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75" windowHeight="922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 r:id="rId14"/>
  </externalReferences>
  <definedNames>
    <definedName name="_xlfn._FV" hidden="1">#NAME?</definedName>
    <definedName name="_xlfn.IFERROR" hidden="1">#NAME?</definedName>
    <definedName name="_xlnm.Print_Area" localSheetId="7">'６職種計推移グラフ'!$F$4:$X$43</definedName>
    <definedName name="_xlnm.Print_Area" localSheetId="6">'８職種計推移グラフ'!$F$4:$X$41</definedName>
    <definedName name="_xlnm.Print_Area" localSheetId="1">'過不足率状況'!$A$1:$AP$73</definedName>
    <definedName name="_xlnm.Print_Area" localSheetId="9">'公表予定'!$A$2:$AK$28</definedName>
    <definedName name="_xlnm.Print_Area" localSheetId="4">'職種別表'!$A$2:$U$90</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'表紙'!$A$1:$AL$45</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<sst xmlns="http://schemas.openxmlformats.org/spreadsheetml/2006/main" count="1333" uniqueCount="338">
  <si>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</si>
  <si>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</si>
  <si>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</si>
  <si>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</si>
  <si>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</si>
  <si>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</si>
  <si>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</si>
  <si>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</si>
  <si>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</si>
  <si>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</si>
  <si>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</si>
  <si>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</si>
  <si>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</si>
  <si>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</si>
  <si>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</si>
  <si>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</si>
  <si>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</si>
  <si>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</si>
  <si>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</si>
  <si>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</si>
  <si>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</si>
  <si>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</si>
  <si>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</si>
  <si>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</si>
  <si>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</si>
  <si>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</si>
  <si>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</si>
  <si>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</si>
  <si>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</si>
  <si>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</si>
  <si>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</si>
  <si>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</si>
  <si>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</si>
  <si>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</si>
  <si>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</si>
  <si>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</si>
  <si>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</si>
  <si>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</si>
  <si>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</si>
  <si>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</si>
  <si>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</si>
  <si>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</si>
  <si>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</si>
  <si>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</si>
  <si>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</si>
  <si>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</si>
  <si>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</si>
  <si>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</si>
  <si>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</si>
  <si>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</si>
  <si>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</si>
  <si>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</si>
  <si>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</si>
  <si>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</si>
  <si>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</si>
  <si>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</si>
  <si>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</si>
  <si>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</si>
  <si>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</si>
  <si>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</si>
  <si>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</si>
  <si>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</si>
  <si>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</si>
  <si>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</si>
  <si>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</si>
  <si>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</si>
  <si>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</si>
  <si>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</si>
  <si>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</si>
  <si>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</si>
  <si>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</si>
  <si>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</si>
  <si>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</si>
  <si>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</si>
  <si>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</si>
  <si>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</si>
  <si>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</si>
  <si>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</si>
  <si>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</si>
  <si>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</si>
  <si>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</si>
  <si>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</si>
  <si>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</si>
  <si>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</si>
  <si>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</si>
  <si>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</si>
  <si>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</si>
  <si>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</si>
  <si>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</si>
  <si>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</si>
  <si>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</si>
  <si>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</si>
  <si>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</si>
  <si>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</si>
  <si>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</si>
  <si>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</si>
  <si>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</si>
  <si>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</si>
  <si>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</si>
  <si>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</si>
  <si>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</si>
  <si>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</si>
  <si>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</si>
  <si>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</si>
  <si>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</si>
  <si>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</si>
  <si>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</si>
  <si>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</si>
  <si>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</si>
  <si>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</si>
  <si>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</si>
  <si>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</si>
  <si>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</si>
  <si>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</si>
  <si>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</si>
  <si>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</si>
  <si>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</si>
  <si>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</si>
  <si>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</si>
  <si>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</si>
  <si>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</si>
  <si>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</si>
  <si>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</si>
  <si>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</si>
  <si>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</si>
  <si>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</si>
  <si>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</si>
  <si>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</si>
  <si>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</si>
  <si>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</si>
  <si>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</si>
  <si>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</si>
  <si>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</si>
  <si>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</si>
  <si>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</si>
  <si>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</si>
  <si>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</si>
  <si>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</si>
  <si>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</si>
  <si>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</si>
  <si>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</si>
  <si>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</si>
  <si>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</si>
  <si>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</si>
  <si>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</si>
  <si>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</si>
  <si>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</si>
  <si>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</si>
  <si>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</si>
  <si>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</si>
  <si>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</si>
  <si>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</si>
  <si>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</si>
  <si>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</si>
  <si>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</si>
  <si>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</si>
  <si>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</si>
  <si>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</si>
  <si>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</si>
  <si>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</si>
  <si>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</si>
  <si>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</si>
  <si>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</si>
  <si>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</si>
  <si>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</si>
  <si>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</si>
  <si>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</si>
  <si>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</si>
  <si>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</si>
  <si>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</si>
  <si>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</si>
  <si>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</si>
  <si>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</si>
  <si>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</si>
  <si>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</si>
  <si>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</si>
  <si>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</si>
  <si>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</si>
  <si>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</si>
  <si>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</si>
  <si>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</si>
  <si>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</si>
  <si>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</si>
  <si>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</si>
  <si>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</si>
  <si>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</si>
  <si>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</si>
  <si>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</si>
  <si>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</si>
  <si>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</si>
  <si>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</si>
  <si>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</si>
  <si>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</si>
  <si>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</si>
  <si>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</si>
  <si>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</si>
  <si>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</si>
  <si>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</si>
  <si>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</si>
  <si>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</si>
  <si>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</si>
  <si>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</si>
  <si>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</si>
  <si>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</si>
  <si>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</si>
  <si>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</si>
  <si>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</si>
  <si>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</si>
  <si>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</si>
  <si>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</si>
  <si>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</si>
  <si>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</si>
  <si>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</si>
  <si>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</si>
  <si>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</si>
  <si>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</si>
  <si>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</si>
  <si>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</si>
  <si>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</si>
  <si>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</si>
  <si>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</si>
  <si>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</si>
  <si>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</si>
  <si>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</si>
  <si>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</si>
  <si>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</si>
  <si>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</si>
  <si>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</si>
  <si>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</si>
  <si>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</si>
  <si>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</si>
  <si>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</si>
  <si>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</si>
  <si>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</si>
  <si>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</si>
  <si>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国土交通省不動産・建設経済局建設市場整備課</t>
  </si>
  <si>
    <t>%の過剰</t>
  </si>
  <si>
    <t>型わく工（建築）</t>
  </si>
  <si>
    <t>令和2年平均</t>
  </si>
  <si>
    <t>令和元年 5月</t>
  </si>
  <si>
    <t>左　　　官</t>
  </si>
  <si>
    <t>型わく工（土木）</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</si>
  <si>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</si>
  <si>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</si>
  <si>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</si>
  <si>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</si>
  <si>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</si>
  <si>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</si>
  <si>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</si>
  <si>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</si>
  <si>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</si>
  <si>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</si>
  <si>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</si>
  <si>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</si>
  <si>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</si>
  <si>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</si>
  <si>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</si>
  <si>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</si>
  <si>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</si>
  <si>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</si>
  <si>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</si>
  <si>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</si>
  <si>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</si>
  <si>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</si>
  <si>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</si>
  <si>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</si>
  <si>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</si>
  <si>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</si>
  <si>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</si>
  <si>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</si>
  <si>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</si>
  <si>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</si>
  <si>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</si>
  <si>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</si>
  <si>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</si>
  <si>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</si>
  <si>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</si>
  <si>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</si>
  <si>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</si>
  <si>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</si>
  <si>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</si>
  <si>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</si>
  <si>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　　　　  　 山下（内線24854）</t>
  </si>
  <si>
    <t>平成30年 5月</t>
  </si>
  <si>
    <t>6月</t>
  </si>
  <si>
    <t>7月</t>
  </si>
  <si>
    <t>8月</t>
  </si>
  <si>
    <t>9月</t>
  </si>
  <si>
    <t>10月</t>
  </si>
  <si>
    <t>11月</t>
  </si>
  <si>
    <t>12月</t>
  </si>
  <si>
    <t>31年 1月</t>
  </si>
  <si>
    <t>2月</t>
  </si>
  <si>
    <t>3月</t>
  </si>
  <si>
    <t>2年 1月</t>
  </si>
  <si>
    <t>4月</t>
  </si>
  <si>
    <t>5月</t>
  </si>
  <si>
    <t>3年 1月</t>
  </si>
  <si>
    <t>今後の見通しとしては、6職種及び８職種で「普通」となっている。
（Ｐ６：表－２　地域別の需給状況（原数値）を参照）</t>
  </si>
  <si>
    <t>▲</t>
  </si>
  <si>
    <t>令和元年 7月</t>
  </si>
  <si>
    <t>10月見通し</t>
  </si>
  <si>
    <t>この表で用いている記号は、以下の例による。</t>
  </si>
  <si>
    <t>10月の見通しは、「容易」「普通」「困難」「不明」のうちからの回答である。</t>
  </si>
  <si>
    <t>今月</t>
  </si>
  <si>
    <t>前月</t>
  </si>
  <si>
    <t>前年同月</t>
  </si>
  <si>
    <t>　　　室長　沖本（内線24853）</t>
  </si>
  <si>
    <t>本調査結果は、令和3年8月10日～20日までの間の1日（日曜、休日を除く）を調査対象日として調査している。</t>
  </si>
  <si>
    <t>強化理由は、「その他」(25.4%)を除いて「昼間時間帯時間の制約」(31.4%)、「天候不順」(23.7%)、「前工程の工事遅延」(14.4%)、「無理な受注」(5.1%)の順となっている。</t>
  </si>
  <si>
    <t>残業・休日作業を実施している現場数（強化現場数）は、全手持現場数の5.4％となっており、前月（4.1%）と比べ1.3ポイント上昇となっている。なお、対前年同月（4.5％）と比べ0.9ポイント上昇となっている。</t>
  </si>
  <si>
    <t>翌々月（10月）における労働者の確保に関する見通しは、「困難」と「やや困難」の合計が22.5％で、対前年同月（24.5％）比2.0ポイントの下降となっている。また、「やや容易」と「容易」の合計は5.5%で、対前年同月（7.6％）比2.1ポイントの下降となっている。</t>
  </si>
  <si>
    <t>翌々々月（11月）に関する見通しについては、「困難」が19.7％で対前年同月（20.5%）比0.8ポイントの下降となっている。「容易」は4.8％で、対前年同月（7.8％）比3.0ポイントの下降となっている。</t>
  </si>
  <si>
    <t>令和元年 8月</t>
  </si>
  <si>
    <t>11月見通し</t>
  </si>
  <si>
    <t>3年8月</t>
  </si>
  <si>
    <t>3年8月</t>
  </si>
  <si>
    <t>2年8月</t>
  </si>
  <si>
    <t>2年8月</t>
  </si>
  <si>
    <t>東北、中国、四国で均衡、沖縄で過剰、その他の地域で不足となっている。</t>
  </si>
  <si>
    <t>地域別に過不足率を前年同月と比較すると、東北が3.2ポイントの減で、全国で最も減少幅が大きくなっている。</t>
  </si>
  <si>
    <t>地域別に過不足率を前年同月と比較すると、中部が2.3ポイントの増で、全国で最も増加幅が大きくなっている。</t>
  </si>
  <si>
    <t>すべての職種で不足となっており、型わく工（土木）の不足率1.9％が最も大きい。</t>
  </si>
  <si>
    <t>新規募集の過不足状況については、６職種計、８職種計ともに前年同月を上回る不足率となっている（Ｐ４：参考３参照）。</t>
  </si>
  <si>
    <t>%の均衡</t>
  </si>
  <si>
    <t xml:space="preserve">配管工（1.2%）で不足、電工（0.6%）で過剰、その他の職種で均衡となっている。（Ｐ６：表－２　地域別の需給状況（原数値）を参照）
</t>
  </si>
  <si>
    <t>全国の８職種の過不足率は、8月は0.6％の不足、前月（7月）は0.0％の均衡となり、前月と比べ0.6ポイントと不足幅が拡大（前年同月（0.6%の不足）と比べ0.0ポイント不足幅が均衡）した。</t>
  </si>
  <si>
    <t>東北地域の８職種の過不足率は、8月は0.2％の過剰、前月（7月）は0.5％の過剰となり、前月と比べ0.3ポイントと不足幅が拡大（前年同月（1.4%の不足）と比べ1.6ポイントの不足幅が縮小）した。</t>
  </si>
  <si>
    <t xml:space="preserve">8職種の今後の労働者の確保に関する見通し（10月及び11月）については、全国及び東北地域とも「普通」となっている。（Ｐ６：表－２　地域別の需給状況（原数値）を参照）
</t>
  </si>
  <si>
    <t>%の不足。</t>
  </si>
  <si>
    <t>８職種全体で0.6％の不足となった。
特に型わく工（土木）で1.9％の不足率が大きい。</t>
  </si>
  <si>
    <t>６職種全体で0.8％の不足となった。
特に型わく工（土木）で1.9％の不足率が大きい。</t>
  </si>
  <si>
    <t>また、配管工の過不足率について、対前年の減少幅が大きくなっている（1.3％→0.7％）。</t>
  </si>
  <si>
    <t>東北、沖縄で過剰、中国で均衡、その他の地域で不足となっており、中部での不足率2.3%が最も大きい。</t>
  </si>
  <si>
    <t>全手持ち現場に占める強化現場の割合</t>
  </si>
  <si>
    <t>無 理 な</t>
  </si>
  <si>
    <t>受　  注</t>
  </si>
  <si>
    <t>対前年増減</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</si>
</sst>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 numFmtId="192" formatCode="aaa"/>
    <numFmt numFmtId="193" formatCode="[$]ggge&quot;年&quot;m&quot;月&quot;d&quot;日&quot;;@"/>
    <numFmt numFmtId="194" formatCode="[$-411]gge&quot;年&quot;m&quot;月&quot;d&quot;日&quot;;@"/>
    <numFmt numFmtId="195" formatCode="[$]gge&quot;年&quot;m&quot;月&quot;d&quot;日&quot;;@"/>
    <numFmt numFmtId="196" formatCode="&quot;Yes&quot;;&quot;Yes&quot;;&quot;No&quot;"/>
    <numFmt numFmtId="197" formatCode="&quot;True&quot;;&quot;True&quot;;&quot;False&quot;"/>
    <numFmt numFmtId="198" formatCode="&quot;On&quot;;&quot;On&quot;;&quot;Off&quot;"/>
    <numFmt numFmtId="199" formatCode="[$€-2]\ #,##0.00_);[Red]\([$€-2]\ #,##0.00\)"/>
    <numFmt numFmtId="200" formatCode="0.00000000000000_ "/>
    <numFmt numFmtId="201" formatCode="0.0000000000000_ "/>
    <numFmt numFmtId="202" formatCode="0.000000000000_ "/>
    <numFmt numFmtId="203" formatCode="0.00000000000_ "/>
    <numFmt numFmtId="204" formatCode="0.0000000000_ "/>
    <numFmt numFmtId="205" formatCode="0.000000000_ "/>
    <numFmt numFmtId="206" formatCode="0.00000000_ "/>
    <numFmt numFmtId="207" formatCode="0.000000000000000_ "/>
    <numFmt numFmtId="208" formatCode="0.0000000000000000_ "/>
    <numFmt numFmtId="209" formatCode="0.00000000000000000_ "/>
    <numFmt numFmtId="210" formatCode="0.000000000000000000_ "/>
  </numFmts>
  <fonts count="75">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sz val="11.25"/>
      <color indexed="8"/>
      <name val="HG丸ｺﾞｼｯｸM-PRO"/>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4999699890613556"/>
        <bgColor indexed="64"/>
      </patternFill>
    </fill>
    <fill>
      <patternFill patternType="lightGray">
        <bgColor theme="0" tint="-0.4999699890613556"/>
      </patternFill>
    </fill>
    <fill>
      <patternFill patternType="solid">
        <fgColor theme="0" tint="-0.24997000396251678"/>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color indexed="63"/>
      </right>
      <top style="medium"/>
      <bottom style="medium"/>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thin"/>
      <bottom>
        <color indexed="63"/>
      </bottom>
    </border>
    <border>
      <left>
        <color indexed="63"/>
      </left>
      <right style="thick"/>
      <top style="thin"/>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medium"/>
      <right style="medium"/>
      <top style="thin"/>
      <bottom style="thin"/>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thin"/>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color indexed="63"/>
      </left>
      <right style="thin"/>
      <top style="thick"/>
      <bottom style="thick"/>
    </border>
    <border>
      <left style="thin"/>
      <right style="thin"/>
      <top style="thick"/>
      <bottom style="thick"/>
    </border>
    <border>
      <left style="medium"/>
      <right style="thick"/>
      <top style="thick"/>
      <bottom style="thick"/>
    </border>
    <border>
      <left>
        <color indexed="63"/>
      </left>
      <right>
        <color indexed="63"/>
      </right>
      <top style="thin"/>
      <bottom style="thick"/>
    </border>
    <border>
      <left style="thick"/>
      <right>
        <color indexed="63"/>
      </right>
      <top style="thick"/>
      <bottom style="thin"/>
    </border>
    <border>
      <left>
        <color indexed="63"/>
      </left>
      <right>
        <color indexed="63"/>
      </right>
      <top style="thick"/>
      <bottom style="thin"/>
    </border>
    <border>
      <left style="medium"/>
      <right>
        <color indexed="63"/>
      </right>
      <top style="thin"/>
      <bottom style="thin"/>
    </border>
    <border>
      <left style="medium"/>
      <right>
        <color indexed="63"/>
      </right>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style="medium"/>
      <right>
        <color indexed="63"/>
      </right>
      <top style="thin"/>
      <bottom style="thick"/>
    </border>
    <border>
      <left style="dashed"/>
      <right>
        <color indexed="63"/>
      </right>
      <top style="dashed"/>
      <bottom style="thin"/>
    </border>
    <border>
      <left style="medium"/>
      <right>
        <color indexed="63"/>
      </right>
      <top style="thin"/>
      <bottom>
        <color indexed="63"/>
      </bottom>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color indexed="63"/>
      </left>
      <right style="thick"/>
      <top style="medium"/>
      <bottom style="thin"/>
    </border>
    <border>
      <left>
        <color indexed="63"/>
      </left>
      <right style="thin"/>
      <top style="thin"/>
      <bottom style="thick"/>
    </border>
    <border>
      <left>
        <color indexed="63"/>
      </left>
      <right style="thin"/>
      <top style="hair"/>
      <bottom>
        <color indexed="63"/>
      </bottom>
    </border>
    <border>
      <left style="thin"/>
      <right>
        <color indexed="63"/>
      </right>
      <top style="hair"/>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style="thick"/>
    </border>
    <border>
      <left>
        <color indexed="63"/>
      </left>
      <right style="thin"/>
      <top style="thick"/>
      <bottom style="thin"/>
    </border>
    <border>
      <left>
        <color indexed="63"/>
      </left>
      <right style="medium"/>
      <top style="thick"/>
      <bottom style="thin"/>
    </border>
    <border>
      <left>
        <color indexed="63"/>
      </left>
      <right style="thick"/>
      <top style="thick"/>
      <bottom style="thin"/>
    </border>
    <border>
      <left>
        <color indexed="63"/>
      </left>
      <right style="medium"/>
      <top style="thin"/>
      <bottom style="thick"/>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ck"/>
    </border>
    <border>
      <left style="thin"/>
      <right>
        <color indexed="63"/>
      </right>
      <top style="thick"/>
      <bottom style="thin"/>
    </border>
    <border>
      <left style="thick"/>
      <right>
        <color indexed="63"/>
      </right>
      <top style="thick"/>
      <bottom style="thick"/>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style="medium"/>
      <right>
        <color indexed="63"/>
      </right>
      <top>
        <color indexed="63"/>
      </top>
      <bottom>
        <color indexed="63"/>
      </bottom>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color indexed="63"/>
      </left>
      <right style="medium"/>
      <top>
        <color indexed="63"/>
      </top>
      <bottom>
        <color indexed="63"/>
      </bottom>
    </border>
    <border>
      <left style="thick"/>
      <right>
        <color indexed="63"/>
      </right>
      <top>
        <color indexed="63"/>
      </top>
      <bottom style="thin"/>
    </border>
    <border>
      <left style="medium"/>
      <right>
        <color indexed="63"/>
      </right>
      <top style="medium"/>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style="dotted"/>
      <right>
        <color indexed="63"/>
      </right>
      <top style="double"/>
      <bottom>
        <color indexed="63"/>
      </bottom>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color indexed="63"/>
      </top>
      <bottom style="thin"/>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2" fillId="0" borderId="0" applyNumberFormat="0" applyFill="0" applyBorder="0" applyAlignment="0" applyProtection="0"/>
    <xf numFmtId="0" fontId="74" fillId="32" borderId="0" applyNumberFormat="0" applyBorder="0" applyAlignment="0" applyProtection="0"/>
  </cellStyleXfs>
  <cellXfs count="661">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0" xfId="0" applyFont="1" applyBorder="1" applyAlignment="1">
      <alignment vertical="center"/>
    </xf>
    <xf numFmtId="3" fontId="2" fillId="0" borderId="19" xfId="0" applyNumberFormat="1" applyFont="1" applyBorder="1" applyAlignment="1">
      <alignment/>
    </xf>
    <xf numFmtId="3" fontId="2" fillId="0" borderId="20" xfId="0" applyNumberFormat="1" applyFont="1" applyBorder="1" applyAlignment="1">
      <alignment/>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0" fontId="2" fillId="0" borderId="25" xfId="0" applyFont="1" applyBorder="1" applyAlignment="1">
      <alignment/>
    </xf>
    <xf numFmtId="0" fontId="2" fillId="0" borderId="26" xfId="0" applyFont="1" applyBorder="1" applyAlignment="1">
      <alignment/>
    </xf>
    <xf numFmtId="0" fontId="14" fillId="0" borderId="0" xfId="0" applyFont="1" applyAlignment="1">
      <alignment/>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2" xfId="0" applyFont="1" applyBorder="1" applyAlignment="1">
      <alignment horizontal="center" vertical="center"/>
    </xf>
    <xf numFmtId="178" fontId="2" fillId="0" borderId="12" xfId="0" applyNumberFormat="1" applyFont="1" applyBorder="1" applyAlignment="1">
      <alignment horizontal="right"/>
    </xf>
    <xf numFmtId="178" fontId="2" fillId="0" borderId="28" xfId="0" applyNumberFormat="1" applyFont="1" applyBorder="1" applyAlignment="1">
      <alignment horizontal="right"/>
    </xf>
    <xf numFmtId="178" fontId="2" fillId="0" borderId="13" xfId="0" applyNumberFormat="1" applyFont="1" applyBorder="1" applyAlignment="1">
      <alignment horizontal="right"/>
    </xf>
    <xf numFmtId="178" fontId="2" fillId="0" borderId="29" xfId="0" applyNumberFormat="1" applyFont="1" applyBorder="1" applyAlignment="1">
      <alignment horizontal="right"/>
    </xf>
    <xf numFmtId="0" fontId="2" fillId="0" borderId="0" xfId="0" applyFont="1" applyAlignment="1">
      <alignment/>
    </xf>
    <xf numFmtId="0" fontId="15" fillId="0" borderId="0" xfId="0" applyFont="1"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27" xfId="0" applyFont="1" applyBorder="1" applyAlignment="1">
      <alignment/>
    </xf>
    <xf numFmtId="0" fontId="13" fillId="0" borderId="35" xfId="0" applyFont="1" applyBorder="1" applyAlignment="1">
      <alignment horizontal="centerContinuous"/>
    </xf>
    <xf numFmtId="0" fontId="18" fillId="0" borderId="0" xfId="0" applyFont="1" applyAlignment="1">
      <alignment horizontal="left"/>
    </xf>
    <xf numFmtId="0" fontId="19" fillId="0" borderId="0" xfId="0" applyFont="1" applyAlignment="1">
      <alignment horizontal="center"/>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27" xfId="0" applyNumberFormat="1" applyFont="1" applyBorder="1" applyAlignment="1">
      <alignment/>
    </xf>
    <xf numFmtId="185" fontId="13" fillId="0" borderId="36" xfId="0" applyNumberFormat="1" applyFont="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2" fillId="0" borderId="0" xfId="0" applyFont="1" applyFill="1" applyAlignment="1">
      <alignment/>
    </xf>
    <xf numFmtId="0" fontId="2" fillId="33" borderId="36" xfId="0" applyFont="1" applyFill="1" applyBorder="1" applyAlignment="1">
      <alignment/>
    </xf>
    <xf numFmtId="0" fontId="2" fillId="33" borderId="37" xfId="0" applyFont="1" applyFill="1" applyBorder="1" applyAlignment="1">
      <alignment/>
    </xf>
    <xf numFmtId="185" fontId="13" fillId="33" borderId="37" xfId="0" applyNumberFormat="1" applyFont="1" applyFill="1" applyBorder="1" applyAlignment="1">
      <alignment/>
    </xf>
    <xf numFmtId="185" fontId="13" fillId="33" borderId="38" xfId="0" applyNumberFormat="1" applyFont="1" applyFill="1" applyBorder="1" applyAlignment="1">
      <alignment/>
    </xf>
    <xf numFmtId="185" fontId="13" fillId="33" borderId="36" xfId="0" applyNumberFormat="1" applyFont="1" applyFill="1" applyBorder="1" applyAlignment="1">
      <alignment horizontal="right"/>
    </xf>
    <xf numFmtId="185" fontId="13" fillId="33" borderId="39" xfId="0" applyNumberFormat="1" applyFont="1" applyFill="1" applyBorder="1" applyAlignment="1">
      <alignment/>
    </xf>
    <xf numFmtId="185" fontId="13" fillId="33" borderId="39" xfId="0" applyNumberFormat="1" applyFont="1" applyFill="1" applyBorder="1" applyAlignment="1">
      <alignment horizontal="right"/>
    </xf>
    <xf numFmtId="0" fontId="21" fillId="0" borderId="0" xfId="0" applyFont="1" applyAlignment="1">
      <alignment/>
    </xf>
    <xf numFmtId="0" fontId="2" fillId="0" borderId="40" xfId="0" applyFont="1" applyBorder="1" applyAlignment="1">
      <alignment vertical="center"/>
    </xf>
    <xf numFmtId="3" fontId="2" fillId="0" borderId="41" xfId="0" applyNumberFormat="1" applyFont="1" applyBorder="1" applyAlignment="1">
      <alignment vertical="center"/>
    </xf>
    <xf numFmtId="3" fontId="2" fillId="0" borderId="42" xfId="0" applyNumberFormat="1" applyFont="1" applyBorder="1" applyAlignment="1">
      <alignment vertical="center"/>
    </xf>
    <xf numFmtId="3" fontId="2" fillId="0" borderId="19" xfId="0" applyNumberFormat="1" applyFont="1" applyBorder="1" applyAlignment="1">
      <alignment vertical="center"/>
    </xf>
    <xf numFmtId="3" fontId="2" fillId="0" borderId="20" xfId="0" applyNumberFormat="1" applyFont="1" applyBorder="1" applyAlignment="1">
      <alignment vertical="center"/>
    </xf>
    <xf numFmtId="0" fontId="2" fillId="0" borderId="43" xfId="0" applyFont="1" applyBorder="1" applyAlignment="1">
      <alignment/>
    </xf>
    <xf numFmtId="181" fontId="2" fillId="34" borderId="10" xfId="0" applyNumberFormat="1" applyFont="1" applyFill="1" applyBorder="1" applyAlignment="1">
      <alignment horizontal="center" vertical="center"/>
    </xf>
    <xf numFmtId="181" fontId="2" fillId="34" borderId="44"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4" borderId="12" xfId="0" applyFont="1" applyFill="1" applyBorder="1" applyAlignment="1">
      <alignment horizontal="center" vertical="center"/>
    </xf>
    <xf numFmtId="178" fontId="2" fillId="34" borderId="12" xfId="0" applyNumberFormat="1" applyFont="1" applyFill="1" applyBorder="1" applyAlignment="1">
      <alignment horizontal="center" vertical="center"/>
    </xf>
    <xf numFmtId="178" fontId="2" fillId="34" borderId="45" xfId="0" applyNumberFormat="1" applyFont="1" applyFill="1" applyBorder="1" applyAlignment="1">
      <alignment horizontal="center" vertical="center"/>
    </xf>
    <xf numFmtId="0" fontId="2" fillId="34" borderId="45"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46" xfId="0" applyFont="1" applyFill="1" applyBorder="1" applyAlignment="1">
      <alignment horizontal="center" vertical="center"/>
    </xf>
    <xf numFmtId="0" fontId="2" fillId="0" borderId="47" xfId="0" applyFont="1" applyBorder="1" applyAlignment="1">
      <alignment horizontal="center" vertical="center"/>
    </xf>
    <xf numFmtId="0" fontId="2" fillId="34"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44" xfId="0" applyFont="1" applyFill="1" applyBorder="1" applyAlignment="1">
      <alignment horizontal="center" vertical="center"/>
    </xf>
    <xf numFmtId="0" fontId="13" fillId="0" borderId="49" xfId="0" applyFont="1" applyBorder="1" applyAlignment="1">
      <alignment horizontal="right"/>
    </xf>
    <xf numFmtId="0" fontId="13" fillId="0" borderId="50" xfId="0" applyFont="1" applyBorder="1" applyAlignment="1">
      <alignment horizontal="centerContinuous"/>
    </xf>
    <xf numFmtId="0" fontId="13" fillId="0" borderId="51" xfId="0" applyFont="1" applyBorder="1" applyAlignment="1">
      <alignment horizontal="centerContinuous"/>
    </xf>
    <xf numFmtId="0" fontId="13" fillId="0" borderId="52" xfId="0" applyFont="1" applyBorder="1" applyAlignment="1">
      <alignment horizontal="centerContinuous"/>
    </xf>
    <xf numFmtId="0" fontId="13" fillId="33" borderId="49" xfId="0" applyFont="1" applyFill="1" applyBorder="1" applyAlignment="1">
      <alignment horizontal="centerContinuous"/>
    </xf>
    <xf numFmtId="0" fontId="13" fillId="0" borderId="39" xfId="0" applyFont="1" applyBorder="1" applyAlignment="1">
      <alignment/>
    </xf>
    <xf numFmtId="0" fontId="13" fillId="33" borderId="39" xfId="0" applyFont="1" applyFill="1" applyBorder="1" applyAlignment="1">
      <alignment horizontal="centerContinuous"/>
    </xf>
    <xf numFmtId="0" fontId="13" fillId="0" borderId="53" xfId="0" applyFont="1" applyBorder="1" applyAlignment="1">
      <alignment horizontal="centerContinuous"/>
    </xf>
    <xf numFmtId="0" fontId="13" fillId="0" borderId="54" xfId="0" applyFont="1" applyBorder="1" applyAlignment="1">
      <alignment horizontal="centerContinuous"/>
    </xf>
    <xf numFmtId="0" fontId="13" fillId="0" borderId="55" xfId="0" applyFont="1" applyBorder="1" applyAlignment="1">
      <alignment horizontal="centerContinuous"/>
    </xf>
    <xf numFmtId="0" fontId="13" fillId="33" borderId="56" xfId="0" applyFont="1" applyFill="1" applyBorder="1" applyAlignment="1">
      <alignment horizontal="centerContinuous"/>
    </xf>
    <xf numFmtId="0" fontId="2" fillId="0" borderId="39" xfId="0" applyFont="1" applyBorder="1" applyAlignment="1">
      <alignment horizontal="centerContinuous"/>
    </xf>
    <xf numFmtId="185" fontId="13" fillId="33" borderId="57" xfId="0" applyNumberFormat="1" applyFont="1" applyFill="1" applyBorder="1" applyAlignment="1">
      <alignment/>
    </xf>
    <xf numFmtId="0" fontId="13" fillId="0" borderId="35" xfId="0" applyFont="1" applyBorder="1" applyAlignment="1">
      <alignment horizontal="center"/>
    </xf>
    <xf numFmtId="0" fontId="2" fillId="0" borderId="58" xfId="0" applyFont="1" applyBorder="1" applyAlignment="1">
      <alignment horizontal="centerContinuous"/>
    </xf>
    <xf numFmtId="0" fontId="13" fillId="0" borderId="11" xfId="0" applyFont="1" applyBorder="1" applyAlignment="1">
      <alignment horizontal="center"/>
    </xf>
    <xf numFmtId="185" fontId="13" fillId="33" borderId="58" xfId="0" applyNumberFormat="1" applyFont="1" applyFill="1" applyBorder="1" applyAlignment="1">
      <alignment horizontal="right"/>
    </xf>
    <xf numFmtId="0" fontId="2" fillId="0" borderId="59" xfId="0" applyFont="1" applyBorder="1" applyAlignment="1">
      <alignment horizontal="centerContinuous"/>
    </xf>
    <xf numFmtId="0" fontId="2" fillId="0" borderId="56" xfId="0" applyFont="1" applyBorder="1" applyAlignment="1">
      <alignment horizontal="centerContinuous"/>
    </xf>
    <xf numFmtId="0" fontId="13" fillId="0" borderId="53" xfId="0" applyFont="1" applyBorder="1" applyAlignment="1">
      <alignment horizontal="center"/>
    </xf>
    <xf numFmtId="185" fontId="13" fillId="33" borderId="56" xfId="0" applyNumberFormat="1" applyFont="1" applyFill="1" applyBorder="1" applyAlignment="1">
      <alignment horizontal="right"/>
    </xf>
    <xf numFmtId="185" fontId="13" fillId="33" borderId="60" xfId="0" applyNumberFormat="1" applyFont="1" applyFill="1" applyBorder="1" applyAlignment="1">
      <alignment/>
    </xf>
    <xf numFmtId="185" fontId="13" fillId="33" borderId="60" xfId="0" applyNumberFormat="1" applyFont="1" applyFill="1" applyBorder="1" applyAlignment="1">
      <alignment horizontal="right"/>
    </xf>
    <xf numFmtId="185" fontId="13" fillId="33" borderId="61" xfId="0" applyNumberFormat="1" applyFont="1" applyFill="1" applyBorder="1" applyAlignment="1">
      <alignment/>
    </xf>
    <xf numFmtId="185" fontId="13" fillId="33" borderId="62" xfId="0" applyNumberFormat="1" applyFont="1" applyFill="1" applyBorder="1" applyAlignment="1">
      <alignment/>
    </xf>
    <xf numFmtId="185" fontId="13" fillId="33" borderId="62" xfId="0" applyNumberFormat="1" applyFont="1" applyFill="1" applyBorder="1" applyAlignment="1">
      <alignment horizontal="right"/>
    </xf>
    <xf numFmtId="0" fontId="13" fillId="33" borderId="35" xfId="0" applyFont="1" applyFill="1" applyBorder="1" applyAlignment="1">
      <alignment horizontal="center"/>
    </xf>
    <xf numFmtId="0" fontId="13" fillId="33" borderId="53" xfId="0" applyFont="1" applyFill="1" applyBorder="1" applyAlignment="1">
      <alignment horizontal="center"/>
    </xf>
    <xf numFmtId="185" fontId="13" fillId="33" borderId="53" xfId="0" applyNumberFormat="1" applyFont="1" applyFill="1" applyBorder="1" applyAlignment="1">
      <alignment horizontal="right"/>
    </xf>
    <xf numFmtId="185" fontId="13" fillId="33" borderId="55" xfId="0" applyNumberFormat="1" applyFont="1" applyFill="1" applyBorder="1" applyAlignment="1">
      <alignment horizontal="right"/>
    </xf>
    <xf numFmtId="185" fontId="13" fillId="33" borderId="63" xfId="0" applyNumberFormat="1" applyFont="1" applyFill="1" applyBorder="1" applyAlignment="1">
      <alignment horizontal="right"/>
    </xf>
    <xf numFmtId="0" fontId="2" fillId="0" borderId="11" xfId="0" applyFont="1" applyBorder="1" applyAlignment="1">
      <alignment horizontal="center" vertical="center"/>
    </xf>
    <xf numFmtId="0" fontId="2" fillId="0" borderId="64" xfId="0" applyFont="1" applyBorder="1" applyAlignment="1">
      <alignment horizontal="center" vertical="center"/>
    </xf>
    <xf numFmtId="178" fontId="2" fillId="0" borderId="65" xfId="0" applyNumberFormat="1" applyFont="1" applyBorder="1" applyAlignment="1">
      <alignment horizontal="right"/>
    </xf>
    <xf numFmtId="0" fontId="2" fillId="0" borderId="66" xfId="0" applyFont="1" applyBorder="1" applyAlignment="1">
      <alignment horizontal="left" vertical="center"/>
    </xf>
    <xf numFmtId="0" fontId="2" fillId="0" borderId="67" xfId="0" applyFont="1" applyBorder="1" applyAlignment="1">
      <alignment horizontal="center" vertical="center"/>
    </xf>
    <xf numFmtId="178" fontId="2" fillId="34" borderId="44"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2" xfId="0" applyNumberFormat="1" applyFont="1" applyBorder="1" applyAlignment="1">
      <alignment horizontal="right"/>
    </xf>
    <xf numFmtId="178" fontId="2" fillId="34" borderId="45" xfId="0" applyNumberFormat="1" applyFont="1" applyFill="1" applyBorder="1" applyAlignment="1">
      <alignment horizontal="right"/>
    </xf>
    <xf numFmtId="178" fontId="2" fillId="34" borderId="68" xfId="0" applyNumberFormat="1" applyFont="1" applyFill="1" applyBorder="1" applyAlignment="1">
      <alignment horizontal="right"/>
    </xf>
    <xf numFmtId="178" fontId="2" fillId="0" borderId="69" xfId="0" applyNumberFormat="1" applyFont="1" applyBorder="1" applyAlignment="1">
      <alignment horizontal="right"/>
    </xf>
    <xf numFmtId="0" fontId="2" fillId="0" borderId="70" xfId="0" applyFont="1" applyBorder="1" applyAlignment="1">
      <alignment/>
    </xf>
    <xf numFmtId="0" fontId="2" fillId="0" borderId="71" xfId="0" applyFont="1" applyBorder="1" applyAlignment="1">
      <alignment/>
    </xf>
    <xf numFmtId="0" fontId="2" fillId="0" borderId="30" xfId="0" applyFont="1" applyBorder="1" applyAlignment="1">
      <alignment/>
    </xf>
    <xf numFmtId="0" fontId="2" fillId="33" borderId="54" xfId="0" applyFont="1" applyFill="1" applyBorder="1" applyAlignment="1">
      <alignment/>
    </xf>
    <xf numFmtId="0" fontId="2" fillId="0" borderId="72" xfId="0" applyFont="1" applyBorder="1" applyAlignment="1">
      <alignment/>
    </xf>
    <xf numFmtId="0" fontId="2" fillId="33" borderId="64" xfId="0" applyFont="1" applyFill="1" applyBorder="1" applyAlignment="1">
      <alignment/>
    </xf>
    <xf numFmtId="0" fontId="2" fillId="33" borderId="35" xfId="0" applyFont="1" applyFill="1" applyBorder="1" applyAlignment="1">
      <alignment/>
    </xf>
    <xf numFmtId="0" fontId="2" fillId="33" borderId="53" xfId="0" applyFont="1" applyFill="1" applyBorder="1" applyAlignment="1">
      <alignment/>
    </xf>
    <xf numFmtId="185" fontId="13" fillId="33" borderId="35" xfId="0" applyNumberFormat="1" applyFont="1" applyFill="1" applyBorder="1" applyAlignment="1">
      <alignment/>
    </xf>
    <xf numFmtId="185" fontId="13" fillId="33" borderId="13" xfId="0" applyNumberFormat="1" applyFont="1" applyFill="1" applyBorder="1" applyAlignment="1">
      <alignment/>
    </xf>
    <xf numFmtId="185" fontId="13" fillId="33" borderId="64" xfId="0" applyNumberFormat="1" applyFont="1" applyFill="1" applyBorder="1" applyAlignment="1">
      <alignment horizontal="right"/>
    </xf>
    <xf numFmtId="0" fontId="4" fillId="0" borderId="39" xfId="0" applyFont="1" applyBorder="1" applyAlignment="1">
      <alignment/>
    </xf>
    <xf numFmtId="185" fontId="13" fillId="0" borderId="59" xfId="0" applyNumberFormat="1" applyFont="1" applyBorder="1" applyAlignment="1">
      <alignment horizontal="right"/>
    </xf>
    <xf numFmtId="185" fontId="13"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76" xfId="0" applyFont="1" applyBorder="1" applyAlignment="1">
      <alignment/>
    </xf>
    <xf numFmtId="0" fontId="2" fillId="0" borderId="44" xfId="0" applyFont="1" applyBorder="1" applyAlignment="1">
      <alignment/>
    </xf>
    <xf numFmtId="0" fontId="2" fillId="33" borderId="77" xfId="0" applyFont="1" applyFill="1" applyBorder="1" applyAlignment="1">
      <alignment/>
    </xf>
    <xf numFmtId="0" fontId="2" fillId="0" borderId="46" xfId="0" applyFont="1" applyBorder="1" applyAlignment="1">
      <alignment/>
    </xf>
    <xf numFmtId="0" fontId="2" fillId="33" borderId="78" xfId="0" applyFont="1" applyFill="1" applyBorder="1" applyAlignment="1">
      <alignment/>
    </xf>
    <xf numFmtId="0" fontId="2" fillId="0" borderId="79" xfId="0" applyFont="1" applyBorder="1" applyAlignment="1">
      <alignment/>
    </xf>
    <xf numFmtId="0" fontId="2" fillId="33" borderId="80" xfId="0" applyFont="1" applyFill="1" applyBorder="1" applyAlignment="1">
      <alignment/>
    </xf>
    <xf numFmtId="0" fontId="2" fillId="0" borderId="81" xfId="0" applyFont="1" applyBorder="1" applyAlignment="1">
      <alignment/>
    </xf>
    <xf numFmtId="185" fontId="13" fillId="33" borderId="78" xfId="0" applyNumberFormat="1" applyFont="1" applyFill="1" applyBorder="1" applyAlignment="1">
      <alignment/>
    </xf>
    <xf numFmtId="185" fontId="13" fillId="0" borderId="79" xfId="0" applyNumberFormat="1" applyFont="1" applyBorder="1" applyAlignment="1">
      <alignment/>
    </xf>
    <xf numFmtId="185" fontId="13" fillId="33" borderId="82" xfId="0" applyNumberFormat="1" applyFont="1" applyFill="1" applyBorder="1" applyAlignment="1">
      <alignment/>
    </xf>
    <xf numFmtId="185" fontId="13" fillId="0" borderId="45" xfId="0" applyNumberFormat="1" applyFont="1" applyBorder="1" applyAlignment="1">
      <alignment/>
    </xf>
    <xf numFmtId="185" fontId="13" fillId="33" borderId="83" xfId="0" applyNumberFormat="1" applyFont="1" applyFill="1" applyBorder="1" applyAlignment="1">
      <alignment horizontal="right"/>
    </xf>
    <xf numFmtId="185" fontId="13" fillId="0" borderId="84" xfId="0" applyNumberFormat="1" applyFont="1" applyBorder="1" applyAlignment="1">
      <alignment/>
    </xf>
    <xf numFmtId="185" fontId="13" fillId="0" borderId="85" xfId="0" applyNumberFormat="1" applyFont="1" applyBorder="1" applyAlignment="1">
      <alignment/>
    </xf>
    <xf numFmtId="185" fontId="13" fillId="33" borderId="86" xfId="0" applyNumberFormat="1" applyFont="1" applyFill="1" applyBorder="1" applyAlignment="1">
      <alignment horizontal="right"/>
    </xf>
    <xf numFmtId="185" fontId="17" fillId="0" borderId="87" xfId="0" applyNumberFormat="1" applyFont="1" applyBorder="1" applyAlignment="1">
      <alignment horizontal="right"/>
    </xf>
    <xf numFmtId="185" fontId="17" fillId="33" borderId="88" xfId="0" applyNumberFormat="1" applyFont="1" applyFill="1" applyBorder="1" applyAlignment="1">
      <alignment horizontal="right"/>
    </xf>
    <xf numFmtId="185" fontId="17" fillId="0" borderId="47" xfId="0" applyNumberFormat="1" applyFont="1" applyBorder="1" applyAlignment="1">
      <alignment/>
    </xf>
    <xf numFmtId="185" fontId="17" fillId="33" borderId="89" xfId="0" applyNumberFormat="1" applyFont="1" applyFill="1" applyBorder="1" applyAlignment="1">
      <alignment horizontal="right"/>
    </xf>
    <xf numFmtId="185" fontId="17" fillId="33" borderId="87" xfId="0" applyNumberFormat="1" applyFont="1" applyFill="1" applyBorder="1" applyAlignment="1">
      <alignment horizontal="right"/>
    </xf>
    <xf numFmtId="185" fontId="17" fillId="0" borderId="90" xfId="0" applyNumberFormat="1" applyFont="1" applyBorder="1" applyAlignment="1">
      <alignment/>
    </xf>
    <xf numFmtId="0" fontId="2" fillId="0" borderId="0" xfId="0" applyFont="1" applyAlignment="1">
      <alignment horizontal="center" vertical="top"/>
    </xf>
    <xf numFmtId="178" fontId="2" fillId="0" borderId="28" xfId="0" applyNumberFormat="1" applyFont="1" applyBorder="1" applyAlignment="1">
      <alignment horizontal="center" vertical="center"/>
    </xf>
    <xf numFmtId="178" fontId="2" fillId="0" borderId="67" xfId="0" applyNumberFormat="1" applyFont="1" applyBorder="1" applyAlignment="1">
      <alignment horizontal="center" vertical="center"/>
    </xf>
    <xf numFmtId="178" fontId="2" fillId="0" borderId="48" xfId="0" applyNumberFormat="1" applyFont="1" applyBorder="1" applyAlignment="1">
      <alignment horizontal="center" vertical="center"/>
    </xf>
    <xf numFmtId="178" fontId="2" fillId="0" borderId="32" xfId="0" applyNumberFormat="1" applyFont="1" applyBorder="1" applyAlignment="1">
      <alignment horizontal="center" vertical="center"/>
    </xf>
    <xf numFmtId="181" fontId="2" fillId="35" borderId="10" xfId="0" applyNumberFormat="1" applyFont="1" applyFill="1" applyBorder="1" applyAlignment="1">
      <alignment horizontal="center" vertical="center"/>
    </xf>
    <xf numFmtId="0" fontId="2" fillId="35" borderId="12" xfId="0" applyFont="1" applyFill="1" applyBorder="1" applyAlignment="1">
      <alignment horizontal="center" vertical="center"/>
    </xf>
    <xf numFmtId="178" fontId="2" fillId="35" borderId="12" xfId="0" applyNumberFormat="1" applyFont="1" applyFill="1" applyBorder="1" applyAlignment="1">
      <alignment horizontal="center" vertical="center"/>
    </xf>
    <xf numFmtId="0" fontId="2" fillId="35" borderId="27" xfId="0" applyFont="1" applyFill="1" applyBorder="1" applyAlignment="1">
      <alignment horizontal="center" vertical="center"/>
    </xf>
    <xf numFmtId="0" fontId="2" fillId="35" borderId="47" xfId="0" applyFont="1" applyFill="1" applyBorder="1" applyAlignment="1">
      <alignment horizontal="center" vertical="center"/>
    </xf>
    <xf numFmtId="0" fontId="2" fillId="35" borderId="10" xfId="0" applyFont="1" applyFill="1" applyBorder="1" applyAlignment="1">
      <alignment horizontal="center" vertical="center"/>
    </xf>
    <xf numFmtId="185" fontId="17" fillId="0" borderId="89" xfId="0" applyNumberFormat="1" applyFont="1" applyBorder="1" applyAlignment="1">
      <alignment/>
    </xf>
    <xf numFmtId="0" fontId="9" fillId="0" borderId="0" xfId="0" applyFont="1" applyAlignment="1">
      <alignment horizontal="centerContinuous"/>
    </xf>
    <xf numFmtId="0" fontId="29" fillId="0" borderId="0" xfId="0" applyFont="1" applyAlignment="1">
      <alignment horizontal="centerContinuous"/>
    </xf>
    <xf numFmtId="178" fontId="2" fillId="36" borderId="12" xfId="0" applyNumberFormat="1" applyFont="1" applyFill="1" applyBorder="1" applyAlignment="1">
      <alignment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0" fontId="2" fillId="36" borderId="91" xfId="0" applyFont="1" applyFill="1" applyBorder="1" applyAlignment="1">
      <alignment horizontal="center" vertical="center"/>
    </xf>
    <xf numFmtId="0" fontId="2" fillId="0" borderId="92" xfId="0" applyFont="1" applyBorder="1" applyAlignment="1">
      <alignment/>
    </xf>
    <xf numFmtId="0" fontId="2" fillId="0" borderId="93" xfId="0" applyFont="1" applyBorder="1" applyAlignment="1">
      <alignment/>
    </xf>
    <xf numFmtId="181" fontId="2" fillId="36" borderId="12" xfId="0" applyNumberFormat="1" applyFont="1" applyFill="1" applyBorder="1" applyAlignment="1">
      <alignment horizontal="center" vertical="center"/>
    </xf>
    <xf numFmtId="181" fontId="2" fillId="36" borderId="45" xfId="0" applyNumberFormat="1" applyFont="1" applyFill="1" applyBorder="1" applyAlignment="1">
      <alignment horizontal="center" vertical="center"/>
    </xf>
    <xf numFmtId="0" fontId="2" fillId="36" borderId="45" xfId="0" applyFont="1" applyFill="1" applyBorder="1" applyAlignment="1">
      <alignment horizontal="center" vertical="center"/>
    </xf>
    <xf numFmtId="178" fontId="2" fillId="36" borderId="45" xfId="0" applyNumberFormat="1" applyFont="1" applyFill="1" applyBorder="1" applyAlignment="1">
      <alignment horizontal="center" vertical="center"/>
    </xf>
    <xf numFmtId="0" fontId="2" fillId="36" borderId="68" xfId="0" applyFont="1" applyFill="1" applyBorder="1" applyAlignment="1">
      <alignment horizontal="center" vertical="center"/>
    </xf>
    <xf numFmtId="178" fontId="2" fillId="0" borderId="94" xfId="0" applyNumberFormat="1" applyFont="1" applyFill="1" applyBorder="1" applyAlignment="1">
      <alignment vertical="center"/>
    </xf>
    <xf numFmtId="181" fontId="2" fillId="36" borderId="93" xfId="0" applyNumberFormat="1" applyFont="1" applyFill="1" applyBorder="1" applyAlignment="1">
      <alignment horizontal="center" vertical="center"/>
    </xf>
    <xf numFmtId="178" fontId="2" fillId="36" borderId="93" xfId="0" applyNumberFormat="1" applyFont="1" applyFill="1" applyBorder="1" applyAlignment="1">
      <alignment vertical="center"/>
    </xf>
    <xf numFmtId="178" fontId="2" fillId="0" borderId="95" xfId="0" applyNumberFormat="1" applyFont="1" applyFill="1" applyBorder="1" applyAlignment="1">
      <alignment vertical="center"/>
    </xf>
    <xf numFmtId="178" fontId="2" fillId="34" borderId="92" xfId="0" applyNumberFormat="1" applyFont="1" applyFill="1" applyBorder="1" applyAlignment="1">
      <alignment vertical="center"/>
    </xf>
    <xf numFmtId="178" fontId="2" fillId="34" borderId="96" xfId="0" applyNumberFormat="1" applyFont="1" applyFill="1" applyBorder="1" applyAlignment="1">
      <alignment vertical="center"/>
    </xf>
    <xf numFmtId="178" fontId="2" fillId="36" borderId="96" xfId="0" applyNumberFormat="1" applyFont="1" applyFill="1" applyBorder="1" applyAlignment="1">
      <alignment vertical="center"/>
    </xf>
    <xf numFmtId="178" fontId="2" fillId="36" borderId="97" xfId="0" applyNumberFormat="1" applyFont="1" applyFill="1" applyBorder="1" applyAlignment="1">
      <alignment vertical="center"/>
    </xf>
    <xf numFmtId="178" fontId="2" fillId="0" borderId="93"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98" xfId="0" applyFont="1" applyBorder="1" applyAlignment="1">
      <alignment vertical="center"/>
    </xf>
    <xf numFmtId="0" fontId="2" fillId="0" borderId="99" xfId="0" applyFont="1" applyBorder="1" applyAlignment="1">
      <alignment vertical="center"/>
    </xf>
    <xf numFmtId="178" fontId="2" fillId="34" borderId="97" xfId="0" applyNumberFormat="1" applyFont="1" applyFill="1" applyBorder="1" applyAlignment="1">
      <alignment vertical="center"/>
    </xf>
    <xf numFmtId="178" fontId="2" fillId="36" borderId="91" xfId="0" applyNumberFormat="1" applyFont="1" applyFill="1" applyBorder="1" applyAlignment="1">
      <alignment vertical="center"/>
    </xf>
    <xf numFmtId="178" fontId="2" fillId="0" borderId="100" xfId="0" applyNumberFormat="1" applyFont="1" applyFill="1" applyBorder="1" applyAlignment="1">
      <alignment vertical="center"/>
    </xf>
    <xf numFmtId="178" fontId="2" fillId="0" borderId="91" xfId="0" applyNumberFormat="1" applyFont="1" applyFill="1" applyBorder="1" applyAlignment="1">
      <alignment vertical="center"/>
    </xf>
    <xf numFmtId="178" fontId="2" fillId="0" borderId="96" xfId="0" applyNumberFormat="1" applyFont="1" applyFill="1" applyBorder="1" applyAlignment="1">
      <alignment vertical="center"/>
    </xf>
    <xf numFmtId="178" fontId="2" fillId="0" borderId="97" xfId="0" applyNumberFormat="1" applyFont="1" applyFill="1" applyBorder="1" applyAlignment="1">
      <alignment vertical="center"/>
    </xf>
    <xf numFmtId="0" fontId="2" fillId="0" borderId="96" xfId="0" applyFont="1" applyBorder="1" applyAlignment="1">
      <alignment horizontal="center" vertical="center"/>
    </xf>
    <xf numFmtId="178" fontId="2" fillId="34" borderId="86" xfId="0" applyNumberFormat="1" applyFont="1" applyFill="1" applyBorder="1" applyAlignment="1">
      <alignment vertical="center"/>
    </xf>
    <xf numFmtId="0" fontId="2" fillId="36" borderId="27" xfId="0" applyFont="1" applyFill="1" applyBorder="1" applyAlignment="1">
      <alignment horizontal="center" vertical="center"/>
    </xf>
    <xf numFmtId="178" fontId="2" fillId="36" borderId="27" xfId="0" applyNumberFormat="1" applyFont="1" applyFill="1" applyBorder="1" applyAlignment="1">
      <alignment vertical="center"/>
    </xf>
    <xf numFmtId="178" fontId="2" fillId="36" borderId="86" xfId="0" applyNumberFormat="1" applyFont="1" applyFill="1" applyBorder="1" applyAlignment="1">
      <alignment vertical="center"/>
    </xf>
    <xf numFmtId="0" fontId="2" fillId="36" borderId="46" xfId="0" applyFont="1" applyFill="1" applyBorder="1" applyAlignment="1">
      <alignment horizontal="center" vertical="center"/>
    </xf>
    <xf numFmtId="178" fontId="2" fillId="0" borderId="86" xfId="0" applyNumberFormat="1" applyFont="1" applyFill="1" applyBorder="1" applyAlignment="1">
      <alignment vertical="center"/>
    </xf>
    <xf numFmtId="0" fontId="2" fillId="0" borderId="101" xfId="0" applyFont="1" applyBorder="1" applyAlignment="1">
      <alignment vertical="center"/>
    </xf>
    <xf numFmtId="178" fontId="2" fillId="0" borderId="102" xfId="0" applyNumberFormat="1" applyFont="1" applyFill="1" applyBorder="1" applyAlignment="1">
      <alignment vertical="center"/>
    </xf>
    <xf numFmtId="178" fontId="2" fillId="0" borderId="27" xfId="0" applyNumberFormat="1" applyFont="1" applyFill="1" applyBorder="1" applyAlignment="1">
      <alignment vertical="center"/>
    </xf>
    <xf numFmtId="0" fontId="2" fillId="0" borderId="12" xfId="0" applyFont="1" applyBorder="1" applyAlignment="1">
      <alignment vertical="center"/>
    </xf>
    <xf numFmtId="0" fontId="2" fillId="0" borderId="45" xfId="0" applyFont="1" applyBorder="1" applyAlignment="1">
      <alignment vertical="center"/>
    </xf>
    <xf numFmtId="178" fontId="2" fillId="0" borderId="0" xfId="0" applyNumberFormat="1" applyFont="1" applyAlignment="1">
      <alignment/>
    </xf>
    <xf numFmtId="0" fontId="2" fillId="0" borderId="103" xfId="0" applyFont="1" applyBorder="1" applyAlignment="1">
      <alignment horizontal="center" vertical="center"/>
    </xf>
    <xf numFmtId="0" fontId="2" fillId="0" borderId="66" xfId="0" applyFont="1" applyBorder="1" applyAlignment="1">
      <alignment horizontal="center" vertical="center"/>
    </xf>
    <xf numFmtId="178" fontId="8" fillId="0" borderId="0" xfId="0" applyNumberFormat="1" applyFont="1" applyFill="1" applyAlignment="1" quotePrefix="1">
      <alignment horizontal="right"/>
    </xf>
    <xf numFmtId="0" fontId="2" fillId="0" borderId="48" xfId="0" applyFont="1" applyBorder="1" applyAlignment="1">
      <alignment horizontal="center" vertical="center"/>
    </xf>
    <xf numFmtId="0" fontId="13" fillId="0" borderId="0" xfId="0" applyFont="1" applyAlignment="1">
      <alignment vertical="center"/>
    </xf>
    <xf numFmtId="0" fontId="18" fillId="0" borderId="0" xfId="0" applyFont="1" applyAlignment="1">
      <alignment/>
    </xf>
    <xf numFmtId="0" fontId="2" fillId="0" borderId="88" xfId="0" applyFont="1" applyBorder="1" applyAlignment="1">
      <alignment horizontal="center" vertical="center"/>
    </xf>
    <xf numFmtId="0" fontId="4" fillId="0" borderId="49" xfId="0" applyFont="1" applyBorder="1" applyAlignment="1">
      <alignment/>
    </xf>
    <xf numFmtId="185" fontId="13" fillId="0" borderId="0" xfId="0" applyNumberFormat="1" applyFont="1" applyAlignment="1">
      <alignment/>
    </xf>
    <xf numFmtId="0" fontId="17" fillId="0" borderId="0" xfId="0" applyFont="1" applyAlignment="1">
      <alignment/>
    </xf>
    <xf numFmtId="0" fontId="13" fillId="0" borderId="37" xfId="0" applyFont="1" applyBorder="1" applyAlignment="1">
      <alignment/>
    </xf>
    <xf numFmtId="0" fontId="13" fillId="0" borderId="60" xfId="0" applyFont="1" applyBorder="1" applyAlignment="1">
      <alignment/>
    </xf>
    <xf numFmtId="0" fontId="13" fillId="0" borderId="56" xfId="0" applyFont="1" applyBorder="1" applyAlignment="1">
      <alignment/>
    </xf>
    <xf numFmtId="185" fontId="13" fillId="0" borderId="0" xfId="0" applyNumberFormat="1" applyFont="1" applyAlignment="1">
      <alignment horizontal="right"/>
    </xf>
    <xf numFmtId="185" fontId="13" fillId="33" borderId="0" xfId="0" applyNumberFormat="1" applyFont="1" applyFill="1" applyAlignment="1">
      <alignment/>
    </xf>
    <xf numFmtId="185" fontId="13" fillId="33" borderId="0" xfId="0" applyNumberFormat="1" applyFont="1" applyFill="1" applyAlignment="1">
      <alignment horizontal="right"/>
    </xf>
    <xf numFmtId="49" fontId="13" fillId="0" borderId="0" xfId="0" applyNumberFormat="1" applyFont="1" applyAlignment="1">
      <alignment horizontal="right"/>
    </xf>
    <xf numFmtId="0" fontId="2" fillId="0" borderId="0" xfId="0" applyFont="1" applyAlignment="1">
      <alignment horizontal="left" vertical="center"/>
    </xf>
    <xf numFmtId="0" fontId="2" fillId="0" borderId="0" xfId="0" applyFont="1" applyFill="1" applyAlignment="1">
      <alignment horizontal="left" vertical="top" wrapText="1"/>
    </xf>
    <xf numFmtId="0" fontId="2" fillId="0" borderId="60" xfId="0" applyFont="1" applyBorder="1" applyAlignment="1">
      <alignment vertical="center"/>
    </xf>
    <xf numFmtId="192" fontId="2" fillId="0" borderId="0" xfId="0" applyNumberFormat="1" applyFont="1" applyAlignment="1">
      <alignment horizontal="center" vertical="center"/>
    </xf>
    <xf numFmtId="0" fontId="2" fillId="0" borderId="35" xfId="0" applyFont="1" applyBorder="1" applyAlignment="1">
      <alignment vertical="center"/>
    </xf>
    <xf numFmtId="0" fontId="2" fillId="0" borderId="14" xfId="0" applyFont="1" applyBorder="1" applyAlignment="1">
      <alignment vertical="center"/>
    </xf>
    <xf numFmtId="192" fontId="2" fillId="0" borderId="10" xfId="0" applyNumberFormat="1" applyFont="1" applyBorder="1" applyAlignment="1">
      <alignment horizontal="center" vertical="center"/>
    </xf>
    <xf numFmtId="0" fontId="2" fillId="0" borderId="11" xfId="0" applyFont="1" applyBorder="1" applyAlignment="1">
      <alignment vertical="center"/>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vertical="center"/>
    </xf>
    <xf numFmtId="0" fontId="2" fillId="34" borderId="68" xfId="0" applyFont="1" applyFill="1" applyBorder="1" applyAlignment="1">
      <alignment horizontal="center" vertical="center"/>
    </xf>
    <xf numFmtId="0" fontId="0" fillId="0" borderId="0" xfId="0" applyFont="1" applyFill="1" applyAlignment="1">
      <alignment/>
    </xf>
    <xf numFmtId="0" fontId="0" fillId="0" borderId="32" xfId="0" applyFont="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0" xfId="0" applyFont="1" applyFill="1" applyAlignment="1">
      <alignment/>
    </xf>
    <xf numFmtId="0" fontId="9" fillId="0" borderId="10" xfId="0" applyFont="1" applyFill="1" applyBorder="1" applyAlignment="1">
      <alignment/>
    </xf>
    <xf numFmtId="0" fontId="0" fillId="0" borderId="0" xfId="0" applyAlignment="1">
      <alignment horizontal="centerContinuous"/>
    </xf>
    <xf numFmtId="0" fontId="0" fillId="0" borderId="0" xfId="0" applyFont="1" applyAlignment="1">
      <alignment/>
    </xf>
    <xf numFmtId="185" fontId="0" fillId="0" borderId="0" xfId="0" applyNumberFormat="1" applyAlignment="1">
      <alignment/>
    </xf>
    <xf numFmtId="182" fontId="0" fillId="0" borderId="0" xfId="0" applyNumberFormat="1" applyFont="1" applyAlignment="1">
      <alignment/>
    </xf>
    <xf numFmtId="182" fontId="0" fillId="0" borderId="0" xfId="0" applyNumberFormat="1" applyAlignment="1">
      <alignment/>
    </xf>
    <xf numFmtId="0" fontId="4" fillId="0" borderId="56" xfId="0" applyFont="1" applyBorder="1" applyAlignment="1">
      <alignment/>
    </xf>
    <xf numFmtId="0" fontId="4" fillId="0" borderId="39" xfId="0" applyFont="1" applyBorder="1" applyAlignment="1">
      <alignment horizontal="right"/>
    </xf>
    <xf numFmtId="0" fontId="4" fillId="0" borderId="73" xfId="0" applyFont="1" applyBorder="1" applyAlignment="1">
      <alignment horizontal="right"/>
    </xf>
    <xf numFmtId="0" fontId="0" fillId="0" borderId="0" xfId="0" applyFont="1" applyAlignment="1">
      <alignment horizontal="right"/>
    </xf>
    <xf numFmtId="0" fontId="0" fillId="37" borderId="0" xfId="0" applyFont="1" applyFill="1" applyAlignment="1">
      <alignment horizontal="right"/>
    </xf>
    <xf numFmtId="0" fontId="0" fillId="37" borderId="0" xfId="0" applyFont="1" applyFill="1" applyAlignment="1" quotePrefix="1">
      <alignment horizontal="right"/>
    </xf>
    <xf numFmtId="0" fontId="0" fillId="0" borderId="0" xfId="0" applyFont="1" applyAlignment="1" quotePrefix="1">
      <alignment horizontal="right"/>
    </xf>
    <xf numFmtId="0" fontId="7" fillId="0" borderId="0" xfId="0" applyFont="1" applyFill="1" applyAlignment="1">
      <alignment horizontal="center"/>
    </xf>
    <xf numFmtId="0" fontId="8" fillId="0" borderId="0" xfId="0" applyFont="1" applyFill="1" applyAlignment="1">
      <alignment/>
    </xf>
    <xf numFmtId="0" fontId="7" fillId="0" borderId="0" xfId="0" applyNumberFormat="1" applyFont="1" applyFill="1" applyAlignment="1">
      <alignment horizontal="center"/>
    </xf>
    <xf numFmtId="0" fontId="7"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left"/>
    </xf>
    <xf numFmtId="0" fontId="2" fillId="0" borderId="0" xfId="0" applyFont="1" applyFill="1" applyAlignment="1" applyProtection="1">
      <alignment/>
      <protection locked="0"/>
    </xf>
    <xf numFmtId="0" fontId="2" fillId="36" borderId="12" xfId="0" applyFont="1" applyFill="1" applyBorder="1" applyAlignment="1" applyProtection="1">
      <alignment horizontal="center" vertical="center"/>
      <protection locked="0"/>
    </xf>
    <xf numFmtId="178" fontId="2" fillId="36" borderId="12" xfId="0" applyNumberFormat="1" applyFont="1" applyFill="1" applyBorder="1" applyAlignment="1" applyProtection="1">
      <alignment vertical="center"/>
      <protection locked="0"/>
    </xf>
    <xf numFmtId="0" fontId="2" fillId="36" borderId="28" xfId="0" applyFont="1" applyFill="1" applyBorder="1" applyAlignment="1" applyProtection="1">
      <alignment horizontal="center" vertical="center"/>
      <protection locked="0"/>
    </xf>
    <xf numFmtId="178" fontId="2" fillId="0" borderId="94" xfId="0" applyNumberFormat="1" applyFont="1" applyFill="1" applyBorder="1" applyAlignment="1" applyProtection="1">
      <alignment vertical="center"/>
      <protection locked="0"/>
    </xf>
    <xf numFmtId="178" fontId="2" fillId="0" borderId="12" xfId="0" applyNumberFormat="1" applyFont="1" applyFill="1" applyBorder="1" applyAlignment="1" applyProtection="1">
      <alignment vertical="center"/>
      <protection locked="0"/>
    </xf>
    <xf numFmtId="0" fontId="4" fillId="38" borderId="73" xfId="0" applyFont="1" applyFill="1" applyBorder="1" applyAlignment="1">
      <alignment horizontal="right"/>
    </xf>
    <xf numFmtId="185" fontId="13" fillId="39" borderId="13" xfId="0" applyNumberFormat="1" applyFont="1" applyFill="1" applyBorder="1" applyAlignment="1">
      <alignment/>
    </xf>
    <xf numFmtId="185" fontId="13" fillId="38" borderId="12" xfId="0" applyNumberFormat="1" applyFont="1" applyFill="1" applyBorder="1" applyAlignment="1">
      <alignment/>
    </xf>
    <xf numFmtId="185" fontId="13" fillId="39" borderId="38" xfId="0" applyNumberFormat="1" applyFont="1" applyFill="1" applyBorder="1" applyAlignment="1">
      <alignment/>
    </xf>
    <xf numFmtId="185" fontId="13" fillId="39" borderId="82" xfId="0" applyNumberFormat="1" applyFont="1" applyFill="1" applyBorder="1" applyAlignment="1">
      <alignment/>
    </xf>
    <xf numFmtId="185" fontId="13" fillId="38" borderId="85" xfId="0" applyNumberFormat="1" applyFont="1" applyFill="1" applyBorder="1" applyAlignment="1">
      <alignment/>
    </xf>
    <xf numFmtId="185" fontId="13" fillId="38" borderId="45" xfId="0" applyNumberFormat="1" applyFont="1" applyFill="1" applyBorder="1" applyAlignment="1">
      <alignment/>
    </xf>
    <xf numFmtId="185" fontId="13" fillId="38" borderId="59" xfId="0" applyNumberFormat="1" applyFont="1" applyFill="1" applyBorder="1" applyAlignment="1">
      <alignment horizontal="right"/>
    </xf>
    <xf numFmtId="185" fontId="13" fillId="39" borderId="64" xfId="0" applyNumberFormat="1" applyFont="1" applyFill="1" applyBorder="1" applyAlignment="1">
      <alignment horizontal="right"/>
    </xf>
    <xf numFmtId="185" fontId="13" fillId="38" borderId="27" xfId="0" applyNumberFormat="1" applyFont="1" applyFill="1" applyBorder="1" applyAlignment="1">
      <alignment/>
    </xf>
    <xf numFmtId="185" fontId="13" fillId="39" borderId="36" xfId="0" applyNumberFormat="1" applyFont="1" applyFill="1" applyBorder="1" applyAlignment="1">
      <alignment horizontal="right"/>
    </xf>
    <xf numFmtId="185" fontId="13" fillId="39" borderId="83" xfId="0" applyNumberFormat="1" applyFont="1" applyFill="1" applyBorder="1" applyAlignment="1">
      <alignment horizontal="right"/>
    </xf>
    <xf numFmtId="185" fontId="13" fillId="38" borderId="84" xfId="0" applyNumberFormat="1" applyFont="1" applyFill="1" applyBorder="1" applyAlignment="1">
      <alignment/>
    </xf>
    <xf numFmtId="0" fontId="13" fillId="38" borderId="0" xfId="0" applyFont="1" applyFill="1" applyAlignment="1">
      <alignment/>
    </xf>
    <xf numFmtId="49" fontId="13" fillId="0" borderId="104" xfId="0" applyNumberFormat="1" applyFont="1" applyBorder="1" applyAlignment="1">
      <alignment horizontal="center"/>
    </xf>
    <xf numFmtId="49" fontId="13" fillId="0" borderId="105" xfId="0" applyNumberFormat="1" applyFont="1" applyBorder="1" applyAlignment="1">
      <alignment horizontal="center"/>
    </xf>
    <xf numFmtId="49" fontId="13" fillId="0" borderId="106" xfId="0" applyNumberFormat="1" applyFont="1" applyBorder="1" applyAlignment="1">
      <alignment horizontal="center"/>
    </xf>
    <xf numFmtId="49" fontId="13" fillId="0" borderId="63" xfId="0" applyNumberFormat="1" applyFont="1" applyBorder="1" applyAlignment="1">
      <alignment horizontal="center"/>
    </xf>
    <xf numFmtId="49" fontId="13" fillId="33" borderId="104" xfId="0" applyNumberFormat="1" applyFont="1" applyFill="1" applyBorder="1" applyAlignment="1">
      <alignment horizontal="center"/>
    </xf>
    <xf numFmtId="49" fontId="13" fillId="33" borderId="105" xfId="0" applyNumberFormat="1" applyFont="1" applyFill="1" applyBorder="1" applyAlignment="1">
      <alignment horizontal="center"/>
    </xf>
    <xf numFmtId="49" fontId="13" fillId="33" borderId="63" xfId="0" applyNumberFormat="1" applyFont="1" applyFill="1" applyBorder="1" applyAlignment="1">
      <alignment horizontal="center"/>
    </xf>
    <xf numFmtId="0" fontId="0" fillId="0" borderId="0" xfId="0" applyAlignment="1">
      <alignment horizontal="right"/>
    </xf>
    <xf numFmtId="182" fontId="2" fillId="40" borderId="71" xfId="0" applyNumberFormat="1" applyFont="1" applyFill="1" applyBorder="1" applyAlignment="1">
      <alignment horizontal="center"/>
    </xf>
    <xf numFmtId="0" fontId="2" fillId="40" borderId="30" xfId="0" applyFont="1" applyFill="1" applyBorder="1" applyAlignment="1">
      <alignment horizontal="center"/>
    </xf>
    <xf numFmtId="0" fontId="2" fillId="40" borderId="107" xfId="0" applyFont="1" applyFill="1" applyBorder="1" applyAlignment="1">
      <alignment horizontal="center"/>
    </xf>
    <xf numFmtId="182" fontId="2" fillId="0" borderId="91" xfId="0" applyNumberFormat="1" applyFont="1" applyBorder="1" applyAlignment="1">
      <alignment horizontal="left"/>
    </xf>
    <xf numFmtId="182" fontId="2" fillId="0" borderId="108" xfId="0" applyNumberFormat="1" applyFont="1" applyBorder="1" applyAlignment="1">
      <alignment horizontal="center"/>
    </xf>
    <xf numFmtId="0" fontId="2" fillId="0" borderId="91" xfId="0" applyFont="1" applyBorder="1" applyAlignment="1">
      <alignment horizontal="center"/>
    </xf>
    <xf numFmtId="0" fontId="2" fillId="0" borderId="68" xfId="0" applyFont="1" applyBorder="1" applyAlignment="1">
      <alignment horizontal="center"/>
    </xf>
    <xf numFmtId="182" fontId="2" fillId="40" borderId="30" xfId="0" applyNumberFormat="1" applyFont="1" applyFill="1" applyBorder="1" applyAlignment="1">
      <alignment horizontal="left"/>
    </xf>
    <xf numFmtId="182" fontId="2" fillId="0" borderId="0" xfId="0" applyNumberFormat="1" applyFont="1" applyFill="1" applyBorder="1" applyAlignment="1">
      <alignment horizontal="left"/>
    </xf>
    <xf numFmtId="182" fontId="2" fillId="0" borderId="35" xfId="0" applyNumberFormat="1" applyFont="1" applyFill="1" applyBorder="1" applyAlignment="1">
      <alignment horizontal="center"/>
    </xf>
    <xf numFmtId="0" fontId="2" fillId="0" borderId="0" xfId="0" applyFont="1" applyFill="1" applyBorder="1" applyAlignment="1">
      <alignment horizontal="center"/>
    </xf>
    <xf numFmtId="0" fontId="2" fillId="0" borderId="79" xfId="0" applyFont="1" applyFill="1" applyBorder="1" applyAlignment="1">
      <alignment horizontal="center"/>
    </xf>
    <xf numFmtId="182" fontId="2" fillId="40" borderId="30" xfId="0" applyNumberFormat="1" applyFont="1" applyFill="1" applyBorder="1" applyAlignment="1">
      <alignment/>
    </xf>
    <xf numFmtId="182" fontId="2" fillId="0" borderId="0" xfId="0" applyNumberFormat="1" applyFont="1" applyFill="1" applyBorder="1" applyAlignment="1">
      <alignment/>
    </xf>
    <xf numFmtId="182" fontId="2" fillId="0" borderId="91" xfId="0" applyNumberFormat="1" applyFont="1" applyBorder="1" applyAlignment="1">
      <alignment/>
    </xf>
    <xf numFmtId="182" fontId="0" fillId="0" borderId="0" xfId="0" applyNumberFormat="1" applyFont="1" applyAlignment="1">
      <alignment/>
    </xf>
    <xf numFmtId="185" fontId="13" fillId="0" borderId="61" xfId="0" applyNumberFormat="1" applyFont="1" applyFill="1" applyBorder="1" applyAlignment="1">
      <alignment/>
    </xf>
    <xf numFmtId="185" fontId="13" fillId="0" borderId="0" xfId="0" applyNumberFormat="1" applyFont="1" applyFill="1" applyAlignment="1">
      <alignment/>
    </xf>
    <xf numFmtId="185" fontId="13" fillId="0" borderId="60" xfId="0" applyNumberFormat="1" applyFont="1" applyFill="1" applyBorder="1" applyAlignment="1">
      <alignment/>
    </xf>
    <xf numFmtId="185" fontId="13" fillId="0" borderId="60" xfId="0" applyNumberFormat="1" applyFont="1" applyFill="1" applyBorder="1" applyAlignment="1">
      <alignment horizontal="right"/>
    </xf>
    <xf numFmtId="185" fontId="13" fillId="0" borderId="62" xfId="0" applyNumberFormat="1" applyFont="1" applyFill="1" applyBorder="1" applyAlignment="1">
      <alignment/>
    </xf>
    <xf numFmtId="185" fontId="13" fillId="0" borderId="62" xfId="0" applyNumberFormat="1" applyFont="1" applyFill="1" applyBorder="1" applyAlignment="1">
      <alignment horizontal="right"/>
    </xf>
    <xf numFmtId="185" fontId="13" fillId="0" borderId="109"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110" xfId="0" applyNumberFormat="1" applyFont="1" applyFill="1" applyBorder="1" applyAlignment="1">
      <alignment horizontal="right"/>
    </xf>
    <xf numFmtId="185" fontId="13" fillId="0" borderId="0" xfId="0" applyNumberFormat="1" applyFont="1" applyFill="1" applyAlignment="1">
      <alignment horizontal="right"/>
    </xf>
    <xf numFmtId="185" fontId="13" fillId="0" borderId="10" xfId="0" applyNumberFormat="1" applyFont="1" applyFill="1" applyBorder="1" applyAlignment="1">
      <alignment horizontal="right"/>
    </xf>
    <xf numFmtId="185" fontId="13" fillId="0" borderId="53" xfId="0" applyNumberFormat="1" applyFont="1" applyFill="1" applyBorder="1" applyAlignment="1">
      <alignment horizontal="right"/>
    </xf>
    <xf numFmtId="185" fontId="13" fillId="0" borderId="54" xfId="0" applyNumberFormat="1" applyFont="1" applyFill="1" applyBorder="1" applyAlignment="1">
      <alignment horizontal="right"/>
    </xf>
    <xf numFmtId="185" fontId="13" fillId="0" borderId="55" xfId="0" applyNumberFormat="1" applyFont="1" applyFill="1" applyBorder="1" applyAlignment="1">
      <alignment horizontal="right"/>
    </xf>
    <xf numFmtId="185" fontId="13" fillId="0" borderId="111" xfId="0" applyNumberFormat="1" applyFont="1" applyFill="1" applyBorder="1" applyAlignment="1">
      <alignment horizontal="right"/>
    </xf>
    <xf numFmtId="185" fontId="13" fillId="0" borderId="72" xfId="0" applyNumberFormat="1" applyFont="1" applyFill="1" applyBorder="1" applyAlignment="1">
      <alignment horizontal="right"/>
    </xf>
    <xf numFmtId="3" fontId="2" fillId="0" borderId="0" xfId="0" applyNumberFormat="1" applyFont="1" applyFill="1" applyAlignment="1">
      <alignment horizontal="left" vertical="top" wrapText="1"/>
    </xf>
    <xf numFmtId="3" fontId="10" fillId="0" borderId="0" xfId="0" applyNumberFormat="1" applyFont="1" applyFill="1" applyAlignment="1">
      <alignment horizontal="left" vertical="top" wrapText="1"/>
    </xf>
    <xf numFmtId="181" fontId="2" fillId="0" borderId="12" xfId="0" applyNumberFormat="1" applyFont="1" applyFill="1" applyBorder="1" applyAlignment="1">
      <alignment horizontal="center" vertical="center"/>
    </xf>
    <xf numFmtId="181" fontId="2" fillId="0" borderId="13" xfId="0" applyNumberFormat="1" applyFont="1" applyFill="1" applyBorder="1" applyAlignment="1">
      <alignment horizontal="center" vertical="center"/>
    </xf>
    <xf numFmtId="178" fontId="2" fillId="0" borderId="112" xfId="0" applyNumberFormat="1" applyFont="1" applyFill="1" applyBorder="1" applyAlignment="1">
      <alignment vertical="center"/>
    </xf>
    <xf numFmtId="0" fontId="2" fillId="0" borderId="13"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64" xfId="0" applyFont="1" applyFill="1" applyBorder="1" applyAlignment="1">
      <alignment horizontal="center" vertical="center"/>
    </xf>
    <xf numFmtId="178" fontId="2" fillId="0" borderId="34" xfId="0" applyNumberFormat="1" applyFont="1" applyFill="1" applyBorder="1" applyAlignment="1">
      <alignment vertical="center"/>
    </xf>
    <xf numFmtId="0" fontId="2" fillId="0" borderId="12" xfId="0"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13" xfId="0" applyNumberFormat="1" applyFont="1" applyFill="1" applyBorder="1" applyAlignment="1">
      <alignment vertical="center"/>
    </xf>
    <xf numFmtId="178" fontId="2" fillId="0" borderId="13" xfId="0" applyNumberFormat="1" applyFont="1" applyFill="1" applyBorder="1" applyAlignment="1">
      <alignment horizontal="center" vertical="center"/>
    </xf>
    <xf numFmtId="0" fontId="2" fillId="0" borderId="91" xfId="0" applyFont="1" applyFill="1" applyBorder="1" applyAlignment="1">
      <alignment horizontal="center" vertical="center"/>
    </xf>
    <xf numFmtId="0" fontId="2" fillId="0" borderId="108" xfId="0" applyFont="1" applyFill="1" applyBorder="1" applyAlignment="1">
      <alignment horizontal="center" vertical="center"/>
    </xf>
    <xf numFmtId="178" fontId="2" fillId="0" borderId="113" xfId="0" applyNumberFormat="1" applyFont="1" applyFill="1" applyBorder="1" applyAlignment="1">
      <alignment vertical="center"/>
    </xf>
    <xf numFmtId="0" fontId="2" fillId="0" borderId="0" xfId="0" applyFont="1" applyFill="1" applyAlignment="1">
      <alignment vertical="center"/>
    </xf>
    <xf numFmtId="0" fontId="5" fillId="0" borderId="0" xfId="0" applyFont="1" applyFill="1" applyAlignment="1">
      <alignment/>
    </xf>
    <xf numFmtId="0" fontId="2" fillId="0" borderId="0" xfId="0" applyFont="1" applyFill="1" applyAlignment="1" applyProtection="1">
      <alignment horizontal="left" vertical="top" wrapText="1"/>
      <protection locked="0"/>
    </xf>
    <xf numFmtId="0" fontId="2" fillId="0" borderId="0" xfId="0" applyFont="1" applyFill="1" applyBorder="1" applyAlignment="1">
      <alignment/>
    </xf>
    <xf numFmtId="178" fontId="2" fillId="0" borderId="0" xfId="0" applyNumberFormat="1" applyFont="1" applyFill="1" applyAlignment="1" quotePrefix="1">
      <alignment horizontal="right"/>
    </xf>
    <xf numFmtId="0" fontId="8" fillId="0" borderId="0" xfId="0" applyFont="1" applyFill="1" applyBorder="1" applyAlignment="1">
      <alignment/>
    </xf>
    <xf numFmtId="0" fontId="2" fillId="0" borderId="0" xfId="0" applyFont="1" applyFill="1" applyAlignment="1">
      <alignment vertical="top"/>
    </xf>
    <xf numFmtId="0" fontId="2" fillId="0" borderId="0" xfId="0" applyFont="1" applyFill="1" applyBorder="1" applyAlignment="1">
      <alignment/>
    </xf>
    <xf numFmtId="0" fontId="10" fillId="0" borderId="0" xfId="0" applyFont="1" applyFill="1" applyAlignment="1">
      <alignment/>
    </xf>
    <xf numFmtId="181" fontId="2" fillId="0" borderId="114" xfId="0" applyNumberFormat="1" applyFont="1" applyFill="1" applyBorder="1" applyAlignment="1">
      <alignment horizontal="center" vertical="center"/>
    </xf>
    <xf numFmtId="178" fontId="2" fillId="0" borderId="115" xfId="0" applyNumberFormat="1" applyFont="1" applyFill="1" applyBorder="1" applyAlignment="1">
      <alignment vertical="center"/>
    </xf>
    <xf numFmtId="181" fontId="2" fillId="0" borderId="93" xfId="0" applyNumberFormat="1" applyFont="1" applyFill="1" applyBorder="1" applyAlignment="1">
      <alignment horizontal="center" vertical="center"/>
    </xf>
    <xf numFmtId="0" fontId="2" fillId="0" borderId="114" xfId="0" applyFont="1" applyFill="1" applyBorder="1" applyAlignment="1">
      <alignment horizontal="center" vertical="center"/>
    </xf>
    <xf numFmtId="0" fontId="0" fillId="0" borderId="116" xfId="0" applyFont="1" applyFill="1" applyBorder="1" applyAlignment="1">
      <alignment horizontal="center" vertical="center"/>
    </xf>
    <xf numFmtId="178" fontId="2" fillId="0" borderId="28" xfId="0" applyNumberFormat="1" applyFont="1" applyFill="1" applyBorder="1" applyAlignment="1">
      <alignment vertical="center"/>
    </xf>
    <xf numFmtId="178" fontId="2" fillId="0" borderId="45" xfId="0" applyNumberFormat="1" applyFont="1" applyFill="1" applyBorder="1" applyAlignment="1">
      <alignment horizontal="center" vertical="center"/>
    </xf>
    <xf numFmtId="0" fontId="2" fillId="0" borderId="13" xfId="0" applyFont="1" applyFill="1" applyBorder="1" applyAlignment="1" applyProtection="1">
      <alignment horizontal="center" vertical="center"/>
      <protection locked="0"/>
    </xf>
    <xf numFmtId="178" fontId="2" fillId="0" borderId="28" xfId="0" applyNumberFormat="1" applyFont="1" applyFill="1" applyBorder="1" applyAlignment="1" applyProtection="1">
      <alignment vertical="center" wrapText="1"/>
      <protection locked="0"/>
    </xf>
    <xf numFmtId="0" fontId="2" fillId="0" borderId="12" xfId="0" applyFont="1" applyFill="1" applyBorder="1" applyAlignment="1" applyProtection="1">
      <alignment horizontal="center" vertical="center"/>
      <protection locked="0"/>
    </xf>
    <xf numFmtId="178" fontId="2" fillId="0" borderId="45" xfId="0" applyNumberFormat="1" applyFont="1" applyFill="1" applyBorder="1" applyAlignment="1" applyProtection="1">
      <alignment horizontal="center" vertical="center"/>
      <protection locked="0"/>
    </xf>
    <xf numFmtId="178" fontId="2" fillId="0" borderId="117" xfId="0" applyNumberFormat="1" applyFont="1" applyFill="1" applyBorder="1" applyAlignment="1">
      <alignment vertical="center"/>
    </xf>
    <xf numFmtId="178" fontId="2" fillId="0" borderId="68" xfId="0" applyNumberFormat="1" applyFont="1" applyFill="1" applyBorder="1" applyAlignment="1">
      <alignment horizontal="center" vertical="center"/>
    </xf>
    <xf numFmtId="0" fontId="9" fillId="0" borderId="0" xfId="0" applyFont="1" applyFill="1" applyBorder="1" applyAlignment="1">
      <alignment/>
    </xf>
    <xf numFmtId="0" fontId="9" fillId="0" borderId="0" xfId="0" applyFont="1" applyFill="1" applyBorder="1" applyAlignment="1">
      <alignment horizontal="center"/>
    </xf>
    <xf numFmtId="0" fontId="3" fillId="0" borderId="0" xfId="0" applyFont="1" applyFill="1" applyAlignment="1">
      <alignment/>
    </xf>
    <xf numFmtId="0" fontId="8" fillId="0" borderId="0" xfId="0" applyFont="1" applyFill="1" applyAlignment="1">
      <alignment vertical="top"/>
    </xf>
    <xf numFmtId="0" fontId="8" fillId="0" borderId="0" xfId="0" applyFont="1" applyFill="1" applyAlignment="1">
      <alignment vertical="top" wrapText="1"/>
    </xf>
    <xf numFmtId="0" fontId="27" fillId="0" borderId="0" xfId="0" applyFont="1" applyFill="1" applyAlignment="1">
      <alignment wrapText="1"/>
    </xf>
    <xf numFmtId="0" fontId="22" fillId="0" borderId="0" xfId="0" applyFont="1" applyFill="1" applyBorder="1" applyAlignment="1">
      <alignment/>
    </xf>
    <xf numFmtId="0" fontId="17" fillId="0" borderId="0" xfId="0" applyFont="1" applyFill="1" applyAlignment="1">
      <alignment vertical="top" wrapText="1"/>
    </xf>
    <xf numFmtId="0" fontId="30" fillId="0" borderId="0" xfId="0" applyFont="1" applyFill="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10" xfId="0" applyFont="1" applyFill="1" applyBorder="1" applyAlignment="1">
      <alignment horizontal="right"/>
    </xf>
    <xf numFmtId="0" fontId="9" fillId="0" borderId="10" xfId="0" applyFont="1" applyFill="1" applyBorder="1" applyAlignment="1">
      <alignment horizontal="center"/>
    </xf>
    <xf numFmtId="0" fontId="6" fillId="0" borderId="0" xfId="0" applyFont="1" applyFill="1" applyAlignment="1">
      <alignment horizontal="center"/>
    </xf>
    <xf numFmtId="0" fontId="7" fillId="0" borderId="0" xfId="0" applyNumberFormat="1" applyFont="1" applyFill="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0" fontId="2" fillId="0" borderId="0" xfId="0" applyFont="1" applyFill="1" applyAlignment="1">
      <alignment horizontal="left" vertical="top" wrapText="1"/>
    </xf>
    <xf numFmtId="0" fontId="10" fillId="0" borderId="0" xfId="0" applyFont="1" applyFill="1" applyAlignment="1" applyProtection="1">
      <alignment horizontal="left" vertical="top" wrapText="1"/>
      <protection locked="0"/>
    </xf>
    <xf numFmtId="0" fontId="2" fillId="0" borderId="96" xfId="0" applyFont="1" applyBorder="1" applyAlignment="1">
      <alignment horizontal="center" vertical="center"/>
    </xf>
    <xf numFmtId="0" fontId="2" fillId="0" borderId="12" xfId="0" applyFont="1" applyBorder="1" applyAlignment="1">
      <alignment horizontal="center" vertical="center"/>
    </xf>
    <xf numFmtId="0" fontId="2" fillId="0" borderId="45" xfId="0" applyFont="1" applyBorder="1" applyAlignment="1">
      <alignment horizontal="center" vertical="center"/>
    </xf>
    <xf numFmtId="178" fontId="2" fillId="0" borderId="112"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0" fontId="2" fillId="0" borderId="118" xfId="0" applyFont="1" applyBorder="1" applyAlignment="1">
      <alignment horizontal="center" vertical="center"/>
    </xf>
    <xf numFmtId="178" fontId="2" fillId="0" borderId="112" xfId="0" applyNumberFormat="1" applyFont="1" applyFill="1" applyBorder="1" applyAlignment="1" applyProtection="1">
      <alignment horizontal="right" vertical="center"/>
      <protection locked="0"/>
    </xf>
    <xf numFmtId="178" fontId="2" fillId="0" borderId="12" xfId="0" applyNumberFormat="1" applyFont="1" applyFill="1" applyBorder="1" applyAlignment="1" applyProtection="1">
      <alignment horizontal="right" vertical="center"/>
      <protection locked="0"/>
    </xf>
    <xf numFmtId="178" fontId="2" fillId="34" borderId="12" xfId="0" applyNumberFormat="1" applyFont="1" applyFill="1" applyBorder="1" applyAlignment="1">
      <alignment horizontal="right" vertical="center"/>
    </xf>
    <xf numFmtId="178" fontId="2" fillId="0" borderId="113" xfId="0" applyNumberFormat="1" applyFont="1" applyFill="1" applyBorder="1" applyAlignment="1">
      <alignment horizontal="right" vertical="center"/>
    </xf>
    <xf numFmtId="178" fontId="2" fillId="0" borderId="91" xfId="0" applyNumberFormat="1" applyFont="1" applyFill="1" applyBorder="1" applyAlignment="1">
      <alignment horizontal="right" vertical="center"/>
    </xf>
    <xf numFmtId="0" fontId="2" fillId="0" borderId="97" xfId="0" applyFont="1" applyBorder="1" applyAlignment="1">
      <alignment horizontal="center" vertical="center"/>
    </xf>
    <xf numFmtId="0" fontId="2" fillId="0" borderId="91" xfId="0" applyFont="1" applyBorder="1" applyAlignment="1">
      <alignment horizontal="center" vertical="center"/>
    </xf>
    <xf numFmtId="0" fontId="2" fillId="0" borderId="68"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116" xfId="0" applyFont="1" applyBorder="1" applyAlignment="1">
      <alignment horizontal="center" vertical="center"/>
    </xf>
    <xf numFmtId="0" fontId="2" fillId="0" borderId="27" xfId="0" applyFont="1" applyBorder="1" applyAlignment="1">
      <alignment horizontal="center" vertical="center"/>
    </xf>
    <xf numFmtId="0" fontId="2" fillId="0" borderId="46" xfId="0" applyFont="1" applyBorder="1" applyAlignment="1">
      <alignment horizontal="center" vertical="center"/>
    </xf>
    <xf numFmtId="0" fontId="2" fillId="0" borderId="119"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120" xfId="0" applyFont="1" applyFill="1" applyBorder="1" applyAlignment="1">
      <alignment horizontal="center" vertical="center"/>
    </xf>
    <xf numFmtId="0" fontId="2" fillId="0" borderId="121" xfId="0" applyFont="1" applyFill="1" applyBorder="1" applyAlignment="1">
      <alignment horizontal="center" vertical="center"/>
    </xf>
    <xf numFmtId="0" fontId="2" fillId="0" borderId="122" xfId="0" applyFont="1" applyFill="1" applyBorder="1" applyAlignment="1">
      <alignment horizontal="center" vertical="center"/>
    </xf>
    <xf numFmtId="0" fontId="2" fillId="0" borderId="123" xfId="0" applyFont="1" applyFill="1" applyBorder="1" applyAlignment="1">
      <alignment horizontal="center" vertical="center"/>
    </xf>
    <xf numFmtId="178" fontId="2" fillId="0" borderId="124" xfId="0" applyNumberFormat="1" applyFont="1" applyBorder="1" applyAlignment="1">
      <alignment horizontal="right" vertical="center"/>
    </xf>
    <xf numFmtId="178" fontId="2" fillId="0" borderId="47" xfId="0" applyNumberFormat="1" applyFont="1" applyBorder="1" applyAlignment="1">
      <alignment horizontal="right" vertical="center"/>
    </xf>
    <xf numFmtId="178" fontId="2" fillId="0" borderId="47" xfId="0" applyNumberFormat="1" applyFont="1" applyFill="1" applyBorder="1" applyAlignment="1">
      <alignment horizontal="right" vertical="center"/>
    </xf>
    <xf numFmtId="178" fontId="2" fillId="0" borderId="125" xfId="0" applyNumberFormat="1" applyFont="1" applyFill="1" applyBorder="1" applyAlignment="1">
      <alignment horizontal="right" vertical="center"/>
    </xf>
    <xf numFmtId="178" fontId="2" fillId="0" borderId="93" xfId="0" applyNumberFormat="1" applyFont="1" applyFill="1" applyBorder="1" applyAlignment="1">
      <alignment horizontal="right" vertical="center"/>
    </xf>
    <xf numFmtId="0" fontId="2" fillId="0" borderId="12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00" xfId="0" applyFont="1" applyBorder="1" applyAlignment="1">
      <alignment horizontal="center" vertical="center"/>
    </xf>
    <xf numFmtId="178" fontId="2" fillId="0" borderId="93" xfId="0" applyNumberFormat="1" applyFont="1" applyFill="1" applyBorder="1" applyAlignment="1" applyProtection="1">
      <alignment horizontal="right" vertical="center"/>
      <protection locked="0"/>
    </xf>
    <xf numFmtId="178" fontId="2" fillId="0" borderId="126" xfId="0" applyNumberFormat="1" applyFont="1" applyFill="1" applyBorder="1" applyAlignment="1">
      <alignment horizontal="right" vertical="center"/>
    </xf>
    <xf numFmtId="0" fontId="2" fillId="36" borderId="98" xfId="0" applyFont="1" applyFill="1" applyBorder="1" applyAlignment="1">
      <alignment horizontal="center" vertical="center"/>
    </xf>
    <xf numFmtId="0" fontId="2" fillId="36" borderId="99" xfId="0" applyFont="1" applyFill="1" applyBorder="1" applyAlignment="1">
      <alignment horizontal="center" vertical="center"/>
    </xf>
    <xf numFmtId="0" fontId="2" fillId="36" borderId="120" xfId="0" applyFont="1" applyFill="1" applyBorder="1" applyAlignment="1">
      <alignment horizontal="center" vertical="center"/>
    </xf>
    <xf numFmtId="0" fontId="10" fillId="0" borderId="0" xfId="0" applyFont="1" applyFill="1" applyAlignment="1" applyProtection="1">
      <alignment vertical="center"/>
      <protection locked="0"/>
    </xf>
    <xf numFmtId="178" fontId="2" fillId="0" borderId="92" xfId="0" applyNumberFormat="1" applyFont="1" applyFill="1" applyBorder="1" applyAlignment="1">
      <alignment horizontal="right" vertical="center"/>
    </xf>
    <xf numFmtId="178" fontId="2" fillId="0" borderId="96" xfId="0" applyNumberFormat="1" applyFont="1" applyFill="1" applyBorder="1" applyAlignment="1">
      <alignment horizontal="right" vertical="center"/>
    </xf>
    <xf numFmtId="178" fontId="2" fillId="34" borderId="92" xfId="0" applyNumberFormat="1" applyFont="1" applyFill="1" applyBorder="1" applyAlignment="1">
      <alignment horizontal="right" vertical="center"/>
    </xf>
    <xf numFmtId="178" fontId="2" fillId="34" borderId="93" xfId="0" applyNumberFormat="1" applyFont="1" applyFill="1" applyBorder="1" applyAlignment="1">
      <alignment horizontal="right" vertical="center"/>
    </xf>
    <xf numFmtId="178" fontId="2" fillId="34" borderId="96" xfId="0" applyNumberFormat="1" applyFont="1" applyFill="1" applyBorder="1" applyAlignment="1">
      <alignment horizontal="right" vertical="center"/>
    </xf>
    <xf numFmtId="178" fontId="2" fillId="34" borderId="97" xfId="0" applyNumberFormat="1" applyFont="1" applyFill="1" applyBorder="1" applyAlignment="1">
      <alignment horizontal="right" vertical="center"/>
    </xf>
    <xf numFmtId="178" fontId="2" fillId="34" borderId="91" xfId="0" applyNumberFormat="1" applyFont="1" applyFill="1" applyBorder="1" applyAlignment="1">
      <alignment horizontal="right" vertical="center"/>
    </xf>
    <xf numFmtId="178" fontId="2" fillId="0" borderId="97" xfId="0" applyNumberFormat="1" applyFont="1" applyFill="1" applyBorder="1" applyAlignment="1">
      <alignment horizontal="right" vertical="center"/>
    </xf>
    <xf numFmtId="178" fontId="2" fillId="34" borderId="126" xfId="0" applyNumberFormat="1" applyFont="1" applyFill="1" applyBorder="1" applyAlignment="1">
      <alignment horizontal="right" vertical="center"/>
    </xf>
    <xf numFmtId="178" fontId="2" fillId="34" borderId="47" xfId="0" applyNumberFormat="1" applyFont="1" applyFill="1" applyBorder="1" applyAlignment="1">
      <alignment horizontal="right" vertical="center"/>
    </xf>
    <xf numFmtId="0" fontId="2" fillId="0" borderId="95" xfId="0" applyFont="1" applyBorder="1" applyAlignment="1">
      <alignment horizontal="center" vertical="center"/>
    </xf>
    <xf numFmtId="178" fontId="2" fillId="0" borderId="112"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13" xfId="0" applyNumberFormat="1" applyFont="1" applyBorder="1" applyAlignment="1">
      <alignment horizontal="right" vertical="center"/>
    </xf>
    <xf numFmtId="178" fontId="2" fillId="0" borderId="91" xfId="0" applyNumberFormat="1" applyFont="1" applyBorder="1" applyAlignment="1">
      <alignment horizontal="right" vertical="center"/>
    </xf>
    <xf numFmtId="178" fontId="2" fillId="0" borderId="27" xfId="0" applyNumberFormat="1" applyFont="1" applyFill="1" applyBorder="1" applyAlignment="1">
      <alignment horizontal="right" vertical="center"/>
    </xf>
    <xf numFmtId="178" fontId="2" fillId="0" borderId="125" xfId="0" applyNumberFormat="1" applyFont="1" applyBorder="1" applyAlignment="1">
      <alignment horizontal="right" vertical="center"/>
    </xf>
    <xf numFmtId="178" fontId="2" fillId="0" borderId="93" xfId="0" applyNumberFormat="1" applyFont="1" applyBorder="1" applyAlignment="1">
      <alignment horizontal="right" vertical="center"/>
    </xf>
    <xf numFmtId="0" fontId="2" fillId="0" borderId="94" xfId="0" applyFont="1" applyBorder="1" applyAlignment="1">
      <alignment horizontal="center" vertical="center"/>
    </xf>
    <xf numFmtId="178" fontId="2" fillId="0" borderId="70" xfId="0" applyNumberFormat="1" applyFont="1" applyBorder="1" applyAlignment="1">
      <alignment horizontal="right" vertical="center"/>
    </xf>
    <xf numFmtId="178" fontId="2" fillId="0" borderId="30" xfId="0" applyNumberFormat="1" applyFont="1" applyBorder="1" applyAlignment="1">
      <alignment horizontal="right" vertical="center"/>
    </xf>
    <xf numFmtId="178" fontId="2" fillId="0" borderId="10" xfId="0" applyNumberFormat="1" applyFont="1" applyFill="1" applyBorder="1" applyAlignment="1">
      <alignment horizontal="right" vertical="center"/>
    </xf>
    <xf numFmtId="0" fontId="2" fillId="0" borderId="127" xfId="0" applyFont="1" applyBorder="1" applyAlignment="1">
      <alignment horizontal="center" vertical="center"/>
    </xf>
    <xf numFmtId="0" fontId="2" fillId="0" borderId="43" xfId="0" applyFont="1" applyBorder="1" applyAlignment="1">
      <alignment horizontal="center" vertical="center"/>
    </xf>
    <xf numFmtId="0" fontId="2" fillId="0" borderId="128" xfId="0" applyFont="1" applyBorder="1" applyAlignment="1">
      <alignment horizontal="center" vertical="center"/>
    </xf>
    <xf numFmtId="0" fontId="2" fillId="0" borderId="33" xfId="0" applyFont="1" applyBorder="1" applyAlignment="1">
      <alignment horizontal="center" vertical="center"/>
    </xf>
    <xf numFmtId="0" fontId="2" fillId="0" borderId="129" xfId="0" applyFont="1" applyBorder="1" applyAlignment="1">
      <alignment horizontal="center" vertical="center"/>
    </xf>
    <xf numFmtId="178" fontId="8" fillId="0" borderId="0" xfId="0" applyNumberFormat="1" applyFont="1" applyFill="1" applyAlignment="1" applyProtection="1" quotePrefix="1">
      <alignment horizontal="right"/>
      <protection locked="0"/>
    </xf>
    <xf numFmtId="0" fontId="2" fillId="0" borderId="0" xfId="0" applyFont="1" applyFill="1" applyAlignment="1" applyProtection="1">
      <alignment horizontal="left" vertical="top" wrapText="1"/>
      <protection locked="0"/>
    </xf>
    <xf numFmtId="0" fontId="2" fillId="34" borderId="74" xfId="0" applyFont="1" applyFill="1" applyBorder="1" applyAlignment="1">
      <alignment horizontal="center" vertical="center"/>
    </xf>
    <xf numFmtId="0" fontId="2" fillId="34" borderId="130" xfId="0" applyFont="1" applyFill="1" applyBorder="1" applyAlignment="1">
      <alignment horizontal="center" vertical="center"/>
    </xf>
    <xf numFmtId="0" fontId="2" fillId="34" borderId="75" xfId="0" applyFont="1" applyFill="1" applyBorder="1" applyAlignment="1">
      <alignment horizontal="center" vertical="center"/>
    </xf>
    <xf numFmtId="178" fontId="0" fillId="0" borderId="10" xfId="0" applyNumberFormat="1" applyFont="1" applyFill="1" applyBorder="1" applyAlignment="1">
      <alignment vertical="center"/>
    </xf>
    <xf numFmtId="0" fontId="2" fillId="0" borderId="131" xfId="0" applyFont="1" applyBorder="1" applyAlignment="1">
      <alignment horizontal="center" vertical="center"/>
    </xf>
    <xf numFmtId="178" fontId="2" fillId="0" borderId="132" xfId="0" applyNumberFormat="1" applyFont="1" applyFill="1" applyBorder="1" applyAlignment="1">
      <alignment horizontal="right" vertical="center"/>
    </xf>
    <xf numFmtId="178" fontId="2" fillId="0" borderId="30" xfId="0" applyNumberFormat="1" applyFont="1" applyFill="1" applyBorder="1" applyAlignment="1">
      <alignment horizontal="right" vertical="center"/>
    </xf>
    <xf numFmtId="0" fontId="2" fillId="0" borderId="133" xfId="0" applyFont="1" applyBorder="1" applyAlignment="1">
      <alignment horizontal="center" vertical="center"/>
    </xf>
    <xf numFmtId="0" fontId="2" fillId="0" borderId="30" xfId="0" applyFont="1" applyBorder="1" applyAlignment="1">
      <alignment horizontal="center" vertical="center"/>
    </xf>
    <xf numFmtId="0" fontId="2" fillId="0" borderId="107" xfId="0" applyFont="1" applyBorder="1" applyAlignment="1">
      <alignment horizontal="center" vertical="center"/>
    </xf>
    <xf numFmtId="178" fontId="2" fillId="34" borderId="132" xfId="0" applyNumberFormat="1" applyFont="1" applyFill="1" applyBorder="1" applyAlignment="1">
      <alignment horizontal="right" vertical="center"/>
    </xf>
    <xf numFmtId="178" fontId="0" fillId="34" borderId="30" xfId="0" applyNumberFormat="1" applyFont="1" applyFill="1" applyBorder="1" applyAlignment="1">
      <alignment vertical="center"/>
    </xf>
    <xf numFmtId="178" fontId="2" fillId="0" borderId="91" xfId="0" applyNumberFormat="1" applyFont="1" applyFill="1" applyBorder="1" applyAlignment="1" applyProtection="1">
      <alignment horizontal="right" vertical="center"/>
      <protection locked="0"/>
    </xf>
    <xf numFmtId="182" fontId="2" fillId="0" borderId="113" xfId="0" applyNumberFormat="1" applyFont="1" applyBorder="1" applyAlignment="1">
      <alignment horizontal="right"/>
    </xf>
    <xf numFmtId="182" fontId="2" fillId="0" borderId="91" xfId="0" applyNumberFormat="1" applyFont="1" applyBorder="1" applyAlignment="1">
      <alignment horizontal="right"/>
    </xf>
    <xf numFmtId="182" fontId="2" fillId="0" borderId="60" xfId="0" applyNumberFormat="1" applyFont="1" applyFill="1" applyBorder="1" applyAlignment="1">
      <alignment horizontal="right"/>
    </xf>
    <xf numFmtId="182" fontId="2" fillId="0" borderId="0" xfId="0" applyNumberFormat="1" applyFont="1" applyFill="1" applyBorder="1" applyAlignment="1">
      <alignment horizontal="right"/>
    </xf>
    <xf numFmtId="182" fontId="13" fillId="0" borderId="97" xfId="0" applyNumberFormat="1" applyFont="1" applyBorder="1" applyAlignment="1">
      <alignment horizontal="center"/>
    </xf>
    <xf numFmtId="182" fontId="13" fillId="0" borderId="91" xfId="0" applyNumberFormat="1" applyFont="1" applyBorder="1" applyAlignment="1">
      <alignment horizontal="center"/>
    </xf>
    <xf numFmtId="182" fontId="2" fillId="0" borderId="100" xfId="0" applyNumberFormat="1" applyFont="1" applyBorder="1" applyAlignment="1">
      <alignment horizontal="right"/>
    </xf>
    <xf numFmtId="182" fontId="2" fillId="34" borderId="132" xfId="0" applyNumberFormat="1" applyFont="1" applyFill="1" applyBorder="1" applyAlignment="1">
      <alignment horizontal="center"/>
    </xf>
    <xf numFmtId="182" fontId="2" fillId="34" borderId="30" xfId="0" applyNumberFormat="1" applyFont="1" applyFill="1" applyBorder="1" applyAlignment="1">
      <alignment horizontal="center"/>
    </xf>
    <xf numFmtId="182" fontId="2" fillId="40" borderId="133" xfId="0" applyNumberFormat="1" applyFont="1" applyFill="1" applyBorder="1" applyAlignment="1">
      <alignment horizontal="right"/>
    </xf>
    <xf numFmtId="182" fontId="2" fillId="40" borderId="30" xfId="0" applyNumberFormat="1" applyFont="1" applyFill="1" applyBorder="1" applyAlignment="1">
      <alignment horizontal="right"/>
    </xf>
    <xf numFmtId="182" fontId="2" fillId="0" borderId="86" xfId="0" applyNumberFormat="1" applyFont="1" applyBorder="1" applyAlignment="1">
      <alignment horizontal="center"/>
    </xf>
    <xf numFmtId="182" fontId="2" fillId="0" borderId="27" xfId="0" applyNumberFormat="1" applyFont="1" applyBorder="1" applyAlignment="1">
      <alignment horizontal="center"/>
    </xf>
    <xf numFmtId="182" fontId="2" fillId="0" borderId="134" xfId="0" applyNumberFormat="1" applyFont="1" applyFill="1" applyBorder="1" applyAlignment="1">
      <alignment horizontal="right"/>
    </xf>
    <xf numFmtId="0" fontId="10" fillId="0" borderId="0" xfId="0" applyFont="1" applyFill="1" applyAlignment="1">
      <alignment horizontal="left" vertical="top" wrapText="1"/>
    </xf>
    <xf numFmtId="0" fontId="2" fillId="0" borderId="66" xfId="0" applyFont="1" applyBorder="1" applyAlignment="1">
      <alignment horizontal="center" vertical="center"/>
    </xf>
    <xf numFmtId="178" fontId="2" fillId="0" borderId="34" xfId="0" applyNumberFormat="1" applyFont="1" applyFill="1" applyBorder="1" applyAlignment="1">
      <alignment horizontal="right" vertical="center"/>
    </xf>
    <xf numFmtId="178" fontId="2" fillId="0" borderId="46" xfId="0" applyNumberFormat="1" applyFont="1" applyFill="1" applyBorder="1" applyAlignment="1">
      <alignment horizontal="right" vertical="center"/>
    </xf>
    <xf numFmtId="178" fontId="2" fillId="0" borderId="45" xfId="0" applyNumberFormat="1" applyFont="1" applyFill="1" applyBorder="1" applyAlignment="1">
      <alignment horizontal="right" vertical="center"/>
    </xf>
    <xf numFmtId="0" fontId="2" fillId="0" borderId="135" xfId="0" applyFont="1" applyBorder="1" applyAlignment="1">
      <alignment horizontal="center" vertical="center"/>
    </xf>
    <xf numFmtId="0" fontId="2" fillId="0" borderId="125" xfId="0" applyFont="1" applyBorder="1" applyAlignment="1">
      <alignment horizontal="center" vertical="center"/>
    </xf>
    <xf numFmtId="178" fontId="2" fillId="0" borderId="68" xfId="0" applyNumberFormat="1" applyFont="1" applyFill="1" applyBorder="1" applyAlignment="1">
      <alignment horizontal="right" vertical="center"/>
    </xf>
    <xf numFmtId="0" fontId="2" fillId="0" borderId="136" xfId="0" applyFont="1" applyBorder="1" applyAlignment="1">
      <alignment horizontal="center" vertical="center"/>
    </xf>
    <xf numFmtId="0" fontId="2" fillId="0" borderId="125" xfId="0" applyFont="1" applyBorder="1" applyAlignment="1">
      <alignment horizontal="center" vertical="center" shrinkToFit="1"/>
    </xf>
    <xf numFmtId="0" fontId="2" fillId="0" borderId="93" xfId="0" applyFont="1" applyBorder="1" applyAlignment="1">
      <alignment horizontal="center" vertical="center" shrinkToFit="1"/>
    </xf>
    <xf numFmtId="0" fontId="2" fillId="0" borderId="114" xfId="0" applyFont="1" applyBorder="1" applyAlignment="1">
      <alignment horizontal="center" vertical="center" shrinkToFit="1"/>
    </xf>
    <xf numFmtId="0" fontId="2" fillId="0" borderId="0" xfId="0" applyFont="1" applyAlignment="1">
      <alignment horizontal="right" vertical="top" wrapText="1"/>
    </xf>
    <xf numFmtId="0" fontId="2" fillId="0" borderId="0" xfId="0" applyFont="1" applyFill="1" applyAlignment="1">
      <alignment horizontal="right" vertical="top" wrapText="1"/>
    </xf>
    <xf numFmtId="0" fontId="0" fillId="0" borderId="0" xfId="0" applyFont="1" applyFill="1" applyAlignment="1">
      <alignment horizontal="right" vertical="top" wrapText="1"/>
    </xf>
    <xf numFmtId="0" fontId="10" fillId="0" borderId="0" xfId="0" applyFont="1" applyFill="1" applyAlignment="1">
      <alignment vertical="top" wrapText="1"/>
    </xf>
    <xf numFmtId="0" fontId="0" fillId="0" borderId="0" xfId="0" applyFont="1" applyFill="1" applyAlignment="1">
      <alignment vertical="top" wrapText="1"/>
    </xf>
    <xf numFmtId="178" fontId="2" fillId="0" borderId="65" xfId="0" applyNumberFormat="1" applyFont="1" applyBorder="1" applyAlignment="1">
      <alignment horizontal="right"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178" fontId="2" fillId="0" borderId="140" xfId="0" applyNumberFormat="1" applyFont="1" applyBorder="1" applyAlignment="1">
      <alignment horizontal="right" vertical="center"/>
    </xf>
    <xf numFmtId="0" fontId="2" fillId="0" borderId="141" xfId="0" applyFont="1" applyBorder="1" applyAlignment="1">
      <alignment horizontal="center" vertical="center"/>
    </xf>
    <xf numFmtId="0" fontId="2" fillId="0" borderId="72" xfId="0" applyFont="1" applyBorder="1" applyAlignment="1">
      <alignment horizontal="center" vertical="center"/>
    </xf>
    <xf numFmtId="0" fontId="2" fillId="0" borderId="81" xfId="0" applyFont="1" applyBorder="1" applyAlignment="1">
      <alignment horizontal="center" vertical="center"/>
    </xf>
    <xf numFmtId="0" fontId="2" fillId="0" borderId="27" xfId="0" applyFont="1" applyBorder="1" applyAlignment="1">
      <alignment horizontal="center"/>
    </xf>
    <xf numFmtId="0" fontId="2" fillId="0" borderId="64" xfId="0" applyFont="1" applyBorder="1" applyAlignment="1">
      <alignment horizontal="center"/>
    </xf>
    <xf numFmtId="0" fontId="10" fillId="0" borderId="93" xfId="0" applyFont="1" applyBorder="1" applyAlignment="1">
      <alignment horizontal="center" vertical="distributed" wrapText="1"/>
    </xf>
    <xf numFmtId="0" fontId="0" fillId="0" borderId="93" xfId="0" applyBorder="1" applyAlignment="1">
      <alignment/>
    </xf>
    <xf numFmtId="0" fontId="0" fillId="0" borderId="116" xfId="0" applyBorder="1" applyAlignment="1">
      <alignment/>
    </xf>
    <xf numFmtId="0" fontId="2" fillId="0" borderId="0" xfId="0" applyFont="1" applyBorder="1" applyAlignment="1">
      <alignment horizontal="center"/>
    </xf>
    <xf numFmtId="0" fontId="2" fillId="0" borderId="0" xfId="0" applyFont="1" applyAlignment="1">
      <alignment horizontal="center"/>
    </xf>
    <xf numFmtId="0" fontId="2" fillId="0" borderId="35" xfId="0" applyFont="1" applyBorder="1" applyAlignment="1">
      <alignment horizontal="center"/>
    </xf>
    <xf numFmtId="0" fontId="10" fillId="0" borderId="60" xfId="0" applyFont="1" applyBorder="1" applyAlignment="1">
      <alignment horizontal="center"/>
    </xf>
    <xf numFmtId="0" fontId="10" fillId="0" borderId="0" xfId="0" applyFont="1" applyAlignment="1">
      <alignment horizontal="center"/>
    </xf>
    <xf numFmtId="0" fontId="10" fillId="0" borderId="35" xfId="0" applyFont="1" applyBorder="1" applyAlignment="1">
      <alignment horizontal="center"/>
    </xf>
    <xf numFmtId="0" fontId="10" fillId="0" borderId="34" xfId="0" applyFont="1" applyBorder="1" applyAlignment="1">
      <alignment horizontal="center" vertical="center"/>
    </xf>
    <xf numFmtId="0" fontId="0" fillId="0" borderId="27" xfId="0" applyBorder="1" applyAlignment="1">
      <alignment horizontal="center" vertical="center"/>
    </xf>
    <xf numFmtId="0" fontId="0" fillId="0" borderId="64" xfId="0" applyBorder="1" applyAlignment="1">
      <alignment horizontal="center" vertical="center"/>
    </xf>
    <xf numFmtId="0" fontId="10" fillId="0" borderId="55" xfId="0" applyFont="1" applyBorder="1" applyAlignment="1">
      <alignment horizontal="center" vertical="center"/>
    </xf>
    <xf numFmtId="0" fontId="0" fillId="0" borderId="72" xfId="0" applyBorder="1" applyAlignment="1">
      <alignment horizontal="center" vertical="center"/>
    </xf>
    <xf numFmtId="0" fontId="0" fillId="0" borderId="53" xfId="0" applyBorder="1" applyAlignment="1">
      <alignment horizontal="center" vertical="center"/>
    </xf>
    <xf numFmtId="0" fontId="10" fillId="0" borderId="34" xfId="0" applyFont="1" applyBorder="1" applyAlignment="1">
      <alignment horizontal="center"/>
    </xf>
    <xf numFmtId="0" fontId="10" fillId="0" borderId="27" xfId="0" applyFont="1" applyBorder="1" applyAlignment="1">
      <alignment horizontal="center"/>
    </xf>
    <xf numFmtId="0" fontId="10" fillId="0" borderId="64" xfId="0" applyFont="1" applyBorder="1" applyAlignment="1">
      <alignment horizontal="center"/>
    </xf>
    <xf numFmtId="0" fontId="10" fillId="0" borderId="34" xfId="0" applyFont="1" applyBorder="1" applyAlignment="1">
      <alignment horizontal="distributed"/>
    </xf>
    <xf numFmtId="0" fontId="10" fillId="0" borderId="27" xfId="0" applyFont="1" applyBorder="1" applyAlignment="1">
      <alignment horizontal="distributed"/>
    </xf>
    <xf numFmtId="0" fontId="10" fillId="0" borderId="64" xfId="0" applyFont="1" applyBorder="1" applyAlignment="1">
      <alignment horizontal="distributed"/>
    </xf>
    <xf numFmtId="182" fontId="2" fillId="40" borderId="70" xfId="0" applyNumberFormat="1" applyFont="1" applyFill="1" applyBorder="1" applyAlignment="1">
      <alignment horizontal="right"/>
    </xf>
    <xf numFmtId="0" fontId="10" fillId="0" borderId="27" xfId="0" applyFont="1" applyBorder="1" applyAlignment="1">
      <alignment horizontal="center" vertical="center"/>
    </xf>
    <xf numFmtId="0" fontId="10" fillId="0" borderId="46" xfId="0" applyFont="1" applyBorder="1" applyAlignment="1">
      <alignment horizontal="center" vertical="center"/>
    </xf>
    <xf numFmtId="0" fontId="10" fillId="0" borderId="60" xfId="0" applyFont="1" applyBorder="1" applyAlignment="1">
      <alignment horizontal="center" vertical="center"/>
    </xf>
    <xf numFmtId="0" fontId="10" fillId="0" borderId="0" xfId="0" applyFont="1" applyAlignment="1">
      <alignment horizontal="center" vertical="center"/>
    </xf>
    <xf numFmtId="0" fontId="10" fillId="0" borderId="79" xfId="0" applyFont="1" applyBorder="1" applyAlignment="1">
      <alignment horizontal="center" vertical="center"/>
    </xf>
    <xf numFmtId="0" fontId="0" fillId="0" borderId="0" xfId="0" applyFill="1" applyAlignment="1">
      <alignment vertical="top" wrapText="1"/>
    </xf>
    <xf numFmtId="0" fontId="10" fillId="0" borderId="98" xfId="0" applyFont="1" applyFill="1" applyBorder="1" applyAlignment="1">
      <alignment vertical="center" wrapText="1"/>
    </xf>
    <xf numFmtId="0" fontId="10" fillId="0" borderId="99" xfId="0" applyFont="1" applyFill="1" applyBorder="1" applyAlignment="1">
      <alignment vertical="center" wrapText="1"/>
    </xf>
    <xf numFmtId="0" fontId="10" fillId="0" borderId="120" xfId="0" applyFont="1" applyFill="1" applyBorder="1" applyAlignment="1">
      <alignment vertical="center" wrapText="1"/>
    </xf>
    <xf numFmtId="0" fontId="10" fillId="0" borderId="76" xfId="0" applyFont="1" applyFill="1" applyBorder="1" applyAlignment="1">
      <alignment vertical="center" wrapText="1"/>
    </xf>
    <xf numFmtId="0" fontId="10" fillId="0" borderId="0" xfId="0" applyFont="1" applyFill="1" applyBorder="1" applyAlignment="1">
      <alignment vertical="center" wrapText="1"/>
    </xf>
    <xf numFmtId="0" fontId="10" fillId="0" borderId="142" xfId="0" applyFont="1" applyFill="1" applyBorder="1" applyAlignment="1">
      <alignment vertical="center" wrapText="1"/>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60" xfId="0" applyFont="1" applyBorder="1" applyAlignment="1">
      <alignment horizontal="center" vertical="center"/>
    </xf>
    <xf numFmtId="178" fontId="2" fillId="0" borderId="96" xfId="0" applyNumberFormat="1" applyFont="1" applyBorder="1" applyAlignment="1">
      <alignment horizontal="right" vertical="center"/>
    </xf>
    <xf numFmtId="0" fontId="13" fillId="0" borderId="0" xfId="0" applyFont="1" applyFill="1" applyAlignment="1">
      <alignment horizontal="left" vertical="center" wrapText="1"/>
    </xf>
    <xf numFmtId="0" fontId="2" fillId="0" borderId="134" xfId="0" applyFont="1" applyBorder="1" applyAlignment="1">
      <alignment horizontal="center" vertical="center"/>
    </xf>
    <xf numFmtId="0" fontId="2" fillId="0" borderId="0" xfId="0" applyFont="1" applyAlignment="1">
      <alignment horizontal="center" vertical="center"/>
    </xf>
    <xf numFmtId="0" fontId="2" fillId="0" borderId="79" xfId="0" applyFont="1" applyBorder="1" applyAlignment="1">
      <alignment horizontal="center" vertical="center"/>
    </xf>
    <xf numFmtId="0" fontId="2" fillId="0" borderId="13" xfId="0" applyFont="1" applyBorder="1" applyAlignment="1">
      <alignment horizontal="center" vertical="center"/>
    </xf>
    <xf numFmtId="0" fontId="2" fillId="0" borderId="38" xfId="0" applyFont="1" applyBorder="1" applyAlignment="1">
      <alignment horizontal="center" vertical="center"/>
    </xf>
    <xf numFmtId="0" fontId="2" fillId="0" borderId="112" xfId="0" applyFont="1" applyBorder="1" applyAlignment="1">
      <alignment horizontal="center" vertical="center"/>
    </xf>
    <xf numFmtId="0" fontId="10" fillId="0" borderId="0" xfId="0" applyFont="1" applyFill="1" applyAlignment="1">
      <alignment vertical="center"/>
    </xf>
    <xf numFmtId="0" fontId="2" fillId="0" borderId="65" xfId="0" applyFont="1" applyBorder="1" applyAlignment="1">
      <alignment horizontal="center" vertical="center"/>
    </xf>
    <xf numFmtId="0" fontId="2" fillId="0" borderId="29" xfId="0" applyFont="1" applyBorder="1" applyAlignment="1">
      <alignment horizontal="center" vertical="center"/>
    </xf>
    <xf numFmtId="3" fontId="10" fillId="0" borderId="33" xfId="0" applyNumberFormat="1" applyFont="1" applyFill="1" applyBorder="1" applyAlignment="1">
      <alignment horizontal="center" vertical="center"/>
    </xf>
    <xf numFmtId="3" fontId="10" fillId="0" borderId="43" xfId="0" applyNumberFormat="1" applyFont="1" applyFill="1" applyBorder="1" applyAlignment="1">
      <alignment horizontal="center" vertical="center"/>
    </xf>
    <xf numFmtId="3" fontId="10" fillId="0" borderId="128" xfId="0" applyNumberFormat="1" applyFont="1" applyFill="1" applyBorder="1" applyAlignment="1">
      <alignment horizontal="center" vertical="center"/>
    </xf>
    <xf numFmtId="178" fontId="2" fillId="0" borderId="132" xfId="0" applyNumberFormat="1" applyFont="1" applyBorder="1" applyAlignment="1">
      <alignment horizontal="right" vertical="center"/>
    </xf>
    <xf numFmtId="178" fontId="2" fillId="34" borderId="143" xfId="0" applyNumberFormat="1" applyFont="1" applyFill="1" applyBorder="1" applyAlignment="1">
      <alignment horizontal="right" vertical="center"/>
    </xf>
    <xf numFmtId="178" fontId="2" fillId="34" borderId="10" xfId="0" applyNumberFormat="1" applyFont="1" applyFill="1" applyBorder="1" applyAlignment="1">
      <alignment horizontal="right" vertical="center"/>
    </xf>
    <xf numFmtId="0" fontId="2" fillId="0" borderId="144"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92" xfId="0" applyFont="1" applyFill="1" applyBorder="1" applyAlignment="1">
      <alignment horizontal="center" vertical="center"/>
    </xf>
    <xf numFmtId="0" fontId="2" fillId="36" borderId="93" xfId="0" applyFont="1" applyFill="1" applyBorder="1" applyAlignment="1">
      <alignment horizontal="center" vertical="center"/>
    </xf>
    <xf numFmtId="0" fontId="2" fillId="36" borderId="116" xfId="0" applyFont="1" applyFill="1" applyBorder="1" applyAlignment="1">
      <alignment horizontal="center" vertical="center"/>
    </xf>
    <xf numFmtId="0" fontId="2" fillId="0" borderId="145" xfId="0" applyFont="1" applyBorder="1" applyAlignment="1">
      <alignment horizontal="center" vertical="center"/>
    </xf>
    <xf numFmtId="0" fontId="2" fillId="0" borderId="10" xfId="0" applyFont="1" applyBorder="1" applyAlignment="1">
      <alignment horizontal="center" vertical="center"/>
    </xf>
    <xf numFmtId="0" fontId="0" fillId="34" borderId="10" xfId="0" applyFont="1" applyFill="1" applyBorder="1" applyAlignment="1">
      <alignment/>
    </xf>
    <xf numFmtId="0" fontId="2" fillId="0" borderId="102" xfId="0" applyFont="1" applyBorder="1" applyAlignment="1">
      <alignment horizontal="center" vertical="center"/>
    </xf>
    <xf numFmtId="178" fontId="2" fillId="34" borderId="86" xfId="0" applyNumberFormat="1" applyFont="1" applyFill="1" applyBorder="1" applyAlignment="1">
      <alignment horizontal="right" vertical="center"/>
    </xf>
    <xf numFmtId="178" fontId="2" fillId="34" borderId="27" xfId="0" applyNumberFormat="1" applyFont="1" applyFill="1" applyBorder="1" applyAlignment="1">
      <alignment horizontal="right" vertical="center"/>
    </xf>
    <xf numFmtId="178" fontId="2" fillId="0" borderId="27" xfId="0" applyNumberFormat="1" applyFont="1" applyBorder="1" applyAlignment="1">
      <alignment horizontal="right" vertical="center"/>
    </xf>
    <xf numFmtId="0" fontId="2" fillId="0" borderId="146" xfId="0" applyFont="1" applyBorder="1" applyAlignment="1">
      <alignment horizontal="center"/>
    </xf>
    <xf numFmtId="0" fontId="2" fillId="0" borderId="147" xfId="0" applyFont="1" applyBorder="1" applyAlignment="1">
      <alignment horizontal="center"/>
    </xf>
    <xf numFmtId="0" fontId="2" fillId="0" borderId="70" xfId="0" applyFont="1" applyBorder="1" applyAlignment="1">
      <alignment horizontal="center"/>
    </xf>
    <xf numFmtId="0" fontId="2" fillId="0" borderId="137" xfId="0" applyFont="1" applyBorder="1" applyAlignment="1">
      <alignment horizontal="center"/>
    </xf>
    <xf numFmtId="0" fontId="2" fillId="0" borderId="138" xfId="0" applyFont="1" applyBorder="1" applyAlignment="1">
      <alignment horizontal="center"/>
    </xf>
    <xf numFmtId="0" fontId="2" fillId="0" borderId="148" xfId="0" applyFont="1" applyBorder="1" applyAlignment="1">
      <alignment horizontal="center"/>
    </xf>
    <xf numFmtId="0" fontId="2" fillId="0" borderId="31" xfId="0" applyFont="1" applyBorder="1" applyAlignment="1">
      <alignment horizontal="center" vertical="center"/>
    </xf>
    <xf numFmtId="0" fontId="2" fillId="0" borderId="53" xfId="0" applyFont="1" applyBorder="1" applyAlignment="1">
      <alignment horizontal="center" vertical="center"/>
    </xf>
    <xf numFmtId="0" fontId="2" fillId="0" borderId="55"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11" xfId="0" applyFont="1" applyBorder="1" applyAlignment="1">
      <alignment horizontal="center" vertical="center"/>
    </xf>
    <xf numFmtId="0" fontId="2" fillId="0" borderId="14" xfId="0" applyFont="1" applyBorder="1" applyAlignment="1">
      <alignment horizontal="center" vertical="center"/>
    </xf>
    <xf numFmtId="178" fontId="2" fillId="34" borderId="143" xfId="0" applyNumberFormat="1" applyFont="1" applyFill="1" applyBorder="1" applyAlignment="1">
      <alignment horizontal="right"/>
    </xf>
    <xf numFmtId="178" fontId="2" fillId="34" borderId="10"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1" xfId="0" applyNumberFormat="1" applyFont="1" applyBorder="1" applyAlignment="1">
      <alignment horizontal="right"/>
    </xf>
    <xf numFmtId="178" fontId="2" fillId="0" borderId="14" xfId="0" applyNumberFormat="1" applyFont="1" applyBorder="1" applyAlignment="1">
      <alignment horizontal="right"/>
    </xf>
    <xf numFmtId="178" fontId="2" fillId="0" borderId="12" xfId="0" applyNumberFormat="1" applyFont="1" applyBorder="1" applyAlignment="1">
      <alignment horizontal="right"/>
    </xf>
    <xf numFmtId="178" fontId="2" fillId="0" borderId="38" xfId="0" applyNumberFormat="1" applyFont="1" applyBorder="1" applyAlignment="1">
      <alignment horizontal="right"/>
    </xf>
    <xf numFmtId="178" fontId="2" fillId="0" borderId="112" xfId="0" applyNumberFormat="1" applyFont="1" applyBorder="1" applyAlignment="1">
      <alignment horizontal="right"/>
    </xf>
    <xf numFmtId="178" fontId="2" fillId="34" borderId="96" xfId="0" applyNumberFormat="1" applyFont="1" applyFill="1" applyBorder="1" applyAlignment="1">
      <alignment horizontal="right"/>
    </xf>
    <xf numFmtId="178" fontId="2" fillId="34" borderId="12" xfId="0" applyNumberFormat="1" applyFont="1" applyFill="1" applyBorder="1" applyAlignment="1">
      <alignment horizontal="right"/>
    </xf>
    <xf numFmtId="0" fontId="2" fillId="0" borderId="150" xfId="0" applyFont="1" applyBorder="1" applyAlignment="1">
      <alignment horizontal="center" vertical="center"/>
    </xf>
    <xf numFmtId="178" fontId="2" fillId="0" borderId="65" xfId="0" applyNumberFormat="1" applyFont="1" applyBorder="1" applyAlignment="1">
      <alignment horizontal="right"/>
    </xf>
    <xf numFmtId="178" fontId="2" fillId="0" borderId="138" xfId="0" applyNumberFormat="1" applyFont="1" applyBorder="1" applyAlignment="1">
      <alignment horizontal="right"/>
    </xf>
    <xf numFmtId="178" fontId="2" fillId="0" borderId="148" xfId="0" applyNumberFormat="1" applyFont="1" applyBorder="1" applyAlignment="1">
      <alignment horizontal="right"/>
    </xf>
    <xf numFmtId="178" fontId="2" fillId="34" borderId="97" xfId="0" applyNumberFormat="1" applyFont="1" applyFill="1" applyBorder="1" applyAlignment="1">
      <alignment horizontal="right"/>
    </xf>
    <xf numFmtId="178" fontId="2" fillId="34" borderId="91" xfId="0" applyNumberFormat="1" applyFont="1" applyFill="1" applyBorder="1" applyAlignment="1">
      <alignment horizontal="right"/>
    </xf>
    <xf numFmtId="0" fontId="13" fillId="0" borderId="0" xfId="0" applyFont="1" applyAlignment="1">
      <alignment shrinkToFit="1"/>
    </xf>
    <xf numFmtId="49" fontId="13" fillId="0" borderId="0" xfId="0" applyNumberFormat="1" applyFont="1" applyAlignment="1">
      <alignment shrinkToFit="1"/>
    </xf>
    <xf numFmtId="0" fontId="0" fillId="0" borderId="0" xfId="0" applyAlignment="1">
      <alignment shrinkToFit="1"/>
    </xf>
    <xf numFmtId="0" fontId="2" fillId="0" borderId="59" xfId="0" applyFont="1" applyBorder="1" applyAlignment="1">
      <alignment horizontal="center" vertical="center" shrinkToFit="1"/>
    </xf>
    <xf numFmtId="0" fontId="0" fillId="0" borderId="39" xfId="0" applyBorder="1" applyAlignment="1">
      <alignment horizontal="center" vertical="center" shrinkToFit="1"/>
    </xf>
    <xf numFmtId="0" fontId="0" fillId="0" borderId="56" xfId="0" applyBorder="1" applyAlignment="1">
      <alignment horizontal="center" vertical="center" shrinkToFit="1"/>
    </xf>
    <xf numFmtId="0" fontId="13" fillId="0" borderId="151" xfId="0" applyFont="1" applyBorder="1" applyAlignment="1">
      <alignment horizontal="center" vertical="center" shrinkToFit="1"/>
    </xf>
    <xf numFmtId="0" fontId="0" fillId="0" borderId="152" xfId="0" applyBorder="1" applyAlignment="1">
      <alignment horizontal="center" vertical="center" shrinkToFit="1"/>
    </xf>
    <xf numFmtId="0" fontId="2" fillId="33" borderId="49" xfId="0" applyFont="1" applyFill="1" applyBorder="1" applyAlignment="1">
      <alignment horizontal="center" vertical="center" shrinkToFit="1"/>
    </xf>
    <xf numFmtId="0" fontId="13" fillId="33" borderId="153" xfId="0" applyFont="1" applyFill="1" applyBorder="1" applyAlignment="1">
      <alignment horizontal="center" vertical="center" shrinkToFit="1"/>
    </xf>
    <xf numFmtId="0" fontId="0" fillId="33" borderId="152" xfId="0" applyFill="1" applyBorder="1" applyAlignment="1">
      <alignment horizontal="center" vertical="center" shrinkToFit="1"/>
    </xf>
    <xf numFmtId="0" fontId="13" fillId="0" borderId="66" xfId="0" applyFont="1" applyBorder="1" applyAlignment="1">
      <alignment shrinkToFit="1"/>
    </xf>
    <xf numFmtId="0" fontId="2" fillId="0" borderId="49" xfId="0" applyFont="1" applyBorder="1" applyAlignment="1">
      <alignment horizontal="center" vertical="center" shrinkToFit="1"/>
    </xf>
    <xf numFmtId="0" fontId="0" fillId="0" borderId="58" xfId="0" applyBorder="1" applyAlignment="1">
      <alignment horizontal="center" vertical="center" shrinkToFit="1"/>
    </xf>
    <xf numFmtId="0" fontId="13" fillId="0" borderId="144" xfId="0" applyFont="1" applyBorder="1" applyAlignment="1">
      <alignment horizontal="center" vertical="center" shrinkToFit="1"/>
    </xf>
    <xf numFmtId="0" fontId="0" fillId="0" borderId="154" xfId="0" applyBorder="1" applyAlignment="1">
      <alignment horizontal="center" vertical="center" shrinkToFit="1"/>
    </xf>
    <xf numFmtId="0" fontId="0" fillId="0" borderId="134" xfId="0" applyBorder="1" applyAlignment="1">
      <alignment horizontal="center" vertical="center" shrinkToFit="1"/>
    </xf>
    <xf numFmtId="0" fontId="0" fillId="0" borderId="142" xfId="0" applyBorder="1" applyAlignment="1">
      <alignment horizontal="center" vertical="center" shrinkToFit="1"/>
    </xf>
    <xf numFmtId="0" fontId="0" fillId="0" borderId="141" xfId="0" applyBorder="1" applyAlignment="1">
      <alignment horizontal="center" vertical="center" shrinkToFit="1"/>
    </xf>
    <xf numFmtId="0" fontId="0" fillId="0" borderId="155" xfId="0" applyBorder="1" applyAlignment="1">
      <alignment horizontal="center" vertical="center" shrinkToFit="1"/>
    </xf>
    <xf numFmtId="0" fontId="13" fillId="0" borderId="156" xfId="0" applyFont="1" applyBorder="1" applyAlignment="1">
      <alignment horizontal="center" vertical="center" shrinkToFit="1"/>
    </xf>
    <xf numFmtId="0" fontId="2" fillId="0" borderId="0" xfId="0" applyFont="1" applyAlignment="1">
      <alignment horizontal="left" vertical="top" wrapText="1"/>
    </xf>
    <xf numFmtId="0" fontId="2" fillId="0" borderId="0" xfId="0" applyFont="1" applyAlignment="1">
      <alignment horizontal="right"/>
    </xf>
    <xf numFmtId="20" fontId="2" fillId="0" borderId="0" xfId="0" applyNumberFormat="1" applyFont="1" applyAlignment="1">
      <alignment horizontal="left"/>
    </xf>
    <xf numFmtId="0" fontId="2" fillId="0" borderId="157"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58" xfId="0" applyFont="1" applyBorder="1" applyAlignment="1">
      <alignment horizontal="right"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right" vertical="center"/>
    </xf>
    <xf numFmtId="0" fontId="2" fillId="0" borderId="0" xfId="0" applyFont="1" applyAlignment="1">
      <alignment horizontal="right" vertical="center"/>
    </xf>
    <xf numFmtId="0" fontId="2" fillId="0" borderId="161" xfId="0" applyFont="1" applyBorder="1" applyAlignment="1">
      <alignment horizontal="center" vertical="center"/>
    </xf>
    <xf numFmtId="0" fontId="2" fillId="0" borderId="162" xfId="0" applyFont="1" applyBorder="1" applyAlignment="1">
      <alignment horizontal="right" vertical="center"/>
    </xf>
    <xf numFmtId="0" fontId="2" fillId="0" borderId="10" xfId="0" applyFont="1" applyBorder="1" applyAlignment="1">
      <alignment horizontal="right" vertical="center"/>
    </xf>
    <xf numFmtId="184" fontId="2" fillId="0" borderId="20" xfId="0" applyNumberFormat="1" applyFont="1" applyBorder="1" applyAlignment="1">
      <alignment horizontal="right" vertical="center"/>
    </xf>
    <xf numFmtId="0" fontId="2" fillId="0" borderId="163" xfId="0" applyFont="1" applyBorder="1" applyAlignment="1">
      <alignment horizontal="center" vertical="center"/>
    </xf>
    <xf numFmtId="0" fontId="2" fillId="0" borderId="164" xfId="0" applyFont="1" applyBorder="1" applyAlignment="1">
      <alignment horizontal="right" vertical="center"/>
    </xf>
    <xf numFmtId="184" fontId="2" fillId="0" borderId="165" xfId="0" applyNumberFormat="1" applyFont="1" applyBorder="1" applyAlignment="1">
      <alignment horizontal="right" vertical="center"/>
    </xf>
    <xf numFmtId="184" fontId="2" fillId="0" borderId="15" xfId="0" applyNumberFormat="1" applyFont="1" applyBorder="1" applyAlignment="1">
      <alignment horizontal="right" vertical="center"/>
    </xf>
    <xf numFmtId="184" fontId="2" fillId="0" borderId="166"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455"/>
          <c:w val="0.964"/>
          <c:h val="0.863"/>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'８職種計推移グラフ'!$B$4:$B$351</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'８職種計推移グラフ'!$C$4:$C$351</c:f>
              <c:numCache/>
            </c:numRef>
          </c:val>
          <c:smooth val="0"/>
        </c:ser>
        <c:marker val="1"/>
        <c:axId val="3340003"/>
        <c:axId val="30060028"/>
      </c:lineChart>
      <c:catAx>
        <c:axId val="334000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0060028"/>
        <c:crossesAt val="0"/>
        <c:auto val="0"/>
        <c:lblOffset val="100"/>
        <c:tickLblSkip val="1"/>
        <c:tickMarkSkip val="12"/>
        <c:noMultiLvlLbl val="0"/>
      </c:catAx>
      <c:valAx>
        <c:axId val="30060028"/>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4"/>
              <c:y val="0.10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40003"/>
        <c:crossesAt val="1"/>
        <c:crossBetween val="midCat"/>
        <c:dispUnits/>
        <c:majorUnit val="0.2"/>
      </c:valAx>
      <c:spPr>
        <a:noFill/>
        <a:ln w="12700">
          <a:solidFill>
            <a:srgbClr val="000000"/>
          </a:solidFill>
        </a:ln>
      </c:spPr>
    </c:plotArea>
    <c:legend>
      <c:legendPos val="r"/>
      <c:layout>
        <c:manualLayout>
          <c:xMode val="edge"/>
          <c:yMode val="edge"/>
          <c:x val="0.8875"/>
          <c:y val="0.159"/>
          <c:w val="0.08325"/>
          <c:h val="0.108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445"/>
          <c:w val="0.965"/>
          <c:h val="0.8542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'６職種計推移グラフ'!$B$4:$B$399</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'６職種計推移グラフ'!$C$4:$C$399</c:f>
              <c:numCache/>
            </c:numRef>
          </c:val>
          <c:smooth val="0"/>
        </c:ser>
        <c:marker val="1"/>
        <c:axId val="2104797"/>
        <c:axId val="18943174"/>
      </c:lineChart>
      <c:catAx>
        <c:axId val="210479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8943174"/>
        <c:crossesAt val="0"/>
        <c:auto val="0"/>
        <c:lblOffset val="100"/>
        <c:tickLblSkip val="1"/>
        <c:tickMarkSkip val="12"/>
        <c:noMultiLvlLbl val="0"/>
      </c:catAx>
      <c:valAx>
        <c:axId val="18943174"/>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4"/>
              <c:y val="0.10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04797"/>
        <c:crossesAt val="1"/>
        <c:crossBetween val="midCat"/>
        <c:dispUnits/>
        <c:majorUnit val="0.2"/>
      </c:valAx>
      <c:spPr>
        <a:noFill/>
        <a:ln w="12700">
          <a:solidFill>
            <a:srgbClr val="000000"/>
          </a:solidFill>
        </a:ln>
      </c:spPr>
    </c:plotArea>
    <c:legend>
      <c:legendPos val="r"/>
      <c:layout>
        <c:manualLayout>
          <c:xMode val="edge"/>
          <c:yMode val="edge"/>
          <c:x val="0.17625"/>
          <c:y val="0.17275"/>
          <c:w val="0.08325"/>
          <c:h val="0.068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71675"/>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77240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21</xdr:row>
      <xdr:rowOff>57150</xdr:rowOff>
    </xdr:from>
    <xdr:to>
      <xdr:col>34</xdr:col>
      <xdr:colOff>57150</xdr:colOff>
      <xdr:row>30</xdr:row>
      <xdr:rowOff>76200</xdr:rowOff>
    </xdr:to>
    <xdr:sp>
      <xdr:nvSpPr>
        <xdr:cNvPr id="3" name="Rectangle 4"/>
        <xdr:cNvSpPr>
          <a:spLocks/>
        </xdr:cNvSpPr>
      </xdr:nvSpPr>
      <xdr:spPr>
        <a:xfrm>
          <a:off x="438150" y="3981450"/>
          <a:ext cx="6505575" cy="26479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838575" y="0"/>
          <a:ext cx="33147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142875</xdr:rowOff>
    </xdr:from>
    <xdr:to>
      <xdr:col>43</xdr:col>
      <xdr:colOff>28575</xdr:colOff>
      <xdr:row>12</xdr:row>
      <xdr:rowOff>171450</xdr:rowOff>
    </xdr:to>
    <xdr:sp>
      <xdr:nvSpPr>
        <xdr:cNvPr id="1" name="AutoShape 3"/>
        <xdr:cNvSpPr>
          <a:spLocks/>
        </xdr:cNvSpPr>
      </xdr:nvSpPr>
      <xdr:spPr>
        <a:xfrm>
          <a:off x="5248275" y="0"/>
          <a:ext cx="21336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95250</xdr:rowOff>
    </xdr:from>
    <xdr:to>
      <xdr:col>42</xdr:col>
      <xdr:colOff>0</xdr:colOff>
      <xdr:row>33</xdr:row>
      <xdr:rowOff>419100</xdr:rowOff>
    </xdr:to>
    <xdr:sp>
      <xdr:nvSpPr>
        <xdr:cNvPr id="3" name="Rectangle 4"/>
        <xdr:cNvSpPr>
          <a:spLocks/>
        </xdr:cNvSpPr>
      </xdr:nvSpPr>
      <xdr:spPr>
        <a:xfrm>
          <a:off x="381000" y="533400"/>
          <a:ext cx="6781800" cy="1543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629025" y="0"/>
          <a:ext cx="30861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0.14825</cdr:x>
      <cdr:y>0.03025</cdr:y>
    </cdr:from>
    <cdr:to>
      <cdr:x>0.814</cdr:x>
      <cdr:y>0.1165</cdr:y>
    </cdr:to>
    <cdr:sp>
      <cdr:nvSpPr>
        <cdr:cNvPr id="1" name="Text Box 1"/>
        <cdr:cNvSpPr txBox="1">
          <a:spLocks noChangeArrowheads="1"/>
        </cdr:cNvSpPr>
      </cdr:nvSpPr>
      <cdr:spPr>
        <a:xfrm>
          <a:off x="1885950" y="200025"/>
          <a:ext cx="8505825" cy="57150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0.0625</cdr:x>
      <cdr:y>0.163</cdr:y>
    </cdr:from>
    <cdr:to>
      <cdr:x>0.25725</cdr:x>
      <cdr:y>0.3</cdr:y>
    </cdr:to>
    <cdr:sp>
      <cdr:nvSpPr>
        <cdr:cNvPr id="2" name="Text Box 2"/>
        <cdr:cNvSpPr txBox="1">
          <a:spLocks noChangeArrowheads="1"/>
        </cdr:cNvSpPr>
      </cdr:nvSpPr>
      <cdr:spPr>
        <a:xfrm>
          <a:off x="790575" y="1085850"/>
          <a:ext cx="2486025" cy="914400"/>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令和３年８月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０．６</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０．３</a:t>
          </a:r>
        </a:p>
      </cdr:txBody>
    </cdr:sp>
  </cdr:relSizeAnchor>
  <cdr:relSizeAnchor xmlns:cdr="http://schemas.openxmlformats.org/drawingml/2006/chartDrawing">
    <cdr:from>
      <cdr:x>0.0025</cdr:x>
      <cdr:y>0.296</cdr:y>
    </cdr:from>
    <cdr:to>
      <cdr:x>0.0255</cdr:x>
      <cdr:y>0.84675</cdr:y>
    </cdr:to>
    <cdr:grpSp>
      <cdr:nvGrpSpPr>
        <cdr:cNvPr id="3" name="Group 8"/>
        <cdr:cNvGrpSpPr>
          <a:grpSpLocks/>
        </cdr:cNvGrpSpPr>
      </cdr:nvGrpSpPr>
      <cdr:grpSpPr>
        <a:xfrm>
          <a:off x="28575" y="1971675"/>
          <a:ext cx="295275" cy="3676650"/>
          <a:chOff x="0" y="2754704"/>
          <a:chExt cx="929866" cy="3524183"/>
        </a:xfrm>
        <a:solidFill>
          <a:srgbClr val="FFFFFF"/>
        </a:solidFill>
      </cdr:grpSpPr>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0.14925</cdr:x>
      <cdr:y>0.0325</cdr:y>
    </cdr:from>
    <cdr:to>
      <cdr:x>0.81625</cdr:x>
      <cdr:y>0.11875</cdr:y>
    </cdr:to>
    <cdr:sp>
      <cdr:nvSpPr>
        <cdr:cNvPr id="1" name="Text Box 1"/>
        <cdr:cNvSpPr txBox="1">
          <a:spLocks noChangeArrowheads="1"/>
        </cdr:cNvSpPr>
      </cdr:nvSpPr>
      <cdr:spPr>
        <a:xfrm>
          <a:off x="1905000" y="209550"/>
          <a:ext cx="8534400" cy="57150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0.78725</cdr:x>
      <cdr:y>0.1645</cdr:y>
    </cdr:from>
    <cdr:to>
      <cdr:x>0.989</cdr:x>
      <cdr:y>0.29975</cdr:y>
    </cdr:to>
    <cdr:sp>
      <cdr:nvSpPr>
        <cdr:cNvPr id="2" name="Text Box 2"/>
        <cdr:cNvSpPr txBox="1">
          <a:spLocks noChangeArrowheads="1"/>
        </cdr:cNvSpPr>
      </cdr:nvSpPr>
      <cdr:spPr>
        <a:xfrm>
          <a:off x="10067925" y="1076325"/>
          <a:ext cx="2581275" cy="8953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令和３年８月</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原数値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　０．８</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季節調整値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　０．３</a:t>
          </a:r>
        </a:p>
      </cdr:txBody>
    </cdr:sp>
  </cdr:relSizeAnchor>
  <cdr:relSizeAnchor xmlns:cdr="http://schemas.openxmlformats.org/drawingml/2006/chartDrawing">
    <cdr:from>
      <cdr:x>0.00325</cdr:x>
      <cdr:y>0.29425</cdr:y>
    </cdr:from>
    <cdr:to>
      <cdr:x>0.027</cdr:x>
      <cdr:y>0.84925</cdr:y>
    </cdr:to>
    <cdr:grpSp>
      <cdr:nvGrpSpPr>
        <cdr:cNvPr id="3" name="Group 18"/>
        <cdr:cNvGrpSpPr>
          <a:grpSpLocks/>
        </cdr:cNvGrpSpPr>
      </cdr:nvGrpSpPr>
      <cdr:grpSpPr>
        <a:xfrm>
          <a:off x="38100" y="1933575"/>
          <a:ext cx="304800" cy="3657600"/>
          <a:chOff x="76581" y="2818645"/>
          <a:chExt cx="929793" cy="3532768"/>
        </a:xfrm>
        <a:solidFill>
          <a:srgbClr val="FFFFFF"/>
        </a:solidFill>
      </cdr:grpSpPr>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3\&#20844;&#34920;&#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O46"/>
  <sheetViews>
    <sheetView tabSelected="1" zoomScalePageLayoutView="0" workbookViewId="0" topLeftCell="A1">
      <selection activeCell="AO24" sqref="AO24"/>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1:40" s="7" customFormat="1" ht="14.25">
      <c r="A1" s="279"/>
      <c r="B1" s="279"/>
      <c r="C1" s="279"/>
      <c r="D1" s="279"/>
      <c r="E1" s="279"/>
      <c r="F1" s="279"/>
      <c r="G1" s="279"/>
      <c r="H1" s="279"/>
      <c r="I1" s="279"/>
      <c r="J1" s="279"/>
      <c r="K1" s="279"/>
      <c r="L1" s="279"/>
      <c r="M1" s="279"/>
      <c r="N1" s="279"/>
      <c r="O1" s="279"/>
      <c r="P1" s="279"/>
      <c r="Q1" s="279"/>
      <c r="R1" s="279"/>
      <c r="S1" s="279"/>
      <c r="T1" s="279"/>
      <c r="U1" s="279"/>
      <c r="V1" s="279"/>
      <c r="W1" s="279"/>
      <c r="X1" s="265" t="s">
        <v>233</v>
      </c>
      <c r="Y1" s="265"/>
      <c r="Z1" s="394">
        <v>3</v>
      </c>
      <c r="AA1" s="394"/>
      <c r="AB1" s="265" t="s">
        <v>1</v>
      </c>
      <c r="AC1" s="395">
        <v>9</v>
      </c>
      <c r="AD1" s="395"/>
      <c r="AE1" s="265" t="s">
        <v>2</v>
      </c>
      <c r="AF1" s="395">
        <v>27</v>
      </c>
      <c r="AG1" s="395"/>
      <c r="AH1" s="265" t="s">
        <v>3</v>
      </c>
      <c r="AI1" s="265"/>
      <c r="AJ1" s="265"/>
      <c r="AK1" s="265"/>
      <c r="AL1" s="279"/>
      <c r="AM1" s="279"/>
      <c r="AN1" s="279"/>
    </row>
    <row r="2" spans="1:40" s="7" customFormat="1" ht="14.25">
      <c r="A2" s="279"/>
      <c r="B2" s="279"/>
      <c r="C2" s="279"/>
      <c r="D2" s="279"/>
      <c r="E2" s="279"/>
      <c r="F2" s="279"/>
      <c r="G2" s="279"/>
      <c r="H2" s="279"/>
      <c r="I2" s="279"/>
      <c r="J2" s="279"/>
      <c r="K2" s="279"/>
      <c r="L2" s="279"/>
      <c r="M2" s="279"/>
      <c r="N2" s="279"/>
      <c r="O2" s="279"/>
      <c r="P2" s="279"/>
      <c r="Q2" s="279"/>
      <c r="R2" s="279"/>
      <c r="S2" s="279"/>
      <c r="T2" s="279"/>
      <c r="U2" s="279"/>
      <c r="V2" s="279"/>
      <c r="W2" s="279"/>
      <c r="X2" s="383"/>
      <c r="Y2" s="383"/>
      <c r="Z2" s="384"/>
      <c r="AA2" s="384"/>
      <c r="AB2" s="383"/>
      <c r="AC2" s="384"/>
      <c r="AD2" s="384"/>
      <c r="AE2" s="383"/>
      <c r="AF2" s="384"/>
      <c r="AG2" s="384"/>
      <c r="AH2" s="383"/>
      <c r="AI2" s="383"/>
      <c r="AJ2" s="383"/>
      <c r="AK2" s="383"/>
      <c r="AL2" s="279"/>
      <c r="AM2" s="279"/>
      <c r="AN2" s="279"/>
    </row>
    <row r="3" spans="1:40" s="7" customFormat="1" ht="14.25">
      <c r="A3" s="279"/>
      <c r="B3" s="279"/>
      <c r="C3" s="279"/>
      <c r="D3" s="279"/>
      <c r="E3" s="279"/>
      <c r="F3" s="279"/>
      <c r="G3" s="279"/>
      <c r="H3" s="279"/>
      <c r="I3" s="279"/>
      <c r="J3" s="279"/>
      <c r="K3" s="279"/>
      <c r="L3" s="279"/>
      <c r="M3" s="279"/>
      <c r="N3" s="279"/>
      <c r="O3" s="279"/>
      <c r="P3" s="279"/>
      <c r="Q3" s="279"/>
      <c r="R3" s="279"/>
      <c r="S3" s="279"/>
      <c r="T3" s="279"/>
      <c r="U3" s="279"/>
      <c r="V3" s="279"/>
      <c r="W3" s="279"/>
      <c r="X3" s="383"/>
      <c r="Y3" s="383"/>
      <c r="Z3" s="384"/>
      <c r="AA3" s="384"/>
      <c r="AB3" s="383"/>
      <c r="AC3" s="384"/>
      <c r="AD3" s="384"/>
      <c r="AE3" s="383"/>
      <c r="AF3" s="384"/>
      <c r="AG3" s="384"/>
      <c r="AH3" s="383"/>
      <c r="AI3" s="383"/>
      <c r="AJ3" s="383"/>
      <c r="AK3" s="383"/>
      <c r="AL3" s="279"/>
      <c r="AM3" s="279"/>
      <c r="AN3" s="279"/>
    </row>
    <row r="4" spans="1:40" ht="4.5"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row>
    <row r="5" spans="1:40" ht="30.75">
      <c r="A5" s="396" t="s">
        <v>4</v>
      </c>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85"/>
      <c r="AM5" s="64"/>
      <c r="AN5" s="64"/>
    </row>
    <row r="6" spans="1:40" s="7" customFormat="1" ht="20.25">
      <c r="A6" s="281"/>
      <c r="B6" s="278"/>
      <c r="C6" s="278"/>
      <c r="D6" s="278"/>
      <c r="E6" s="278"/>
      <c r="F6" s="278"/>
      <c r="G6" s="278"/>
      <c r="H6" s="278"/>
      <c r="I6" s="278"/>
      <c r="J6" s="278"/>
      <c r="K6" s="278"/>
      <c r="L6" s="279"/>
      <c r="M6" s="278" t="s">
        <v>234</v>
      </c>
      <c r="N6" s="278"/>
      <c r="O6" s="278"/>
      <c r="P6" s="397">
        <v>3</v>
      </c>
      <c r="Q6" s="397"/>
      <c r="R6" s="397"/>
      <c r="S6" s="281" t="s">
        <v>1</v>
      </c>
      <c r="T6" s="278"/>
      <c r="U6" s="397">
        <v>8</v>
      </c>
      <c r="V6" s="397"/>
      <c r="W6" s="397"/>
      <c r="X6" s="281" t="s">
        <v>6</v>
      </c>
      <c r="Y6" s="279"/>
      <c r="Z6" s="278"/>
      <c r="AA6" s="279"/>
      <c r="AB6" s="278"/>
      <c r="AC6" s="278"/>
      <c r="AD6" s="278"/>
      <c r="AE6" s="278"/>
      <c r="AF6" s="278"/>
      <c r="AG6" s="278"/>
      <c r="AH6" s="278"/>
      <c r="AI6" s="278"/>
      <c r="AJ6" s="278"/>
      <c r="AK6" s="278"/>
      <c r="AL6" s="278"/>
      <c r="AM6" s="279"/>
      <c r="AN6" s="279"/>
    </row>
    <row r="7" spans="1:40" s="7" customFormat="1" ht="20.25">
      <c r="A7" s="281"/>
      <c r="B7" s="278"/>
      <c r="C7" s="278"/>
      <c r="D7" s="278"/>
      <c r="E7" s="278"/>
      <c r="F7" s="278"/>
      <c r="G7" s="278"/>
      <c r="H7" s="278"/>
      <c r="I7" s="278"/>
      <c r="J7" s="278"/>
      <c r="K7" s="278"/>
      <c r="L7" s="279"/>
      <c r="M7" s="278"/>
      <c r="N7" s="278"/>
      <c r="O7" s="278"/>
      <c r="P7" s="280"/>
      <c r="Q7" s="280"/>
      <c r="R7" s="280"/>
      <c r="S7" s="281"/>
      <c r="T7" s="278"/>
      <c r="U7" s="280"/>
      <c r="V7" s="280"/>
      <c r="W7" s="280"/>
      <c r="X7" s="281"/>
      <c r="Y7" s="279"/>
      <c r="Z7" s="278"/>
      <c r="AA7" s="279"/>
      <c r="AB7" s="278"/>
      <c r="AC7" s="278"/>
      <c r="AD7" s="278"/>
      <c r="AE7" s="278"/>
      <c r="AF7" s="278"/>
      <c r="AG7" s="278"/>
      <c r="AH7" s="278"/>
      <c r="AI7" s="278"/>
      <c r="AJ7" s="278"/>
      <c r="AK7" s="278"/>
      <c r="AL7" s="278"/>
      <c r="AM7" s="279"/>
      <c r="AN7" s="279"/>
    </row>
    <row r="8" spans="1:38" s="7" customFormat="1" ht="20.25">
      <c r="A8" s="5"/>
      <c r="B8" s="6"/>
      <c r="C8" s="6"/>
      <c r="D8" s="6"/>
      <c r="E8" s="6"/>
      <c r="F8" s="6"/>
      <c r="G8" s="6"/>
      <c r="H8" s="278"/>
      <c r="I8" s="278"/>
      <c r="J8" s="278"/>
      <c r="K8" s="278"/>
      <c r="L8" s="279"/>
      <c r="M8" s="278"/>
      <c r="N8" s="278"/>
      <c r="O8" s="278"/>
      <c r="P8" s="280"/>
      <c r="Q8" s="280"/>
      <c r="R8" s="280"/>
      <c r="S8" s="281"/>
      <c r="T8" s="278"/>
      <c r="U8" s="280"/>
      <c r="V8" s="280"/>
      <c r="W8" s="280"/>
      <c r="X8" s="281"/>
      <c r="Y8" s="279"/>
      <c r="Z8" s="278"/>
      <c r="AA8" s="279"/>
      <c r="AB8" s="278"/>
      <c r="AC8" s="278"/>
      <c r="AD8" s="278"/>
      <c r="AE8" s="278"/>
      <c r="AF8" s="278"/>
      <c r="AG8" s="278"/>
      <c r="AH8" s="278"/>
      <c r="AI8" s="6"/>
      <c r="AJ8" s="6"/>
      <c r="AK8" s="6"/>
      <c r="AL8" s="6"/>
    </row>
    <row r="9" spans="8:34" ht="4.5" customHeight="1">
      <c r="H9" s="64"/>
      <c r="I9" s="64"/>
      <c r="J9" s="64"/>
      <c r="K9" s="64"/>
      <c r="L9" s="64"/>
      <c r="M9" s="64"/>
      <c r="N9" s="64"/>
      <c r="O9" s="64"/>
      <c r="P9" s="64"/>
      <c r="Q9" s="64"/>
      <c r="R9" s="64"/>
      <c r="S9" s="64"/>
      <c r="T9" s="64"/>
      <c r="U9" s="64"/>
      <c r="V9" s="64"/>
      <c r="W9" s="64"/>
      <c r="X9" s="64"/>
      <c r="Y9" s="64"/>
      <c r="Z9" s="64"/>
      <c r="AA9" s="64"/>
      <c r="AB9" s="64"/>
      <c r="AC9" s="64"/>
      <c r="AD9" s="64"/>
      <c r="AE9" s="64"/>
      <c r="AF9" s="64"/>
      <c r="AG9" s="64"/>
      <c r="AH9" s="64"/>
    </row>
    <row r="10" spans="8:34" ht="13.5">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row>
    <row r="11" spans="8:34" ht="13.5">
      <c r="H11" s="64"/>
      <c r="I11" s="64"/>
      <c r="J11" s="64"/>
      <c r="K11" s="64"/>
      <c r="L11" s="64"/>
      <c r="M11" s="64"/>
      <c r="N11" s="64"/>
      <c r="O11" s="64"/>
      <c r="P11" s="64"/>
      <c r="Q11" s="64"/>
      <c r="R11" s="64"/>
      <c r="S11" s="64"/>
      <c r="T11" s="64"/>
      <c r="U11" s="282" t="s">
        <v>235</v>
      </c>
      <c r="V11" s="282"/>
      <c r="W11" s="282"/>
      <c r="X11" s="282"/>
      <c r="Y11" s="282"/>
      <c r="Z11" s="282"/>
      <c r="AA11" s="282"/>
      <c r="AB11" s="282"/>
      <c r="AC11" s="282"/>
      <c r="AD11" s="282"/>
      <c r="AE11" s="282"/>
      <c r="AF11" s="282"/>
      <c r="AG11" s="282"/>
      <c r="AH11" s="282"/>
    </row>
    <row r="12" spans="8:34" ht="13.5">
      <c r="H12" s="64"/>
      <c r="I12" s="64"/>
      <c r="J12" s="64"/>
      <c r="K12" s="64"/>
      <c r="L12" s="64"/>
      <c r="M12" s="64"/>
      <c r="N12" s="64"/>
      <c r="O12" s="64"/>
      <c r="P12" s="64"/>
      <c r="Q12" s="64"/>
      <c r="R12" s="64"/>
      <c r="S12" s="64"/>
      <c r="T12" s="64"/>
      <c r="U12" s="282"/>
      <c r="V12" s="282"/>
      <c r="W12" s="282" t="s">
        <v>307</v>
      </c>
      <c r="X12" s="282"/>
      <c r="Y12" s="282"/>
      <c r="Z12" s="282"/>
      <c r="AA12" s="283"/>
      <c r="AB12" s="282"/>
      <c r="AC12" s="282"/>
      <c r="AD12" s="282"/>
      <c r="AE12" s="282"/>
      <c r="AF12" s="282"/>
      <c r="AG12" s="282"/>
      <c r="AH12" s="282"/>
    </row>
    <row r="13" spans="8:34" ht="13.5">
      <c r="H13" s="64"/>
      <c r="I13" s="64"/>
      <c r="J13" s="64"/>
      <c r="K13" s="64"/>
      <c r="L13" s="64"/>
      <c r="M13" s="64"/>
      <c r="N13" s="64"/>
      <c r="O13" s="64"/>
      <c r="P13" s="64"/>
      <c r="Q13" s="64"/>
      <c r="R13" s="64"/>
      <c r="S13" s="64"/>
      <c r="T13" s="64"/>
      <c r="U13" s="282"/>
      <c r="V13" s="282"/>
      <c r="W13" s="282" t="s">
        <v>282</v>
      </c>
      <c r="X13" s="282"/>
      <c r="Y13" s="282"/>
      <c r="Z13" s="282"/>
      <c r="AA13" s="283"/>
      <c r="AB13" s="282"/>
      <c r="AC13" s="282"/>
      <c r="AD13" s="282"/>
      <c r="AE13" s="282"/>
      <c r="AF13" s="282"/>
      <c r="AG13" s="282"/>
      <c r="AH13" s="282"/>
    </row>
    <row r="14" spans="8:34" ht="13.5">
      <c r="H14" s="64"/>
      <c r="I14" s="64"/>
      <c r="J14" s="64"/>
      <c r="K14" s="64"/>
      <c r="L14" s="64"/>
      <c r="M14" s="64"/>
      <c r="N14" s="64"/>
      <c r="O14" s="64"/>
      <c r="P14" s="64"/>
      <c r="Q14" s="64"/>
      <c r="R14" s="64"/>
      <c r="S14" s="64"/>
      <c r="T14" s="64"/>
      <c r="U14" s="282"/>
      <c r="V14" s="282"/>
      <c r="W14" s="282" t="s">
        <v>10</v>
      </c>
      <c r="X14" s="282"/>
      <c r="Y14" s="282"/>
      <c r="Z14" s="282"/>
      <c r="AA14" s="282"/>
      <c r="AB14" s="282"/>
      <c r="AC14" s="282"/>
      <c r="AD14" s="282"/>
      <c r="AE14" s="282"/>
      <c r="AF14" s="282"/>
      <c r="AG14" s="282"/>
      <c r="AH14" s="282"/>
    </row>
    <row r="15" spans="8:34" ht="13.5">
      <c r="H15" s="64"/>
      <c r="I15" s="64"/>
      <c r="J15" s="64"/>
      <c r="K15" s="64"/>
      <c r="L15" s="64"/>
      <c r="M15" s="64"/>
      <c r="N15" s="64"/>
      <c r="O15" s="64"/>
      <c r="P15" s="64"/>
      <c r="Q15" s="64"/>
      <c r="R15" s="64"/>
      <c r="S15" s="64"/>
      <c r="T15" s="64"/>
      <c r="U15" s="282"/>
      <c r="V15" s="282"/>
      <c r="W15" s="282" t="s">
        <v>11</v>
      </c>
      <c r="X15" s="282"/>
      <c r="Y15" s="282"/>
      <c r="Z15" s="282"/>
      <c r="AA15" s="282"/>
      <c r="AB15" s="282"/>
      <c r="AC15" s="282"/>
      <c r="AD15" s="282"/>
      <c r="AE15" s="282"/>
      <c r="AF15" s="282"/>
      <c r="AG15" s="282"/>
      <c r="AH15" s="282"/>
    </row>
    <row r="16" spans="8:34" ht="13.5">
      <c r="H16" s="64"/>
      <c r="I16" s="64"/>
      <c r="J16" s="64"/>
      <c r="K16" s="64"/>
      <c r="L16" s="64"/>
      <c r="M16" s="64"/>
      <c r="N16" s="64"/>
      <c r="O16" s="64"/>
      <c r="P16" s="64"/>
      <c r="Q16" s="64"/>
      <c r="R16" s="64"/>
      <c r="S16" s="64"/>
      <c r="T16" s="64"/>
      <c r="U16" s="282" t="s">
        <v>12</v>
      </c>
      <c r="V16" s="282"/>
      <c r="W16" s="282"/>
      <c r="X16" s="282"/>
      <c r="Y16" s="282"/>
      <c r="Z16" s="282"/>
      <c r="AA16" s="282"/>
      <c r="AB16" s="282"/>
      <c r="AC16" s="282"/>
      <c r="AD16" s="282"/>
      <c r="AE16" s="282"/>
      <c r="AF16" s="282"/>
      <c r="AG16" s="282"/>
      <c r="AH16" s="282"/>
    </row>
    <row r="17" spans="8:34" ht="13.5">
      <c r="H17" s="64"/>
      <c r="I17" s="64"/>
      <c r="J17" s="64"/>
      <c r="K17" s="64"/>
      <c r="L17" s="64"/>
      <c r="M17" s="64"/>
      <c r="N17" s="64"/>
      <c r="O17" s="64"/>
      <c r="P17" s="64"/>
      <c r="Q17" s="64"/>
      <c r="R17" s="64"/>
      <c r="S17" s="64"/>
      <c r="T17" s="64"/>
      <c r="U17" s="282"/>
      <c r="V17" s="282"/>
      <c r="W17" s="282"/>
      <c r="X17" s="282"/>
      <c r="Y17" s="282"/>
      <c r="Z17" s="282"/>
      <c r="AA17" s="282"/>
      <c r="AB17" s="282"/>
      <c r="AC17" s="282"/>
      <c r="AD17" s="282"/>
      <c r="AE17" s="282"/>
      <c r="AF17" s="282"/>
      <c r="AG17" s="282"/>
      <c r="AH17" s="282"/>
    </row>
    <row r="21" ht="17.25">
      <c r="A21" s="4" t="s">
        <v>205</v>
      </c>
    </row>
    <row r="22" ht="5.25" customHeight="1">
      <c r="A22" s="4"/>
    </row>
    <row r="23" ht="7.5" customHeight="1"/>
    <row r="24" spans="1:41" ht="33" customHeight="1">
      <c r="A24" s="64"/>
      <c r="B24" s="64"/>
      <c r="C24" s="64"/>
      <c r="D24" s="367" t="s">
        <v>200</v>
      </c>
      <c r="E24" s="392" t="s">
        <v>308</v>
      </c>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64"/>
      <c r="AI24" s="64"/>
      <c r="AJ24" s="64"/>
      <c r="AK24" s="64"/>
      <c r="AL24" s="64"/>
      <c r="AM24" s="64"/>
      <c r="AN24" s="64"/>
      <c r="AO24" s="64"/>
    </row>
    <row r="25" spans="1:41" ht="3.75" customHeight="1">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row>
    <row r="26" spans="1:41" ht="51.75" customHeight="1">
      <c r="A26" s="64"/>
      <c r="B26" s="64"/>
      <c r="C26" s="64"/>
      <c r="D26" s="367" t="s">
        <v>200</v>
      </c>
      <c r="E26" s="392" t="s">
        <v>326</v>
      </c>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64"/>
      <c r="AI26" s="64"/>
      <c r="AJ26" s="64"/>
      <c r="AK26" s="64"/>
      <c r="AL26" s="64"/>
      <c r="AM26" s="64"/>
      <c r="AN26" s="64"/>
      <c r="AO26" s="64"/>
    </row>
    <row r="27" spans="1:41" ht="2.25" customHeight="1">
      <c r="A27" s="64"/>
      <c r="B27" s="64"/>
      <c r="C27" s="64"/>
      <c r="D27" s="367"/>
      <c r="E27" s="390"/>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64"/>
      <c r="AI27" s="64"/>
      <c r="AJ27" s="64"/>
      <c r="AK27" s="64"/>
      <c r="AL27" s="64"/>
      <c r="AM27" s="64"/>
      <c r="AN27" s="64"/>
      <c r="AO27" s="64"/>
    </row>
    <row r="28" spans="1:41" ht="55.5" customHeight="1">
      <c r="A28" s="64"/>
      <c r="B28" s="64"/>
      <c r="C28" s="64"/>
      <c r="D28" s="367" t="s">
        <v>200</v>
      </c>
      <c r="E28" s="392" t="s">
        <v>327</v>
      </c>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64"/>
      <c r="AI28" s="64"/>
      <c r="AJ28" s="64"/>
      <c r="AK28" s="64"/>
      <c r="AL28" s="64"/>
      <c r="AM28" s="64"/>
      <c r="AN28" s="64"/>
      <c r="AO28" s="64"/>
    </row>
    <row r="29" spans="1:41" ht="43.5" customHeight="1">
      <c r="A29" s="64"/>
      <c r="B29" s="64"/>
      <c r="C29" s="64"/>
      <c r="D29" s="367" t="s">
        <v>200</v>
      </c>
      <c r="E29" s="392" t="s">
        <v>328</v>
      </c>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64"/>
      <c r="AI29" s="64"/>
      <c r="AJ29" s="64"/>
      <c r="AK29" s="64"/>
      <c r="AL29" s="64"/>
      <c r="AM29" s="64"/>
      <c r="AN29" s="64"/>
      <c r="AO29" s="64"/>
    </row>
    <row r="30" spans="1:41" ht="4.5" customHeight="1">
      <c r="A30" s="64"/>
      <c r="B30" s="64"/>
      <c r="C30" s="64"/>
      <c r="D30" s="386"/>
      <c r="E30" s="387" t="s">
        <v>228</v>
      </c>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64"/>
      <c r="AI30" s="64"/>
      <c r="AJ30" s="64"/>
      <c r="AK30" s="64"/>
      <c r="AL30" s="64"/>
      <c r="AM30" s="64"/>
      <c r="AN30" s="64"/>
      <c r="AO30" s="64"/>
    </row>
    <row r="31" spans="1:41" ht="6"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row>
    <row r="32" spans="1:41" ht="13.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row>
    <row r="33" spans="1:41" ht="13.5">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row>
    <row r="35" ht="9" customHeight="1"/>
    <row r="36" ht="17.25">
      <c r="A36" s="4" t="s">
        <v>13</v>
      </c>
    </row>
    <row r="37" spans="1:40" ht="17.25">
      <c r="A37" s="362"/>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row>
    <row r="38" spans="1:40" ht="5.25" customHeight="1">
      <c r="A38" s="362"/>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row>
    <row r="39" spans="1:40" ht="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row>
    <row r="40" spans="1:40" ht="17.25" customHeight="1">
      <c r="A40" s="64"/>
      <c r="B40" s="64"/>
      <c r="C40" s="64"/>
      <c r="D40" s="64" t="s">
        <v>14</v>
      </c>
      <c r="E40" s="64"/>
      <c r="F40" s="64"/>
      <c r="G40" s="64"/>
      <c r="H40" s="64"/>
      <c r="I40" s="398">
        <v>0.634358952228887</v>
      </c>
      <c r="J40" s="398"/>
      <c r="K40" s="399"/>
      <c r="L40" s="64" t="s">
        <v>329</v>
      </c>
      <c r="M40" s="64"/>
      <c r="N40" s="64"/>
      <c r="O40" s="64"/>
      <c r="P40" s="64"/>
      <c r="Q40" s="64"/>
      <c r="R40" s="64"/>
      <c r="S40" s="365"/>
      <c r="T40" s="365"/>
      <c r="U40" s="365"/>
      <c r="V40" s="232"/>
      <c r="W40" s="232"/>
      <c r="X40" s="366"/>
      <c r="Y40" s="64"/>
      <c r="Z40" s="365"/>
      <c r="AA40" s="364"/>
      <c r="AB40" s="64"/>
      <c r="AC40" s="64"/>
      <c r="AD40" s="64"/>
      <c r="AE40" s="64"/>
      <c r="AF40" s="64"/>
      <c r="AG40" s="64"/>
      <c r="AH40" s="64"/>
      <c r="AI40" s="64"/>
      <c r="AJ40" s="64"/>
      <c r="AK40" s="64"/>
      <c r="AL40" s="64"/>
      <c r="AM40" s="64"/>
      <c r="AN40" s="64"/>
    </row>
    <row r="41" spans="1:40" ht="43.5" customHeight="1">
      <c r="A41" s="64"/>
      <c r="B41" s="64"/>
      <c r="C41" s="64"/>
      <c r="D41" s="64"/>
      <c r="E41" s="64"/>
      <c r="F41" s="264"/>
      <c r="G41" s="64"/>
      <c r="H41" s="367" t="s">
        <v>200</v>
      </c>
      <c r="I41" s="400" t="s">
        <v>330</v>
      </c>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64"/>
      <c r="AI41" s="64"/>
      <c r="AJ41" s="64"/>
      <c r="AK41" s="64"/>
      <c r="AL41" s="64"/>
      <c r="AM41" s="64"/>
      <c r="AN41" s="64"/>
    </row>
    <row r="42" spans="1:40" ht="9"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row>
    <row r="43" spans="1:40" ht="17.25" customHeight="1">
      <c r="A43" s="64"/>
      <c r="B43" s="64"/>
      <c r="C43" s="64"/>
      <c r="D43" s="64" t="s">
        <v>17</v>
      </c>
      <c r="E43" s="64"/>
      <c r="F43" s="64"/>
      <c r="G43" s="64"/>
      <c r="H43" s="64"/>
      <c r="I43" s="398">
        <v>0.7689543657923105</v>
      </c>
      <c r="J43" s="398"/>
      <c r="K43" s="399"/>
      <c r="L43" s="64" t="s">
        <v>329</v>
      </c>
      <c r="M43" s="64"/>
      <c r="N43" s="64"/>
      <c r="O43" s="64"/>
      <c r="P43" s="64"/>
      <c r="Q43" s="368"/>
      <c r="R43" s="368"/>
      <c r="S43" s="64"/>
      <c r="T43" s="64"/>
      <c r="U43" s="64"/>
      <c r="V43" s="232"/>
      <c r="W43" s="232"/>
      <c r="X43" s="366"/>
      <c r="Y43" s="389"/>
      <c r="Z43" s="64"/>
      <c r="AA43" s="64"/>
      <c r="AB43" s="64"/>
      <c r="AC43" s="64"/>
      <c r="AD43" s="64"/>
      <c r="AE43" s="64"/>
      <c r="AF43" s="64"/>
      <c r="AG43" s="64"/>
      <c r="AH43" s="64"/>
      <c r="AI43" s="64"/>
      <c r="AJ43" s="64"/>
      <c r="AK43" s="64"/>
      <c r="AL43" s="64"/>
      <c r="AM43" s="64"/>
      <c r="AN43" s="64"/>
    </row>
    <row r="44" spans="1:40" ht="43.5" customHeight="1">
      <c r="A44" s="64"/>
      <c r="B44" s="64"/>
      <c r="C44" s="64"/>
      <c r="D44" s="64"/>
      <c r="E44" s="64"/>
      <c r="F44" s="264"/>
      <c r="G44" s="64"/>
      <c r="H44" s="367" t="s">
        <v>200</v>
      </c>
      <c r="I44" s="400" t="s">
        <v>331</v>
      </c>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64"/>
      <c r="AI44" s="64"/>
      <c r="AJ44" s="64"/>
      <c r="AK44" s="64"/>
      <c r="AL44" s="64"/>
      <c r="AM44" s="64"/>
      <c r="AN44" s="64"/>
    </row>
    <row r="45" spans="1:40" ht="6"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row>
    <row r="46" spans="1:40" ht="13.5">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row>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rgb="FF00B0F0"/>
  </sheetPr>
  <dimension ref="A4:AJ28"/>
  <sheetViews>
    <sheetView tabSelected="1" zoomScalePageLayoutView="0" workbookViewId="0" topLeftCell="A1">
      <selection activeCell="AO24" sqref="AO24"/>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4" customFormat="1" ht="12.75"/>
    <row r="3" s="14" customFormat="1" ht="12.75"/>
    <row r="4" spans="1:28" ht="13.5">
      <c r="A4" s="1" t="s">
        <v>150</v>
      </c>
      <c r="K4" s="1" t="s">
        <v>232</v>
      </c>
      <c r="M4" s="642">
        <v>3</v>
      </c>
      <c r="N4" s="642"/>
      <c r="O4" s="1" t="s">
        <v>151</v>
      </c>
      <c r="W4" s="57"/>
      <c r="X4" s="58"/>
      <c r="Y4" s="643">
        <v>0.5833333333333334</v>
      </c>
      <c r="Z4" s="643"/>
      <c r="AA4" s="643"/>
      <c r="AB4" s="59" t="s">
        <v>152</v>
      </c>
    </row>
    <row r="6" spans="3:36" s="17" customFormat="1" ht="17.25" customHeight="1" thickBot="1">
      <c r="C6" s="18"/>
      <c r="D6" s="19"/>
      <c r="E6" s="19"/>
      <c r="F6" s="19"/>
      <c r="G6" s="19"/>
      <c r="H6" s="19"/>
      <c r="I6" s="19"/>
      <c r="J6" s="20"/>
      <c r="K6" s="644" t="s">
        <v>153</v>
      </c>
      <c r="L6" s="645"/>
      <c r="M6" s="645"/>
      <c r="N6" s="645"/>
      <c r="O6" s="645"/>
      <c r="P6" s="645"/>
      <c r="Q6" s="645"/>
      <c r="R6" s="645"/>
      <c r="S6" s="646"/>
      <c r="T6" s="18"/>
      <c r="U6" s="19"/>
      <c r="V6" s="19"/>
      <c r="W6" s="19"/>
      <c r="X6" s="19"/>
      <c r="Y6" s="19"/>
      <c r="Z6" s="19"/>
      <c r="AA6" s="20"/>
      <c r="AB6" s="644" t="s">
        <v>153</v>
      </c>
      <c r="AC6" s="645"/>
      <c r="AD6" s="645"/>
      <c r="AE6" s="645"/>
      <c r="AF6" s="645"/>
      <c r="AG6" s="645"/>
      <c r="AH6" s="645"/>
      <c r="AI6" s="645"/>
      <c r="AJ6" s="646"/>
    </row>
    <row r="7" spans="3:36" s="17" customFormat="1" ht="17.25" customHeight="1" thickTop="1">
      <c r="C7" s="249" t="s">
        <v>232</v>
      </c>
      <c r="E7" s="647">
        <v>3</v>
      </c>
      <c r="F7" s="647"/>
      <c r="G7" s="17" t="s">
        <v>1</v>
      </c>
      <c r="H7" s="17">
        <v>3</v>
      </c>
      <c r="I7" s="648" t="s">
        <v>154</v>
      </c>
      <c r="J7" s="649"/>
      <c r="K7" s="650">
        <v>4</v>
      </c>
      <c r="L7" s="647"/>
      <c r="M7" s="17" t="s">
        <v>2</v>
      </c>
      <c r="N7" s="647">
        <v>26</v>
      </c>
      <c r="O7" s="647"/>
      <c r="P7" s="17" t="s">
        <v>155</v>
      </c>
      <c r="Q7" s="17" t="s">
        <v>156</v>
      </c>
      <c r="R7" s="250">
        <f aca="true" t="shared" si="0" ref="R7:R12">DATE(2021,K7,N7)</f>
        <v>44312</v>
      </c>
      <c r="S7" s="251" t="s">
        <v>157</v>
      </c>
      <c r="T7" s="249" t="s">
        <v>232</v>
      </c>
      <c r="V7" s="647">
        <v>3</v>
      </c>
      <c r="W7" s="647"/>
      <c r="X7" s="17" t="s">
        <v>1</v>
      </c>
      <c r="Y7" s="17">
        <v>9</v>
      </c>
      <c r="Z7" s="648" t="s">
        <v>154</v>
      </c>
      <c r="AA7" s="649"/>
      <c r="AB7" s="650">
        <v>10</v>
      </c>
      <c r="AC7" s="647"/>
      <c r="AD7" s="17" t="s">
        <v>2</v>
      </c>
      <c r="AE7" s="647">
        <v>25</v>
      </c>
      <c r="AF7" s="647"/>
      <c r="AG7" s="17" t="s">
        <v>155</v>
      </c>
      <c r="AH7" s="17" t="s">
        <v>156</v>
      </c>
      <c r="AI7" s="250">
        <f>DATE(2021,AB7,AE7)</f>
        <v>44494</v>
      </c>
      <c r="AJ7" s="251" t="s">
        <v>157</v>
      </c>
    </row>
    <row r="8" spans="3:36" s="17" customFormat="1" ht="17.25" customHeight="1">
      <c r="C8" s="249" t="s">
        <v>232</v>
      </c>
      <c r="E8" s="651">
        <v>3</v>
      </c>
      <c r="F8" s="651"/>
      <c r="G8" s="17" t="s">
        <v>1</v>
      </c>
      <c r="H8" s="17">
        <v>4</v>
      </c>
      <c r="I8" s="565" t="s">
        <v>154</v>
      </c>
      <c r="J8" s="652"/>
      <c r="K8" s="653">
        <v>5</v>
      </c>
      <c r="L8" s="651"/>
      <c r="M8" s="17" t="s">
        <v>2</v>
      </c>
      <c r="N8" s="651">
        <v>25</v>
      </c>
      <c r="O8" s="651"/>
      <c r="P8" s="17" t="s">
        <v>155</v>
      </c>
      <c r="Q8" s="17" t="s">
        <v>156</v>
      </c>
      <c r="R8" s="250">
        <f t="shared" si="0"/>
        <v>44341</v>
      </c>
      <c r="S8" s="251" t="s">
        <v>157</v>
      </c>
      <c r="T8" s="249" t="s">
        <v>232</v>
      </c>
      <c r="V8" s="651">
        <v>3</v>
      </c>
      <c r="W8" s="651"/>
      <c r="X8" s="17" t="s">
        <v>1</v>
      </c>
      <c r="Y8" s="17">
        <v>10</v>
      </c>
      <c r="Z8" s="565" t="s">
        <v>154</v>
      </c>
      <c r="AA8" s="652"/>
      <c r="AB8" s="653">
        <v>11</v>
      </c>
      <c r="AC8" s="651"/>
      <c r="AD8" s="17" t="s">
        <v>2</v>
      </c>
      <c r="AE8" s="651">
        <v>25</v>
      </c>
      <c r="AF8" s="651"/>
      <c r="AG8" s="17" t="s">
        <v>155</v>
      </c>
      <c r="AH8" s="17" t="s">
        <v>156</v>
      </c>
      <c r="AI8" s="250">
        <f>DATE(2021,AB8,AE8)</f>
        <v>44525</v>
      </c>
      <c r="AJ8" s="251" t="s">
        <v>157</v>
      </c>
    </row>
    <row r="9" spans="3:36" s="17" customFormat="1" ht="17.25" customHeight="1">
      <c r="C9" s="249" t="s">
        <v>232</v>
      </c>
      <c r="E9" s="651">
        <v>3</v>
      </c>
      <c r="F9" s="651"/>
      <c r="G9" s="17" t="s">
        <v>1</v>
      </c>
      <c r="H9" s="17">
        <v>5</v>
      </c>
      <c r="I9" s="565" t="s">
        <v>154</v>
      </c>
      <c r="J9" s="652"/>
      <c r="K9" s="653">
        <v>6</v>
      </c>
      <c r="L9" s="651"/>
      <c r="M9" s="17" t="s">
        <v>2</v>
      </c>
      <c r="N9" s="651">
        <v>25</v>
      </c>
      <c r="O9" s="651"/>
      <c r="P9" s="17" t="s">
        <v>155</v>
      </c>
      <c r="Q9" s="17" t="s">
        <v>156</v>
      </c>
      <c r="R9" s="250">
        <f t="shared" si="0"/>
        <v>44372</v>
      </c>
      <c r="S9" s="251" t="s">
        <v>157</v>
      </c>
      <c r="T9" s="249" t="s">
        <v>232</v>
      </c>
      <c r="V9" s="651">
        <v>3</v>
      </c>
      <c r="W9" s="651"/>
      <c r="X9" s="17" t="s">
        <v>1</v>
      </c>
      <c r="Y9" s="17">
        <v>11</v>
      </c>
      <c r="Z9" s="565" t="s">
        <v>154</v>
      </c>
      <c r="AA9" s="652"/>
      <c r="AB9" s="653">
        <v>12</v>
      </c>
      <c r="AC9" s="651"/>
      <c r="AD9" s="17" t="s">
        <v>2</v>
      </c>
      <c r="AE9" s="651">
        <v>27</v>
      </c>
      <c r="AF9" s="651"/>
      <c r="AG9" s="17" t="s">
        <v>155</v>
      </c>
      <c r="AH9" s="17" t="s">
        <v>156</v>
      </c>
      <c r="AI9" s="250">
        <f>DATE(2021,AB9,AE9)</f>
        <v>44557</v>
      </c>
      <c r="AJ9" s="251" t="s">
        <v>157</v>
      </c>
    </row>
    <row r="10" spans="3:36" s="17" customFormat="1" ht="17.25" customHeight="1">
      <c r="C10" s="249" t="s">
        <v>232</v>
      </c>
      <c r="E10" s="651">
        <v>3</v>
      </c>
      <c r="F10" s="651"/>
      <c r="G10" s="17" t="s">
        <v>1</v>
      </c>
      <c r="H10" s="17">
        <v>6</v>
      </c>
      <c r="I10" s="565" t="s">
        <v>154</v>
      </c>
      <c r="J10" s="652"/>
      <c r="K10" s="653">
        <v>7</v>
      </c>
      <c r="L10" s="651"/>
      <c r="M10" s="17" t="s">
        <v>2</v>
      </c>
      <c r="N10" s="651">
        <v>29</v>
      </c>
      <c r="O10" s="651"/>
      <c r="P10" s="17" t="s">
        <v>155</v>
      </c>
      <c r="Q10" s="17" t="s">
        <v>156</v>
      </c>
      <c r="R10" s="250">
        <f t="shared" si="0"/>
        <v>44406</v>
      </c>
      <c r="S10" s="251" t="s">
        <v>157</v>
      </c>
      <c r="T10" s="249" t="s">
        <v>232</v>
      </c>
      <c r="V10" s="651">
        <v>3</v>
      </c>
      <c r="W10" s="651"/>
      <c r="X10" s="17" t="s">
        <v>1</v>
      </c>
      <c r="Y10" s="17">
        <v>12</v>
      </c>
      <c r="Z10" s="565" t="s">
        <v>154</v>
      </c>
      <c r="AA10" s="652"/>
      <c r="AB10" s="653">
        <v>1</v>
      </c>
      <c r="AC10" s="651"/>
      <c r="AD10" s="17" t="s">
        <v>2</v>
      </c>
      <c r="AE10" s="651">
        <v>25</v>
      </c>
      <c r="AF10" s="651"/>
      <c r="AG10" s="17" t="s">
        <v>155</v>
      </c>
      <c r="AH10" s="17" t="s">
        <v>156</v>
      </c>
      <c r="AI10" s="250">
        <f>DATE(2021,AB10,AE10)</f>
        <v>44221</v>
      </c>
      <c r="AJ10" s="251" t="s">
        <v>157</v>
      </c>
    </row>
    <row r="11" spans="3:36" s="17" customFormat="1" ht="17.25" customHeight="1">
      <c r="C11" s="249" t="s">
        <v>232</v>
      </c>
      <c r="E11" s="651">
        <v>3</v>
      </c>
      <c r="F11" s="651"/>
      <c r="G11" s="17" t="s">
        <v>1</v>
      </c>
      <c r="H11" s="17">
        <v>7</v>
      </c>
      <c r="I11" s="565" t="s">
        <v>154</v>
      </c>
      <c r="J11" s="652"/>
      <c r="K11" s="653">
        <v>8</v>
      </c>
      <c r="L11" s="651"/>
      <c r="M11" s="17" t="s">
        <v>2</v>
      </c>
      <c r="N11" s="651">
        <v>25</v>
      </c>
      <c r="O11" s="651"/>
      <c r="P11" s="17" t="s">
        <v>155</v>
      </c>
      <c r="Q11" s="17" t="s">
        <v>156</v>
      </c>
      <c r="R11" s="250">
        <f t="shared" si="0"/>
        <v>44433</v>
      </c>
      <c r="S11" s="251" t="s">
        <v>157</v>
      </c>
      <c r="T11" s="249" t="s">
        <v>232</v>
      </c>
      <c r="V11" s="651">
        <v>4</v>
      </c>
      <c r="W11" s="651"/>
      <c r="X11" s="17" t="s">
        <v>1</v>
      </c>
      <c r="Y11" s="17">
        <v>1</v>
      </c>
      <c r="Z11" s="565" t="s">
        <v>154</v>
      </c>
      <c r="AA11" s="652"/>
      <c r="AB11" s="653">
        <v>2</v>
      </c>
      <c r="AC11" s="651"/>
      <c r="AD11" s="17" t="s">
        <v>2</v>
      </c>
      <c r="AE11" s="651">
        <v>25</v>
      </c>
      <c r="AF11" s="651"/>
      <c r="AG11" s="17" t="s">
        <v>155</v>
      </c>
      <c r="AH11" s="17" t="s">
        <v>156</v>
      </c>
      <c r="AI11" s="250">
        <f>DATE(2022,AB11,AE11)</f>
        <v>44617</v>
      </c>
      <c r="AJ11" s="251" t="s">
        <v>157</v>
      </c>
    </row>
    <row r="12" spans="3:36" s="17" customFormat="1" ht="17.25" customHeight="1">
      <c r="C12" s="252" t="s">
        <v>232</v>
      </c>
      <c r="D12" s="21"/>
      <c r="E12" s="654">
        <v>3</v>
      </c>
      <c r="F12" s="654"/>
      <c r="G12" s="21" t="s">
        <v>1</v>
      </c>
      <c r="H12" s="21">
        <v>8</v>
      </c>
      <c r="I12" s="585" t="s">
        <v>154</v>
      </c>
      <c r="J12" s="656"/>
      <c r="K12" s="657">
        <v>9</v>
      </c>
      <c r="L12" s="654"/>
      <c r="M12" s="21" t="s">
        <v>2</v>
      </c>
      <c r="N12" s="654">
        <v>27</v>
      </c>
      <c r="O12" s="654"/>
      <c r="P12" s="21" t="s">
        <v>155</v>
      </c>
      <c r="Q12" s="21" t="s">
        <v>156</v>
      </c>
      <c r="R12" s="253">
        <f t="shared" si="0"/>
        <v>44466</v>
      </c>
      <c r="S12" s="254" t="s">
        <v>157</v>
      </c>
      <c r="T12" s="252" t="s">
        <v>232</v>
      </c>
      <c r="U12" s="21"/>
      <c r="V12" s="654">
        <v>4</v>
      </c>
      <c r="W12" s="654"/>
      <c r="X12" s="21" t="s">
        <v>1</v>
      </c>
      <c r="Y12" s="21">
        <v>2</v>
      </c>
      <c r="Z12" s="585" t="s">
        <v>154</v>
      </c>
      <c r="AA12" s="656"/>
      <c r="AB12" s="657">
        <v>3</v>
      </c>
      <c r="AC12" s="654"/>
      <c r="AD12" s="21" t="s">
        <v>2</v>
      </c>
      <c r="AE12" s="654">
        <v>25</v>
      </c>
      <c r="AF12" s="654"/>
      <c r="AG12" s="21" t="s">
        <v>155</v>
      </c>
      <c r="AH12" s="21" t="s">
        <v>156</v>
      </c>
      <c r="AI12" s="253">
        <f>DATE(2022,AB12,AE12)</f>
        <v>44645</v>
      </c>
      <c r="AJ12" s="254" t="s">
        <v>157</v>
      </c>
    </row>
    <row r="13" ht="13.5">
      <c r="C13" s="234" t="s">
        <v>158</v>
      </c>
    </row>
    <row r="19" spans="3:30" ht="17.25" customHeight="1" thickBot="1">
      <c r="C19" s="18" t="s">
        <v>159</v>
      </c>
      <c r="D19" s="12"/>
      <c r="E19" s="12"/>
      <c r="F19" s="12"/>
      <c r="G19" s="12"/>
      <c r="H19" s="659">
        <v>1607</v>
      </c>
      <c r="I19" s="659"/>
      <c r="J19" s="659"/>
      <c r="K19" s="659"/>
      <c r="L19" s="659"/>
      <c r="M19" s="659"/>
      <c r="N19" s="19" t="s">
        <v>160</v>
      </c>
      <c r="O19" s="12"/>
      <c r="P19" s="16"/>
      <c r="Q19" s="19" t="s">
        <v>161</v>
      </c>
      <c r="R19" s="12"/>
      <c r="S19" s="12"/>
      <c r="T19" s="12"/>
      <c r="U19" s="56"/>
      <c r="V19" s="659">
        <v>8778</v>
      </c>
      <c r="W19" s="659"/>
      <c r="X19" s="659"/>
      <c r="Y19" s="659"/>
      <c r="Z19" s="659"/>
      <c r="AA19" s="659"/>
      <c r="AB19" s="19" t="s">
        <v>162</v>
      </c>
      <c r="AC19" s="12"/>
      <c r="AD19" s="16"/>
    </row>
    <row r="20" spans="3:30" ht="17.25" customHeight="1" thickBot="1" thickTop="1">
      <c r="C20" s="73" t="s">
        <v>163</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9"/>
    </row>
    <row r="21" spans="3:30" ht="17.25" customHeight="1" thickTop="1">
      <c r="C21" s="74" t="s">
        <v>22</v>
      </c>
      <c r="D21" s="22"/>
      <c r="E21" s="22"/>
      <c r="F21" s="22"/>
      <c r="G21" s="22"/>
      <c r="H21" s="22"/>
      <c r="I21" s="660">
        <v>2049</v>
      </c>
      <c r="J21" s="660"/>
      <c r="K21" s="660"/>
      <c r="L21" s="660"/>
      <c r="M21" s="660"/>
      <c r="N21" s="660"/>
      <c r="O21" s="76" t="s">
        <v>164</v>
      </c>
      <c r="P21" s="24"/>
      <c r="Q21" s="76" t="s">
        <v>24</v>
      </c>
      <c r="R21" s="22"/>
      <c r="S21" s="22"/>
      <c r="T21" s="22"/>
      <c r="U21" s="22"/>
      <c r="V21" s="22"/>
      <c r="W21" s="22"/>
      <c r="X21" s="660">
        <v>2751</v>
      </c>
      <c r="Y21" s="660"/>
      <c r="Z21" s="660"/>
      <c r="AA21" s="660"/>
      <c r="AB21" s="660"/>
      <c r="AC21" s="76" t="s">
        <v>164</v>
      </c>
      <c r="AD21" s="26"/>
    </row>
    <row r="22" spans="3:30" ht="17.25" customHeight="1">
      <c r="C22" s="75" t="s">
        <v>165</v>
      </c>
      <c r="D22" s="23"/>
      <c r="E22" s="23"/>
      <c r="F22" s="23"/>
      <c r="G22" s="23"/>
      <c r="H22" s="23"/>
      <c r="I22" s="655">
        <v>1049</v>
      </c>
      <c r="J22" s="655"/>
      <c r="K22" s="655"/>
      <c r="L22" s="655"/>
      <c r="M22" s="655"/>
      <c r="N22" s="655"/>
      <c r="O22" s="77" t="s">
        <v>164</v>
      </c>
      <c r="P22" s="25"/>
      <c r="Q22" s="77" t="s">
        <v>26</v>
      </c>
      <c r="R22" s="23"/>
      <c r="S22" s="23"/>
      <c r="T22" s="23"/>
      <c r="U22" s="23"/>
      <c r="V22" s="23"/>
      <c r="W22" s="23"/>
      <c r="X22" s="655">
        <v>5037</v>
      </c>
      <c r="Y22" s="655"/>
      <c r="Z22" s="655"/>
      <c r="AA22" s="655"/>
      <c r="AB22" s="655"/>
      <c r="AC22" s="77" t="s">
        <v>164</v>
      </c>
      <c r="AD22" s="27"/>
    </row>
    <row r="23" spans="3:30" ht="17.25" customHeight="1">
      <c r="C23" s="75" t="s">
        <v>27</v>
      </c>
      <c r="D23" s="23"/>
      <c r="E23" s="23"/>
      <c r="F23" s="23"/>
      <c r="G23" s="23"/>
      <c r="H23" s="23"/>
      <c r="I23" s="655">
        <v>1005</v>
      </c>
      <c r="J23" s="655"/>
      <c r="K23" s="655"/>
      <c r="L23" s="655"/>
      <c r="M23" s="655"/>
      <c r="N23" s="655"/>
      <c r="O23" s="77" t="s">
        <v>164</v>
      </c>
      <c r="P23" s="25"/>
      <c r="Q23" s="77" t="s">
        <v>28</v>
      </c>
      <c r="R23" s="23"/>
      <c r="S23" s="23"/>
      <c r="T23" s="23"/>
      <c r="U23" s="23"/>
      <c r="V23" s="23"/>
      <c r="W23" s="23"/>
      <c r="X23" s="655">
        <v>1875</v>
      </c>
      <c r="Y23" s="655"/>
      <c r="Z23" s="655"/>
      <c r="AA23" s="655"/>
      <c r="AB23" s="655"/>
      <c r="AC23" s="77" t="s">
        <v>164</v>
      </c>
      <c r="AD23" s="27"/>
    </row>
    <row r="24" spans="3:30" ht="17.25" customHeight="1">
      <c r="C24" s="75" t="s">
        <v>166</v>
      </c>
      <c r="D24" s="23"/>
      <c r="E24" s="23"/>
      <c r="F24" s="23"/>
      <c r="G24" s="23"/>
      <c r="H24" s="23"/>
      <c r="I24" s="655">
        <v>6681</v>
      </c>
      <c r="J24" s="655"/>
      <c r="K24" s="655"/>
      <c r="L24" s="655"/>
      <c r="M24" s="655"/>
      <c r="N24" s="655"/>
      <c r="O24" s="77" t="s">
        <v>164</v>
      </c>
      <c r="P24" s="25"/>
      <c r="Q24" s="77" t="s">
        <v>31</v>
      </c>
      <c r="R24" s="23"/>
      <c r="S24" s="23"/>
      <c r="T24" s="23"/>
      <c r="U24" s="23"/>
      <c r="V24" s="23"/>
      <c r="W24" s="23"/>
      <c r="X24" s="655">
        <v>2506</v>
      </c>
      <c r="Y24" s="655"/>
      <c r="Z24" s="655"/>
      <c r="AA24" s="655"/>
      <c r="AB24" s="655"/>
      <c r="AC24" s="77" t="s">
        <v>164</v>
      </c>
      <c r="AD24" s="27"/>
    </row>
    <row r="25" spans="3:30" ht="17.25" customHeight="1">
      <c r="C25" s="11"/>
      <c r="D25" s="2"/>
      <c r="E25" s="2"/>
      <c r="F25" s="2"/>
      <c r="G25" s="2"/>
      <c r="H25" s="2"/>
      <c r="I25" s="2"/>
      <c r="J25" s="21" t="s">
        <v>167</v>
      </c>
      <c r="K25" s="2"/>
      <c r="L25" s="2"/>
      <c r="M25" s="2"/>
      <c r="N25" s="2"/>
      <c r="O25" s="658">
        <f>SUM(I21:N24,X21:AB24)</f>
        <v>22953</v>
      </c>
      <c r="P25" s="658"/>
      <c r="Q25" s="658"/>
      <c r="R25" s="658"/>
      <c r="S25" s="658"/>
      <c r="T25" s="658"/>
      <c r="U25" s="658"/>
      <c r="V25" s="658"/>
      <c r="W25" s="21" t="s">
        <v>164</v>
      </c>
      <c r="X25" s="2"/>
      <c r="Y25" s="2"/>
      <c r="Z25" s="2"/>
      <c r="AA25" s="2"/>
      <c r="AB25" s="2"/>
      <c r="AC25" s="2"/>
      <c r="AD25" s="8"/>
    </row>
    <row r="27" ht="13.5">
      <c r="C27" s="72" t="s">
        <v>168</v>
      </c>
    </row>
    <row r="28" ht="13.5">
      <c r="C28" s="72" t="s">
        <v>169</v>
      </c>
    </row>
  </sheetData>
  <sheetProtection/>
  <mergeCells count="63">
    <mergeCell ref="I23:N23"/>
    <mergeCell ref="X23:AB23"/>
    <mergeCell ref="I24:N24"/>
    <mergeCell ref="X24:AB24"/>
    <mergeCell ref="O25:V25"/>
    <mergeCell ref="H19:M19"/>
    <mergeCell ref="V19:AA19"/>
    <mergeCell ref="I21:N21"/>
    <mergeCell ref="X21:AB21"/>
    <mergeCell ref="I22:N22"/>
    <mergeCell ref="X22:AB22"/>
    <mergeCell ref="AB11:AC11"/>
    <mergeCell ref="AE11:AF11"/>
    <mergeCell ref="E12:F12"/>
    <mergeCell ref="I12:J12"/>
    <mergeCell ref="K12:L12"/>
    <mergeCell ref="N12:O12"/>
    <mergeCell ref="V12:W12"/>
    <mergeCell ref="Z12:AA12"/>
    <mergeCell ref="AB12:AC12"/>
    <mergeCell ref="AE12:AF12"/>
    <mergeCell ref="E11:F11"/>
    <mergeCell ref="I11:J11"/>
    <mergeCell ref="K11:L11"/>
    <mergeCell ref="N11:O11"/>
    <mergeCell ref="V11:W11"/>
    <mergeCell ref="Z11:AA11"/>
    <mergeCell ref="AB9:AC9"/>
    <mergeCell ref="AE9:AF9"/>
    <mergeCell ref="E10:F10"/>
    <mergeCell ref="I10:J10"/>
    <mergeCell ref="K10:L10"/>
    <mergeCell ref="N10:O10"/>
    <mergeCell ref="V10:W10"/>
    <mergeCell ref="Z10:AA10"/>
    <mergeCell ref="AB10:AC10"/>
    <mergeCell ref="AE10:AF10"/>
    <mergeCell ref="E9:F9"/>
    <mergeCell ref="I9:J9"/>
    <mergeCell ref="K9:L9"/>
    <mergeCell ref="N9:O9"/>
    <mergeCell ref="V9:W9"/>
    <mergeCell ref="Z9:AA9"/>
    <mergeCell ref="AB7:AC7"/>
    <mergeCell ref="AE7:AF7"/>
    <mergeCell ref="E8:F8"/>
    <mergeCell ref="I8:J8"/>
    <mergeCell ref="K8:L8"/>
    <mergeCell ref="N8:O8"/>
    <mergeCell ref="V8:W8"/>
    <mergeCell ref="Z8:AA8"/>
    <mergeCell ref="AB8:AC8"/>
    <mergeCell ref="AE8:AF8"/>
    <mergeCell ref="M4:N4"/>
    <mergeCell ref="Y4:AA4"/>
    <mergeCell ref="K6:S6"/>
    <mergeCell ref="AB6:AJ6"/>
    <mergeCell ref="E7:F7"/>
    <mergeCell ref="I7:J7"/>
    <mergeCell ref="K7:L7"/>
    <mergeCell ref="N7:O7"/>
    <mergeCell ref="V7:W7"/>
    <mergeCell ref="Z7:AA7"/>
  </mergeCells>
  <printOptions/>
  <pageMargins left="0.5118110236220472" right="0.3937007874015748" top="0.6299212598425197" bottom="0.4330708661417323" header="0.2362204724409449" footer="0.1968503937007874"/>
  <pageSetup horizontalDpi="600" verticalDpi="600" orientation="portrait" paperSize="9" scale="96"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tabColor rgb="FF00B0F0"/>
  </sheetPr>
  <dimension ref="A1:AT73"/>
  <sheetViews>
    <sheetView tabSelected="1" zoomScalePageLayoutView="0" workbookViewId="0" topLeftCell="A50">
      <selection activeCell="AO24" sqref="AO24"/>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43" width="2.50390625" style="1" customWidth="1"/>
    <col min="44" max="44" width="8.25390625" style="1" bestFit="1" customWidth="1"/>
    <col min="45" max="45" width="7.625" style="1" bestFit="1" customWidth="1"/>
    <col min="46" max="16384" width="2.50390625" style="1" customWidth="1"/>
  </cols>
  <sheetData>
    <row r="1" spans="1:45" s="7" customFormat="1" ht="14.25" customHeight="1" hidden="1">
      <c r="A1" s="279"/>
      <c r="B1" s="279"/>
      <c r="C1" s="279"/>
      <c r="D1" s="279"/>
      <c r="E1" s="279"/>
      <c r="F1" s="279"/>
      <c r="G1" s="279"/>
      <c r="H1" s="279"/>
      <c r="I1" s="279"/>
      <c r="J1" s="279"/>
      <c r="K1" s="279"/>
      <c r="L1" s="279"/>
      <c r="M1" s="279"/>
      <c r="N1" s="279"/>
      <c r="O1" s="279"/>
      <c r="P1" s="279"/>
      <c r="Q1" s="279"/>
      <c r="R1" s="279"/>
      <c r="S1" s="279"/>
      <c r="T1" s="279"/>
      <c r="U1" s="279"/>
      <c r="V1" s="279"/>
      <c r="W1" s="279"/>
      <c r="X1" s="279"/>
      <c r="Y1" s="265" t="s">
        <v>1</v>
      </c>
      <c r="Z1" s="395">
        <v>4</v>
      </c>
      <c r="AA1" s="395"/>
      <c r="AB1" s="265" t="s">
        <v>2</v>
      </c>
      <c r="AC1" s="279"/>
      <c r="AD1" s="279"/>
      <c r="AE1" s="279"/>
      <c r="AF1" s="279"/>
      <c r="AG1" s="279"/>
      <c r="AH1" s="279"/>
      <c r="AI1" s="265" t="s">
        <v>0</v>
      </c>
      <c r="AJ1" s="395">
        <v>23</v>
      </c>
      <c r="AK1" s="395"/>
      <c r="AL1" s="265" t="s">
        <v>1</v>
      </c>
      <c r="AM1" s="395">
        <v>4</v>
      </c>
      <c r="AN1" s="395"/>
      <c r="AO1" s="265" t="s">
        <v>2</v>
      </c>
      <c r="AP1" s="265" t="s">
        <v>3</v>
      </c>
      <c r="AQ1" s="265"/>
      <c r="AR1" s="265"/>
      <c r="AS1" s="265"/>
    </row>
    <row r="2" spans="1:45" ht="4.5" customHeight="1" hidden="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row>
    <row r="3" spans="1:46" ht="30.75" customHeight="1" hidden="1">
      <c r="A3" s="396" t="s">
        <v>4</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
    </row>
    <row r="4" spans="1:46" s="7" customFormat="1" ht="20.25" customHeight="1" hidden="1">
      <c r="A4" s="281"/>
      <c r="B4" s="278"/>
      <c r="C4" s="278"/>
      <c r="D4" s="278"/>
      <c r="E4" s="278"/>
      <c r="F4" s="278"/>
      <c r="G4" s="278"/>
      <c r="H4" s="278"/>
      <c r="I4" s="278"/>
      <c r="J4" s="278"/>
      <c r="K4" s="278"/>
      <c r="L4" s="279"/>
      <c r="M4" s="278" t="s">
        <v>5</v>
      </c>
      <c r="N4" s="278"/>
      <c r="O4" s="278"/>
      <c r="P4" s="397">
        <v>23</v>
      </c>
      <c r="Q4" s="397"/>
      <c r="R4" s="280"/>
      <c r="S4" s="280"/>
      <c r="T4" s="280"/>
      <c r="U4" s="280"/>
      <c r="V4" s="280"/>
      <c r="W4" s="280"/>
      <c r="X4" s="279"/>
      <c r="Y4" s="278"/>
      <c r="Z4" s="278"/>
      <c r="AA4" s="278"/>
      <c r="AB4" s="278"/>
      <c r="AC4" s="280"/>
      <c r="AD4" s="281" t="s">
        <v>1</v>
      </c>
      <c r="AE4" s="278"/>
      <c r="AF4" s="397">
        <v>3</v>
      </c>
      <c r="AG4" s="397"/>
      <c r="AH4" s="397"/>
      <c r="AI4" s="281" t="s">
        <v>6</v>
      </c>
      <c r="AJ4" s="278"/>
      <c r="AK4" s="279"/>
      <c r="AL4" s="278"/>
      <c r="AM4" s="278"/>
      <c r="AN4" s="278"/>
      <c r="AO4" s="278"/>
      <c r="AP4" s="278"/>
      <c r="AQ4" s="278"/>
      <c r="AR4" s="278"/>
      <c r="AS4" s="278"/>
      <c r="AT4" s="6"/>
    </row>
    <row r="5" spans="1:45" ht="4.5" customHeight="1" hidden="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row>
    <row r="6" spans="1:45" ht="13.5" customHeight="1" hidden="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row>
    <row r="7" spans="1:45" ht="13.5" customHeight="1" hidden="1">
      <c r="A7" s="64"/>
      <c r="B7" s="64"/>
      <c r="C7" s="64"/>
      <c r="D7" s="64"/>
      <c r="E7" s="64"/>
      <c r="F7" s="64"/>
      <c r="G7" s="64"/>
      <c r="H7" s="64"/>
      <c r="I7" s="64"/>
      <c r="J7" s="64"/>
      <c r="K7" s="64"/>
      <c r="L7" s="64"/>
      <c r="M7" s="64"/>
      <c r="N7" s="64"/>
      <c r="O7" s="64"/>
      <c r="P7" s="64"/>
      <c r="Q7" s="64"/>
      <c r="R7" s="64"/>
      <c r="S7" s="64"/>
      <c r="T7" s="64"/>
      <c r="U7" s="64"/>
      <c r="V7" s="64"/>
      <c r="W7" s="64"/>
      <c r="X7" s="282"/>
      <c r="Y7" s="282"/>
      <c r="Z7" s="282"/>
      <c r="AA7" s="282"/>
      <c r="AB7" s="282"/>
      <c r="AC7" s="64"/>
      <c r="AD7" s="64"/>
      <c r="AE7" s="64"/>
      <c r="AF7" s="282" t="s">
        <v>7</v>
      </c>
      <c r="AG7" s="282"/>
      <c r="AH7" s="282"/>
      <c r="AI7" s="282"/>
      <c r="AJ7" s="282"/>
      <c r="AK7" s="282"/>
      <c r="AL7" s="282"/>
      <c r="AM7" s="282"/>
      <c r="AN7" s="282"/>
      <c r="AO7" s="282"/>
      <c r="AP7" s="282"/>
      <c r="AQ7" s="64"/>
      <c r="AR7" s="64"/>
      <c r="AS7" s="64"/>
    </row>
    <row r="8" spans="1:45" ht="13.5" customHeight="1" hidden="1">
      <c r="A8" s="64"/>
      <c r="B8" s="64"/>
      <c r="C8" s="64"/>
      <c r="D8" s="64"/>
      <c r="E8" s="64"/>
      <c r="F8" s="64"/>
      <c r="G8" s="64"/>
      <c r="H8" s="64"/>
      <c r="I8" s="64"/>
      <c r="J8" s="64"/>
      <c r="K8" s="64"/>
      <c r="L8" s="64"/>
      <c r="M8" s="64"/>
      <c r="N8" s="64"/>
      <c r="O8" s="64"/>
      <c r="P8" s="64"/>
      <c r="Q8" s="64"/>
      <c r="R8" s="64"/>
      <c r="S8" s="64"/>
      <c r="T8" s="64"/>
      <c r="U8" s="64"/>
      <c r="V8" s="64"/>
      <c r="W8" s="64"/>
      <c r="X8" s="282"/>
      <c r="Y8" s="282"/>
      <c r="Z8" s="282"/>
      <c r="AA8" s="282"/>
      <c r="AB8" s="282"/>
      <c r="AC8" s="64"/>
      <c r="AD8" s="64"/>
      <c r="AE8" s="64"/>
      <c r="AF8" s="282"/>
      <c r="AG8" s="282"/>
      <c r="AH8" s="282" t="s">
        <v>8</v>
      </c>
      <c r="AI8" s="282"/>
      <c r="AJ8" s="282"/>
      <c r="AK8" s="282"/>
      <c r="AL8" s="282"/>
      <c r="AM8" s="282"/>
      <c r="AN8" s="282"/>
      <c r="AO8" s="282"/>
      <c r="AP8" s="282"/>
      <c r="AQ8" s="64"/>
      <c r="AR8" s="64"/>
      <c r="AS8" s="64"/>
    </row>
    <row r="9" spans="1:45" ht="13.5" customHeight="1" hidden="1">
      <c r="A9" s="64"/>
      <c r="B9" s="64"/>
      <c r="C9" s="64"/>
      <c r="D9" s="64"/>
      <c r="E9" s="64"/>
      <c r="F9" s="64"/>
      <c r="G9" s="64"/>
      <c r="H9" s="64"/>
      <c r="I9" s="64"/>
      <c r="J9" s="64"/>
      <c r="K9" s="64"/>
      <c r="L9" s="64"/>
      <c r="M9" s="64"/>
      <c r="N9" s="64"/>
      <c r="O9" s="64"/>
      <c r="P9" s="64"/>
      <c r="Q9" s="64"/>
      <c r="R9" s="64"/>
      <c r="S9" s="64"/>
      <c r="T9" s="64"/>
      <c r="U9" s="64"/>
      <c r="V9" s="64"/>
      <c r="W9" s="64"/>
      <c r="X9" s="283"/>
      <c r="Y9" s="282"/>
      <c r="Z9" s="282"/>
      <c r="AA9" s="282"/>
      <c r="AB9" s="282"/>
      <c r="AC9" s="64"/>
      <c r="AD9" s="64"/>
      <c r="AE9" s="64"/>
      <c r="AF9" s="282"/>
      <c r="AG9" s="282"/>
      <c r="AH9" s="282" t="s">
        <v>9</v>
      </c>
      <c r="AI9" s="282"/>
      <c r="AJ9" s="282"/>
      <c r="AK9" s="283"/>
      <c r="AL9" s="282"/>
      <c r="AM9" s="282"/>
      <c r="AN9" s="282"/>
      <c r="AO9" s="282"/>
      <c r="AP9" s="282"/>
      <c r="AQ9" s="64"/>
      <c r="AR9" s="64"/>
      <c r="AS9" s="64"/>
    </row>
    <row r="10" spans="1:45" ht="13.5" customHeight="1" hidden="1">
      <c r="A10" s="64"/>
      <c r="B10" s="64"/>
      <c r="C10" s="64"/>
      <c r="D10" s="64"/>
      <c r="E10" s="64"/>
      <c r="F10" s="64"/>
      <c r="G10" s="64"/>
      <c r="H10" s="64"/>
      <c r="I10" s="64"/>
      <c r="J10" s="64"/>
      <c r="K10" s="64"/>
      <c r="L10" s="64"/>
      <c r="M10" s="64"/>
      <c r="N10" s="64"/>
      <c r="O10" s="64"/>
      <c r="P10" s="64"/>
      <c r="Q10" s="64"/>
      <c r="R10" s="64"/>
      <c r="S10" s="64"/>
      <c r="T10" s="64"/>
      <c r="U10" s="64"/>
      <c r="V10" s="64"/>
      <c r="W10" s="64"/>
      <c r="X10" s="282"/>
      <c r="Y10" s="282"/>
      <c r="Z10" s="282"/>
      <c r="AA10" s="282"/>
      <c r="AB10" s="282"/>
      <c r="AC10" s="64"/>
      <c r="AD10" s="64"/>
      <c r="AE10" s="64"/>
      <c r="AF10" s="282"/>
      <c r="AG10" s="282"/>
      <c r="AH10" s="282" t="s">
        <v>10</v>
      </c>
      <c r="AI10" s="282"/>
      <c r="AJ10" s="282"/>
      <c r="AK10" s="282"/>
      <c r="AL10" s="282"/>
      <c r="AM10" s="282"/>
      <c r="AN10" s="282"/>
      <c r="AO10" s="282"/>
      <c r="AP10" s="282"/>
      <c r="AQ10" s="64"/>
      <c r="AR10" s="64"/>
      <c r="AS10" s="64"/>
    </row>
    <row r="11" spans="1:45" ht="13.5" customHeight="1" hidden="1">
      <c r="A11" s="64"/>
      <c r="B11" s="64"/>
      <c r="C11" s="64"/>
      <c r="D11" s="64"/>
      <c r="E11" s="64"/>
      <c r="F11" s="64"/>
      <c r="G11" s="64"/>
      <c r="H11" s="64"/>
      <c r="I11" s="64"/>
      <c r="J11" s="64"/>
      <c r="K11" s="64"/>
      <c r="L11" s="64"/>
      <c r="M11" s="64"/>
      <c r="N11" s="64"/>
      <c r="O11" s="64"/>
      <c r="P11" s="64"/>
      <c r="Q11" s="64"/>
      <c r="R11" s="64"/>
      <c r="S11" s="64"/>
      <c r="T11" s="64"/>
      <c r="U11" s="64"/>
      <c r="V11" s="64"/>
      <c r="W11" s="64"/>
      <c r="X11" s="282"/>
      <c r="Y11" s="282"/>
      <c r="Z11" s="282"/>
      <c r="AA11" s="282"/>
      <c r="AB11" s="282"/>
      <c r="AC11" s="64"/>
      <c r="AD11" s="64"/>
      <c r="AE11" s="64"/>
      <c r="AF11" s="282"/>
      <c r="AG11" s="282"/>
      <c r="AH11" s="282" t="s">
        <v>11</v>
      </c>
      <c r="AI11" s="282"/>
      <c r="AJ11" s="282"/>
      <c r="AK11" s="282"/>
      <c r="AL11" s="282"/>
      <c r="AM11" s="282"/>
      <c r="AN11" s="282"/>
      <c r="AO11" s="282"/>
      <c r="AP11" s="282"/>
      <c r="AQ11" s="64"/>
      <c r="AR11" s="64"/>
      <c r="AS11" s="64"/>
    </row>
    <row r="12" spans="1:45" ht="13.5" customHeight="1" hidden="1">
      <c r="A12" s="64"/>
      <c r="B12" s="64"/>
      <c r="C12" s="64"/>
      <c r="D12" s="64"/>
      <c r="E12" s="64"/>
      <c r="F12" s="64"/>
      <c r="G12" s="64"/>
      <c r="H12" s="64"/>
      <c r="I12" s="64"/>
      <c r="J12" s="64"/>
      <c r="K12" s="64"/>
      <c r="L12" s="64"/>
      <c r="M12" s="64"/>
      <c r="N12" s="64"/>
      <c r="O12" s="64"/>
      <c r="P12" s="64"/>
      <c r="Q12" s="64"/>
      <c r="R12" s="64"/>
      <c r="S12" s="64"/>
      <c r="T12" s="64"/>
      <c r="U12" s="64"/>
      <c r="V12" s="64"/>
      <c r="W12" s="64"/>
      <c r="X12" s="282"/>
      <c r="Y12" s="282"/>
      <c r="Z12" s="282"/>
      <c r="AA12" s="282"/>
      <c r="AB12" s="282"/>
      <c r="AC12" s="64"/>
      <c r="AD12" s="64"/>
      <c r="AE12" s="64"/>
      <c r="AF12" s="282" t="s">
        <v>12</v>
      </c>
      <c r="AG12" s="282"/>
      <c r="AH12" s="282"/>
      <c r="AI12" s="282"/>
      <c r="AJ12" s="282"/>
      <c r="AK12" s="282"/>
      <c r="AL12" s="282"/>
      <c r="AM12" s="282"/>
      <c r="AN12" s="282"/>
      <c r="AO12" s="282"/>
      <c r="AP12" s="282"/>
      <c r="AQ12" s="64"/>
      <c r="AR12" s="64"/>
      <c r="AS12" s="64"/>
    </row>
    <row r="13" spans="1:45" ht="13.5" customHeight="1" hidden="1">
      <c r="A13" s="6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row>
    <row r="14" spans="1:45" ht="9" customHeight="1" hidden="1">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row>
    <row r="15" spans="1:45" ht="17.25" customHeight="1" hidden="1">
      <c r="A15" s="362" t="s">
        <v>13</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row>
    <row r="16" spans="1:45" ht="5.25" customHeight="1" hidden="1">
      <c r="A16" s="362"/>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row>
    <row r="17" spans="1:45" ht="7.5" customHeight="1" hidden="1">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row>
    <row r="18" spans="1:45" ht="17.25" customHeight="1" hidden="1">
      <c r="A18" s="64"/>
      <c r="B18" s="64"/>
      <c r="C18" s="64"/>
      <c r="D18" s="64" t="s">
        <v>14</v>
      </c>
      <c r="E18" s="64"/>
      <c r="F18" s="64"/>
      <c r="G18" s="64"/>
      <c r="H18" s="64"/>
      <c r="I18" s="398">
        <v>0.6</v>
      </c>
      <c r="J18" s="398"/>
      <c r="K18" s="398"/>
      <c r="L18" s="64" t="s">
        <v>15</v>
      </c>
      <c r="M18" s="64"/>
      <c r="N18" s="64"/>
      <c r="O18" s="64"/>
      <c r="P18" s="64"/>
      <c r="Q18" s="64"/>
      <c r="R18" s="64"/>
      <c r="S18" s="64"/>
      <c r="T18" s="64"/>
      <c r="U18" s="64"/>
      <c r="V18" s="64"/>
      <c r="W18" s="64"/>
      <c r="X18" s="364"/>
      <c r="Y18" s="64"/>
      <c r="Z18" s="64"/>
      <c r="AA18" s="64"/>
      <c r="AB18" s="64"/>
      <c r="AC18" s="64"/>
      <c r="AD18" s="365"/>
      <c r="AE18" s="365"/>
      <c r="AF18" s="365"/>
      <c r="AG18" s="232"/>
      <c r="AH18" s="232"/>
      <c r="AI18" s="366"/>
      <c r="AJ18" s="365"/>
      <c r="AK18" s="364"/>
      <c r="AL18" s="64"/>
      <c r="AM18" s="64"/>
      <c r="AN18" s="64"/>
      <c r="AO18" s="64"/>
      <c r="AP18" s="64"/>
      <c r="AQ18" s="64"/>
      <c r="AR18" s="64"/>
      <c r="AS18" s="64"/>
    </row>
    <row r="19" spans="1:45" ht="43.5" customHeight="1" hidden="1">
      <c r="A19" s="64"/>
      <c r="B19" s="64"/>
      <c r="C19" s="64"/>
      <c r="D19" s="64"/>
      <c r="E19" s="64"/>
      <c r="F19" s="264"/>
      <c r="G19" s="64"/>
      <c r="H19" s="367" t="s">
        <v>200</v>
      </c>
      <c r="I19" s="400" t="s">
        <v>204</v>
      </c>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64"/>
      <c r="AQ19" s="64"/>
      <c r="AR19" s="64"/>
      <c r="AS19" s="64"/>
    </row>
    <row r="20" spans="1:45" ht="3.75" customHeight="1" hidden="1">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row>
    <row r="21" spans="1:45" ht="17.25" customHeight="1" hidden="1">
      <c r="A21" s="64"/>
      <c r="B21" s="64"/>
      <c r="C21" s="64"/>
      <c r="D21" s="64" t="s">
        <v>17</v>
      </c>
      <c r="E21" s="64"/>
      <c r="F21" s="64"/>
      <c r="G21" s="64"/>
      <c r="H21" s="64"/>
      <c r="I21" s="398">
        <v>1</v>
      </c>
      <c r="J21" s="398"/>
      <c r="K21" s="398"/>
      <c r="L21" s="64" t="s">
        <v>15</v>
      </c>
      <c r="M21" s="64"/>
      <c r="N21" s="64"/>
      <c r="O21" s="64"/>
      <c r="P21" s="64"/>
      <c r="Q21" s="368"/>
      <c r="R21" s="368"/>
      <c r="S21" s="368"/>
      <c r="T21" s="368"/>
      <c r="U21" s="368"/>
      <c r="V21" s="368"/>
      <c r="W21" s="368"/>
      <c r="X21" s="64"/>
      <c r="Y21" s="64"/>
      <c r="Z21" s="64"/>
      <c r="AA21" s="64"/>
      <c r="AB21" s="64"/>
      <c r="AC21" s="368"/>
      <c r="AD21" s="64"/>
      <c r="AE21" s="64"/>
      <c r="AF21" s="64"/>
      <c r="AG21" s="232"/>
      <c r="AH21" s="232"/>
      <c r="AI21" s="366"/>
      <c r="AJ21" s="64"/>
      <c r="AK21" s="64"/>
      <c r="AL21" s="64"/>
      <c r="AM21" s="64"/>
      <c r="AN21" s="64"/>
      <c r="AO21" s="64"/>
      <c r="AP21" s="64"/>
      <c r="AQ21" s="64"/>
      <c r="AR21" s="64"/>
      <c r="AS21" s="64"/>
    </row>
    <row r="22" spans="1:45" ht="33.75" customHeight="1" hidden="1">
      <c r="A22" s="64"/>
      <c r="B22" s="64"/>
      <c r="C22" s="64"/>
      <c r="D22" s="64"/>
      <c r="E22" s="64"/>
      <c r="F22" s="264"/>
      <c r="G22" s="64"/>
      <c r="H22" s="367" t="s">
        <v>200</v>
      </c>
      <c r="I22" s="400" t="s">
        <v>203</v>
      </c>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64"/>
      <c r="AQ22" s="64"/>
      <c r="AR22" s="64"/>
      <c r="AS22" s="64"/>
    </row>
    <row r="23" spans="1:45" ht="6" customHeight="1" hidden="1">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row>
    <row r="24" spans="1:45" ht="6" customHeight="1">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row>
    <row r="25" spans="1:45" ht="17.25">
      <c r="A25" s="362" t="s">
        <v>202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row>
    <row r="26" spans="1:45" ht="6" customHeight="1">
      <c r="A26" s="362"/>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row>
    <row r="27" spans="1:45" ht="5.25" customHeight="1">
      <c r="A27" s="362"/>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row>
    <row r="28" spans="1:45" ht="7.5"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row>
    <row r="29" spans="1:45" ht="17.25" customHeight="1">
      <c r="A29" s="64"/>
      <c r="B29" s="64"/>
      <c r="C29" s="64"/>
      <c r="D29" s="64" t="s">
        <v>14</v>
      </c>
      <c r="E29" s="64"/>
      <c r="F29" s="64"/>
      <c r="G29" s="64"/>
      <c r="H29" s="64"/>
      <c r="I29" s="469">
        <v>0.2</v>
      </c>
      <c r="J29" s="469"/>
      <c r="K29" s="469"/>
      <c r="L29" s="284" t="s">
        <v>236</v>
      </c>
      <c r="M29" s="64"/>
      <c r="N29" s="64"/>
      <c r="O29" s="64"/>
      <c r="P29" s="64"/>
      <c r="Q29" s="64"/>
      <c r="R29" s="64"/>
      <c r="S29" s="64"/>
      <c r="T29" s="64"/>
      <c r="U29" s="64"/>
      <c r="V29" s="64"/>
      <c r="W29" s="64"/>
      <c r="X29" s="64"/>
      <c r="Y29" s="64"/>
      <c r="Z29" s="64"/>
      <c r="AA29" s="64"/>
      <c r="AB29" s="64"/>
      <c r="AC29" s="64"/>
      <c r="AD29" s="64"/>
      <c r="AE29" s="64"/>
      <c r="AF29" s="64"/>
      <c r="AG29" s="64"/>
      <c r="AH29" s="64"/>
      <c r="AI29" s="398"/>
      <c r="AJ29" s="398"/>
      <c r="AK29" s="64"/>
      <c r="AL29" s="64"/>
      <c r="AM29" s="64"/>
      <c r="AN29" s="64"/>
      <c r="AO29" s="64"/>
      <c r="AP29" s="64"/>
      <c r="AQ29" s="64"/>
      <c r="AR29" s="64"/>
      <c r="AS29" s="64"/>
    </row>
    <row r="30" spans="1:45" ht="17.25" customHeight="1">
      <c r="A30" s="64"/>
      <c r="B30" s="64"/>
      <c r="C30" s="64"/>
      <c r="D30" s="64" t="s">
        <v>17</v>
      </c>
      <c r="E30" s="64"/>
      <c r="F30" s="64"/>
      <c r="G30" s="64"/>
      <c r="H30" s="64"/>
      <c r="I30" s="469">
        <v>0</v>
      </c>
      <c r="J30" s="469"/>
      <c r="K30" s="469"/>
      <c r="L30" s="284" t="s">
        <v>324</v>
      </c>
      <c r="M30" s="64"/>
      <c r="N30" s="64"/>
      <c r="O30" s="64"/>
      <c r="P30" s="64"/>
      <c r="Q30" s="64"/>
      <c r="R30" s="64"/>
      <c r="S30" s="64"/>
      <c r="T30" s="64"/>
      <c r="U30" s="64"/>
      <c r="V30" s="64"/>
      <c r="W30" s="64"/>
      <c r="X30" s="64"/>
      <c r="Y30" s="64"/>
      <c r="Z30" s="64"/>
      <c r="AA30" s="64"/>
      <c r="AB30" s="64"/>
      <c r="AC30" s="64"/>
      <c r="AD30" s="64"/>
      <c r="AE30" s="64"/>
      <c r="AF30" s="64"/>
      <c r="AG30" s="64"/>
      <c r="AH30" s="64"/>
      <c r="AI30" s="232"/>
      <c r="AJ30" s="259"/>
      <c r="AK30" s="64"/>
      <c r="AL30" s="64"/>
      <c r="AM30" s="64"/>
      <c r="AN30" s="64"/>
      <c r="AO30" s="64"/>
      <c r="AP30" s="64"/>
      <c r="AQ30" s="64"/>
      <c r="AR30" s="64"/>
      <c r="AS30" s="64"/>
    </row>
    <row r="31" spans="1:45" ht="6" customHeight="1">
      <c r="A31" s="64"/>
      <c r="B31" s="64"/>
      <c r="C31" s="64"/>
      <c r="D31" s="64"/>
      <c r="E31" s="64"/>
      <c r="F31" s="64"/>
      <c r="G31" s="64"/>
      <c r="H31" s="64"/>
      <c r="I31" s="232"/>
      <c r="J31" s="232"/>
      <c r="K31" s="232"/>
      <c r="L31" s="64"/>
      <c r="M31" s="64"/>
      <c r="N31" s="64"/>
      <c r="O31" s="64"/>
      <c r="P31" s="64"/>
      <c r="Q31" s="64"/>
      <c r="R31" s="64"/>
      <c r="S31" s="64"/>
      <c r="T31" s="64"/>
      <c r="U31" s="64"/>
      <c r="V31" s="64"/>
      <c r="W31" s="64"/>
      <c r="X31" s="64"/>
      <c r="Y31" s="64"/>
      <c r="Z31" s="64"/>
      <c r="AA31" s="64"/>
      <c r="AB31" s="64"/>
      <c r="AC31" s="64"/>
      <c r="AD31" s="64"/>
      <c r="AE31" s="64"/>
      <c r="AF31" s="64"/>
      <c r="AG31" s="64"/>
      <c r="AH31" s="64"/>
      <c r="AI31" s="232"/>
      <c r="AJ31" s="259"/>
      <c r="AK31" s="64"/>
      <c r="AL31" s="64"/>
      <c r="AM31" s="64"/>
      <c r="AN31" s="64"/>
      <c r="AO31" s="64"/>
      <c r="AP31" s="64"/>
      <c r="AQ31" s="64"/>
      <c r="AR31" s="64"/>
      <c r="AS31" s="64"/>
    </row>
    <row r="32" spans="1:45" ht="41.25" customHeight="1">
      <c r="A32" s="64"/>
      <c r="B32" s="64"/>
      <c r="C32" s="64"/>
      <c r="D32" s="64"/>
      <c r="E32" s="64"/>
      <c r="F32" s="264"/>
      <c r="G32" s="64"/>
      <c r="H32" s="367" t="s">
        <v>200</v>
      </c>
      <c r="I32" s="470" t="s">
        <v>325</v>
      </c>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284"/>
      <c r="AQ32" s="64"/>
      <c r="AR32" s="64"/>
      <c r="AS32" s="64"/>
    </row>
    <row r="33" spans="1:45" ht="6.75" customHeight="1">
      <c r="A33" s="64"/>
      <c r="B33" s="64"/>
      <c r="C33" s="64"/>
      <c r="D33" s="64"/>
      <c r="E33" s="64"/>
      <c r="F33" s="64"/>
      <c r="G33" s="64"/>
      <c r="H33" s="6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64"/>
      <c r="AR33" s="64"/>
      <c r="AS33" s="64"/>
    </row>
    <row r="34" spans="1:45" ht="33" customHeight="1">
      <c r="A34" s="64"/>
      <c r="B34" s="64"/>
      <c r="C34" s="64"/>
      <c r="D34" s="64"/>
      <c r="E34" s="64"/>
      <c r="F34" s="264"/>
      <c r="G34" s="64"/>
      <c r="H34" s="367" t="s">
        <v>200</v>
      </c>
      <c r="I34" s="470" t="s">
        <v>298</v>
      </c>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0"/>
      <c r="AP34" s="284"/>
      <c r="AQ34" s="64"/>
      <c r="AR34" s="64"/>
      <c r="AS34" s="64"/>
    </row>
    <row r="35" spans="1:45" ht="6"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row>
    <row r="36" spans="1:45" ht="6.75"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row>
    <row r="37" spans="1:45" ht="17.25">
      <c r="A37" s="362" t="s">
        <v>201</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row>
    <row r="38" spans="1:45" ht="6.75" customHeight="1">
      <c r="A38" s="362"/>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row>
    <row r="39" spans="1:45" ht="28.5" customHeight="1">
      <c r="A39" s="64"/>
      <c r="B39" s="261"/>
      <c r="C39" s="262" t="s">
        <v>18</v>
      </c>
      <c r="D39" s="401" t="s">
        <v>322</v>
      </c>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369"/>
      <c r="AR39" s="248"/>
      <c r="AS39" s="64"/>
    </row>
    <row r="40" spans="1:45" ht="28.5" customHeight="1">
      <c r="A40" s="64"/>
      <c r="B40" s="261"/>
      <c r="C40" s="262" t="s">
        <v>200</v>
      </c>
      <c r="D40" s="401" t="s">
        <v>332</v>
      </c>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1"/>
      <c r="AQ40" s="369"/>
      <c r="AR40" s="248"/>
      <c r="AS40" s="64"/>
    </row>
    <row r="41" spans="1:45" ht="28.5" customHeight="1">
      <c r="A41" s="64"/>
      <c r="B41" s="261"/>
      <c r="C41" s="262" t="s">
        <v>200</v>
      </c>
      <c r="D41" s="401" t="s">
        <v>323</v>
      </c>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369"/>
      <c r="AR41" s="248"/>
      <c r="AS41" s="64"/>
    </row>
    <row r="42" ht="6" customHeight="1" thickBot="1"/>
    <row r="43" spans="3:42" ht="19.5" customHeight="1" thickBot="1" thickTop="1">
      <c r="C43" s="49"/>
      <c r="D43" s="78"/>
      <c r="E43" s="78"/>
      <c r="F43" s="78"/>
      <c r="G43" s="78"/>
      <c r="H43" s="78"/>
      <c r="I43" s="78"/>
      <c r="J43" s="78"/>
      <c r="K43" s="471" t="s">
        <v>19</v>
      </c>
      <c r="L43" s="472"/>
      <c r="M43" s="472"/>
      <c r="N43" s="472"/>
      <c r="O43" s="472"/>
      <c r="P43" s="472"/>
      <c r="Q43" s="473"/>
      <c r="R43" s="475" t="s">
        <v>206</v>
      </c>
      <c r="S43" s="465"/>
      <c r="T43" s="465"/>
      <c r="U43" s="465"/>
      <c r="V43" s="465"/>
      <c r="W43" s="468"/>
      <c r="X43" s="464" t="s">
        <v>207</v>
      </c>
      <c r="Y43" s="465"/>
      <c r="Z43" s="465"/>
      <c r="AA43" s="465"/>
      <c r="AB43" s="465"/>
      <c r="AC43" s="466"/>
      <c r="AD43" s="467" t="s">
        <v>20</v>
      </c>
      <c r="AE43" s="465"/>
      <c r="AF43" s="465"/>
      <c r="AG43" s="465"/>
      <c r="AH43" s="465"/>
      <c r="AI43" s="465"/>
      <c r="AJ43" s="468"/>
      <c r="AK43" s="464" t="s">
        <v>21</v>
      </c>
      <c r="AL43" s="465"/>
      <c r="AM43" s="465"/>
      <c r="AN43" s="465"/>
      <c r="AO43" s="465"/>
      <c r="AP43" s="466"/>
    </row>
    <row r="44" spans="3:42" ht="19.5" customHeight="1">
      <c r="C44" s="478" t="s">
        <v>241</v>
      </c>
      <c r="D44" s="479"/>
      <c r="E44" s="479"/>
      <c r="F44" s="479"/>
      <c r="G44" s="479"/>
      <c r="H44" s="479"/>
      <c r="I44" s="479"/>
      <c r="J44" s="480"/>
      <c r="K44" s="481">
        <f>ROUND('職種別表'!$B90,1)</f>
        <v>1.9</v>
      </c>
      <c r="L44" s="482"/>
      <c r="M44" s="482"/>
      <c r="N44" s="482"/>
      <c r="O44" s="482"/>
      <c r="P44" s="79" t="s">
        <v>23</v>
      </c>
      <c r="Q44" s="80"/>
      <c r="R44" s="476">
        <f>ROUND('職種別表'!$B89,1)</f>
        <v>-0.1</v>
      </c>
      <c r="S44" s="477"/>
      <c r="T44" s="477"/>
      <c r="U44" s="477"/>
      <c r="V44" s="477"/>
      <c r="W44" s="179" t="s">
        <v>23</v>
      </c>
      <c r="X44" s="461">
        <f>K44-R44</f>
        <v>2</v>
      </c>
      <c r="Y44" s="462"/>
      <c r="Z44" s="462"/>
      <c r="AA44" s="462"/>
      <c r="AB44" s="462"/>
      <c r="AC44" s="260"/>
      <c r="AD44" s="463">
        <f>ROUND('職種別表'!$B78,1)</f>
        <v>1.3</v>
      </c>
      <c r="AE44" s="474"/>
      <c r="AF44" s="474"/>
      <c r="AG44" s="474"/>
      <c r="AH44" s="474"/>
      <c r="AI44" s="81" t="s">
        <v>23</v>
      </c>
      <c r="AJ44" s="31"/>
      <c r="AK44" s="461">
        <f aca="true" t="shared" si="0" ref="AK44:AK52">K44-AD44</f>
        <v>0.5999999999999999</v>
      </c>
      <c r="AL44" s="462"/>
      <c r="AM44" s="462"/>
      <c r="AN44" s="462"/>
      <c r="AO44" s="462"/>
      <c r="AP44" s="260"/>
    </row>
    <row r="45" spans="3:42" ht="19.5" customHeight="1">
      <c r="C45" s="460" t="s">
        <v>237</v>
      </c>
      <c r="D45" s="403"/>
      <c r="E45" s="403"/>
      <c r="F45" s="403"/>
      <c r="G45" s="403"/>
      <c r="H45" s="403"/>
      <c r="I45" s="403"/>
      <c r="J45" s="404"/>
      <c r="K45" s="446">
        <f>ROUND('職種別表'!$D90,1)</f>
        <v>0.3</v>
      </c>
      <c r="L45" s="410"/>
      <c r="M45" s="410"/>
      <c r="N45" s="410"/>
      <c r="O45" s="410"/>
      <c r="P45" s="82" t="s">
        <v>23</v>
      </c>
      <c r="Q45" s="85"/>
      <c r="R45" s="443">
        <f>ROUND('職種別表'!$D89,1)</f>
        <v>-1</v>
      </c>
      <c r="S45" s="406"/>
      <c r="T45" s="406"/>
      <c r="U45" s="406"/>
      <c r="V45" s="406"/>
      <c r="W45" s="180" t="s">
        <v>23</v>
      </c>
      <c r="X45" s="453">
        <f aca="true" t="shared" si="1" ref="X45:X53">K45-R45</f>
        <v>1.3</v>
      </c>
      <c r="Y45" s="454"/>
      <c r="Z45" s="454"/>
      <c r="AA45" s="454"/>
      <c r="AB45" s="454"/>
      <c r="AC45" s="175"/>
      <c r="AD45" s="406">
        <f>ROUND('職種別表'!$D78,1)</f>
        <v>0.7</v>
      </c>
      <c r="AE45" s="406"/>
      <c r="AF45" s="406"/>
      <c r="AG45" s="406"/>
      <c r="AH45" s="406"/>
      <c r="AI45" s="9" t="s">
        <v>23</v>
      </c>
      <c r="AJ45" s="9"/>
      <c r="AK45" s="453">
        <f t="shared" si="0"/>
        <v>-0.39999999999999997</v>
      </c>
      <c r="AL45" s="454"/>
      <c r="AM45" s="454"/>
      <c r="AN45" s="454"/>
      <c r="AO45" s="454"/>
      <c r="AP45" s="175"/>
    </row>
    <row r="46" spans="3:42" ht="19.5" customHeight="1">
      <c r="C46" s="460" t="s">
        <v>240</v>
      </c>
      <c r="D46" s="403"/>
      <c r="E46" s="403"/>
      <c r="F46" s="403"/>
      <c r="G46" s="403"/>
      <c r="H46" s="403"/>
      <c r="I46" s="403"/>
      <c r="J46" s="404"/>
      <c r="K46" s="446">
        <f>ROUND('職種別表'!$F90,1)</f>
        <v>1.7</v>
      </c>
      <c r="L46" s="410"/>
      <c r="M46" s="410"/>
      <c r="N46" s="410"/>
      <c r="O46" s="410"/>
      <c r="P46" s="83" t="s">
        <v>23</v>
      </c>
      <c r="Q46" s="84"/>
      <c r="R46" s="443">
        <f>ROUND('職種別表'!$F89,1)</f>
        <v>-0.5</v>
      </c>
      <c r="S46" s="406"/>
      <c r="T46" s="406"/>
      <c r="U46" s="406"/>
      <c r="V46" s="406"/>
      <c r="W46" s="181" t="s">
        <v>23</v>
      </c>
      <c r="X46" s="453">
        <f t="shared" si="1"/>
        <v>2.2</v>
      </c>
      <c r="Y46" s="454"/>
      <c r="Z46" s="454"/>
      <c r="AA46" s="454"/>
      <c r="AB46" s="454"/>
      <c r="AC46" s="175"/>
      <c r="AD46" s="406">
        <f>ROUND('職種別表'!$F78,1)</f>
        <v>0.9</v>
      </c>
      <c r="AE46" s="406"/>
      <c r="AF46" s="406"/>
      <c r="AG46" s="406"/>
      <c r="AH46" s="406"/>
      <c r="AI46" s="37" t="s">
        <v>23</v>
      </c>
      <c r="AJ46" s="9"/>
      <c r="AK46" s="453">
        <f t="shared" si="0"/>
        <v>0.7999999999999999</v>
      </c>
      <c r="AL46" s="454"/>
      <c r="AM46" s="454"/>
      <c r="AN46" s="454"/>
      <c r="AO46" s="454"/>
      <c r="AP46" s="175"/>
    </row>
    <row r="47" spans="3:42" ht="19.5" customHeight="1">
      <c r="C47" s="460" t="s">
        <v>26</v>
      </c>
      <c r="D47" s="403"/>
      <c r="E47" s="403"/>
      <c r="F47" s="403"/>
      <c r="G47" s="403"/>
      <c r="H47" s="403"/>
      <c r="I47" s="403"/>
      <c r="J47" s="404"/>
      <c r="K47" s="446">
        <f>ROUND('職種別表'!$H90,1)</f>
        <v>0.4</v>
      </c>
      <c r="L47" s="410"/>
      <c r="M47" s="410"/>
      <c r="N47" s="410"/>
      <c r="O47" s="410"/>
      <c r="P47" s="82" t="s">
        <v>23</v>
      </c>
      <c r="Q47" s="85"/>
      <c r="R47" s="443">
        <f>ROUND('職種別表'!$H89,1)</f>
        <v>0.3</v>
      </c>
      <c r="S47" s="406"/>
      <c r="T47" s="406"/>
      <c r="U47" s="406"/>
      <c r="V47" s="406"/>
      <c r="W47" s="180" t="s">
        <v>23</v>
      </c>
      <c r="X47" s="453">
        <f t="shared" si="1"/>
        <v>0.10000000000000003</v>
      </c>
      <c r="Y47" s="454"/>
      <c r="Z47" s="454"/>
      <c r="AA47" s="454"/>
      <c r="AB47" s="454"/>
      <c r="AC47" s="175"/>
      <c r="AD47" s="406">
        <f>ROUND('職種別表'!$H78,1)</f>
        <v>0.6</v>
      </c>
      <c r="AE47" s="406"/>
      <c r="AF47" s="406"/>
      <c r="AG47" s="406"/>
      <c r="AH47" s="406"/>
      <c r="AI47" s="9" t="s">
        <v>23</v>
      </c>
      <c r="AJ47" s="9"/>
      <c r="AK47" s="453">
        <f t="shared" si="0"/>
        <v>-0.19999999999999996</v>
      </c>
      <c r="AL47" s="454"/>
      <c r="AM47" s="454"/>
      <c r="AN47" s="454"/>
      <c r="AO47" s="454"/>
      <c r="AP47" s="175"/>
    </row>
    <row r="48" spans="3:42" ht="19.5" customHeight="1">
      <c r="C48" s="460" t="s">
        <v>27</v>
      </c>
      <c r="D48" s="403"/>
      <c r="E48" s="403"/>
      <c r="F48" s="403"/>
      <c r="G48" s="403"/>
      <c r="H48" s="403"/>
      <c r="I48" s="403"/>
      <c r="J48" s="404"/>
      <c r="K48" s="446">
        <f>ROUND('職種別表'!$J90,1)</f>
        <v>1.8</v>
      </c>
      <c r="L48" s="410"/>
      <c r="M48" s="410"/>
      <c r="N48" s="410"/>
      <c r="O48" s="410"/>
      <c r="P48" s="82" t="s">
        <v>23</v>
      </c>
      <c r="Q48" s="85"/>
      <c r="R48" s="443">
        <f>ROUND('職種別表'!$J89,1)</f>
        <v>0.6</v>
      </c>
      <c r="S48" s="406"/>
      <c r="T48" s="406"/>
      <c r="U48" s="406"/>
      <c r="V48" s="406"/>
      <c r="W48" s="180" t="s">
        <v>23</v>
      </c>
      <c r="X48" s="453">
        <f t="shared" si="1"/>
        <v>1.2000000000000002</v>
      </c>
      <c r="Y48" s="454"/>
      <c r="Z48" s="454"/>
      <c r="AA48" s="454"/>
      <c r="AB48" s="454"/>
      <c r="AC48" s="175"/>
      <c r="AD48" s="406">
        <f>ROUND('職種別表'!$J78,1)</f>
        <v>1</v>
      </c>
      <c r="AE48" s="406"/>
      <c r="AF48" s="406"/>
      <c r="AG48" s="406"/>
      <c r="AH48" s="406"/>
      <c r="AI48" s="9" t="s">
        <v>23</v>
      </c>
      <c r="AJ48" s="9"/>
      <c r="AK48" s="453">
        <f t="shared" si="0"/>
        <v>0.8</v>
      </c>
      <c r="AL48" s="454"/>
      <c r="AM48" s="454"/>
      <c r="AN48" s="454"/>
      <c r="AO48" s="454"/>
      <c r="AP48" s="175"/>
    </row>
    <row r="49" spans="3:42" ht="19.5" customHeight="1" thickBot="1">
      <c r="C49" s="435" t="s">
        <v>28</v>
      </c>
      <c r="D49" s="414"/>
      <c r="E49" s="414"/>
      <c r="F49" s="414"/>
      <c r="G49" s="414"/>
      <c r="H49" s="414"/>
      <c r="I49" s="414"/>
      <c r="J49" s="415"/>
      <c r="K49" s="447">
        <f>ROUND('職種別表'!$L90,1)</f>
        <v>0.2</v>
      </c>
      <c r="L49" s="448"/>
      <c r="M49" s="448"/>
      <c r="N49" s="448"/>
      <c r="O49" s="448"/>
      <c r="P49" s="86" t="s">
        <v>23</v>
      </c>
      <c r="Q49" s="87"/>
      <c r="R49" s="449">
        <f>ROUND('職種別表'!$L89,1)</f>
        <v>0</v>
      </c>
      <c r="S49" s="412"/>
      <c r="T49" s="412"/>
      <c r="U49" s="412"/>
      <c r="V49" s="412"/>
      <c r="W49" s="182" t="s">
        <v>23</v>
      </c>
      <c r="X49" s="455">
        <f t="shared" si="1"/>
        <v>0.2</v>
      </c>
      <c r="Y49" s="456"/>
      <c r="Z49" s="456"/>
      <c r="AA49" s="456"/>
      <c r="AB49" s="456"/>
      <c r="AC49" s="176"/>
      <c r="AD49" s="457">
        <f>ROUND('職種別表'!$L78,1)</f>
        <v>0.3</v>
      </c>
      <c r="AE49" s="457"/>
      <c r="AF49" s="457"/>
      <c r="AG49" s="457"/>
      <c r="AH49" s="457"/>
      <c r="AI49" s="32" t="s">
        <v>23</v>
      </c>
      <c r="AJ49" s="32"/>
      <c r="AK49" s="455">
        <f t="shared" si="0"/>
        <v>-0.09999999999999998</v>
      </c>
      <c r="AL49" s="456"/>
      <c r="AM49" s="456"/>
      <c r="AN49" s="456"/>
      <c r="AO49" s="456"/>
      <c r="AP49" s="176"/>
    </row>
    <row r="50" spans="3:42" ht="19.5" customHeight="1" thickBot="1" thickTop="1">
      <c r="C50" s="432" t="s">
        <v>29</v>
      </c>
      <c r="D50" s="433"/>
      <c r="E50" s="433"/>
      <c r="F50" s="433"/>
      <c r="G50" s="433"/>
      <c r="H50" s="433"/>
      <c r="I50" s="433"/>
      <c r="J50" s="434"/>
      <c r="K50" s="450">
        <f>ROUND('職種別表'!$N90,1)</f>
        <v>0.8</v>
      </c>
      <c r="L50" s="451"/>
      <c r="M50" s="451"/>
      <c r="N50" s="451"/>
      <c r="O50" s="451"/>
      <c r="P50" s="89" t="s">
        <v>23</v>
      </c>
      <c r="Q50" s="90"/>
      <c r="R50" s="437">
        <f>ROUND('職種別表'!$N89,1)</f>
        <v>-0.1</v>
      </c>
      <c r="S50" s="429"/>
      <c r="T50" s="429"/>
      <c r="U50" s="429"/>
      <c r="V50" s="429"/>
      <c r="W50" s="183" t="s">
        <v>23</v>
      </c>
      <c r="X50" s="427">
        <f t="shared" si="1"/>
        <v>0.9</v>
      </c>
      <c r="Y50" s="428"/>
      <c r="Z50" s="428"/>
      <c r="AA50" s="428"/>
      <c r="AB50" s="428"/>
      <c r="AC50" s="177"/>
      <c r="AD50" s="429">
        <f>ROUND('職種別表'!$N78,1)</f>
        <v>0.7</v>
      </c>
      <c r="AE50" s="429"/>
      <c r="AF50" s="429"/>
      <c r="AG50" s="429"/>
      <c r="AH50" s="429"/>
      <c r="AI50" s="88" t="s">
        <v>23</v>
      </c>
      <c r="AJ50" s="88"/>
      <c r="AK50" s="427">
        <f t="shared" si="0"/>
        <v>0.10000000000000009</v>
      </c>
      <c r="AL50" s="428"/>
      <c r="AM50" s="428"/>
      <c r="AN50" s="428"/>
      <c r="AO50" s="428"/>
      <c r="AP50" s="177"/>
    </row>
    <row r="51" spans="3:42" ht="19.5" customHeight="1" thickTop="1">
      <c r="C51" s="452" t="s">
        <v>30</v>
      </c>
      <c r="D51" s="417"/>
      <c r="E51" s="417"/>
      <c r="F51" s="417"/>
      <c r="G51" s="417"/>
      <c r="H51" s="417"/>
      <c r="I51" s="417"/>
      <c r="J51" s="418"/>
      <c r="K51" s="444">
        <f>ROUND('職種別表'!$P90,1)</f>
        <v>0.3</v>
      </c>
      <c r="L51" s="445"/>
      <c r="M51" s="445"/>
      <c r="N51" s="445"/>
      <c r="O51" s="445"/>
      <c r="P51" s="91" t="s">
        <v>23</v>
      </c>
      <c r="Q51" s="92"/>
      <c r="R51" s="442">
        <f>ROUND('職種別表'!$P89,1)</f>
        <v>0.2</v>
      </c>
      <c r="S51" s="431"/>
      <c r="T51" s="431"/>
      <c r="U51" s="431"/>
      <c r="V51" s="431"/>
      <c r="W51" s="184" t="s">
        <v>23</v>
      </c>
      <c r="X51" s="458">
        <f t="shared" si="1"/>
        <v>0.09999999999999998</v>
      </c>
      <c r="Y51" s="459"/>
      <c r="Z51" s="459"/>
      <c r="AA51" s="459"/>
      <c r="AB51" s="459"/>
      <c r="AC51" s="178"/>
      <c r="AD51" s="463">
        <f>ROUND('職種別表'!$P78,1)</f>
        <v>0.3</v>
      </c>
      <c r="AE51" s="463"/>
      <c r="AF51" s="463"/>
      <c r="AG51" s="463"/>
      <c r="AH51" s="463"/>
      <c r="AI51" s="31" t="s">
        <v>23</v>
      </c>
      <c r="AJ51" s="31"/>
      <c r="AK51" s="458">
        <f t="shared" si="0"/>
        <v>0</v>
      </c>
      <c r="AL51" s="459"/>
      <c r="AM51" s="459"/>
      <c r="AN51" s="459"/>
      <c r="AO51" s="459"/>
      <c r="AP51" s="178"/>
    </row>
    <row r="52" spans="3:42" ht="19.5" customHeight="1" thickBot="1">
      <c r="C52" s="435" t="s">
        <v>31</v>
      </c>
      <c r="D52" s="414"/>
      <c r="E52" s="414"/>
      <c r="F52" s="414"/>
      <c r="G52" s="414"/>
      <c r="H52" s="414"/>
      <c r="I52" s="414"/>
      <c r="J52" s="415"/>
      <c r="K52" s="447">
        <f>ROUND('職種別表'!$R90,1)</f>
        <v>0.7</v>
      </c>
      <c r="L52" s="448"/>
      <c r="M52" s="448"/>
      <c r="N52" s="448"/>
      <c r="O52" s="448"/>
      <c r="P52" s="86" t="s">
        <v>23</v>
      </c>
      <c r="Q52" s="87"/>
      <c r="R52" s="449">
        <f>ROUND('職種別表'!$R89,1)</f>
        <v>-0.1</v>
      </c>
      <c r="S52" s="412"/>
      <c r="T52" s="412"/>
      <c r="U52" s="412"/>
      <c r="V52" s="412"/>
      <c r="W52" s="182" t="s">
        <v>23</v>
      </c>
      <c r="X52" s="455">
        <f t="shared" si="1"/>
        <v>0.7999999999999999</v>
      </c>
      <c r="Y52" s="456"/>
      <c r="Z52" s="456"/>
      <c r="AA52" s="456"/>
      <c r="AB52" s="456"/>
      <c r="AC52" s="176"/>
      <c r="AD52" s="457">
        <f>ROUND('職種別表'!$R78,1)</f>
        <v>1.3</v>
      </c>
      <c r="AE52" s="457"/>
      <c r="AF52" s="457"/>
      <c r="AG52" s="457"/>
      <c r="AH52" s="457"/>
      <c r="AI52" s="32" t="s">
        <v>23</v>
      </c>
      <c r="AJ52" s="32"/>
      <c r="AK52" s="455">
        <f t="shared" si="0"/>
        <v>-0.6000000000000001</v>
      </c>
      <c r="AL52" s="456"/>
      <c r="AM52" s="456"/>
      <c r="AN52" s="456"/>
      <c r="AO52" s="456"/>
      <c r="AP52" s="176"/>
    </row>
    <row r="53" spans="3:42" ht="19.5" customHeight="1" thickBot="1" thickTop="1">
      <c r="C53" s="432" t="s">
        <v>32</v>
      </c>
      <c r="D53" s="433"/>
      <c r="E53" s="433"/>
      <c r="F53" s="433"/>
      <c r="G53" s="433"/>
      <c r="H53" s="433"/>
      <c r="I53" s="433"/>
      <c r="J53" s="434"/>
      <c r="K53" s="450">
        <f>ROUND('職種別表'!$T90,1)</f>
        <v>0.6</v>
      </c>
      <c r="L53" s="451"/>
      <c r="M53" s="451"/>
      <c r="N53" s="451"/>
      <c r="O53" s="451"/>
      <c r="P53" s="89" t="s">
        <v>23</v>
      </c>
      <c r="Q53" s="90"/>
      <c r="R53" s="437">
        <f>ROUND('職種別表'!$T89,1)</f>
        <v>0</v>
      </c>
      <c r="S53" s="429"/>
      <c r="T53" s="429"/>
      <c r="U53" s="429"/>
      <c r="V53" s="429"/>
      <c r="W53" s="183" t="s">
        <v>23</v>
      </c>
      <c r="X53" s="427">
        <f t="shared" si="1"/>
        <v>0.6</v>
      </c>
      <c r="Y53" s="428"/>
      <c r="Z53" s="428"/>
      <c r="AA53" s="428"/>
      <c r="AB53" s="428"/>
      <c r="AC53" s="177"/>
      <c r="AD53" s="429">
        <f>ROUND('職種別表'!$T78,1)</f>
        <v>0.6</v>
      </c>
      <c r="AE53" s="429"/>
      <c r="AF53" s="429"/>
      <c r="AG53" s="429"/>
      <c r="AH53" s="429"/>
      <c r="AI53" s="88" t="s">
        <v>23</v>
      </c>
      <c r="AJ53" s="88"/>
      <c r="AK53" s="427">
        <f>K53-AD53</f>
        <v>0</v>
      </c>
      <c r="AL53" s="428"/>
      <c r="AM53" s="428"/>
      <c r="AN53" s="428"/>
      <c r="AO53" s="428"/>
      <c r="AP53" s="177"/>
    </row>
    <row r="54" spans="1:42" ht="7.5" customHeight="1" thickTop="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row>
    <row r="55" spans="1:42" ht="9.75"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row>
    <row r="56" spans="1:42" ht="6"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row>
    <row r="57" spans="1:42" ht="17.25">
      <c r="A57" s="362" t="s">
        <v>217</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row>
    <row r="58" spans="1:42" ht="33.75" customHeight="1">
      <c r="A58" s="263"/>
      <c r="B58" s="262" t="s">
        <v>18</v>
      </c>
      <c r="C58" s="401" t="s">
        <v>333</v>
      </c>
      <c r="D58" s="401"/>
      <c r="E58" s="401"/>
      <c r="F58" s="401"/>
      <c r="G58" s="401"/>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M58" s="401"/>
      <c r="AN58" s="401"/>
      <c r="AO58" s="401"/>
      <c r="AP58" s="401"/>
    </row>
    <row r="59" spans="1:42" ht="2.25" customHeight="1">
      <c r="A59" s="264"/>
      <c r="B59" s="263"/>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363"/>
      <c r="AK59" s="284"/>
      <c r="AL59" s="284"/>
      <c r="AM59" s="284"/>
      <c r="AN59" s="284"/>
      <c r="AO59" s="284"/>
      <c r="AP59" s="284"/>
    </row>
    <row r="60" spans="1:42" ht="33.75" customHeight="1">
      <c r="A60" s="263"/>
      <c r="B60" s="262" t="s">
        <v>18</v>
      </c>
      <c r="C60" s="401" t="s">
        <v>321</v>
      </c>
      <c r="D60" s="401"/>
      <c r="E60" s="401"/>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1"/>
      <c r="AO60" s="401"/>
      <c r="AP60" s="401"/>
    </row>
    <row r="61" ht="3.75" customHeight="1" thickBot="1"/>
    <row r="62" spans="3:42" ht="21" customHeight="1" thickBot="1" thickTop="1">
      <c r="C62" s="209"/>
      <c r="D62" s="210"/>
      <c r="E62" s="210"/>
      <c r="F62" s="210"/>
      <c r="G62" s="210"/>
      <c r="H62" s="210"/>
      <c r="I62" s="438" t="s">
        <v>19</v>
      </c>
      <c r="J62" s="439"/>
      <c r="K62" s="439"/>
      <c r="L62" s="439"/>
      <c r="M62" s="439"/>
      <c r="N62" s="439"/>
      <c r="O62" s="439"/>
      <c r="P62" s="440"/>
      <c r="Q62" s="424" t="s">
        <v>206</v>
      </c>
      <c r="R62" s="422"/>
      <c r="S62" s="422"/>
      <c r="T62" s="422"/>
      <c r="U62" s="422"/>
      <c r="V62" s="425"/>
      <c r="W62" s="421" t="s">
        <v>207</v>
      </c>
      <c r="X62" s="422"/>
      <c r="Y62" s="422"/>
      <c r="Z62" s="422"/>
      <c r="AA62" s="422"/>
      <c r="AB62" s="422"/>
      <c r="AC62" s="423"/>
      <c r="AD62" s="424" t="s">
        <v>20</v>
      </c>
      <c r="AE62" s="422"/>
      <c r="AF62" s="422"/>
      <c r="AG62" s="422"/>
      <c r="AH62" s="422"/>
      <c r="AI62" s="422"/>
      <c r="AJ62" s="425"/>
      <c r="AK62" s="421" t="s">
        <v>21</v>
      </c>
      <c r="AL62" s="422"/>
      <c r="AM62" s="422"/>
      <c r="AN62" s="422"/>
      <c r="AO62" s="422"/>
      <c r="AP62" s="426"/>
    </row>
    <row r="63" spans="3:44" ht="21" customHeight="1" thickTop="1">
      <c r="C63" s="416" t="s">
        <v>37</v>
      </c>
      <c r="D63" s="417"/>
      <c r="E63" s="417"/>
      <c r="F63" s="417"/>
      <c r="G63" s="417"/>
      <c r="H63" s="418"/>
      <c r="I63" s="203"/>
      <c r="J63" s="445">
        <f>ROUND('地域別表'!$D45,1)</f>
        <v>1.8</v>
      </c>
      <c r="K63" s="445"/>
      <c r="L63" s="445"/>
      <c r="M63" s="200" t="s">
        <v>23</v>
      </c>
      <c r="N63" s="201"/>
      <c r="O63" s="201"/>
      <c r="P63" s="200"/>
      <c r="Q63" s="202"/>
      <c r="R63" s="207"/>
      <c r="S63" s="436">
        <v>0.7</v>
      </c>
      <c r="T63" s="436"/>
      <c r="U63" s="436"/>
      <c r="V63" s="370" t="s">
        <v>23</v>
      </c>
      <c r="W63" s="430">
        <f>J63-S63</f>
        <v>1.1</v>
      </c>
      <c r="X63" s="431"/>
      <c r="Y63" s="431"/>
      <c r="Z63" s="431"/>
      <c r="AA63" s="431"/>
      <c r="AB63" s="431"/>
      <c r="AC63" s="371"/>
      <c r="AD63" s="202"/>
      <c r="AE63" s="207"/>
      <c r="AF63" s="431">
        <f>ROUND('地域別表'!$D46,1)</f>
        <v>2.2</v>
      </c>
      <c r="AG63" s="431"/>
      <c r="AH63" s="431"/>
      <c r="AI63" s="372" t="s">
        <v>23</v>
      </c>
      <c r="AJ63" s="373"/>
      <c r="AK63" s="430">
        <f>J63-AF63</f>
        <v>-0.40000000000000013</v>
      </c>
      <c r="AL63" s="431"/>
      <c r="AM63" s="431"/>
      <c r="AN63" s="431"/>
      <c r="AO63" s="431"/>
      <c r="AP63" s="374"/>
      <c r="AR63" s="229"/>
    </row>
    <row r="64" spans="3:44" ht="21" customHeight="1">
      <c r="C64" s="402" t="s">
        <v>39</v>
      </c>
      <c r="D64" s="403"/>
      <c r="E64" s="403"/>
      <c r="F64" s="419"/>
      <c r="G64" s="419"/>
      <c r="H64" s="420"/>
      <c r="I64" s="218"/>
      <c r="J64" s="410">
        <f>ROUND('地域別表'!$E45,1)</f>
        <v>-0.2</v>
      </c>
      <c r="K64" s="410"/>
      <c r="L64" s="410"/>
      <c r="M64" s="219" t="s">
        <v>23</v>
      </c>
      <c r="N64" s="220"/>
      <c r="O64" s="220"/>
      <c r="P64" s="219"/>
      <c r="Q64" s="225"/>
      <c r="R64" s="226"/>
      <c r="S64" s="409">
        <v>-0.5</v>
      </c>
      <c r="T64" s="409"/>
      <c r="U64" s="409"/>
      <c r="V64" s="350" t="s">
        <v>23</v>
      </c>
      <c r="W64" s="405">
        <f aca="true" t="shared" si="2" ref="W64:W73">J64-S64</f>
        <v>0.3</v>
      </c>
      <c r="X64" s="406"/>
      <c r="Y64" s="406"/>
      <c r="Z64" s="406"/>
      <c r="AA64" s="406"/>
      <c r="AB64" s="406"/>
      <c r="AC64" s="375"/>
      <c r="AD64" s="199"/>
      <c r="AE64" s="208"/>
      <c r="AF64" s="406">
        <f>ROUND('地域別表'!$E46,1)</f>
        <v>1.4</v>
      </c>
      <c r="AG64" s="406"/>
      <c r="AH64" s="406"/>
      <c r="AI64" s="354" t="s">
        <v>23</v>
      </c>
      <c r="AJ64" s="350"/>
      <c r="AK64" s="405">
        <f aca="true" t="shared" si="3" ref="AK64:AK73">J64-AF64</f>
        <v>-1.5999999999999999</v>
      </c>
      <c r="AL64" s="406"/>
      <c r="AM64" s="406"/>
      <c r="AN64" s="406"/>
      <c r="AO64" s="406"/>
      <c r="AP64" s="376"/>
      <c r="AR64" s="229"/>
    </row>
    <row r="65" spans="3:44" ht="21" customHeight="1">
      <c r="C65" s="217"/>
      <c r="D65" s="9"/>
      <c r="E65" s="9"/>
      <c r="F65" s="407" t="s">
        <v>225</v>
      </c>
      <c r="G65" s="403"/>
      <c r="H65" s="404"/>
      <c r="I65" s="204"/>
      <c r="J65" s="410">
        <v>0</v>
      </c>
      <c r="K65" s="410"/>
      <c r="L65" s="410"/>
      <c r="M65" s="285" t="s">
        <v>222</v>
      </c>
      <c r="N65" s="286"/>
      <c r="O65" s="286"/>
      <c r="P65" s="287"/>
      <c r="Q65" s="288"/>
      <c r="R65" s="289"/>
      <c r="S65" s="409">
        <v>0.2</v>
      </c>
      <c r="T65" s="409"/>
      <c r="U65" s="409"/>
      <c r="V65" s="377" t="s">
        <v>23</v>
      </c>
      <c r="W65" s="408">
        <f t="shared" si="2"/>
        <v>-0.2</v>
      </c>
      <c r="X65" s="409"/>
      <c r="Y65" s="409"/>
      <c r="Z65" s="409"/>
      <c r="AA65" s="409"/>
      <c r="AB65" s="409"/>
      <c r="AC65" s="378"/>
      <c r="AD65" s="288"/>
      <c r="AE65" s="289"/>
      <c r="AF65" s="409">
        <v>0.9</v>
      </c>
      <c r="AG65" s="409"/>
      <c r="AH65" s="409"/>
      <c r="AI65" s="379" t="s">
        <v>23</v>
      </c>
      <c r="AJ65" s="377"/>
      <c r="AK65" s="408">
        <f t="shared" si="3"/>
        <v>-0.9</v>
      </c>
      <c r="AL65" s="409"/>
      <c r="AM65" s="409"/>
      <c r="AN65" s="409"/>
      <c r="AO65" s="409"/>
      <c r="AP65" s="380"/>
      <c r="AR65" s="229"/>
    </row>
    <row r="66" spans="3:44" ht="21" customHeight="1">
      <c r="C66" s="402" t="s">
        <v>40</v>
      </c>
      <c r="D66" s="403"/>
      <c r="E66" s="403"/>
      <c r="F66" s="403"/>
      <c r="G66" s="403"/>
      <c r="H66" s="404"/>
      <c r="I66" s="204"/>
      <c r="J66" s="410">
        <f>ROUND('地域別表'!$F45,1)</f>
        <v>0.6</v>
      </c>
      <c r="K66" s="410"/>
      <c r="L66" s="410"/>
      <c r="M66" s="190" t="s">
        <v>23</v>
      </c>
      <c r="N66" s="188"/>
      <c r="O66" s="188"/>
      <c r="P66" s="190"/>
      <c r="Q66" s="199"/>
      <c r="R66" s="208"/>
      <c r="S66" s="409">
        <v>-0.6</v>
      </c>
      <c r="T66" s="409"/>
      <c r="U66" s="409"/>
      <c r="V66" s="357" t="s">
        <v>23</v>
      </c>
      <c r="W66" s="405">
        <f t="shared" si="2"/>
        <v>1.2</v>
      </c>
      <c r="X66" s="406"/>
      <c r="Y66" s="406"/>
      <c r="Z66" s="406"/>
      <c r="AA66" s="406"/>
      <c r="AB66" s="406"/>
      <c r="AC66" s="375"/>
      <c r="AD66" s="199"/>
      <c r="AE66" s="208"/>
      <c r="AF66" s="406">
        <f>ROUND('地域別表'!$F46,1)</f>
        <v>0.5</v>
      </c>
      <c r="AG66" s="406"/>
      <c r="AH66" s="406"/>
      <c r="AI66" s="355" t="s">
        <v>23</v>
      </c>
      <c r="AJ66" s="350"/>
      <c r="AK66" s="405">
        <f t="shared" si="3"/>
        <v>0.09999999999999998</v>
      </c>
      <c r="AL66" s="406"/>
      <c r="AM66" s="406"/>
      <c r="AN66" s="406"/>
      <c r="AO66" s="406"/>
      <c r="AP66" s="376"/>
      <c r="AR66" s="229"/>
    </row>
    <row r="67" spans="3:44" ht="21" customHeight="1">
      <c r="C67" s="402" t="s">
        <v>41</v>
      </c>
      <c r="D67" s="403"/>
      <c r="E67" s="403"/>
      <c r="F67" s="403"/>
      <c r="G67" s="403"/>
      <c r="H67" s="404"/>
      <c r="I67" s="204"/>
      <c r="J67" s="410">
        <f>ROUND('地域別表'!$G45,1)</f>
        <v>0.7</v>
      </c>
      <c r="K67" s="410"/>
      <c r="L67" s="410"/>
      <c r="M67" s="189" t="s">
        <v>23</v>
      </c>
      <c r="N67" s="188"/>
      <c r="O67" s="188"/>
      <c r="P67" s="189"/>
      <c r="Q67" s="199"/>
      <c r="R67" s="208"/>
      <c r="S67" s="409">
        <v>1.7</v>
      </c>
      <c r="T67" s="409"/>
      <c r="U67" s="409"/>
      <c r="V67" s="350" t="s">
        <v>23</v>
      </c>
      <c r="W67" s="405">
        <f t="shared" si="2"/>
        <v>-1</v>
      </c>
      <c r="X67" s="406"/>
      <c r="Y67" s="406"/>
      <c r="Z67" s="406"/>
      <c r="AA67" s="406"/>
      <c r="AB67" s="406"/>
      <c r="AC67" s="375"/>
      <c r="AD67" s="199"/>
      <c r="AE67" s="208"/>
      <c r="AF67" s="406">
        <f>ROUND('地域別表'!$G46,1)</f>
        <v>0</v>
      </c>
      <c r="AG67" s="406"/>
      <c r="AH67" s="406"/>
      <c r="AI67" s="354" t="s">
        <v>23</v>
      </c>
      <c r="AJ67" s="350"/>
      <c r="AK67" s="405">
        <f t="shared" si="3"/>
        <v>0.7</v>
      </c>
      <c r="AL67" s="406"/>
      <c r="AM67" s="406"/>
      <c r="AN67" s="406"/>
      <c r="AO67" s="406"/>
      <c r="AP67" s="376"/>
      <c r="AR67" s="229"/>
    </row>
    <row r="68" spans="3:44" ht="21" customHeight="1">
      <c r="C68" s="402" t="s">
        <v>42</v>
      </c>
      <c r="D68" s="403"/>
      <c r="E68" s="403"/>
      <c r="F68" s="403"/>
      <c r="G68" s="403"/>
      <c r="H68" s="404"/>
      <c r="I68" s="204"/>
      <c r="J68" s="410">
        <f>ROUND('地域別表'!$H45,1)</f>
        <v>2.3</v>
      </c>
      <c r="K68" s="410"/>
      <c r="L68" s="410"/>
      <c r="M68" s="189" t="s">
        <v>23</v>
      </c>
      <c r="N68" s="188"/>
      <c r="O68" s="188"/>
      <c r="P68" s="189"/>
      <c r="Q68" s="199"/>
      <c r="R68" s="208"/>
      <c r="S68" s="409">
        <v>0.8</v>
      </c>
      <c r="T68" s="409"/>
      <c r="U68" s="409"/>
      <c r="V68" s="350" t="s">
        <v>23</v>
      </c>
      <c r="W68" s="405">
        <f t="shared" si="2"/>
        <v>1.4999999999999998</v>
      </c>
      <c r="X68" s="406"/>
      <c r="Y68" s="406"/>
      <c r="Z68" s="406"/>
      <c r="AA68" s="406"/>
      <c r="AB68" s="406"/>
      <c r="AC68" s="375"/>
      <c r="AD68" s="199"/>
      <c r="AE68" s="208"/>
      <c r="AF68" s="406">
        <f>ROUND('地域別表'!$H46,1)</f>
        <v>0</v>
      </c>
      <c r="AG68" s="406"/>
      <c r="AH68" s="406"/>
      <c r="AI68" s="354" t="s">
        <v>23</v>
      </c>
      <c r="AJ68" s="350"/>
      <c r="AK68" s="405">
        <f t="shared" si="3"/>
        <v>2.3</v>
      </c>
      <c r="AL68" s="406"/>
      <c r="AM68" s="406"/>
      <c r="AN68" s="406"/>
      <c r="AO68" s="406"/>
      <c r="AP68" s="376"/>
      <c r="AR68" s="229"/>
    </row>
    <row r="69" spans="3:44" ht="21" customHeight="1">
      <c r="C69" s="402" t="s">
        <v>43</v>
      </c>
      <c r="D69" s="403"/>
      <c r="E69" s="403"/>
      <c r="F69" s="403"/>
      <c r="G69" s="403"/>
      <c r="H69" s="404"/>
      <c r="I69" s="204"/>
      <c r="J69" s="410">
        <f>ROUND('地域別表'!$I45,1)</f>
        <v>0.1</v>
      </c>
      <c r="K69" s="410"/>
      <c r="L69" s="410"/>
      <c r="M69" s="189" t="s">
        <v>23</v>
      </c>
      <c r="N69" s="188"/>
      <c r="O69" s="188"/>
      <c r="P69" s="189"/>
      <c r="Q69" s="199"/>
      <c r="R69" s="208"/>
      <c r="S69" s="409">
        <v>0.2</v>
      </c>
      <c r="T69" s="409"/>
      <c r="U69" s="409"/>
      <c r="V69" s="350" t="s">
        <v>23</v>
      </c>
      <c r="W69" s="405">
        <f t="shared" si="2"/>
        <v>-0.1</v>
      </c>
      <c r="X69" s="406"/>
      <c r="Y69" s="406"/>
      <c r="Z69" s="406"/>
      <c r="AA69" s="406"/>
      <c r="AB69" s="406"/>
      <c r="AC69" s="375"/>
      <c r="AD69" s="199"/>
      <c r="AE69" s="208"/>
      <c r="AF69" s="406">
        <f>ROUND('地域別表'!$I46,1)</f>
        <v>0</v>
      </c>
      <c r="AG69" s="406"/>
      <c r="AH69" s="406"/>
      <c r="AI69" s="354" t="s">
        <v>23</v>
      </c>
      <c r="AJ69" s="350"/>
      <c r="AK69" s="405">
        <f t="shared" si="3"/>
        <v>0.1</v>
      </c>
      <c r="AL69" s="406"/>
      <c r="AM69" s="406"/>
      <c r="AN69" s="406"/>
      <c r="AO69" s="406"/>
      <c r="AP69" s="376"/>
      <c r="AR69" s="229"/>
    </row>
    <row r="70" spans="3:44" ht="21" customHeight="1">
      <c r="C70" s="402" t="s">
        <v>44</v>
      </c>
      <c r="D70" s="403"/>
      <c r="E70" s="403"/>
      <c r="F70" s="403"/>
      <c r="G70" s="403"/>
      <c r="H70" s="404"/>
      <c r="I70" s="204"/>
      <c r="J70" s="410">
        <f>ROUND('地域別表'!$J45,1)</f>
        <v>0</v>
      </c>
      <c r="K70" s="410"/>
      <c r="L70" s="410"/>
      <c r="M70" s="189" t="s">
        <v>23</v>
      </c>
      <c r="N70" s="188"/>
      <c r="O70" s="188"/>
      <c r="P70" s="189"/>
      <c r="Q70" s="199"/>
      <c r="R70" s="208"/>
      <c r="S70" s="409">
        <v>-0.1</v>
      </c>
      <c r="T70" s="409"/>
      <c r="U70" s="409"/>
      <c r="V70" s="350" t="s">
        <v>23</v>
      </c>
      <c r="W70" s="405">
        <f t="shared" si="2"/>
        <v>0.1</v>
      </c>
      <c r="X70" s="406"/>
      <c r="Y70" s="406"/>
      <c r="Z70" s="406"/>
      <c r="AA70" s="406"/>
      <c r="AB70" s="406"/>
      <c r="AC70" s="375"/>
      <c r="AD70" s="199"/>
      <c r="AE70" s="208"/>
      <c r="AF70" s="406">
        <f>ROUND('地域別表'!$J46,1)</f>
        <v>-0.8</v>
      </c>
      <c r="AG70" s="406"/>
      <c r="AH70" s="406"/>
      <c r="AI70" s="354" t="s">
        <v>23</v>
      </c>
      <c r="AJ70" s="350"/>
      <c r="AK70" s="405">
        <f t="shared" si="3"/>
        <v>0.8</v>
      </c>
      <c r="AL70" s="406"/>
      <c r="AM70" s="406"/>
      <c r="AN70" s="406"/>
      <c r="AO70" s="406"/>
      <c r="AP70" s="376"/>
      <c r="AR70" s="229"/>
    </row>
    <row r="71" spans="3:44" ht="21" customHeight="1">
      <c r="C71" s="402" t="s">
        <v>45</v>
      </c>
      <c r="D71" s="403"/>
      <c r="E71" s="403"/>
      <c r="F71" s="403"/>
      <c r="G71" s="403"/>
      <c r="H71" s="404"/>
      <c r="I71" s="204"/>
      <c r="J71" s="410">
        <f>ROUND('地域別表'!$K45,1)</f>
        <v>0.6</v>
      </c>
      <c r="K71" s="410"/>
      <c r="L71" s="410"/>
      <c r="M71" s="189" t="s">
        <v>23</v>
      </c>
      <c r="N71" s="188"/>
      <c r="O71" s="188"/>
      <c r="P71" s="189"/>
      <c r="Q71" s="199"/>
      <c r="R71" s="208"/>
      <c r="S71" s="409">
        <v>0.3</v>
      </c>
      <c r="T71" s="409"/>
      <c r="U71" s="409"/>
      <c r="V71" s="350" t="s">
        <v>23</v>
      </c>
      <c r="W71" s="405">
        <f t="shared" si="2"/>
        <v>0.3</v>
      </c>
      <c r="X71" s="406"/>
      <c r="Y71" s="406"/>
      <c r="Z71" s="406"/>
      <c r="AA71" s="406"/>
      <c r="AB71" s="406"/>
      <c r="AC71" s="375"/>
      <c r="AD71" s="199"/>
      <c r="AE71" s="208"/>
      <c r="AF71" s="406">
        <f>ROUND('地域別表'!$K46,1)</f>
        <v>1.3</v>
      </c>
      <c r="AG71" s="406"/>
      <c r="AH71" s="406"/>
      <c r="AI71" s="354" t="s">
        <v>23</v>
      </c>
      <c r="AJ71" s="350"/>
      <c r="AK71" s="405">
        <f t="shared" si="3"/>
        <v>-0.7000000000000001</v>
      </c>
      <c r="AL71" s="406"/>
      <c r="AM71" s="406"/>
      <c r="AN71" s="406"/>
      <c r="AO71" s="406"/>
      <c r="AP71" s="376"/>
      <c r="AR71" s="229"/>
    </row>
    <row r="72" spans="3:44" ht="21" customHeight="1">
      <c r="C72" s="402" t="s">
        <v>46</v>
      </c>
      <c r="D72" s="403"/>
      <c r="E72" s="403"/>
      <c r="F72" s="403"/>
      <c r="G72" s="403"/>
      <c r="H72" s="404"/>
      <c r="I72" s="204"/>
      <c r="J72" s="410">
        <f>ROUND('地域別表'!$L45,1)</f>
        <v>0.2</v>
      </c>
      <c r="K72" s="410"/>
      <c r="L72" s="410"/>
      <c r="M72" s="189" t="s">
        <v>23</v>
      </c>
      <c r="N72" s="188"/>
      <c r="O72" s="188"/>
      <c r="P72" s="189"/>
      <c r="Q72" s="199"/>
      <c r="R72" s="208"/>
      <c r="S72" s="409">
        <v>1</v>
      </c>
      <c r="T72" s="409"/>
      <c r="U72" s="409"/>
      <c r="V72" s="350" t="s">
        <v>23</v>
      </c>
      <c r="W72" s="405">
        <f t="shared" si="2"/>
        <v>-0.8</v>
      </c>
      <c r="X72" s="406"/>
      <c r="Y72" s="406"/>
      <c r="Z72" s="406"/>
      <c r="AA72" s="406"/>
      <c r="AB72" s="406"/>
      <c r="AC72" s="375"/>
      <c r="AD72" s="199"/>
      <c r="AE72" s="208"/>
      <c r="AF72" s="406">
        <f>ROUND('地域別表'!$L46,1)</f>
        <v>0.4</v>
      </c>
      <c r="AG72" s="406"/>
      <c r="AH72" s="406"/>
      <c r="AI72" s="354" t="s">
        <v>23</v>
      </c>
      <c r="AJ72" s="350"/>
      <c r="AK72" s="405">
        <f t="shared" si="3"/>
        <v>-0.2</v>
      </c>
      <c r="AL72" s="406"/>
      <c r="AM72" s="406"/>
      <c r="AN72" s="406"/>
      <c r="AO72" s="406"/>
      <c r="AP72" s="376"/>
      <c r="AR72" s="229"/>
    </row>
    <row r="73" spans="3:44" ht="21" customHeight="1" thickBot="1">
      <c r="C73" s="413" t="s">
        <v>47</v>
      </c>
      <c r="D73" s="414"/>
      <c r="E73" s="414"/>
      <c r="F73" s="414"/>
      <c r="G73" s="414"/>
      <c r="H73" s="415"/>
      <c r="I73" s="211"/>
      <c r="J73" s="448">
        <f>ROUND('地域別表'!$M45,19)</f>
        <v>-1.8</v>
      </c>
      <c r="K73" s="448"/>
      <c r="L73" s="448"/>
      <c r="M73" s="191" t="s">
        <v>23</v>
      </c>
      <c r="N73" s="212"/>
      <c r="O73" s="212"/>
      <c r="P73" s="191"/>
      <c r="Q73" s="213"/>
      <c r="R73" s="214"/>
      <c r="S73" s="483">
        <v>0.419507079181961</v>
      </c>
      <c r="T73" s="483"/>
      <c r="U73" s="483"/>
      <c r="V73" s="359" t="s">
        <v>23</v>
      </c>
      <c r="W73" s="411">
        <f t="shared" si="2"/>
        <v>-2.219507079181961</v>
      </c>
      <c r="X73" s="412"/>
      <c r="Y73" s="412"/>
      <c r="Z73" s="412"/>
      <c r="AA73" s="412"/>
      <c r="AB73" s="412"/>
      <c r="AC73" s="381"/>
      <c r="AD73" s="213"/>
      <c r="AE73" s="214"/>
      <c r="AF73" s="412">
        <f>ROUND('地域別表'!$M46,1)</f>
        <v>0</v>
      </c>
      <c r="AG73" s="412"/>
      <c r="AH73" s="412"/>
      <c r="AI73" s="358" t="s">
        <v>23</v>
      </c>
      <c r="AJ73" s="359"/>
      <c r="AK73" s="411">
        <f t="shared" si="3"/>
        <v>-1.8</v>
      </c>
      <c r="AL73" s="412"/>
      <c r="AM73" s="412"/>
      <c r="AN73" s="412"/>
      <c r="AO73" s="412"/>
      <c r="AP73" s="382"/>
      <c r="AR73" s="229"/>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AF71:AH71"/>
    <mergeCell ref="J72:L72"/>
    <mergeCell ref="J73:L73"/>
    <mergeCell ref="AF72:AH72"/>
    <mergeCell ref="AF73:AH73"/>
    <mergeCell ref="W73:AB73"/>
    <mergeCell ref="S73:U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I32:AO32"/>
    <mergeCell ref="I34:AO34"/>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C60:AP60"/>
    <mergeCell ref="R51:V51"/>
    <mergeCell ref="R47:V47"/>
    <mergeCell ref="K51:O51"/>
    <mergeCell ref="K47:O47"/>
    <mergeCell ref="K48:O48"/>
    <mergeCell ref="K49:O49"/>
    <mergeCell ref="R49:V49"/>
    <mergeCell ref="R50:V50"/>
    <mergeCell ref="K50:O50"/>
    <mergeCell ref="C53:J53"/>
    <mergeCell ref="X50:AB50"/>
    <mergeCell ref="X53:AB53"/>
    <mergeCell ref="C52:J52"/>
    <mergeCell ref="W66:AB66"/>
    <mergeCell ref="S63:U63"/>
    <mergeCell ref="R53:V53"/>
    <mergeCell ref="I62:P62"/>
    <mergeCell ref="C59:AI59"/>
    <mergeCell ref="AF63:AH63"/>
    <mergeCell ref="AF64:AH64"/>
    <mergeCell ref="AK53:AO53"/>
    <mergeCell ref="C58:AP58"/>
    <mergeCell ref="AD53:AH53"/>
    <mergeCell ref="C70:H70"/>
    <mergeCell ref="AK69:AO69"/>
    <mergeCell ref="C69:H69"/>
    <mergeCell ref="AK66:AO66"/>
    <mergeCell ref="AK63:AO63"/>
    <mergeCell ref="W63:AB63"/>
    <mergeCell ref="C63:H63"/>
    <mergeCell ref="C64:H64"/>
    <mergeCell ref="C66:H66"/>
    <mergeCell ref="W62:AC62"/>
    <mergeCell ref="AK64:AO64"/>
    <mergeCell ref="Q62:V62"/>
    <mergeCell ref="AK62:AP62"/>
    <mergeCell ref="W64:AB64"/>
    <mergeCell ref="AD62:AJ62"/>
    <mergeCell ref="J65:L65"/>
    <mergeCell ref="C71:H71"/>
    <mergeCell ref="J70:L70"/>
    <mergeCell ref="J71:L71"/>
    <mergeCell ref="W71:AB71"/>
    <mergeCell ref="AK73:AO73"/>
    <mergeCell ref="C73:H73"/>
    <mergeCell ref="AK72:AO72"/>
    <mergeCell ref="C72:H72"/>
    <mergeCell ref="AF70:AH70"/>
    <mergeCell ref="W70:AB70"/>
    <mergeCell ref="D40:AP40"/>
    <mergeCell ref="C67:H67"/>
    <mergeCell ref="AK70:AO70"/>
    <mergeCell ref="F65:H65"/>
    <mergeCell ref="W65:AB65"/>
    <mergeCell ref="S65:U65"/>
    <mergeCell ref="C68:H68"/>
    <mergeCell ref="W67:AB67"/>
    <mergeCell ref="S69:U69"/>
    <mergeCell ref="J69:L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2:AL54"/>
  <sheetViews>
    <sheetView tabSelected="1" zoomScalePageLayoutView="0" workbookViewId="0" topLeftCell="A1">
      <selection activeCell="AO24" sqref="AO24"/>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7.875" style="1" customWidth="1"/>
    <col min="39" max="16384" width="2.50390625" style="1" customWidth="1"/>
  </cols>
  <sheetData>
    <row r="2" spans="3:36" ht="13.5">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row>
    <row r="3" spans="3:36" ht="13.5">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row>
    <row r="4" spans="1:36" ht="17.25">
      <c r="A4" s="4" t="s">
        <v>218</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row>
    <row r="5" spans="1:36" ht="24.75" customHeight="1">
      <c r="A5" s="13"/>
      <c r="B5" s="174" t="s">
        <v>18</v>
      </c>
      <c r="C5" s="498" t="s">
        <v>319</v>
      </c>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row>
    <row r="6" spans="1:36" ht="2.25" customHeight="1">
      <c r="A6" s="44"/>
      <c r="B6" s="13"/>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248"/>
    </row>
    <row r="7" spans="1:36" ht="30" customHeight="1">
      <c r="A7" s="13"/>
      <c r="B7" s="174" t="s">
        <v>18</v>
      </c>
      <c r="C7" s="498" t="s">
        <v>320</v>
      </c>
      <c r="D7" s="498"/>
      <c r="E7" s="498"/>
      <c r="F7" s="498"/>
      <c r="G7" s="498"/>
      <c r="H7" s="498"/>
      <c r="I7" s="498"/>
      <c r="J7" s="498"/>
      <c r="K7" s="498"/>
      <c r="L7" s="498"/>
      <c r="M7" s="498"/>
      <c r="N7" s="498"/>
      <c r="O7" s="498"/>
      <c r="P7" s="498"/>
      <c r="Q7" s="498"/>
      <c r="R7" s="498"/>
      <c r="S7" s="498"/>
      <c r="T7" s="498"/>
      <c r="U7" s="498"/>
      <c r="V7" s="498"/>
      <c r="W7" s="498"/>
      <c r="X7" s="498"/>
      <c r="Y7" s="498"/>
      <c r="Z7" s="498"/>
      <c r="AA7" s="498"/>
      <c r="AB7" s="498"/>
      <c r="AC7" s="498"/>
      <c r="AD7" s="498"/>
      <c r="AE7" s="498"/>
      <c r="AF7" s="498"/>
      <c r="AG7" s="498"/>
      <c r="AH7" s="498"/>
      <c r="AI7" s="498"/>
      <c r="AJ7" s="498"/>
    </row>
    <row r="8" spans="2:36" ht="7.5" customHeight="1">
      <c r="B8" s="13"/>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248"/>
    </row>
    <row r="9" spans="2:35" ht="2.25" customHeight="1" thickBot="1">
      <c r="B9" s="13"/>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row>
    <row r="10" spans="3:36" ht="17.25" customHeight="1" thickTop="1">
      <c r="C10" s="192"/>
      <c r="D10" s="193"/>
      <c r="E10" s="193"/>
      <c r="F10" s="193"/>
      <c r="G10" s="193"/>
      <c r="H10" s="581" t="s">
        <v>19</v>
      </c>
      <c r="I10" s="582"/>
      <c r="J10" s="582"/>
      <c r="K10" s="582"/>
      <c r="L10" s="582"/>
      <c r="M10" s="583"/>
      <c r="N10" s="506" t="s">
        <v>206</v>
      </c>
      <c r="O10" s="503"/>
      <c r="P10" s="503"/>
      <c r="Q10" s="503"/>
      <c r="R10" s="503"/>
      <c r="S10" s="503"/>
      <c r="T10" s="503" t="s">
        <v>207</v>
      </c>
      <c r="U10" s="503"/>
      <c r="V10" s="503"/>
      <c r="W10" s="503"/>
      <c r="X10" s="504"/>
      <c r="Y10" s="507" t="s">
        <v>20</v>
      </c>
      <c r="Z10" s="508"/>
      <c r="AA10" s="508"/>
      <c r="AB10" s="508"/>
      <c r="AC10" s="508"/>
      <c r="AD10" s="509"/>
      <c r="AE10" s="504" t="s">
        <v>337</v>
      </c>
      <c r="AF10" s="417"/>
      <c r="AG10" s="417"/>
      <c r="AH10" s="417"/>
      <c r="AI10" s="417"/>
      <c r="AJ10" s="418"/>
    </row>
    <row r="11" spans="3:36" ht="17.25" customHeight="1">
      <c r="C11" s="402" t="s">
        <v>37</v>
      </c>
      <c r="D11" s="403"/>
      <c r="E11" s="403"/>
      <c r="F11" s="403"/>
      <c r="G11" s="403"/>
      <c r="H11" s="205"/>
      <c r="I11" s="410">
        <f>'地域別表'!$D33</f>
        <v>1.40204622963244</v>
      </c>
      <c r="J11" s="410"/>
      <c r="K11" s="410"/>
      <c r="L11" s="194" t="s">
        <v>23</v>
      </c>
      <c r="M11" s="195"/>
      <c r="N11" s="215"/>
      <c r="O11" s="406">
        <v>0.302899177845089</v>
      </c>
      <c r="P11" s="406"/>
      <c r="Q11" s="406"/>
      <c r="R11" s="347" t="s">
        <v>23</v>
      </c>
      <c r="S11" s="348"/>
      <c r="T11" s="405">
        <f>ROUND(I11,1)-ROUND(O11,1)</f>
        <v>1.0999999999999999</v>
      </c>
      <c r="U11" s="406"/>
      <c r="V11" s="406"/>
      <c r="W11" s="406"/>
      <c r="X11" s="208"/>
      <c r="Y11" s="349"/>
      <c r="Z11" s="463">
        <f>'地域別表'!$D34</f>
        <v>1.78058587018955</v>
      </c>
      <c r="AA11" s="463"/>
      <c r="AB11" s="463"/>
      <c r="AC11" s="347" t="s">
        <v>23</v>
      </c>
      <c r="AD11" s="350"/>
      <c r="AE11" s="405">
        <f>ROUND(I11,1)-ROUND(Z11,1)</f>
        <v>-0.40000000000000013</v>
      </c>
      <c r="AF11" s="406"/>
      <c r="AG11" s="406"/>
      <c r="AH11" s="406"/>
      <c r="AI11" s="406"/>
      <c r="AJ11" s="502"/>
    </row>
    <row r="12" spans="3:36" ht="17.25" customHeight="1">
      <c r="C12" s="402" t="s">
        <v>39</v>
      </c>
      <c r="D12" s="403"/>
      <c r="E12" s="419"/>
      <c r="F12" s="419"/>
      <c r="G12" s="419"/>
      <c r="H12" s="221"/>
      <c r="I12" s="410">
        <f>'地域別表'!$E33</f>
        <v>0</v>
      </c>
      <c r="J12" s="410"/>
      <c r="K12" s="410"/>
      <c r="L12" s="219" t="s">
        <v>23</v>
      </c>
      <c r="M12" s="222"/>
      <c r="N12" s="223"/>
      <c r="O12" s="406">
        <v>0.91324200913242</v>
      </c>
      <c r="P12" s="406"/>
      <c r="Q12" s="406"/>
      <c r="R12" s="351" t="s">
        <v>23</v>
      </c>
      <c r="S12" s="352"/>
      <c r="T12" s="500">
        <f aca="true" t="shared" si="0" ref="T12:T21">ROUND(I12,1)-ROUND(O12,1)</f>
        <v>-0.9</v>
      </c>
      <c r="U12" s="457"/>
      <c r="V12" s="457"/>
      <c r="W12" s="457"/>
      <c r="X12" s="226"/>
      <c r="Y12" s="353"/>
      <c r="Z12" s="406">
        <f>'地域別表'!$E34</f>
        <v>3.22952710495963</v>
      </c>
      <c r="AA12" s="406"/>
      <c r="AB12" s="406"/>
      <c r="AC12" s="351" t="s">
        <v>23</v>
      </c>
      <c r="AD12" s="352"/>
      <c r="AE12" s="500">
        <f aca="true" t="shared" si="1" ref="AE12:AE21">ROUND(I12,1)-ROUND(Z12,1)</f>
        <v>-3.2</v>
      </c>
      <c r="AF12" s="457"/>
      <c r="AG12" s="457"/>
      <c r="AH12" s="457"/>
      <c r="AI12" s="457"/>
      <c r="AJ12" s="501"/>
    </row>
    <row r="13" spans="3:36" ht="21" customHeight="1">
      <c r="C13" s="217"/>
      <c r="D13" s="9"/>
      <c r="E13" s="224" t="s">
        <v>225</v>
      </c>
      <c r="F13" s="227"/>
      <c r="G13" s="228"/>
      <c r="H13" s="205"/>
      <c r="I13" s="410">
        <v>0</v>
      </c>
      <c r="J13" s="410"/>
      <c r="K13" s="410"/>
      <c r="L13" s="189" t="s">
        <v>23</v>
      </c>
      <c r="M13" s="196"/>
      <c r="N13" s="215"/>
      <c r="O13" s="406">
        <v>0</v>
      </c>
      <c r="P13" s="406"/>
      <c r="Q13" s="406"/>
      <c r="R13" s="354" t="s">
        <v>23</v>
      </c>
      <c r="S13" s="350"/>
      <c r="T13" s="405">
        <f>ROUND(I13,1)-ROUND(O13,1)</f>
        <v>0</v>
      </c>
      <c r="U13" s="406"/>
      <c r="V13" s="406"/>
      <c r="W13" s="406"/>
      <c r="X13" s="355"/>
      <c r="Y13" s="349"/>
      <c r="Z13" s="406">
        <v>2.4</v>
      </c>
      <c r="AA13" s="406"/>
      <c r="AB13" s="406"/>
      <c r="AC13" s="351" t="s">
        <v>23</v>
      </c>
      <c r="AD13" s="356"/>
      <c r="AE13" s="500">
        <f>ROUND(I13,1)-ROUND(Z13,1)</f>
        <v>-2.4</v>
      </c>
      <c r="AF13" s="457"/>
      <c r="AG13" s="457"/>
      <c r="AH13" s="457"/>
      <c r="AI13" s="457"/>
      <c r="AJ13" s="501"/>
    </row>
    <row r="14" spans="3:36" ht="17.25" customHeight="1">
      <c r="C14" s="402" t="s">
        <v>40</v>
      </c>
      <c r="D14" s="403"/>
      <c r="E14" s="403"/>
      <c r="F14" s="403"/>
      <c r="G14" s="403"/>
      <c r="H14" s="205"/>
      <c r="I14" s="410">
        <f>'地域別表'!$F33</f>
        <v>0.578034682080925</v>
      </c>
      <c r="J14" s="410"/>
      <c r="K14" s="410"/>
      <c r="L14" s="190" t="s">
        <v>23</v>
      </c>
      <c r="M14" s="197"/>
      <c r="N14" s="215"/>
      <c r="O14" s="406">
        <v>-1.06460551261485</v>
      </c>
      <c r="P14" s="406"/>
      <c r="Q14" s="406"/>
      <c r="R14" s="355" t="s">
        <v>23</v>
      </c>
      <c r="S14" s="357"/>
      <c r="T14" s="405">
        <f t="shared" si="0"/>
        <v>1.7000000000000002</v>
      </c>
      <c r="U14" s="406"/>
      <c r="V14" s="406"/>
      <c r="W14" s="406"/>
      <c r="X14" s="208"/>
      <c r="Y14" s="349"/>
      <c r="Z14" s="406">
        <f>'地域別表'!$F34</f>
        <v>0.407759792413197</v>
      </c>
      <c r="AA14" s="406"/>
      <c r="AB14" s="406"/>
      <c r="AC14" s="355" t="s">
        <v>23</v>
      </c>
      <c r="AD14" s="350"/>
      <c r="AE14" s="405">
        <f t="shared" si="1"/>
        <v>0.19999999999999996</v>
      </c>
      <c r="AF14" s="406"/>
      <c r="AG14" s="406"/>
      <c r="AH14" s="406"/>
      <c r="AI14" s="406"/>
      <c r="AJ14" s="502"/>
    </row>
    <row r="15" spans="3:36" ht="17.25" customHeight="1">
      <c r="C15" s="402" t="s">
        <v>41</v>
      </c>
      <c r="D15" s="403"/>
      <c r="E15" s="403"/>
      <c r="F15" s="403"/>
      <c r="G15" s="403"/>
      <c r="H15" s="205"/>
      <c r="I15" s="410">
        <f>'地域別表'!$G33</f>
        <v>1.37254901960784</v>
      </c>
      <c r="J15" s="410"/>
      <c r="K15" s="410"/>
      <c r="L15" s="189" t="s">
        <v>23</v>
      </c>
      <c r="M15" s="196"/>
      <c r="N15" s="215"/>
      <c r="O15" s="406">
        <v>3.21428571428571</v>
      </c>
      <c r="P15" s="406"/>
      <c r="Q15" s="406"/>
      <c r="R15" s="354" t="s">
        <v>23</v>
      </c>
      <c r="S15" s="350"/>
      <c r="T15" s="405">
        <f t="shared" si="0"/>
        <v>-1.8000000000000003</v>
      </c>
      <c r="U15" s="406"/>
      <c r="V15" s="406"/>
      <c r="W15" s="406"/>
      <c r="X15" s="208"/>
      <c r="Y15" s="349"/>
      <c r="Z15" s="406">
        <f>'地域別表'!$G34</f>
        <v>0</v>
      </c>
      <c r="AA15" s="406"/>
      <c r="AB15" s="406"/>
      <c r="AC15" s="354" t="s">
        <v>23</v>
      </c>
      <c r="AD15" s="350"/>
      <c r="AE15" s="405">
        <f t="shared" si="1"/>
        <v>1.4</v>
      </c>
      <c r="AF15" s="406"/>
      <c r="AG15" s="406"/>
      <c r="AH15" s="406"/>
      <c r="AI15" s="406"/>
      <c r="AJ15" s="502"/>
    </row>
    <row r="16" spans="3:36" ht="17.25" customHeight="1">
      <c r="C16" s="402" t="s">
        <v>42</v>
      </c>
      <c r="D16" s="403"/>
      <c r="E16" s="403"/>
      <c r="F16" s="403"/>
      <c r="G16" s="403"/>
      <c r="H16" s="205"/>
      <c r="I16" s="410">
        <f>'地域別表'!$H33</f>
        <v>2.89855072463768</v>
      </c>
      <c r="J16" s="410"/>
      <c r="K16" s="410"/>
      <c r="L16" s="189" t="s">
        <v>23</v>
      </c>
      <c r="M16" s="196"/>
      <c r="N16" s="215"/>
      <c r="O16" s="406">
        <v>0.389105058365759</v>
      </c>
      <c r="P16" s="406"/>
      <c r="Q16" s="406"/>
      <c r="R16" s="354" t="s">
        <v>23</v>
      </c>
      <c r="S16" s="350"/>
      <c r="T16" s="405">
        <f t="shared" si="0"/>
        <v>2.5</v>
      </c>
      <c r="U16" s="406"/>
      <c r="V16" s="406"/>
      <c r="W16" s="406"/>
      <c r="X16" s="208"/>
      <c r="Y16" s="349"/>
      <c r="Z16" s="406">
        <f>'地域別表'!$H34</f>
        <v>-0.0989119683481701</v>
      </c>
      <c r="AA16" s="406"/>
      <c r="AB16" s="406"/>
      <c r="AC16" s="354" t="s">
        <v>23</v>
      </c>
      <c r="AD16" s="350"/>
      <c r="AE16" s="405">
        <f t="shared" si="1"/>
        <v>3</v>
      </c>
      <c r="AF16" s="406"/>
      <c r="AG16" s="406"/>
      <c r="AH16" s="406"/>
      <c r="AI16" s="406"/>
      <c r="AJ16" s="502"/>
    </row>
    <row r="17" spans="3:36" ht="17.25" customHeight="1">
      <c r="C17" s="402" t="s">
        <v>43</v>
      </c>
      <c r="D17" s="403"/>
      <c r="E17" s="403"/>
      <c r="F17" s="403"/>
      <c r="G17" s="403"/>
      <c r="H17" s="205"/>
      <c r="I17" s="410">
        <f>'地域別表'!$I33</f>
        <v>0.390117035110533</v>
      </c>
      <c r="J17" s="410"/>
      <c r="K17" s="410"/>
      <c r="L17" s="189" t="s">
        <v>23</v>
      </c>
      <c r="M17" s="196"/>
      <c r="N17" s="215"/>
      <c r="O17" s="406">
        <v>0.394736842105263</v>
      </c>
      <c r="P17" s="406"/>
      <c r="Q17" s="406"/>
      <c r="R17" s="354" t="s">
        <v>23</v>
      </c>
      <c r="S17" s="350"/>
      <c r="T17" s="405">
        <f t="shared" si="0"/>
        <v>0</v>
      </c>
      <c r="U17" s="406"/>
      <c r="V17" s="406"/>
      <c r="W17" s="406"/>
      <c r="X17" s="208"/>
      <c r="Y17" s="349"/>
      <c r="Z17" s="406">
        <f>'地域別表'!$I34</f>
        <v>0.265957446808511</v>
      </c>
      <c r="AA17" s="406"/>
      <c r="AB17" s="406"/>
      <c r="AC17" s="354" t="s">
        <v>23</v>
      </c>
      <c r="AD17" s="350"/>
      <c r="AE17" s="405">
        <f t="shared" si="1"/>
        <v>0.10000000000000003</v>
      </c>
      <c r="AF17" s="406"/>
      <c r="AG17" s="406"/>
      <c r="AH17" s="406"/>
      <c r="AI17" s="406"/>
      <c r="AJ17" s="502"/>
    </row>
    <row r="18" spans="3:36" ht="17.25" customHeight="1">
      <c r="C18" s="402" t="s">
        <v>44</v>
      </c>
      <c r="D18" s="403"/>
      <c r="E18" s="403"/>
      <c r="F18" s="403"/>
      <c r="G18" s="403"/>
      <c r="H18" s="205"/>
      <c r="I18" s="410">
        <f>'地域別表'!$J33</f>
        <v>0</v>
      </c>
      <c r="J18" s="410"/>
      <c r="K18" s="410"/>
      <c r="L18" s="189" t="s">
        <v>23</v>
      </c>
      <c r="M18" s="196"/>
      <c r="N18" s="215"/>
      <c r="O18" s="406">
        <v>0</v>
      </c>
      <c r="P18" s="406"/>
      <c r="Q18" s="406"/>
      <c r="R18" s="354" t="s">
        <v>23</v>
      </c>
      <c r="S18" s="350"/>
      <c r="T18" s="405">
        <f t="shared" si="0"/>
        <v>0</v>
      </c>
      <c r="U18" s="406"/>
      <c r="V18" s="406"/>
      <c r="W18" s="406"/>
      <c r="X18" s="208"/>
      <c r="Y18" s="349"/>
      <c r="Z18" s="406">
        <f>'地域別表'!$J34</f>
        <v>-1.73010380622837</v>
      </c>
      <c r="AA18" s="406"/>
      <c r="AB18" s="406"/>
      <c r="AC18" s="354" t="s">
        <v>23</v>
      </c>
      <c r="AD18" s="350"/>
      <c r="AE18" s="405">
        <f t="shared" si="1"/>
        <v>1.7</v>
      </c>
      <c r="AF18" s="406"/>
      <c r="AG18" s="406"/>
      <c r="AH18" s="406"/>
      <c r="AI18" s="406"/>
      <c r="AJ18" s="502"/>
    </row>
    <row r="19" spans="3:36" ht="17.25" customHeight="1">
      <c r="C19" s="402" t="s">
        <v>45</v>
      </c>
      <c r="D19" s="403"/>
      <c r="E19" s="403"/>
      <c r="F19" s="403"/>
      <c r="G19" s="403"/>
      <c r="H19" s="205"/>
      <c r="I19" s="410">
        <f>'地域別表'!$K33</f>
        <v>0</v>
      </c>
      <c r="J19" s="410"/>
      <c r="K19" s="410"/>
      <c r="L19" s="189" t="s">
        <v>23</v>
      </c>
      <c r="M19" s="196"/>
      <c r="N19" s="215"/>
      <c r="O19" s="406">
        <v>0</v>
      </c>
      <c r="P19" s="406"/>
      <c r="Q19" s="406"/>
      <c r="R19" s="354" t="s">
        <v>23</v>
      </c>
      <c r="S19" s="350"/>
      <c r="T19" s="405">
        <f t="shared" si="0"/>
        <v>0</v>
      </c>
      <c r="U19" s="406"/>
      <c r="V19" s="406"/>
      <c r="W19" s="406"/>
      <c r="X19" s="208"/>
      <c r="Y19" s="349"/>
      <c r="Z19" s="406">
        <f>'地域別表'!$K34</f>
        <v>1.6</v>
      </c>
      <c r="AA19" s="406"/>
      <c r="AB19" s="406"/>
      <c r="AC19" s="354" t="s">
        <v>23</v>
      </c>
      <c r="AD19" s="350"/>
      <c r="AE19" s="405">
        <f t="shared" si="1"/>
        <v>-1.6</v>
      </c>
      <c r="AF19" s="406"/>
      <c r="AG19" s="406"/>
      <c r="AH19" s="406"/>
      <c r="AI19" s="406"/>
      <c r="AJ19" s="502"/>
    </row>
    <row r="20" spans="3:36" ht="17.25" customHeight="1">
      <c r="C20" s="402" t="s">
        <v>46</v>
      </c>
      <c r="D20" s="403"/>
      <c r="E20" s="403"/>
      <c r="F20" s="403"/>
      <c r="G20" s="403"/>
      <c r="H20" s="205"/>
      <c r="I20" s="410">
        <f>'地域別表'!$L33</f>
        <v>0.255754475703325</v>
      </c>
      <c r="J20" s="410"/>
      <c r="K20" s="410"/>
      <c r="L20" s="189" t="s">
        <v>23</v>
      </c>
      <c r="M20" s="196"/>
      <c r="N20" s="215"/>
      <c r="O20" s="406">
        <v>1.74825174825175</v>
      </c>
      <c r="P20" s="406"/>
      <c r="Q20" s="406"/>
      <c r="R20" s="354" t="s">
        <v>23</v>
      </c>
      <c r="S20" s="350"/>
      <c r="T20" s="405">
        <f t="shared" si="0"/>
        <v>-1.4</v>
      </c>
      <c r="U20" s="406"/>
      <c r="V20" s="406"/>
      <c r="W20" s="406"/>
      <c r="X20" s="208"/>
      <c r="Y20" s="353"/>
      <c r="Z20" s="406">
        <f>'地域別表'!$L34</f>
        <v>-0.303490136570561</v>
      </c>
      <c r="AA20" s="406"/>
      <c r="AB20" s="406"/>
      <c r="AC20" s="351" t="s">
        <v>23</v>
      </c>
      <c r="AD20" s="352"/>
      <c r="AE20" s="405">
        <f t="shared" si="1"/>
        <v>0.6</v>
      </c>
      <c r="AF20" s="406"/>
      <c r="AG20" s="406"/>
      <c r="AH20" s="406"/>
      <c r="AI20" s="406"/>
      <c r="AJ20" s="502"/>
    </row>
    <row r="21" spans="3:36" ht="17.25" customHeight="1" thickBot="1">
      <c r="C21" s="413" t="s">
        <v>47</v>
      </c>
      <c r="D21" s="414"/>
      <c r="E21" s="414"/>
      <c r="F21" s="414"/>
      <c r="G21" s="414"/>
      <c r="H21" s="206"/>
      <c r="I21" s="448">
        <f>'地域別表'!$M33</f>
        <v>-2.47933884297521</v>
      </c>
      <c r="J21" s="448"/>
      <c r="K21" s="448"/>
      <c r="L21" s="191" t="s">
        <v>23</v>
      </c>
      <c r="M21" s="198"/>
      <c r="N21" s="216"/>
      <c r="O21" s="412">
        <v>0.535117056856187</v>
      </c>
      <c r="P21" s="412"/>
      <c r="Q21" s="412"/>
      <c r="R21" s="358" t="s">
        <v>23</v>
      </c>
      <c r="S21" s="359"/>
      <c r="T21" s="411">
        <f t="shared" si="0"/>
        <v>-3</v>
      </c>
      <c r="U21" s="412"/>
      <c r="V21" s="412"/>
      <c r="W21" s="412"/>
      <c r="X21" s="214"/>
      <c r="Y21" s="360"/>
      <c r="Z21" s="412">
        <f>'地域別表'!$M34</f>
        <v>0</v>
      </c>
      <c r="AA21" s="412"/>
      <c r="AB21" s="412"/>
      <c r="AC21" s="358" t="s">
        <v>23</v>
      </c>
      <c r="AD21" s="359"/>
      <c r="AE21" s="411">
        <f t="shared" si="1"/>
        <v>-2.5</v>
      </c>
      <c r="AF21" s="412"/>
      <c r="AG21" s="412"/>
      <c r="AH21" s="412"/>
      <c r="AI21" s="412"/>
      <c r="AJ21" s="505"/>
    </row>
    <row r="22" spans="15:36" ht="17.25" customHeight="1" thickTop="1">
      <c r="O22" s="64"/>
      <c r="P22" s="64"/>
      <c r="Q22" s="64"/>
      <c r="R22" s="64"/>
      <c r="S22" s="64"/>
      <c r="T22" s="64"/>
      <c r="U22" s="64"/>
      <c r="V22" s="64"/>
      <c r="W22" s="64"/>
      <c r="X22" s="64"/>
      <c r="Y22" s="64"/>
      <c r="Z22" s="64"/>
      <c r="AA22" s="64"/>
      <c r="AB22" s="64"/>
      <c r="AC22" s="64"/>
      <c r="AD22" s="64"/>
      <c r="AE22" s="64"/>
      <c r="AF22" s="64"/>
      <c r="AG22" s="64"/>
      <c r="AH22" s="64"/>
      <c r="AI22" s="64"/>
      <c r="AJ22" s="64"/>
    </row>
    <row r="23" ht="17.25">
      <c r="A23" s="4" t="s">
        <v>219</v>
      </c>
    </row>
    <row r="24" spans="1:36" ht="14.25" customHeight="1">
      <c r="A24" s="511" t="s">
        <v>18</v>
      </c>
      <c r="B24" s="512"/>
      <c r="C24" s="498" t="s">
        <v>311</v>
      </c>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row>
    <row r="25" spans="1:36" ht="14.25" customHeight="1">
      <c r="A25" s="512"/>
      <c r="B25" s="512"/>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row>
    <row r="26" spans="1:36" ht="14.25" customHeight="1">
      <c r="A26" s="512"/>
      <c r="B26" s="512"/>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row>
    <row r="27" spans="1:36" ht="14.25" customHeight="1">
      <c r="A27" s="511" t="s">
        <v>18</v>
      </c>
      <c r="B27" s="512"/>
      <c r="C27" s="513" t="s">
        <v>312</v>
      </c>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4"/>
    </row>
    <row r="28" spans="1:36" ht="14.25" customHeight="1">
      <c r="A28" s="511"/>
      <c r="B28" s="512"/>
      <c r="C28" s="5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row>
    <row r="29" spans="1:36" ht="14.25" customHeight="1">
      <c r="A29" s="512"/>
      <c r="B29" s="512"/>
      <c r="C29" s="514"/>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row>
    <row r="30" spans="2:36" ht="6" customHeight="1" thickBot="1">
      <c r="B30" s="63"/>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345"/>
    </row>
    <row r="31" spans="3:36" ht="17.25" customHeight="1" thickBot="1">
      <c r="C31" s="573" t="s">
        <v>48</v>
      </c>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5"/>
      <c r="AI31" s="346"/>
      <c r="AJ31" s="346"/>
    </row>
    <row r="32" spans="3:34" ht="17.25" customHeight="1" thickBot="1">
      <c r="C32" s="579"/>
      <c r="D32" s="499"/>
      <c r="E32" s="499"/>
      <c r="F32" s="499"/>
      <c r="G32" s="499"/>
      <c r="H32" s="499"/>
      <c r="I32" s="230"/>
      <c r="J32" s="13"/>
      <c r="K32" s="565">
        <v>10</v>
      </c>
      <c r="L32" s="565"/>
      <c r="M32" s="247" t="s">
        <v>49</v>
      </c>
      <c r="N32" s="35"/>
      <c r="O32" s="35"/>
      <c r="P32" s="35"/>
      <c r="Q32" s="35"/>
      <c r="R32" s="36"/>
      <c r="S32" s="579"/>
      <c r="T32" s="499"/>
      <c r="U32" s="499"/>
      <c r="V32" s="499"/>
      <c r="W32" s="499"/>
      <c r="X32" s="499"/>
      <c r="Y32" s="230"/>
      <c r="Z32" s="231"/>
      <c r="AA32" s="499">
        <v>11</v>
      </c>
      <c r="AB32" s="499"/>
      <c r="AC32" s="127" t="s">
        <v>49</v>
      </c>
      <c r="AD32" s="35"/>
      <c r="AE32" s="35"/>
      <c r="AF32" s="35"/>
      <c r="AG32" s="35"/>
      <c r="AH32" s="36"/>
    </row>
    <row r="33" spans="3:34" ht="17.25" customHeight="1" thickBot="1" thickTop="1">
      <c r="C33" s="520"/>
      <c r="D33" s="521"/>
      <c r="E33" s="521"/>
      <c r="F33" s="521"/>
      <c r="G33" s="521"/>
      <c r="H33" s="521"/>
      <c r="I33" s="471" t="s">
        <v>35</v>
      </c>
      <c r="J33" s="472"/>
      <c r="K33" s="472"/>
      <c r="L33" s="472"/>
      <c r="M33" s="473"/>
      <c r="N33" s="571" t="s">
        <v>36</v>
      </c>
      <c r="O33" s="571"/>
      <c r="P33" s="571"/>
      <c r="Q33" s="571"/>
      <c r="R33" s="572"/>
      <c r="S33" s="520"/>
      <c r="T33" s="521"/>
      <c r="U33" s="521"/>
      <c r="V33" s="521"/>
      <c r="W33" s="521"/>
      <c r="X33" s="521"/>
      <c r="Y33" s="471" t="s">
        <v>35</v>
      </c>
      <c r="Z33" s="472"/>
      <c r="AA33" s="472"/>
      <c r="AB33" s="472"/>
      <c r="AC33" s="473"/>
      <c r="AD33" s="571" t="s">
        <v>36</v>
      </c>
      <c r="AE33" s="571"/>
      <c r="AF33" s="571"/>
      <c r="AG33" s="571"/>
      <c r="AH33" s="572"/>
    </row>
    <row r="34" spans="3:38" ht="17.25" customHeight="1">
      <c r="C34" s="478" t="s">
        <v>50</v>
      </c>
      <c r="D34" s="479"/>
      <c r="E34" s="479"/>
      <c r="F34" s="479"/>
      <c r="G34" s="479"/>
      <c r="H34" s="480"/>
      <c r="I34" s="577">
        <v>7.9461279461279455</v>
      </c>
      <c r="J34" s="578"/>
      <c r="K34" s="578"/>
      <c r="L34" s="578"/>
      <c r="M34" s="92" t="s">
        <v>38</v>
      </c>
      <c r="N34" s="576">
        <v>9.296482412060302</v>
      </c>
      <c r="O34" s="462"/>
      <c r="P34" s="462"/>
      <c r="Q34" s="462"/>
      <c r="R34" s="36" t="s">
        <v>38</v>
      </c>
      <c r="S34" s="559" t="s">
        <v>50</v>
      </c>
      <c r="T34" s="560"/>
      <c r="U34" s="560"/>
      <c r="V34" s="560"/>
      <c r="W34" s="560"/>
      <c r="X34" s="561"/>
      <c r="Y34" s="577">
        <v>19.650067294751008</v>
      </c>
      <c r="Z34" s="578"/>
      <c r="AA34" s="578"/>
      <c r="AB34" s="578"/>
      <c r="AC34" s="92" t="s">
        <v>38</v>
      </c>
      <c r="AD34" s="580">
        <v>20.477386934673365</v>
      </c>
      <c r="AE34" s="580"/>
      <c r="AF34" s="580"/>
      <c r="AG34" s="580"/>
      <c r="AH34" s="39" t="s">
        <v>38</v>
      </c>
      <c r="AL34" s="229"/>
    </row>
    <row r="35" spans="3:38" ht="17.25" customHeight="1">
      <c r="C35" s="564" t="s">
        <v>51</v>
      </c>
      <c r="D35" s="565"/>
      <c r="E35" s="565"/>
      <c r="F35" s="565"/>
      <c r="G35" s="565"/>
      <c r="H35" s="566"/>
      <c r="I35" s="446">
        <v>14.612794612794614</v>
      </c>
      <c r="J35" s="410"/>
      <c r="K35" s="410"/>
      <c r="L35" s="410"/>
      <c r="M35" s="85" t="s">
        <v>38</v>
      </c>
      <c r="N35" s="562">
        <v>15.201005025125628</v>
      </c>
      <c r="O35" s="454"/>
      <c r="P35" s="454"/>
      <c r="Q35" s="454"/>
      <c r="R35" s="33" t="s">
        <v>38</v>
      </c>
      <c r="S35" s="567" t="s">
        <v>52</v>
      </c>
      <c r="T35" s="568"/>
      <c r="U35" s="568"/>
      <c r="V35" s="568"/>
      <c r="W35" s="568"/>
      <c r="X35" s="569"/>
      <c r="Y35" s="446">
        <v>66.08344549125168</v>
      </c>
      <c r="Z35" s="410"/>
      <c r="AA35" s="410"/>
      <c r="AB35" s="410"/>
      <c r="AC35" s="85" t="s">
        <v>38</v>
      </c>
      <c r="AD35" s="454">
        <v>64.51005025125627</v>
      </c>
      <c r="AE35" s="454"/>
      <c r="AF35" s="454"/>
      <c r="AG35" s="454"/>
      <c r="AH35" s="33" t="s">
        <v>38</v>
      </c>
      <c r="AL35" s="229"/>
    </row>
    <row r="36" spans="3:38" ht="17.25" customHeight="1">
      <c r="C36" s="460" t="s">
        <v>52</v>
      </c>
      <c r="D36" s="403"/>
      <c r="E36" s="403"/>
      <c r="F36" s="403"/>
      <c r="G36" s="403"/>
      <c r="H36" s="404"/>
      <c r="I36" s="446">
        <v>71.91919191919192</v>
      </c>
      <c r="J36" s="410"/>
      <c r="K36" s="410"/>
      <c r="L36" s="410"/>
      <c r="M36" s="85" t="s">
        <v>38</v>
      </c>
      <c r="N36" s="562">
        <v>67.96482412060301</v>
      </c>
      <c r="O36" s="454"/>
      <c r="P36" s="454"/>
      <c r="Q36" s="454"/>
      <c r="R36" s="33" t="s">
        <v>38</v>
      </c>
      <c r="S36" s="567" t="s">
        <v>53</v>
      </c>
      <c r="T36" s="568"/>
      <c r="U36" s="568"/>
      <c r="V36" s="568"/>
      <c r="W36" s="568"/>
      <c r="X36" s="569"/>
      <c r="Y36" s="446">
        <v>4.8452220726783315</v>
      </c>
      <c r="Z36" s="410"/>
      <c r="AA36" s="410"/>
      <c r="AB36" s="410"/>
      <c r="AC36" s="85" t="s">
        <v>38</v>
      </c>
      <c r="AD36" s="454">
        <v>7.788944723618091</v>
      </c>
      <c r="AE36" s="454"/>
      <c r="AF36" s="454"/>
      <c r="AG36" s="454"/>
      <c r="AH36" s="33" t="s">
        <v>38</v>
      </c>
      <c r="AL36" s="229"/>
    </row>
    <row r="37" spans="3:38" ht="17.25" customHeight="1" thickBot="1">
      <c r="C37" s="564" t="s">
        <v>54</v>
      </c>
      <c r="D37" s="565"/>
      <c r="E37" s="565"/>
      <c r="F37" s="565"/>
      <c r="G37" s="565"/>
      <c r="H37" s="566"/>
      <c r="I37" s="446">
        <v>2.6936026936026933</v>
      </c>
      <c r="J37" s="410"/>
      <c r="K37" s="410"/>
      <c r="L37" s="410"/>
      <c r="M37" s="85" t="s">
        <v>38</v>
      </c>
      <c r="N37" s="562">
        <v>3.5804020100502516</v>
      </c>
      <c r="O37" s="454"/>
      <c r="P37" s="454"/>
      <c r="Q37" s="454"/>
      <c r="R37" s="33" t="s">
        <v>38</v>
      </c>
      <c r="S37" s="516" t="s">
        <v>55</v>
      </c>
      <c r="T37" s="517"/>
      <c r="U37" s="517"/>
      <c r="V37" s="517"/>
      <c r="W37" s="517"/>
      <c r="X37" s="518"/>
      <c r="Y37" s="447">
        <v>9.421265141318976</v>
      </c>
      <c r="Z37" s="448"/>
      <c r="AA37" s="448"/>
      <c r="AB37" s="448"/>
      <c r="AC37" s="258" t="s">
        <v>38</v>
      </c>
      <c r="AD37" s="515">
        <v>7.223618090452261</v>
      </c>
      <c r="AE37" s="515"/>
      <c r="AF37" s="515"/>
      <c r="AG37" s="515"/>
      <c r="AH37" s="34" t="s">
        <v>38</v>
      </c>
      <c r="AL37" s="229"/>
    </row>
    <row r="38" spans="3:34" ht="17.25" customHeight="1">
      <c r="C38" s="460" t="s">
        <v>53</v>
      </c>
      <c r="D38" s="403"/>
      <c r="E38" s="403"/>
      <c r="F38" s="403"/>
      <c r="G38" s="403"/>
      <c r="H38" s="404"/>
      <c r="I38" s="446">
        <v>2.8282828282828283</v>
      </c>
      <c r="J38" s="410"/>
      <c r="K38" s="410"/>
      <c r="L38" s="410"/>
      <c r="M38" s="85" t="s">
        <v>38</v>
      </c>
      <c r="N38" s="562">
        <v>3.957286432160804</v>
      </c>
      <c r="O38" s="454"/>
      <c r="P38" s="454"/>
      <c r="Q38" s="454"/>
      <c r="R38" s="33" t="s">
        <v>38</v>
      </c>
      <c r="S38" s="13"/>
      <c r="T38" s="13"/>
      <c r="U38" s="13"/>
      <c r="V38" s="13"/>
      <c r="W38" s="13"/>
      <c r="X38" s="13"/>
      <c r="Y38" s="13"/>
      <c r="Z38" s="13"/>
      <c r="AA38" s="13"/>
      <c r="AB38" s="13"/>
      <c r="AC38" s="13"/>
      <c r="AD38" s="13"/>
      <c r="AE38" s="13"/>
      <c r="AF38" s="13"/>
      <c r="AG38" s="13"/>
      <c r="AH38" s="13"/>
    </row>
    <row r="39" spans="3:34" ht="17.25" customHeight="1" thickBot="1">
      <c r="C39" s="520" t="s">
        <v>55</v>
      </c>
      <c r="D39" s="521"/>
      <c r="E39" s="521"/>
      <c r="F39" s="521"/>
      <c r="G39" s="521"/>
      <c r="H39" s="522"/>
      <c r="I39" s="447">
        <v>0</v>
      </c>
      <c r="J39" s="448"/>
      <c r="K39" s="448"/>
      <c r="L39" s="448"/>
      <c r="M39" s="258" t="s">
        <v>38</v>
      </c>
      <c r="N39" s="519">
        <v>0</v>
      </c>
      <c r="O39" s="515"/>
      <c r="P39" s="515"/>
      <c r="Q39" s="515"/>
      <c r="R39" s="34" t="s">
        <v>38</v>
      </c>
      <c r="S39" s="13"/>
      <c r="T39" s="13"/>
      <c r="U39" s="13"/>
      <c r="V39" s="13"/>
      <c r="W39" s="13"/>
      <c r="X39" s="13"/>
      <c r="Y39" s="13"/>
      <c r="Z39" s="13"/>
      <c r="AA39" s="13"/>
      <c r="AB39" s="13"/>
      <c r="AC39" s="13"/>
      <c r="AD39" s="13"/>
      <c r="AE39" s="13"/>
      <c r="AF39" s="13"/>
      <c r="AG39" s="13"/>
      <c r="AH39" s="13"/>
    </row>
    <row r="40" spans="3:35" s="15" customFormat="1" ht="17.25" customHeight="1">
      <c r="C40" s="563" t="s">
        <v>221</v>
      </c>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3"/>
    </row>
    <row r="41" spans="3:35" s="15" customFormat="1" ht="17.25" customHeight="1">
      <c r="C41" s="563"/>
      <c r="D41" s="563"/>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3"/>
    </row>
    <row r="42" ht="12" customHeight="1"/>
    <row r="43" ht="17.25">
      <c r="A43" s="4" t="s">
        <v>220</v>
      </c>
    </row>
    <row r="44" spans="1:36" ht="13.5" customHeight="1">
      <c r="A44" s="510" t="s">
        <v>56</v>
      </c>
      <c r="B44" s="510"/>
      <c r="C44" s="513" t="s">
        <v>310</v>
      </c>
      <c r="D44" s="552"/>
      <c r="E44" s="552"/>
      <c r="F44" s="552"/>
      <c r="G44" s="552"/>
      <c r="H44" s="552"/>
      <c r="I44" s="552"/>
      <c r="J44" s="552"/>
      <c r="K44" s="552"/>
      <c r="L44" s="552"/>
      <c r="M44" s="552"/>
      <c r="N44" s="552"/>
      <c r="O44" s="552"/>
      <c r="P44" s="552"/>
      <c r="Q44" s="552"/>
      <c r="R44" s="552"/>
      <c r="S44" s="552"/>
      <c r="T44" s="552"/>
      <c r="U44" s="552"/>
      <c r="V44" s="552"/>
      <c r="W44" s="552"/>
      <c r="X44" s="552"/>
      <c r="Y44" s="552"/>
      <c r="Z44" s="552"/>
      <c r="AA44" s="552"/>
      <c r="AB44" s="552"/>
      <c r="AC44" s="552"/>
      <c r="AD44" s="552"/>
      <c r="AE44" s="552"/>
      <c r="AF44" s="552"/>
      <c r="AG44" s="552"/>
      <c r="AH44" s="552"/>
      <c r="AI44" s="552"/>
      <c r="AJ44" s="552"/>
    </row>
    <row r="45" spans="1:36" ht="27.75" customHeight="1">
      <c r="A45" s="510"/>
      <c r="B45" s="510"/>
      <c r="C45" s="552"/>
      <c r="D45" s="552"/>
      <c r="E45" s="552"/>
      <c r="F45" s="552"/>
      <c r="G45" s="552"/>
      <c r="H45" s="552"/>
      <c r="I45" s="552"/>
      <c r="J45" s="552"/>
      <c r="K45" s="552"/>
      <c r="L45" s="552"/>
      <c r="M45" s="552"/>
      <c r="N45" s="552"/>
      <c r="O45" s="552"/>
      <c r="P45" s="552"/>
      <c r="Q45" s="552"/>
      <c r="R45" s="552"/>
      <c r="S45" s="552"/>
      <c r="T45" s="552"/>
      <c r="U45" s="552"/>
      <c r="V45" s="552"/>
      <c r="W45" s="552"/>
      <c r="X45" s="552"/>
      <c r="Y45" s="552"/>
      <c r="Z45" s="552"/>
      <c r="AA45" s="552"/>
      <c r="AB45" s="552"/>
      <c r="AC45" s="552"/>
      <c r="AD45" s="552"/>
      <c r="AE45" s="552"/>
      <c r="AF45" s="552"/>
      <c r="AG45" s="552"/>
      <c r="AH45" s="552"/>
      <c r="AI45" s="552"/>
      <c r="AJ45" s="552"/>
    </row>
    <row r="46" spans="1:36" ht="7.5" customHeight="1">
      <c r="A46" s="510"/>
      <c r="B46" s="510"/>
      <c r="C46" s="552"/>
      <c r="D46" s="552"/>
      <c r="E46" s="552"/>
      <c r="F46" s="552"/>
      <c r="G46" s="552"/>
      <c r="H46" s="552"/>
      <c r="I46" s="552"/>
      <c r="J46" s="552"/>
      <c r="K46" s="552"/>
      <c r="L46" s="552"/>
      <c r="M46" s="552"/>
      <c r="N46" s="552"/>
      <c r="O46" s="552"/>
      <c r="P46" s="552"/>
      <c r="Q46" s="552"/>
      <c r="R46" s="552"/>
      <c r="S46" s="552"/>
      <c r="T46" s="552"/>
      <c r="U46" s="552"/>
      <c r="V46" s="552"/>
      <c r="W46" s="552"/>
      <c r="X46" s="552"/>
      <c r="Y46" s="552"/>
      <c r="Z46" s="552"/>
      <c r="AA46" s="552"/>
      <c r="AB46" s="552"/>
      <c r="AC46" s="552"/>
      <c r="AD46" s="552"/>
      <c r="AE46" s="552"/>
      <c r="AF46" s="552"/>
      <c r="AG46" s="552"/>
      <c r="AH46" s="552"/>
      <c r="AI46" s="552"/>
      <c r="AJ46" s="552"/>
    </row>
    <row r="47" spans="1:36" s="14" customFormat="1" ht="34.5" customHeight="1">
      <c r="A47" s="510" t="s">
        <v>56</v>
      </c>
      <c r="B47" s="510"/>
      <c r="C47" s="498" t="s">
        <v>309</v>
      </c>
      <c r="D47" s="498"/>
      <c r="E47" s="498"/>
      <c r="F47" s="498"/>
      <c r="G47" s="498"/>
      <c r="H47" s="498"/>
      <c r="I47" s="498"/>
      <c r="J47" s="498"/>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c r="AH47" s="498"/>
      <c r="AI47" s="498"/>
      <c r="AJ47" s="498"/>
    </row>
    <row r="48" spans="1:2" s="14" customFormat="1" ht="9" customHeight="1" thickBot="1">
      <c r="A48" s="510"/>
      <c r="B48" s="510"/>
    </row>
    <row r="49" spans="3:34" s="14" customFormat="1" ht="14.25" customHeight="1" thickTop="1">
      <c r="C49" s="553" t="s">
        <v>334</v>
      </c>
      <c r="D49" s="554"/>
      <c r="E49" s="554"/>
      <c r="F49" s="554"/>
      <c r="G49" s="554"/>
      <c r="H49" s="554"/>
      <c r="I49" s="554"/>
      <c r="J49" s="555"/>
      <c r="K49" s="525" t="s">
        <v>57</v>
      </c>
      <c r="L49" s="525"/>
      <c r="M49" s="525"/>
      <c r="N49" s="525"/>
      <c r="O49" s="525"/>
      <c r="P49" s="525"/>
      <c r="Q49" s="525"/>
      <c r="R49" s="525"/>
      <c r="S49" s="525"/>
      <c r="T49" s="525"/>
      <c r="U49" s="525"/>
      <c r="V49" s="525"/>
      <c r="W49" s="525"/>
      <c r="X49" s="525"/>
      <c r="Y49" s="525"/>
      <c r="Z49" s="525"/>
      <c r="AA49" s="525"/>
      <c r="AB49" s="525"/>
      <c r="AC49" s="525"/>
      <c r="AD49" s="525"/>
      <c r="AE49" s="526"/>
      <c r="AF49" s="526"/>
      <c r="AG49" s="526"/>
      <c r="AH49" s="527"/>
    </row>
    <row r="50" spans="3:34" s="14" customFormat="1" ht="13.5" customHeight="1">
      <c r="C50" s="556"/>
      <c r="D50" s="557"/>
      <c r="E50" s="557"/>
      <c r="F50" s="557"/>
      <c r="G50" s="557"/>
      <c r="H50" s="557"/>
      <c r="I50" s="557"/>
      <c r="J50" s="558"/>
      <c r="K50" s="523" t="s">
        <v>335</v>
      </c>
      <c r="L50" s="523"/>
      <c r="M50" s="523"/>
      <c r="N50" s="524"/>
      <c r="O50" s="540" t="s">
        <v>58</v>
      </c>
      <c r="P50" s="541"/>
      <c r="Q50" s="541"/>
      <c r="R50" s="542"/>
      <c r="S50" s="543" t="s">
        <v>223</v>
      </c>
      <c r="T50" s="544"/>
      <c r="U50" s="544"/>
      <c r="V50" s="545"/>
      <c r="W50" s="534" t="s">
        <v>214</v>
      </c>
      <c r="X50" s="535"/>
      <c r="Y50" s="535"/>
      <c r="Z50" s="536"/>
      <c r="AA50" s="534" t="s">
        <v>59</v>
      </c>
      <c r="AB50" s="547"/>
      <c r="AC50" s="547"/>
      <c r="AD50" s="547"/>
      <c r="AE50" s="534" t="s">
        <v>55</v>
      </c>
      <c r="AF50" s="547"/>
      <c r="AG50" s="547"/>
      <c r="AH50" s="548"/>
    </row>
    <row r="51" spans="3:34" s="14" customFormat="1" ht="14.25" thickBot="1">
      <c r="C51" s="556"/>
      <c r="D51" s="557"/>
      <c r="E51" s="557"/>
      <c r="F51" s="557"/>
      <c r="G51" s="557"/>
      <c r="H51" s="557"/>
      <c r="I51" s="557"/>
      <c r="J51" s="558"/>
      <c r="K51" s="528" t="s">
        <v>336</v>
      </c>
      <c r="L51" s="529"/>
      <c r="M51" s="529"/>
      <c r="N51" s="530"/>
      <c r="O51" s="531" t="s">
        <v>60</v>
      </c>
      <c r="P51" s="532"/>
      <c r="Q51" s="532"/>
      <c r="R51" s="533"/>
      <c r="S51" s="531" t="s">
        <v>224</v>
      </c>
      <c r="T51" s="532"/>
      <c r="U51" s="532"/>
      <c r="V51" s="533"/>
      <c r="W51" s="537" t="s">
        <v>215</v>
      </c>
      <c r="X51" s="538"/>
      <c r="Y51" s="538"/>
      <c r="Z51" s="539"/>
      <c r="AA51" s="549"/>
      <c r="AB51" s="550"/>
      <c r="AC51" s="550"/>
      <c r="AD51" s="550"/>
      <c r="AE51" s="549"/>
      <c r="AF51" s="550"/>
      <c r="AG51" s="550"/>
      <c r="AH51" s="551"/>
    </row>
    <row r="52" spans="3:34" ht="15.75" customHeight="1">
      <c r="C52" s="491" t="s">
        <v>304</v>
      </c>
      <c r="D52" s="492"/>
      <c r="E52" s="492"/>
      <c r="F52" s="493">
        <v>5.42264752791069</v>
      </c>
      <c r="G52" s="494"/>
      <c r="H52" s="494"/>
      <c r="I52" s="319" t="s">
        <v>38</v>
      </c>
      <c r="J52" s="324"/>
      <c r="K52" s="493">
        <v>5.084745762711865</v>
      </c>
      <c r="L52" s="494"/>
      <c r="M52" s="494"/>
      <c r="N52" s="312" t="s">
        <v>38</v>
      </c>
      <c r="O52" s="546">
        <v>23.728813559322035</v>
      </c>
      <c r="P52" s="494"/>
      <c r="Q52" s="494"/>
      <c r="R52" s="312" t="s">
        <v>38</v>
      </c>
      <c r="S52" s="546">
        <v>31.35593220338983</v>
      </c>
      <c r="T52" s="494"/>
      <c r="U52" s="494"/>
      <c r="V52" s="312" t="s">
        <v>38</v>
      </c>
      <c r="W52" s="546">
        <v>14.40677966101695</v>
      </c>
      <c r="X52" s="494"/>
      <c r="Y52" s="494"/>
      <c r="Z52" s="312" t="s">
        <v>38</v>
      </c>
      <c r="AA52" s="546">
        <v>25.423728813559322</v>
      </c>
      <c r="AB52" s="494"/>
      <c r="AC52" s="494"/>
      <c r="AD52" s="313" t="s">
        <v>38</v>
      </c>
      <c r="AE52" s="546">
        <v>0</v>
      </c>
      <c r="AF52" s="494"/>
      <c r="AG52" s="494"/>
      <c r="AH52" s="314" t="s">
        <v>38</v>
      </c>
    </row>
    <row r="53" spans="3:34" ht="13.5">
      <c r="C53" s="495" t="s">
        <v>305</v>
      </c>
      <c r="D53" s="496"/>
      <c r="E53" s="496"/>
      <c r="F53" s="497">
        <v>4.143862392494136</v>
      </c>
      <c r="G53" s="487"/>
      <c r="H53" s="487"/>
      <c r="I53" s="320" t="s">
        <v>38</v>
      </c>
      <c r="J53" s="325"/>
      <c r="K53" s="497">
        <v>8.035714285714286</v>
      </c>
      <c r="L53" s="487"/>
      <c r="M53" s="487"/>
      <c r="N53" s="321" t="s">
        <v>38</v>
      </c>
      <c r="O53" s="486">
        <v>15.178571428571427</v>
      </c>
      <c r="P53" s="487"/>
      <c r="Q53" s="487"/>
      <c r="R53" s="321" t="s">
        <v>38</v>
      </c>
      <c r="S53" s="486">
        <v>28.57142857142857</v>
      </c>
      <c r="T53" s="487"/>
      <c r="U53" s="487"/>
      <c r="V53" s="321" t="s">
        <v>38</v>
      </c>
      <c r="W53" s="486">
        <v>24.107142857142858</v>
      </c>
      <c r="X53" s="487"/>
      <c r="Y53" s="487"/>
      <c r="Z53" s="321" t="s">
        <v>38</v>
      </c>
      <c r="AA53" s="486">
        <v>24.107142857142858</v>
      </c>
      <c r="AB53" s="487"/>
      <c r="AC53" s="487"/>
      <c r="AD53" s="322" t="s">
        <v>38</v>
      </c>
      <c r="AE53" s="486">
        <v>0</v>
      </c>
      <c r="AF53" s="487"/>
      <c r="AG53" s="487"/>
      <c r="AH53" s="323" t="s">
        <v>38</v>
      </c>
    </row>
    <row r="54" spans="3:34" ht="14.25" thickBot="1">
      <c r="C54" s="488" t="s">
        <v>306</v>
      </c>
      <c r="D54" s="489"/>
      <c r="E54" s="489"/>
      <c r="F54" s="490">
        <v>4.47983014861996</v>
      </c>
      <c r="G54" s="485"/>
      <c r="H54" s="485"/>
      <c r="I54" s="315" t="s">
        <v>38</v>
      </c>
      <c r="J54" s="326"/>
      <c r="K54" s="490">
        <v>11.363636363636363</v>
      </c>
      <c r="L54" s="485"/>
      <c r="M54" s="485"/>
      <c r="N54" s="316" t="s">
        <v>38</v>
      </c>
      <c r="O54" s="484">
        <v>10.606060606060606</v>
      </c>
      <c r="P54" s="485"/>
      <c r="Q54" s="485"/>
      <c r="R54" s="316" t="s">
        <v>38</v>
      </c>
      <c r="S54" s="484">
        <v>29.545454545454547</v>
      </c>
      <c r="T54" s="485"/>
      <c r="U54" s="485"/>
      <c r="V54" s="316" t="s">
        <v>38</v>
      </c>
      <c r="W54" s="484">
        <v>26.515151515151516</v>
      </c>
      <c r="X54" s="485"/>
      <c r="Y54" s="485"/>
      <c r="Z54" s="316" t="s">
        <v>38</v>
      </c>
      <c r="AA54" s="484">
        <v>21.96969696969697</v>
      </c>
      <c r="AB54" s="485"/>
      <c r="AC54" s="485"/>
      <c r="AD54" s="317" t="s">
        <v>38</v>
      </c>
      <c r="AE54" s="484">
        <v>0</v>
      </c>
      <c r="AF54" s="485"/>
      <c r="AG54" s="485"/>
      <c r="AH54" s="318" t="s">
        <v>38</v>
      </c>
    </row>
    <row r="55" ht="14.25" thickTop="1"/>
  </sheetData>
  <sheetProtection/>
  <mergeCells count="157">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J5"/>
    <mergeCell ref="AA32:AB32"/>
    <mergeCell ref="T11:W11"/>
    <mergeCell ref="T13:W13"/>
    <mergeCell ref="AE13:AJ13"/>
    <mergeCell ref="T19:W19"/>
    <mergeCell ref="T16:W16"/>
    <mergeCell ref="T20:W20"/>
    <mergeCell ref="AE18:AJ18"/>
    <mergeCell ref="AE19:AJ19"/>
    <mergeCell ref="C52:E52"/>
    <mergeCell ref="F52:H52"/>
    <mergeCell ref="C53:E53"/>
    <mergeCell ref="F53:H53"/>
    <mergeCell ref="K53:M53"/>
    <mergeCell ref="O53:Q53"/>
    <mergeCell ref="C54:E54"/>
    <mergeCell ref="F54:H54"/>
    <mergeCell ref="K54:M54"/>
    <mergeCell ref="O54:Q54"/>
    <mergeCell ref="S54:U54"/>
    <mergeCell ref="W54:Y54"/>
    <mergeCell ref="AA54:AC54"/>
    <mergeCell ref="AE54:AG54"/>
    <mergeCell ref="S53:U53"/>
    <mergeCell ref="W53:Y53"/>
    <mergeCell ref="AA53:AC53"/>
    <mergeCell ref="AE53:AG53"/>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rgb="FF00B0F0"/>
  </sheetPr>
  <dimension ref="A3:AK41"/>
  <sheetViews>
    <sheetView tabSelected="1" zoomScalePageLayoutView="0" workbookViewId="0" topLeftCell="A1">
      <selection activeCell="AO24" sqref="AO24"/>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61</v>
      </c>
    </row>
    <row r="4" spans="3:34" ht="18.75" customHeight="1" thickBot="1" thickTop="1">
      <c r="C4" s="49"/>
      <c r="D4" s="78"/>
      <c r="E4" s="78"/>
      <c r="F4" s="78"/>
      <c r="G4" s="78"/>
      <c r="H4" s="78"/>
      <c r="I4" s="78"/>
      <c r="J4" s="78"/>
      <c r="K4" s="471" t="s">
        <v>62</v>
      </c>
      <c r="L4" s="472"/>
      <c r="M4" s="472"/>
      <c r="N4" s="472"/>
      <c r="O4" s="472"/>
      <c r="P4" s="472"/>
      <c r="Q4" s="472"/>
      <c r="R4" s="473"/>
      <c r="S4" s="465" t="s">
        <v>63</v>
      </c>
      <c r="T4" s="465"/>
      <c r="U4" s="465"/>
      <c r="V4" s="465"/>
      <c r="W4" s="465"/>
      <c r="X4" s="465"/>
      <c r="Y4" s="465"/>
      <c r="Z4" s="468"/>
      <c r="AA4" s="465" t="s">
        <v>64</v>
      </c>
      <c r="AB4" s="465"/>
      <c r="AC4" s="465"/>
      <c r="AD4" s="465"/>
      <c r="AE4" s="465"/>
      <c r="AF4" s="465"/>
      <c r="AG4" s="465"/>
      <c r="AH4" s="466"/>
    </row>
    <row r="5" spans="3:34" ht="18.75" customHeight="1">
      <c r="C5" s="584" t="s">
        <v>22</v>
      </c>
      <c r="D5" s="585"/>
      <c r="E5" s="585"/>
      <c r="F5" s="585"/>
      <c r="G5" s="585"/>
      <c r="H5" s="585"/>
      <c r="I5" s="585"/>
      <c r="J5" s="585"/>
      <c r="K5" s="577">
        <v>1.7371027818105</v>
      </c>
      <c r="L5" s="586"/>
      <c r="M5" s="586"/>
      <c r="N5" s="586"/>
      <c r="O5" s="586"/>
      <c r="P5" s="586"/>
      <c r="Q5" s="91" t="s">
        <v>23</v>
      </c>
      <c r="R5" s="92"/>
      <c r="S5" s="580">
        <v>0.422093582119938</v>
      </c>
      <c r="T5" s="580"/>
      <c r="U5" s="580"/>
      <c r="V5" s="580"/>
      <c r="W5" s="580"/>
      <c r="X5" s="580"/>
      <c r="Y5" s="31" t="s">
        <v>23</v>
      </c>
      <c r="Z5" s="124"/>
      <c r="AA5" s="580">
        <f>ROUND(K5,1)-ROUND(S5,1)</f>
        <v>1.2999999999999998</v>
      </c>
      <c r="AB5" s="580"/>
      <c r="AC5" s="580"/>
      <c r="AD5" s="580"/>
      <c r="AE5" s="580"/>
      <c r="AF5" s="580"/>
      <c r="AG5" s="31"/>
      <c r="AH5" s="39"/>
    </row>
    <row r="6" spans="3:34" ht="18.75" customHeight="1">
      <c r="C6" s="460" t="s">
        <v>24</v>
      </c>
      <c r="D6" s="403"/>
      <c r="E6" s="403"/>
      <c r="F6" s="403"/>
      <c r="G6" s="403"/>
      <c r="H6" s="403"/>
      <c r="I6" s="403"/>
      <c r="J6" s="403"/>
      <c r="K6" s="446">
        <v>-0.105791380934661</v>
      </c>
      <c r="L6" s="410"/>
      <c r="M6" s="410"/>
      <c r="N6" s="410"/>
      <c r="O6" s="410"/>
      <c r="P6" s="410"/>
      <c r="Q6" s="82" t="s">
        <v>23</v>
      </c>
      <c r="R6" s="85"/>
      <c r="S6" s="454">
        <v>-1.71806303303919</v>
      </c>
      <c r="T6" s="454"/>
      <c r="U6" s="454"/>
      <c r="V6" s="454"/>
      <c r="W6" s="454"/>
      <c r="X6" s="454"/>
      <c r="Y6" s="9" t="s">
        <v>23</v>
      </c>
      <c r="Z6" s="10"/>
      <c r="AA6" s="454">
        <f aca="true" t="shared" si="0" ref="AA6:AA14">ROUND(K6,1)-ROUND(S6,1)</f>
        <v>1.5999999999999999</v>
      </c>
      <c r="AB6" s="454"/>
      <c r="AC6" s="454"/>
      <c r="AD6" s="454"/>
      <c r="AE6" s="454"/>
      <c r="AF6" s="454"/>
      <c r="AG6" s="9"/>
      <c r="AH6" s="33"/>
    </row>
    <row r="7" spans="3:34" ht="18.75" customHeight="1">
      <c r="C7" s="460" t="s">
        <v>25</v>
      </c>
      <c r="D7" s="403"/>
      <c r="E7" s="403"/>
      <c r="F7" s="403"/>
      <c r="G7" s="403"/>
      <c r="H7" s="403"/>
      <c r="I7" s="403"/>
      <c r="J7" s="403"/>
      <c r="K7" s="446">
        <v>1.24371824914059</v>
      </c>
      <c r="L7" s="410"/>
      <c r="M7" s="410"/>
      <c r="N7" s="410"/>
      <c r="O7" s="410"/>
      <c r="P7" s="410"/>
      <c r="Q7" s="82" t="s">
        <v>23</v>
      </c>
      <c r="R7" s="85"/>
      <c r="S7" s="454">
        <v>0.220514348378796</v>
      </c>
      <c r="T7" s="454"/>
      <c r="U7" s="454"/>
      <c r="V7" s="454"/>
      <c r="W7" s="454"/>
      <c r="X7" s="454"/>
      <c r="Y7" s="9" t="s">
        <v>23</v>
      </c>
      <c r="Z7" s="10"/>
      <c r="AA7" s="454">
        <f t="shared" si="0"/>
        <v>1</v>
      </c>
      <c r="AB7" s="454"/>
      <c r="AC7" s="454"/>
      <c r="AD7" s="454"/>
      <c r="AE7" s="454"/>
      <c r="AF7" s="454"/>
      <c r="AG7" s="9"/>
      <c r="AH7" s="33"/>
    </row>
    <row r="8" spans="3:34" ht="18.75" customHeight="1">
      <c r="C8" s="460" t="s">
        <v>26</v>
      </c>
      <c r="D8" s="403"/>
      <c r="E8" s="403"/>
      <c r="F8" s="403"/>
      <c r="G8" s="403"/>
      <c r="H8" s="403"/>
      <c r="I8" s="403"/>
      <c r="J8" s="403"/>
      <c r="K8" s="446">
        <v>0.424519274480275</v>
      </c>
      <c r="L8" s="410"/>
      <c r="M8" s="410"/>
      <c r="N8" s="410"/>
      <c r="O8" s="410"/>
      <c r="P8" s="410"/>
      <c r="Q8" s="82" t="s">
        <v>23</v>
      </c>
      <c r="R8" s="85"/>
      <c r="S8" s="454">
        <v>0.371658636697645</v>
      </c>
      <c r="T8" s="454"/>
      <c r="U8" s="454"/>
      <c r="V8" s="454"/>
      <c r="W8" s="454"/>
      <c r="X8" s="454"/>
      <c r="Y8" s="9" t="s">
        <v>23</v>
      </c>
      <c r="Z8" s="10"/>
      <c r="AA8" s="454">
        <f t="shared" si="0"/>
        <v>0</v>
      </c>
      <c r="AB8" s="454"/>
      <c r="AC8" s="454"/>
      <c r="AD8" s="454"/>
      <c r="AE8" s="454"/>
      <c r="AF8" s="454"/>
      <c r="AG8" s="9"/>
      <c r="AH8" s="33"/>
    </row>
    <row r="9" spans="3:34" ht="18.75" customHeight="1">
      <c r="C9" s="460" t="s">
        <v>27</v>
      </c>
      <c r="D9" s="403"/>
      <c r="E9" s="403"/>
      <c r="F9" s="403"/>
      <c r="G9" s="403"/>
      <c r="H9" s="403"/>
      <c r="I9" s="403"/>
      <c r="J9" s="403"/>
      <c r="K9" s="446">
        <v>1.35613945758125</v>
      </c>
      <c r="L9" s="410"/>
      <c r="M9" s="410"/>
      <c r="N9" s="410"/>
      <c r="O9" s="410"/>
      <c r="P9" s="410"/>
      <c r="Q9" s="82" t="s">
        <v>23</v>
      </c>
      <c r="R9" s="85"/>
      <c r="S9" s="454">
        <v>0.945502010355587</v>
      </c>
      <c r="T9" s="454"/>
      <c r="U9" s="454"/>
      <c r="V9" s="454"/>
      <c r="W9" s="454"/>
      <c r="X9" s="454"/>
      <c r="Y9" s="9" t="s">
        <v>23</v>
      </c>
      <c r="Z9" s="10"/>
      <c r="AA9" s="454">
        <f t="shared" si="0"/>
        <v>0.4999999999999999</v>
      </c>
      <c r="AB9" s="454"/>
      <c r="AC9" s="454"/>
      <c r="AD9" s="454"/>
      <c r="AE9" s="454"/>
      <c r="AF9" s="454"/>
      <c r="AG9" s="9"/>
      <c r="AH9" s="33"/>
    </row>
    <row r="10" spans="3:34" ht="18.75" customHeight="1" thickBot="1">
      <c r="C10" s="587" t="s">
        <v>28</v>
      </c>
      <c r="D10" s="419"/>
      <c r="E10" s="419"/>
      <c r="F10" s="419"/>
      <c r="G10" s="419"/>
      <c r="H10" s="419"/>
      <c r="I10" s="419"/>
      <c r="J10" s="419"/>
      <c r="K10" s="588">
        <v>-0.938537898820714</v>
      </c>
      <c r="L10" s="589"/>
      <c r="M10" s="589"/>
      <c r="N10" s="589"/>
      <c r="O10" s="589"/>
      <c r="P10" s="589"/>
      <c r="Q10" s="86" t="s">
        <v>23</v>
      </c>
      <c r="R10" s="87"/>
      <c r="S10" s="590">
        <v>-1.14687234998827</v>
      </c>
      <c r="T10" s="590"/>
      <c r="U10" s="590"/>
      <c r="V10" s="590"/>
      <c r="W10" s="590"/>
      <c r="X10" s="590"/>
      <c r="Y10" s="32" t="s">
        <v>23</v>
      </c>
      <c r="Z10" s="125"/>
      <c r="AA10" s="590">
        <f t="shared" si="0"/>
        <v>0.20000000000000007</v>
      </c>
      <c r="AB10" s="590"/>
      <c r="AC10" s="590"/>
      <c r="AD10" s="590"/>
      <c r="AE10" s="590"/>
      <c r="AF10" s="590"/>
      <c r="AG10" s="32"/>
      <c r="AH10" s="128"/>
    </row>
    <row r="11" spans="3:34" ht="18.75" customHeight="1" thickBot="1" thickTop="1">
      <c r="C11" s="432" t="s">
        <v>29</v>
      </c>
      <c r="D11" s="433"/>
      <c r="E11" s="433"/>
      <c r="F11" s="433"/>
      <c r="G11" s="433"/>
      <c r="H11" s="433"/>
      <c r="I11" s="433"/>
      <c r="J11" s="433"/>
      <c r="K11" s="450">
        <v>0.270552377742431</v>
      </c>
      <c r="L11" s="451"/>
      <c r="M11" s="451"/>
      <c r="N11" s="451"/>
      <c r="O11" s="451"/>
      <c r="P11" s="451"/>
      <c r="Q11" s="89" t="s">
        <v>23</v>
      </c>
      <c r="R11" s="90"/>
      <c r="S11" s="428">
        <v>-0.024610691493124302</v>
      </c>
      <c r="T11" s="428"/>
      <c r="U11" s="428"/>
      <c r="V11" s="428"/>
      <c r="W11" s="428"/>
      <c r="X11" s="428"/>
      <c r="Y11" s="88" t="s">
        <v>23</v>
      </c>
      <c r="Z11" s="236"/>
      <c r="AA11" s="428">
        <f t="shared" si="0"/>
        <v>0.3</v>
      </c>
      <c r="AB11" s="428"/>
      <c r="AC11" s="428"/>
      <c r="AD11" s="428"/>
      <c r="AE11" s="428"/>
      <c r="AF11" s="428"/>
      <c r="AG11" s="88"/>
      <c r="AH11" s="233"/>
    </row>
    <row r="12" spans="3:34" ht="18.75" customHeight="1" thickTop="1">
      <c r="C12" s="584" t="s">
        <v>30</v>
      </c>
      <c r="D12" s="585"/>
      <c r="E12" s="585"/>
      <c r="F12" s="585"/>
      <c r="G12" s="585"/>
      <c r="H12" s="585"/>
      <c r="I12" s="585"/>
      <c r="J12" s="585"/>
      <c r="K12" s="577">
        <v>0.592842349719245</v>
      </c>
      <c r="L12" s="578"/>
      <c r="M12" s="578"/>
      <c r="N12" s="578"/>
      <c r="O12" s="578"/>
      <c r="P12" s="578"/>
      <c r="Q12" s="91" t="s">
        <v>23</v>
      </c>
      <c r="R12" s="92"/>
      <c r="S12" s="580">
        <v>0.385064340132634</v>
      </c>
      <c r="T12" s="580"/>
      <c r="U12" s="580"/>
      <c r="V12" s="580"/>
      <c r="W12" s="580"/>
      <c r="X12" s="580"/>
      <c r="Y12" s="31" t="s">
        <v>23</v>
      </c>
      <c r="Z12" s="124"/>
      <c r="AA12" s="580">
        <f t="shared" si="0"/>
        <v>0.19999999999999996</v>
      </c>
      <c r="AB12" s="580"/>
      <c r="AC12" s="580"/>
      <c r="AD12" s="580"/>
      <c r="AE12" s="580"/>
      <c r="AF12" s="580"/>
      <c r="AG12" s="31"/>
      <c r="AH12" s="39"/>
    </row>
    <row r="13" spans="3:34" ht="18.75" customHeight="1" thickBot="1">
      <c r="C13" s="564" t="s">
        <v>31</v>
      </c>
      <c r="D13" s="565"/>
      <c r="E13" s="565"/>
      <c r="F13" s="565"/>
      <c r="G13" s="565"/>
      <c r="H13" s="565"/>
      <c r="I13" s="565"/>
      <c r="J13" s="565"/>
      <c r="K13" s="588">
        <v>0.48622840526454</v>
      </c>
      <c r="L13" s="589"/>
      <c r="M13" s="589"/>
      <c r="N13" s="589"/>
      <c r="O13" s="589"/>
      <c r="P13" s="589"/>
      <c r="Q13" s="86" t="s">
        <v>23</v>
      </c>
      <c r="R13" s="87"/>
      <c r="S13" s="590">
        <v>0.225660319887635</v>
      </c>
      <c r="T13" s="590"/>
      <c r="U13" s="590"/>
      <c r="V13" s="590"/>
      <c r="W13" s="590"/>
      <c r="X13" s="590"/>
      <c r="Y13" s="32" t="s">
        <v>23</v>
      </c>
      <c r="Z13" s="125"/>
      <c r="AA13" s="590">
        <f t="shared" si="0"/>
        <v>0.3</v>
      </c>
      <c r="AB13" s="590"/>
      <c r="AC13" s="590"/>
      <c r="AD13" s="590"/>
      <c r="AE13" s="590"/>
      <c r="AF13" s="590"/>
      <c r="AG13" s="32"/>
      <c r="AH13" s="128"/>
    </row>
    <row r="14" spans="3:34" ht="18.75" customHeight="1" thickBot="1" thickTop="1">
      <c r="C14" s="432" t="s">
        <v>32</v>
      </c>
      <c r="D14" s="433"/>
      <c r="E14" s="433"/>
      <c r="F14" s="433"/>
      <c r="G14" s="433"/>
      <c r="H14" s="433"/>
      <c r="I14" s="433"/>
      <c r="J14" s="433"/>
      <c r="K14" s="450">
        <v>0.321602017750205</v>
      </c>
      <c r="L14" s="451"/>
      <c r="M14" s="451"/>
      <c r="N14" s="451"/>
      <c r="O14" s="451"/>
      <c r="P14" s="451"/>
      <c r="Q14" s="89" t="s">
        <v>23</v>
      </c>
      <c r="R14" s="90"/>
      <c r="S14" s="428">
        <v>0.09106476061402301</v>
      </c>
      <c r="T14" s="428"/>
      <c r="U14" s="428"/>
      <c r="V14" s="428"/>
      <c r="W14" s="428"/>
      <c r="X14" s="428"/>
      <c r="Y14" s="88" t="s">
        <v>23</v>
      </c>
      <c r="Z14" s="236"/>
      <c r="AA14" s="428">
        <f t="shared" si="0"/>
        <v>0.19999999999999998</v>
      </c>
      <c r="AB14" s="428"/>
      <c r="AC14" s="428"/>
      <c r="AD14" s="428"/>
      <c r="AE14" s="428"/>
      <c r="AF14" s="428"/>
      <c r="AG14" s="88"/>
      <c r="AH14" s="233"/>
    </row>
    <row r="15" ht="14.25" thickTop="1"/>
    <row r="16" ht="14.25" thickBot="1">
      <c r="A16" s="1" t="s">
        <v>65</v>
      </c>
    </row>
    <row r="17" spans="3:37" ht="17.25" customHeight="1" thickBot="1">
      <c r="C17" s="591"/>
      <c r="D17" s="592"/>
      <c r="E17" s="592"/>
      <c r="F17" s="592"/>
      <c r="G17" s="593"/>
      <c r="H17" s="579" t="s">
        <v>33</v>
      </c>
      <c r="I17" s="499"/>
      <c r="J17" s="499"/>
      <c r="K17" s="499"/>
      <c r="L17" s="499"/>
      <c r="M17" s="479"/>
      <c r="N17" s="479"/>
      <c r="O17" s="479"/>
      <c r="P17" s="479"/>
      <c r="Q17" s="479"/>
      <c r="R17" s="479"/>
      <c r="S17" s="479"/>
      <c r="T17" s="479"/>
      <c r="U17" s="479"/>
      <c r="V17" s="597"/>
      <c r="W17" s="499" t="s">
        <v>34</v>
      </c>
      <c r="X17" s="499"/>
      <c r="Y17" s="499"/>
      <c r="Z17" s="499"/>
      <c r="AA17" s="499"/>
      <c r="AB17" s="479"/>
      <c r="AC17" s="479"/>
      <c r="AD17" s="479"/>
      <c r="AE17" s="479"/>
      <c r="AF17" s="479"/>
      <c r="AG17" s="479"/>
      <c r="AH17" s="479"/>
      <c r="AI17" s="479"/>
      <c r="AJ17" s="479"/>
      <c r="AK17" s="597"/>
    </row>
    <row r="18" spans="3:37" ht="17.25" customHeight="1" thickBot="1" thickTop="1">
      <c r="C18" s="594"/>
      <c r="D18" s="595"/>
      <c r="E18" s="595"/>
      <c r="F18" s="595"/>
      <c r="G18" s="596"/>
      <c r="H18" s="471" t="s">
        <v>35</v>
      </c>
      <c r="I18" s="472"/>
      <c r="J18" s="472"/>
      <c r="K18" s="472"/>
      <c r="L18" s="473"/>
      <c r="M18" s="521" t="s">
        <v>66</v>
      </c>
      <c r="N18" s="521"/>
      <c r="O18" s="521"/>
      <c r="P18" s="521"/>
      <c r="Q18" s="598"/>
      <c r="R18" s="599" t="s">
        <v>64</v>
      </c>
      <c r="S18" s="521"/>
      <c r="T18" s="521"/>
      <c r="U18" s="521"/>
      <c r="V18" s="521"/>
      <c r="W18" s="471" t="s">
        <v>35</v>
      </c>
      <c r="X18" s="472"/>
      <c r="Y18" s="472"/>
      <c r="Z18" s="472"/>
      <c r="AA18" s="473"/>
      <c r="AB18" s="521" t="s">
        <v>66</v>
      </c>
      <c r="AC18" s="521"/>
      <c r="AD18" s="521"/>
      <c r="AE18" s="521"/>
      <c r="AF18" s="598"/>
      <c r="AG18" s="600" t="s">
        <v>64</v>
      </c>
      <c r="AH18" s="571"/>
      <c r="AI18" s="571"/>
      <c r="AJ18" s="571"/>
      <c r="AK18" s="572"/>
    </row>
    <row r="19" spans="3:37" ht="17.25" customHeight="1">
      <c r="C19" s="601" t="s">
        <v>37</v>
      </c>
      <c r="D19" s="602"/>
      <c r="E19" s="602"/>
      <c r="F19" s="602"/>
      <c r="G19" s="603"/>
      <c r="H19" s="604">
        <v>0.572529590798933</v>
      </c>
      <c r="I19" s="605"/>
      <c r="J19" s="605"/>
      <c r="K19" s="605"/>
      <c r="L19" s="129" t="s">
        <v>38</v>
      </c>
      <c r="M19" s="606">
        <v>0.0781948629246816</v>
      </c>
      <c r="N19" s="606"/>
      <c r="O19" s="606"/>
      <c r="P19" s="606"/>
      <c r="Q19" s="131" t="s">
        <v>38</v>
      </c>
      <c r="R19" s="607">
        <f>ROUND(H19,1)-ROUND(M19,1)</f>
        <v>0.5</v>
      </c>
      <c r="S19" s="607"/>
      <c r="T19" s="607"/>
      <c r="U19" s="608"/>
      <c r="V19" s="130"/>
      <c r="W19" s="604">
        <v>0.350553815370863</v>
      </c>
      <c r="X19" s="605"/>
      <c r="Y19" s="605"/>
      <c r="Z19" s="605"/>
      <c r="AA19" s="129" t="s">
        <v>38</v>
      </c>
      <c r="AB19" s="606">
        <v>-0.527077919108178</v>
      </c>
      <c r="AC19" s="606"/>
      <c r="AD19" s="606"/>
      <c r="AE19" s="606"/>
      <c r="AF19" s="130" t="s">
        <v>38</v>
      </c>
      <c r="AG19" s="608">
        <f aca="true" t="shared" si="1" ref="AG19:AG28">ROUND(W19,1)-ROUND(AB19,1)</f>
        <v>0.9</v>
      </c>
      <c r="AH19" s="606"/>
      <c r="AI19" s="606"/>
      <c r="AJ19" s="606"/>
      <c r="AK19" s="132"/>
    </row>
    <row r="20" spans="3:37" ht="17.25" customHeight="1">
      <c r="C20" s="614" t="s">
        <v>39</v>
      </c>
      <c r="D20" s="568"/>
      <c r="E20" s="568"/>
      <c r="F20" s="568"/>
      <c r="G20" s="569"/>
      <c r="H20" s="612">
        <v>-0.702480668913099</v>
      </c>
      <c r="I20" s="613"/>
      <c r="J20" s="613"/>
      <c r="K20" s="613"/>
      <c r="L20" s="133" t="s">
        <v>38</v>
      </c>
      <c r="M20" s="609">
        <v>-0.546645230867965</v>
      </c>
      <c r="N20" s="609"/>
      <c r="O20" s="609"/>
      <c r="P20" s="609"/>
      <c r="Q20" s="42" t="s">
        <v>38</v>
      </c>
      <c r="R20" s="610">
        <f aca="true" t="shared" si="2" ref="R20:R28">ROUND(H20,1)-ROUND(M20,1)</f>
        <v>-0.19999999999999996</v>
      </c>
      <c r="S20" s="610"/>
      <c r="T20" s="610"/>
      <c r="U20" s="611"/>
      <c r="V20" s="40"/>
      <c r="W20" s="612">
        <v>-0.638873357721601</v>
      </c>
      <c r="X20" s="613"/>
      <c r="Y20" s="613"/>
      <c r="Z20" s="613"/>
      <c r="AA20" s="133" t="s">
        <v>38</v>
      </c>
      <c r="AB20" s="609">
        <v>1.12141678740809</v>
      </c>
      <c r="AC20" s="609"/>
      <c r="AD20" s="609"/>
      <c r="AE20" s="609"/>
      <c r="AF20" s="40" t="s">
        <v>38</v>
      </c>
      <c r="AG20" s="611">
        <f t="shared" si="1"/>
        <v>-1.7000000000000002</v>
      </c>
      <c r="AH20" s="609"/>
      <c r="AI20" s="609"/>
      <c r="AJ20" s="609"/>
      <c r="AK20" s="41"/>
    </row>
    <row r="21" spans="3:37" ht="17.25" customHeight="1">
      <c r="C21" s="614" t="s">
        <v>40</v>
      </c>
      <c r="D21" s="568"/>
      <c r="E21" s="568"/>
      <c r="F21" s="568"/>
      <c r="G21" s="569"/>
      <c r="H21" s="612">
        <v>0.230676874967913</v>
      </c>
      <c r="I21" s="613"/>
      <c r="J21" s="613"/>
      <c r="K21" s="613"/>
      <c r="L21" s="133" t="s">
        <v>38</v>
      </c>
      <c r="M21" s="609">
        <v>-0.51081617634954</v>
      </c>
      <c r="N21" s="609"/>
      <c r="O21" s="609"/>
      <c r="P21" s="609"/>
      <c r="Q21" s="42" t="s">
        <v>38</v>
      </c>
      <c r="R21" s="610">
        <f t="shared" si="2"/>
        <v>0.7</v>
      </c>
      <c r="S21" s="610"/>
      <c r="T21" s="610"/>
      <c r="U21" s="611"/>
      <c r="V21" s="40"/>
      <c r="W21" s="612">
        <v>0.029169165590929903</v>
      </c>
      <c r="X21" s="613"/>
      <c r="Y21" s="613"/>
      <c r="Z21" s="613"/>
      <c r="AA21" s="133" t="s">
        <v>38</v>
      </c>
      <c r="AB21" s="609">
        <v>-1.1749137765154</v>
      </c>
      <c r="AC21" s="609"/>
      <c r="AD21" s="609"/>
      <c r="AE21" s="609"/>
      <c r="AF21" s="40" t="s">
        <v>38</v>
      </c>
      <c r="AG21" s="611">
        <f t="shared" si="1"/>
        <v>1.2</v>
      </c>
      <c r="AH21" s="609"/>
      <c r="AI21" s="609"/>
      <c r="AJ21" s="609"/>
      <c r="AK21" s="41"/>
    </row>
    <row r="22" spans="3:37" ht="17.25" customHeight="1">
      <c r="C22" s="614" t="s">
        <v>41</v>
      </c>
      <c r="D22" s="568"/>
      <c r="E22" s="568"/>
      <c r="F22" s="568"/>
      <c r="G22" s="569"/>
      <c r="H22" s="612">
        <v>0.295907606018968</v>
      </c>
      <c r="I22" s="613"/>
      <c r="J22" s="613"/>
      <c r="K22" s="613"/>
      <c r="L22" s="133" t="s">
        <v>38</v>
      </c>
      <c r="M22" s="609">
        <v>1.05507437575209</v>
      </c>
      <c r="N22" s="609"/>
      <c r="O22" s="609"/>
      <c r="P22" s="609"/>
      <c r="Q22" s="42" t="s">
        <v>38</v>
      </c>
      <c r="R22" s="610">
        <f t="shared" si="2"/>
        <v>-0.8</v>
      </c>
      <c r="S22" s="610"/>
      <c r="T22" s="610"/>
      <c r="U22" s="611"/>
      <c r="V22" s="40"/>
      <c r="W22" s="612">
        <v>0.813514702881081</v>
      </c>
      <c r="X22" s="613"/>
      <c r="Y22" s="613"/>
      <c r="Z22" s="613"/>
      <c r="AA22" s="133" t="s">
        <v>38</v>
      </c>
      <c r="AB22" s="609">
        <v>2.30116016739046</v>
      </c>
      <c r="AC22" s="609"/>
      <c r="AD22" s="609"/>
      <c r="AE22" s="609"/>
      <c r="AF22" s="40" t="s">
        <v>38</v>
      </c>
      <c r="AG22" s="611">
        <f t="shared" si="1"/>
        <v>-1.4999999999999998</v>
      </c>
      <c r="AH22" s="609"/>
      <c r="AI22" s="609"/>
      <c r="AJ22" s="609"/>
      <c r="AK22" s="41"/>
    </row>
    <row r="23" spans="3:37" ht="17.25" customHeight="1">
      <c r="C23" s="614" t="s">
        <v>42</v>
      </c>
      <c r="D23" s="568"/>
      <c r="E23" s="568"/>
      <c r="F23" s="568"/>
      <c r="G23" s="569"/>
      <c r="H23" s="612">
        <v>2.64165180840251</v>
      </c>
      <c r="I23" s="613"/>
      <c r="J23" s="613"/>
      <c r="K23" s="613"/>
      <c r="L23" s="133" t="s">
        <v>38</v>
      </c>
      <c r="M23" s="609">
        <v>0.692310359020308</v>
      </c>
      <c r="N23" s="609"/>
      <c r="O23" s="609"/>
      <c r="P23" s="609"/>
      <c r="Q23" s="42" t="s">
        <v>38</v>
      </c>
      <c r="R23" s="610">
        <f t="shared" si="2"/>
        <v>1.9000000000000001</v>
      </c>
      <c r="S23" s="610"/>
      <c r="T23" s="610"/>
      <c r="U23" s="611"/>
      <c r="V23" s="40"/>
      <c r="W23" s="612">
        <v>3.2149076967246</v>
      </c>
      <c r="X23" s="613"/>
      <c r="Y23" s="613"/>
      <c r="Z23" s="613"/>
      <c r="AA23" s="133" t="s">
        <v>38</v>
      </c>
      <c r="AB23" s="609">
        <v>0.323307074296334</v>
      </c>
      <c r="AC23" s="609"/>
      <c r="AD23" s="609"/>
      <c r="AE23" s="609"/>
      <c r="AF23" s="40" t="s">
        <v>38</v>
      </c>
      <c r="AG23" s="611">
        <f t="shared" si="1"/>
        <v>2.9000000000000004</v>
      </c>
      <c r="AH23" s="609"/>
      <c r="AI23" s="609"/>
      <c r="AJ23" s="609"/>
      <c r="AK23" s="41"/>
    </row>
    <row r="24" spans="3:37" ht="17.25" customHeight="1">
      <c r="C24" s="614" t="s">
        <v>43</v>
      </c>
      <c r="D24" s="568"/>
      <c r="E24" s="568"/>
      <c r="F24" s="568"/>
      <c r="G24" s="569"/>
      <c r="H24" s="612">
        <v>0.185543652086578</v>
      </c>
      <c r="I24" s="613"/>
      <c r="J24" s="613"/>
      <c r="K24" s="613"/>
      <c r="L24" s="133" t="s">
        <v>38</v>
      </c>
      <c r="M24" s="609">
        <v>0.335963533183044</v>
      </c>
      <c r="N24" s="609"/>
      <c r="O24" s="609"/>
      <c r="P24" s="609"/>
      <c r="Q24" s="42" t="s">
        <v>38</v>
      </c>
      <c r="R24" s="610">
        <f t="shared" si="2"/>
        <v>-0.09999999999999998</v>
      </c>
      <c r="S24" s="610"/>
      <c r="T24" s="610"/>
      <c r="U24" s="611"/>
      <c r="V24" s="40"/>
      <c r="W24" s="612">
        <v>0.474926698662507</v>
      </c>
      <c r="X24" s="613"/>
      <c r="Y24" s="613"/>
      <c r="Z24" s="613"/>
      <c r="AA24" s="133" t="s">
        <v>38</v>
      </c>
      <c r="AB24" s="609">
        <v>0.601533194903849</v>
      </c>
      <c r="AC24" s="609"/>
      <c r="AD24" s="609"/>
      <c r="AE24" s="609"/>
      <c r="AF24" s="40" t="s">
        <v>38</v>
      </c>
      <c r="AG24" s="611">
        <f t="shared" si="1"/>
        <v>-0.09999999999999998</v>
      </c>
      <c r="AH24" s="609"/>
      <c r="AI24" s="609"/>
      <c r="AJ24" s="609"/>
      <c r="AK24" s="41"/>
    </row>
    <row r="25" spans="3:37" ht="17.25" customHeight="1">
      <c r="C25" s="614" t="s">
        <v>44</v>
      </c>
      <c r="D25" s="568"/>
      <c r="E25" s="568"/>
      <c r="F25" s="568"/>
      <c r="G25" s="569"/>
      <c r="H25" s="612">
        <v>1.28131592955399</v>
      </c>
      <c r="I25" s="613"/>
      <c r="J25" s="613"/>
      <c r="K25" s="613"/>
      <c r="L25" s="133" t="s">
        <v>38</v>
      </c>
      <c r="M25" s="609">
        <v>1.5687342133292501</v>
      </c>
      <c r="N25" s="609"/>
      <c r="O25" s="609"/>
      <c r="P25" s="609"/>
      <c r="Q25" s="42" t="s">
        <v>38</v>
      </c>
      <c r="R25" s="610">
        <f t="shared" si="2"/>
        <v>-0.30000000000000004</v>
      </c>
      <c r="S25" s="610"/>
      <c r="T25" s="610"/>
      <c r="U25" s="611"/>
      <c r="V25" s="40"/>
      <c r="W25" s="612">
        <v>2.12032383215591</v>
      </c>
      <c r="X25" s="613"/>
      <c r="Y25" s="613"/>
      <c r="Z25" s="613"/>
      <c r="AA25" s="133" t="s">
        <v>38</v>
      </c>
      <c r="AB25" s="609">
        <v>3.27584374795645</v>
      </c>
      <c r="AC25" s="609"/>
      <c r="AD25" s="609"/>
      <c r="AE25" s="609"/>
      <c r="AF25" s="40" t="s">
        <v>38</v>
      </c>
      <c r="AG25" s="611">
        <f t="shared" si="1"/>
        <v>-1.1999999999999997</v>
      </c>
      <c r="AH25" s="609"/>
      <c r="AI25" s="609"/>
      <c r="AJ25" s="609"/>
      <c r="AK25" s="41"/>
    </row>
    <row r="26" spans="3:37" ht="17.25" customHeight="1">
      <c r="C26" s="614" t="s">
        <v>45</v>
      </c>
      <c r="D26" s="568"/>
      <c r="E26" s="568"/>
      <c r="F26" s="568"/>
      <c r="G26" s="569"/>
      <c r="H26" s="612">
        <v>0.705590274560624</v>
      </c>
      <c r="I26" s="613"/>
      <c r="J26" s="613"/>
      <c r="K26" s="613"/>
      <c r="L26" s="133" t="s">
        <v>38</v>
      </c>
      <c r="M26" s="609">
        <v>1.02496281278153</v>
      </c>
      <c r="N26" s="609"/>
      <c r="O26" s="609"/>
      <c r="P26" s="609"/>
      <c r="Q26" s="42" t="s">
        <v>38</v>
      </c>
      <c r="R26" s="610">
        <f t="shared" si="2"/>
        <v>-0.30000000000000004</v>
      </c>
      <c r="S26" s="610"/>
      <c r="T26" s="610"/>
      <c r="U26" s="611"/>
      <c r="V26" s="40"/>
      <c r="W26" s="612">
        <v>0.0740710360092076</v>
      </c>
      <c r="X26" s="613"/>
      <c r="Y26" s="613"/>
      <c r="Z26" s="613"/>
      <c r="AA26" s="133" t="s">
        <v>38</v>
      </c>
      <c r="AB26" s="609">
        <v>0.834794538313918</v>
      </c>
      <c r="AC26" s="609"/>
      <c r="AD26" s="609"/>
      <c r="AE26" s="609"/>
      <c r="AF26" s="40" t="s">
        <v>38</v>
      </c>
      <c r="AG26" s="611">
        <f t="shared" si="1"/>
        <v>-0.7000000000000001</v>
      </c>
      <c r="AH26" s="609"/>
      <c r="AI26" s="609"/>
      <c r="AJ26" s="609"/>
      <c r="AK26" s="41"/>
    </row>
    <row r="27" spans="3:37" ht="17.25" customHeight="1">
      <c r="C27" s="614" t="s">
        <v>46</v>
      </c>
      <c r="D27" s="568"/>
      <c r="E27" s="568"/>
      <c r="F27" s="568"/>
      <c r="G27" s="569"/>
      <c r="H27" s="612">
        <v>0.679095455959499</v>
      </c>
      <c r="I27" s="613"/>
      <c r="J27" s="613"/>
      <c r="K27" s="613"/>
      <c r="L27" s="133" t="s">
        <v>38</v>
      </c>
      <c r="M27" s="609">
        <v>1.4391695437074101</v>
      </c>
      <c r="N27" s="609"/>
      <c r="O27" s="609"/>
      <c r="P27" s="609"/>
      <c r="Q27" s="42" t="s">
        <v>38</v>
      </c>
      <c r="R27" s="610">
        <f t="shared" si="2"/>
        <v>-0.7</v>
      </c>
      <c r="S27" s="610"/>
      <c r="T27" s="610"/>
      <c r="U27" s="611"/>
      <c r="V27" s="40"/>
      <c r="W27" s="612">
        <v>0.763292804953903</v>
      </c>
      <c r="X27" s="613"/>
      <c r="Y27" s="613"/>
      <c r="Z27" s="613"/>
      <c r="AA27" s="133" t="s">
        <v>38</v>
      </c>
      <c r="AB27" s="609">
        <v>2.21476568871177</v>
      </c>
      <c r="AC27" s="609"/>
      <c r="AD27" s="609"/>
      <c r="AE27" s="609"/>
      <c r="AF27" s="40" t="s">
        <v>38</v>
      </c>
      <c r="AG27" s="611">
        <f t="shared" si="1"/>
        <v>-1.4000000000000001</v>
      </c>
      <c r="AH27" s="609"/>
      <c r="AI27" s="609"/>
      <c r="AJ27" s="609"/>
      <c r="AK27" s="41"/>
    </row>
    <row r="28" spans="3:37" ht="17.25" customHeight="1" thickBot="1">
      <c r="C28" s="516" t="s">
        <v>47</v>
      </c>
      <c r="D28" s="517"/>
      <c r="E28" s="517"/>
      <c r="F28" s="517"/>
      <c r="G28" s="600"/>
      <c r="H28" s="618">
        <v>-1.78622088265056</v>
      </c>
      <c r="I28" s="619"/>
      <c r="J28" s="619"/>
      <c r="K28" s="619"/>
      <c r="L28" s="134" t="s">
        <v>38</v>
      </c>
      <c r="M28" s="615">
        <v>0.359426239833599</v>
      </c>
      <c r="N28" s="615"/>
      <c r="O28" s="615"/>
      <c r="P28" s="615"/>
      <c r="Q28" s="135" t="s">
        <v>38</v>
      </c>
      <c r="R28" s="616">
        <f t="shared" si="2"/>
        <v>-2.2</v>
      </c>
      <c r="S28" s="616"/>
      <c r="T28" s="616"/>
      <c r="U28" s="617"/>
      <c r="V28" s="126"/>
      <c r="W28" s="618">
        <v>-2.35392662844637</v>
      </c>
      <c r="X28" s="619"/>
      <c r="Y28" s="619"/>
      <c r="Z28" s="619"/>
      <c r="AA28" s="134" t="s">
        <v>38</v>
      </c>
      <c r="AB28" s="615">
        <v>0.459320035165114</v>
      </c>
      <c r="AC28" s="615"/>
      <c r="AD28" s="615"/>
      <c r="AE28" s="615"/>
      <c r="AF28" s="126" t="s">
        <v>38</v>
      </c>
      <c r="AG28" s="617">
        <f t="shared" si="1"/>
        <v>-2.9</v>
      </c>
      <c r="AH28" s="615"/>
      <c r="AI28" s="615"/>
      <c r="AJ28" s="615"/>
      <c r="AK28" s="43"/>
    </row>
    <row r="30" ht="14.25" thickBot="1">
      <c r="A30" s="1" t="s">
        <v>67</v>
      </c>
    </row>
    <row r="31" spans="3:34" ht="18.75" customHeight="1" thickBot="1" thickTop="1">
      <c r="C31" s="49"/>
      <c r="D31" s="78"/>
      <c r="E31" s="78"/>
      <c r="F31" s="78"/>
      <c r="G31" s="78"/>
      <c r="H31" s="78"/>
      <c r="I31" s="78"/>
      <c r="J31" s="78"/>
      <c r="K31" s="471" t="s">
        <v>62</v>
      </c>
      <c r="L31" s="472"/>
      <c r="M31" s="472"/>
      <c r="N31" s="472"/>
      <c r="O31" s="472"/>
      <c r="P31" s="472"/>
      <c r="Q31" s="472"/>
      <c r="R31" s="473"/>
      <c r="S31" s="465" t="s">
        <v>68</v>
      </c>
      <c r="T31" s="465"/>
      <c r="U31" s="465"/>
      <c r="V31" s="465"/>
      <c r="W31" s="465"/>
      <c r="X31" s="465"/>
      <c r="Y31" s="465"/>
      <c r="Z31" s="468"/>
      <c r="AA31" s="464" t="s">
        <v>63</v>
      </c>
      <c r="AB31" s="465"/>
      <c r="AC31" s="465"/>
      <c r="AD31" s="465"/>
      <c r="AE31" s="465"/>
      <c r="AF31" s="465"/>
      <c r="AG31" s="465"/>
      <c r="AH31" s="466"/>
    </row>
    <row r="32" spans="3:34" ht="18.75" customHeight="1">
      <c r="C32" s="584" t="s">
        <v>22</v>
      </c>
      <c r="D32" s="585"/>
      <c r="E32" s="585"/>
      <c r="F32" s="585"/>
      <c r="G32" s="585"/>
      <c r="H32" s="585"/>
      <c r="I32" s="585"/>
      <c r="J32" s="585"/>
      <c r="K32" s="577">
        <v>5.371900826446281</v>
      </c>
      <c r="L32" s="578"/>
      <c r="M32" s="578"/>
      <c r="N32" s="578"/>
      <c r="O32" s="578"/>
      <c r="P32" s="91" t="s">
        <v>38</v>
      </c>
      <c r="Q32" s="91"/>
      <c r="R32" s="92"/>
      <c r="S32" s="580">
        <v>4.711246200607903</v>
      </c>
      <c r="T32" s="580"/>
      <c r="U32" s="580"/>
      <c r="V32" s="580"/>
      <c r="W32" s="580"/>
      <c r="X32" s="31" t="s">
        <v>38</v>
      </c>
      <c r="Y32" s="31"/>
      <c r="Z32" s="124"/>
      <c r="AA32" s="580">
        <v>1.9782393669634024</v>
      </c>
      <c r="AB32" s="580"/>
      <c r="AC32" s="580"/>
      <c r="AD32" s="580"/>
      <c r="AE32" s="580"/>
      <c r="AF32" s="31" t="s">
        <v>38</v>
      </c>
      <c r="AG32" s="31"/>
      <c r="AH32" s="39"/>
    </row>
    <row r="33" spans="3:34" ht="18.75" customHeight="1">
      <c r="C33" s="460" t="s">
        <v>24</v>
      </c>
      <c r="D33" s="403"/>
      <c r="E33" s="403"/>
      <c r="F33" s="403"/>
      <c r="G33" s="403"/>
      <c r="H33" s="403"/>
      <c r="I33" s="403"/>
      <c r="J33" s="403"/>
      <c r="K33" s="446">
        <v>1.348314606741573</v>
      </c>
      <c r="L33" s="410"/>
      <c r="M33" s="410"/>
      <c r="N33" s="410"/>
      <c r="O33" s="410"/>
      <c r="P33" s="82" t="s">
        <v>38</v>
      </c>
      <c r="Q33" s="82"/>
      <c r="R33" s="85"/>
      <c r="S33" s="454">
        <v>4.391582799634035</v>
      </c>
      <c r="T33" s="454"/>
      <c r="U33" s="454"/>
      <c r="V33" s="454"/>
      <c r="W33" s="454"/>
      <c r="X33" s="9" t="s">
        <v>38</v>
      </c>
      <c r="Y33" s="9"/>
      <c r="Z33" s="10"/>
      <c r="AA33" s="454">
        <v>0.8710801393728222</v>
      </c>
      <c r="AB33" s="454"/>
      <c r="AC33" s="454"/>
      <c r="AD33" s="454"/>
      <c r="AE33" s="454"/>
      <c r="AF33" s="9" t="s">
        <v>38</v>
      </c>
      <c r="AG33" s="9"/>
      <c r="AH33" s="33"/>
    </row>
    <row r="34" spans="3:34" ht="18.75" customHeight="1">
      <c r="C34" s="460" t="s">
        <v>25</v>
      </c>
      <c r="D34" s="403"/>
      <c r="E34" s="403"/>
      <c r="F34" s="403"/>
      <c r="G34" s="403"/>
      <c r="H34" s="403"/>
      <c r="I34" s="403"/>
      <c r="J34" s="403"/>
      <c r="K34" s="446">
        <v>3.402646502835539</v>
      </c>
      <c r="L34" s="410"/>
      <c r="M34" s="410"/>
      <c r="N34" s="410"/>
      <c r="O34" s="410"/>
      <c r="P34" s="82" t="s">
        <v>38</v>
      </c>
      <c r="Q34" s="82"/>
      <c r="R34" s="85"/>
      <c r="S34" s="454">
        <v>3.3653846153846154</v>
      </c>
      <c r="T34" s="454"/>
      <c r="U34" s="454"/>
      <c r="V34" s="454"/>
      <c r="W34" s="454"/>
      <c r="X34" s="9" t="s">
        <v>38</v>
      </c>
      <c r="Y34" s="9"/>
      <c r="Z34" s="10"/>
      <c r="AA34" s="454">
        <v>2.0618556701030926</v>
      </c>
      <c r="AB34" s="454"/>
      <c r="AC34" s="454"/>
      <c r="AD34" s="454"/>
      <c r="AE34" s="454"/>
      <c r="AF34" s="9" t="s">
        <v>38</v>
      </c>
      <c r="AG34" s="9"/>
      <c r="AH34" s="33"/>
    </row>
    <row r="35" spans="3:34" ht="18.75" customHeight="1">
      <c r="C35" s="460" t="s">
        <v>26</v>
      </c>
      <c r="D35" s="403"/>
      <c r="E35" s="403"/>
      <c r="F35" s="403"/>
      <c r="G35" s="403"/>
      <c r="H35" s="403"/>
      <c r="I35" s="403"/>
      <c r="J35" s="403"/>
      <c r="K35" s="446">
        <v>3.0712530712530715</v>
      </c>
      <c r="L35" s="410"/>
      <c r="M35" s="410"/>
      <c r="N35" s="410"/>
      <c r="O35" s="410"/>
      <c r="P35" s="82" t="s">
        <v>38</v>
      </c>
      <c r="Q35" s="82"/>
      <c r="R35" s="85"/>
      <c r="S35" s="454">
        <v>3.0605871330418486</v>
      </c>
      <c r="T35" s="454"/>
      <c r="U35" s="454"/>
      <c r="V35" s="454"/>
      <c r="W35" s="454"/>
      <c r="X35" s="9" t="s">
        <v>38</v>
      </c>
      <c r="Y35" s="9"/>
      <c r="Z35" s="10"/>
      <c r="AA35" s="454">
        <v>2.7243589743589745</v>
      </c>
      <c r="AB35" s="454"/>
      <c r="AC35" s="454"/>
      <c r="AD35" s="454"/>
      <c r="AE35" s="454"/>
      <c r="AF35" s="9" t="s">
        <v>38</v>
      </c>
      <c r="AG35" s="9"/>
      <c r="AH35" s="33"/>
    </row>
    <row r="36" spans="3:34" ht="18.75" customHeight="1">
      <c r="C36" s="460" t="s">
        <v>27</v>
      </c>
      <c r="D36" s="403"/>
      <c r="E36" s="403"/>
      <c r="F36" s="403"/>
      <c r="G36" s="403"/>
      <c r="H36" s="403"/>
      <c r="I36" s="403"/>
      <c r="J36" s="403"/>
      <c r="K36" s="446">
        <v>4.026845637583892</v>
      </c>
      <c r="L36" s="410"/>
      <c r="M36" s="410"/>
      <c r="N36" s="410"/>
      <c r="O36" s="410"/>
      <c r="P36" s="82" t="s">
        <v>38</v>
      </c>
      <c r="Q36" s="82"/>
      <c r="R36" s="85"/>
      <c r="S36" s="454">
        <v>3.571428571428571</v>
      </c>
      <c r="T36" s="454"/>
      <c r="U36" s="454"/>
      <c r="V36" s="454"/>
      <c r="W36" s="454"/>
      <c r="X36" s="9" t="s">
        <v>38</v>
      </c>
      <c r="Y36" s="9"/>
      <c r="Z36" s="10"/>
      <c r="AA36" s="454">
        <v>3.364485981308411</v>
      </c>
      <c r="AB36" s="454"/>
      <c r="AC36" s="454"/>
      <c r="AD36" s="454"/>
      <c r="AE36" s="454"/>
      <c r="AF36" s="9" t="s">
        <v>38</v>
      </c>
      <c r="AG36" s="9"/>
      <c r="AH36" s="33"/>
    </row>
    <row r="37" spans="3:34" ht="18.75" customHeight="1" thickBot="1">
      <c r="C37" s="587" t="s">
        <v>28</v>
      </c>
      <c r="D37" s="419"/>
      <c r="E37" s="419"/>
      <c r="F37" s="419"/>
      <c r="G37" s="419"/>
      <c r="H37" s="419"/>
      <c r="I37" s="419"/>
      <c r="J37" s="419"/>
      <c r="K37" s="588">
        <v>2.8708133971291865</v>
      </c>
      <c r="L37" s="589"/>
      <c r="M37" s="589"/>
      <c r="N37" s="589"/>
      <c r="O37" s="589"/>
      <c r="P37" s="86" t="s">
        <v>38</v>
      </c>
      <c r="Q37" s="86"/>
      <c r="R37" s="87"/>
      <c r="S37" s="590">
        <v>1.0884353741496597</v>
      </c>
      <c r="T37" s="590"/>
      <c r="U37" s="590"/>
      <c r="V37" s="590"/>
      <c r="W37" s="590"/>
      <c r="X37" s="32" t="s">
        <v>38</v>
      </c>
      <c r="Y37" s="32"/>
      <c r="Z37" s="125"/>
      <c r="AA37" s="590">
        <v>4.521963824289406</v>
      </c>
      <c r="AB37" s="590"/>
      <c r="AC37" s="590"/>
      <c r="AD37" s="590"/>
      <c r="AE37" s="590"/>
      <c r="AF37" s="32" t="s">
        <v>38</v>
      </c>
      <c r="AG37" s="32"/>
      <c r="AH37" s="128"/>
    </row>
    <row r="38" spans="3:34" ht="18.75" customHeight="1" thickBot="1" thickTop="1">
      <c r="C38" s="432" t="s">
        <v>29</v>
      </c>
      <c r="D38" s="433"/>
      <c r="E38" s="433"/>
      <c r="F38" s="433"/>
      <c r="G38" s="433"/>
      <c r="H38" s="433"/>
      <c r="I38" s="433"/>
      <c r="J38" s="433"/>
      <c r="K38" s="450">
        <v>3.2125916343251406</v>
      </c>
      <c r="L38" s="451"/>
      <c r="M38" s="451"/>
      <c r="N38" s="451"/>
      <c r="O38" s="451"/>
      <c r="P38" s="89" t="s">
        <v>38</v>
      </c>
      <c r="Q38" s="89"/>
      <c r="R38" s="90"/>
      <c r="S38" s="428">
        <v>3.065134099616858</v>
      </c>
      <c r="T38" s="428"/>
      <c r="U38" s="428"/>
      <c r="V38" s="428"/>
      <c r="W38" s="428"/>
      <c r="X38" s="88" t="s">
        <v>38</v>
      </c>
      <c r="Y38" s="88"/>
      <c r="Z38" s="236"/>
      <c r="AA38" s="428">
        <v>2.4588802126599103</v>
      </c>
      <c r="AB38" s="428"/>
      <c r="AC38" s="428"/>
      <c r="AD38" s="428"/>
      <c r="AE38" s="428"/>
      <c r="AF38" s="88" t="s">
        <v>38</v>
      </c>
      <c r="AG38" s="88"/>
      <c r="AH38" s="233"/>
    </row>
    <row r="39" spans="3:34" ht="18.75" customHeight="1" thickTop="1">
      <c r="C39" s="584" t="s">
        <v>30</v>
      </c>
      <c r="D39" s="585"/>
      <c r="E39" s="585"/>
      <c r="F39" s="585"/>
      <c r="G39" s="585"/>
      <c r="H39" s="585"/>
      <c r="I39" s="585"/>
      <c r="J39" s="585"/>
      <c r="K39" s="577">
        <v>3.045325779036827</v>
      </c>
      <c r="L39" s="578"/>
      <c r="M39" s="578"/>
      <c r="N39" s="578"/>
      <c r="O39" s="578"/>
      <c r="P39" s="91" t="s">
        <v>38</v>
      </c>
      <c r="Q39" s="91"/>
      <c r="R39" s="92"/>
      <c r="S39" s="580">
        <v>2.57847533632287</v>
      </c>
      <c r="T39" s="580"/>
      <c r="U39" s="580"/>
      <c r="V39" s="580"/>
      <c r="W39" s="580"/>
      <c r="X39" s="31" t="s">
        <v>38</v>
      </c>
      <c r="Y39" s="31"/>
      <c r="Z39" s="124"/>
      <c r="AA39" s="580">
        <v>2.595529920692141</v>
      </c>
      <c r="AB39" s="580"/>
      <c r="AC39" s="580"/>
      <c r="AD39" s="580"/>
      <c r="AE39" s="580"/>
      <c r="AF39" s="31" t="s">
        <v>38</v>
      </c>
      <c r="AG39" s="31"/>
      <c r="AH39" s="39"/>
    </row>
    <row r="40" spans="3:34" ht="18.75" customHeight="1" thickBot="1">
      <c r="C40" s="564" t="s">
        <v>31</v>
      </c>
      <c r="D40" s="565"/>
      <c r="E40" s="565"/>
      <c r="F40" s="565"/>
      <c r="G40" s="565"/>
      <c r="H40" s="565"/>
      <c r="I40" s="565"/>
      <c r="J40" s="565"/>
      <c r="K40" s="588">
        <v>3.4610630407911</v>
      </c>
      <c r="L40" s="589"/>
      <c r="M40" s="589"/>
      <c r="N40" s="589"/>
      <c r="O40" s="589"/>
      <c r="P40" s="86" t="s">
        <v>38</v>
      </c>
      <c r="Q40" s="86"/>
      <c r="R40" s="87"/>
      <c r="S40" s="590">
        <v>4.395604395604396</v>
      </c>
      <c r="T40" s="590"/>
      <c r="U40" s="590"/>
      <c r="V40" s="590"/>
      <c r="W40" s="590"/>
      <c r="X40" s="32" t="s">
        <v>38</v>
      </c>
      <c r="Y40" s="32"/>
      <c r="Z40" s="125"/>
      <c r="AA40" s="590">
        <v>3.4090909090909087</v>
      </c>
      <c r="AB40" s="590"/>
      <c r="AC40" s="590"/>
      <c r="AD40" s="590"/>
      <c r="AE40" s="590"/>
      <c r="AF40" s="32" t="s">
        <v>38</v>
      </c>
      <c r="AG40" s="32"/>
      <c r="AH40" s="128"/>
    </row>
    <row r="41" spans="3:34" ht="18.75" customHeight="1" thickBot="1" thickTop="1">
      <c r="C41" s="432" t="s">
        <v>32</v>
      </c>
      <c r="D41" s="433"/>
      <c r="E41" s="433"/>
      <c r="F41" s="433"/>
      <c r="G41" s="433"/>
      <c r="H41" s="433"/>
      <c r="I41" s="433"/>
      <c r="J41" s="433"/>
      <c r="K41" s="450">
        <v>3.2074646449919815</v>
      </c>
      <c r="L41" s="451"/>
      <c r="M41" s="451"/>
      <c r="N41" s="451"/>
      <c r="O41" s="451"/>
      <c r="P41" s="89" t="s">
        <v>38</v>
      </c>
      <c r="Q41" s="89"/>
      <c r="R41" s="90"/>
      <c r="S41" s="428">
        <v>3.105737316263632</v>
      </c>
      <c r="T41" s="428"/>
      <c r="U41" s="428"/>
      <c r="V41" s="428"/>
      <c r="W41" s="428"/>
      <c r="X41" s="88" t="s">
        <v>38</v>
      </c>
      <c r="Y41" s="88"/>
      <c r="Z41" s="236"/>
      <c r="AA41" s="428">
        <v>2.5826695631185133</v>
      </c>
      <c r="AB41" s="428"/>
      <c r="AC41" s="428"/>
      <c r="AD41" s="428"/>
      <c r="AE41" s="428"/>
      <c r="AF41" s="88" t="s">
        <v>38</v>
      </c>
      <c r="AG41" s="88"/>
      <c r="AH41" s="233"/>
    </row>
    <row r="42" ht="14.25" thickTop="1"/>
  </sheetData>
  <sheetProtection/>
  <mergeCells count="165">
    <mergeCell ref="C41:J41"/>
    <mergeCell ref="K41:O41"/>
    <mergeCell ref="S41:W41"/>
    <mergeCell ref="AA41:AE41"/>
    <mergeCell ref="C39:J39"/>
    <mergeCell ref="K39:O39"/>
    <mergeCell ref="S39:W39"/>
    <mergeCell ref="AA39:AE39"/>
    <mergeCell ref="C40:J40"/>
    <mergeCell ref="K40:O40"/>
    <mergeCell ref="S40:W40"/>
    <mergeCell ref="AA40:AE40"/>
    <mergeCell ref="C37:J37"/>
    <mergeCell ref="K37:O37"/>
    <mergeCell ref="S37:W37"/>
    <mergeCell ref="AA37:AE37"/>
    <mergeCell ref="C38:J38"/>
    <mergeCell ref="K38:O38"/>
    <mergeCell ref="S38:W38"/>
    <mergeCell ref="AA38:AE38"/>
    <mergeCell ref="C35:J35"/>
    <mergeCell ref="K35:O35"/>
    <mergeCell ref="S35:W35"/>
    <mergeCell ref="AA35:AE35"/>
    <mergeCell ref="C36:J36"/>
    <mergeCell ref="K36:O36"/>
    <mergeCell ref="S36:W36"/>
    <mergeCell ref="AA36:AE3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W18:AA18"/>
    <mergeCell ref="AB18:AF18"/>
    <mergeCell ref="AG18:AK18"/>
    <mergeCell ref="C19:G19"/>
    <mergeCell ref="H19:K19"/>
    <mergeCell ref="M19:P19"/>
    <mergeCell ref="R19:U19"/>
    <mergeCell ref="W19:Z19"/>
    <mergeCell ref="AB19:AE19"/>
    <mergeCell ref="AG19:AJ19"/>
    <mergeCell ref="C14:J14"/>
    <mergeCell ref="K14:P14"/>
    <mergeCell ref="S14:X14"/>
    <mergeCell ref="AA14:AF14"/>
    <mergeCell ref="C17:G18"/>
    <mergeCell ref="H17:V17"/>
    <mergeCell ref="W17:AK17"/>
    <mergeCell ref="H18:L18"/>
    <mergeCell ref="M18:Q18"/>
    <mergeCell ref="R18:V18"/>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8:J8"/>
    <mergeCell ref="K8:P8"/>
    <mergeCell ref="S8:X8"/>
    <mergeCell ref="AA8:AF8"/>
    <mergeCell ref="C9:J9"/>
    <mergeCell ref="K9:P9"/>
    <mergeCell ref="S9:X9"/>
    <mergeCell ref="AA9:AF9"/>
    <mergeCell ref="C6:J6"/>
    <mergeCell ref="K6:P6"/>
    <mergeCell ref="S6:X6"/>
    <mergeCell ref="AA6:AF6"/>
    <mergeCell ref="C7:J7"/>
    <mergeCell ref="K7:P7"/>
    <mergeCell ref="S7:X7"/>
    <mergeCell ref="AA7:AF7"/>
    <mergeCell ref="K4:R4"/>
    <mergeCell ref="S4:Z4"/>
    <mergeCell ref="AA4:AH4"/>
    <mergeCell ref="C5:J5"/>
    <mergeCell ref="K5:P5"/>
    <mergeCell ref="S5:X5"/>
    <mergeCell ref="AA5:AF5"/>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&amp;C- 4 -</oddFooter>
  </headerFooter>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2:U91"/>
  <sheetViews>
    <sheetView tabSelected="1" zoomScalePageLayoutView="0" workbookViewId="0" topLeftCell="A1">
      <pane xSplit="1" ySplit="9" topLeftCell="B72" activePane="bottomRight" state="frozen"/>
      <selection pane="topLeft" activeCell="AO24" sqref="AO24"/>
      <selection pane="topRight" activeCell="AO24" sqref="AO24"/>
      <selection pane="bottomLeft" activeCell="AO24" sqref="AO24"/>
      <selection pane="bottomRight" activeCell="AO24" sqref="AO24"/>
    </sheetView>
  </sheetViews>
  <sheetFormatPr defaultColWidth="9.00390625" defaultRowHeight="13.5"/>
  <cols>
    <col min="1" max="1" width="16.75390625" style="255" customWidth="1"/>
    <col min="2" max="21" width="9.625" style="255" customWidth="1"/>
    <col min="22" max="22" width="9.00390625" style="255" customWidth="1"/>
    <col min="23" max="27" width="13.625" style="255" customWidth="1"/>
    <col min="28" max="16384" width="9.00390625" style="255" customWidth="1"/>
  </cols>
  <sheetData>
    <row r="2" spans="1:21" ht="20.25">
      <c r="A2" s="45" t="s">
        <v>69</v>
      </c>
      <c r="B2" s="256"/>
      <c r="C2" s="256"/>
      <c r="D2" s="256"/>
      <c r="E2" s="256"/>
      <c r="F2" s="256"/>
      <c r="G2" s="256"/>
      <c r="H2" s="256"/>
      <c r="I2" s="256"/>
      <c r="J2" s="256"/>
      <c r="K2" s="256"/>
      <c r="L2" s="256"/>
      <c r="M2" s="256"/>
      <c r="N2" s="256"/>
      <c r="O2" s="256"/>
      <c r="P2" s="256"/>
      <c r="Q2" s="256"/>
      <c r="R2" s="256"/>
      <c r="S2" s="256"/>
      <c r="T2" s="256"/>
      <c r="U2" s="256"/>
    </row>
    <row r="3" ht="13.5">
      <c r="A3" s="46"/>
    </row>
    <row r="4" ht="14.25" thickBot="1">
      <c r="A4" s="46"/>
    </row>
    <row r="5" spans="1:21" s="1" customFormat="1" ht="15" thickBot="1" thickTop="1">
      <c r="A5" s="237" t="s">
        <v>70</v>
      </c>
      <c r="B5" s="138" t="s">
        <v>71</v>
      </c>
      <c r="C5" s="137"/>
      <c r="D5" s="136" t="s">
        <v>72</v>
      </c>
      <c r="E5" s="137"/>
      <c r="F5" s="136" t="s">
        <v>73</v>
      </c>
      <c r="G5" s="137"/>
      <c r="H5" s="136" t="s">
        <v>74</v>
      </c>
      <c r="I5" s="137"/>
      <c r="J5" s="136" t="s">
        <v>75</v>
      </c>
      <c r="K5" s="137"/>
      <c r="L5" s="136" t="s">
        <v>76</v>
      </c>
      <c r="M5" s="138"/>
      <c r="N5" s="150" t="s">
        <v>77</v>
      </c>
      <c r="O5" s="151"/>
      <c r="P5" s="138" t="s">
        <v>78</v>
      </c>
      <c r="Q5" s="137"/>
      <c r="R5" s="136" t="s">
        <v>79</v>
      </c>
      <c r="S5" s="138"/>
      <c r="T5" s="150" t="s">
        <v>80</v>
      </c>
      <c r="U5" s="151"/>
    </row>
    <row r="6" spans="1:21" s="1" customFormat="1" ht="14.25" thickBot="1">
      <c r="A6" s="147"/>
      <c r="B6" s="50" t="s">
        <v>81</v>
      </c>
      <c r="C6" s="47"/>
      <c r="D6" s="50" t="s">
        <v>81</v>
      </c>
      <c r="E6" s="47"/>
      <c r="F6" s="50" t="s">
        <v>81</v>
      </c>
      <c r="G6" s="47"/>
      <c r="H6" s="50" t="s">
        <v>81</v>
      </c>
      <c r="I6" s="47"/>
      <c r="J6" s="50" t="s">
        <v>81</v>
      </c>
      <c r="K6" s="47"/>
      <c r="L6" s="50" t="s">
        <v>81</v>
      </c>
      <c r="M6" s="48"/>
      <c r="N6" s="152" t="s">
        <v>81</v>
      </c>
      <c r="O6" s="153"/>
      <c r="P6" s="51" t="s">
        <v>81</v>
      </c>
      <c r="Q6" s="47"/>
      <c r="R6" s="50" t="s">
        <v>81</v>
      </c>
      <c r="S6" s="48"/>
      <c r="T6" s="152" t="s">
        <v>81</v>
      </c>
      <c r="U6" s="153"/>
    </row>
    <row r="7" spans="1:21" s="1" customFormat="1" ht="13.5">
      <c r="A7" s="147"/>
      <c r="B7" s="141"/>
      <c r="C7" s="51" t="s">
        <v>82</v>
      </c>
      <c r="D7" s="65"/>
      <c r="E7" s="51" t="s">
        <v>82</v>
      </c>
      <c r="F7" s="65"/>
      <c r="G7" s="51" t="s">
        <v>82</v>
      </c>
      <c r="H7" s="65"/>
      <c r="I7" s="51" t="s">
        <v>82</v>
      </c>
      <c r="J7" s="65"/>
      <c r="K7" s="51" t="s">
        <v>82</v>
      </c>
      <c r="L7" s="65"/>
      <c r="M7" s="51" t="s">
        <v>82</v>
      </c>
      <c r="N7" s="154"/>
      <c r="O7" s="155" t="s">
        <v>82</v>
      </c>
      <c r="P7" s="141"/>
      <c r="Q7" s="51" t="s">
        <v>82</v>
      </c>
      <c r="R7" s="65"/>
      <c r="S7" s="51" t="s">
        <v>82</v>
      </c>
      <c r="T7" s="154"/>
      <c r="U7" s="157" t="s">
        <v>82</v>
      </c>
    </row>
    <row r="8" spans="1:21" s="1" customFormat="1" ht="13.5">
      <c r="A8" s="147"/>
      <c r="B8" s="142"/>
      <c r="C8" s="1" t="s">
        <v>83</v>
      </c>
      <c r="D8" s="66"/>
      <c r="E8" s="1" t="s">
        <v>83</v>
      </c>
      <c r="F8" s="66"/>
      <c r="G8" s="1" t="s">
        <v>83</v>
      </c>
      <c r="H8" s="66"/>
      <c r="I8" s="1" t="s">
        <v>83</v>
      </c>
      <c r="J8" s="66"/>
      <c r="K8" s="1" t="s">
        <v>83</v>
      </c>
      <c r="L8" s="66"/>
      <c r="M8" s="1" t="s">
        <v>83</v>
      </c>
      <c r="N8" s="156"/>
      <c r="O8" s="157" t="s">
        <v>83</v>
      </c>
      <c r="P8" s="142"/>
      <c r="Q8" s="1" t="s">
        <v>83</v>
      </c>
      <c r="R8" s="66"/>
      <c r="S8" s="1" t="s">
        <v>83</v>
      </c>
      <c r="T8" s="156"/>
      <c r="U8" s="157" t="s">
        <v>83</v>
      </c>
    </row>
    <row r="9" spans="1:21" s="1" customFormat="1" ht="14.25" thickBot="1">
      <c r="A9" s="271" t="s">
        <v>84</v>
      </c>
      <c r="B9" s="143" t="s">
        <v>23</v>
      </c>
      <c r="C9" s="140" t="s">
        <v>16</v>
      </c>
      <c r="D9" s="139" t="s">
        <v>23</v>
      </c>
      <c r="E9" s="140" t="s">
        <v>16</v>
      </c>
      <c r="F9" s="139" t="s">
        <v>23</v>
      </c>
      <c r="G9" s="140" t="s">
        <v>16</v>
      </c>
      <c r="H9" s="139" t="s">
        <v>23</v>
      </c>
      <c r="I9" s="140" t="s">
        <v>16</v>
      </c>
      <c r="J9" s="139" t="s">
        <v>23</v>
      </c>
      <c r="K9" s="140" t="s">
        <v>16</v>
      </c>
      <c r="L9" s="139" t="s">
        <v>23</v>
      </c>
      <c r="M9" s="140" t="s">
        <v>16</v>
      </c>
      <c r="N9" s="158" t="s">
        <v>23</v>
      </c>
      <c r="O9" s="159" t="s">
        <v>16</v>
      </c>
      <c r="P9" s="143" t="s">
        <v>23</v>
      </c>
      <c r="Q9" s="140" t="s">
        <v>16</v>
      </c>
      <c r="R9" s="139" t="s">
        <v>23</v>
      </c>
      <c r="S9" s="140" t="s">
        <v>16</v>
      </c>
      <c r="T9" s="158" t="s">
        <v>23</v>
      </c>
      <c r="U9" s="159" t="s">
        <v>16</v>
      </c>
    </row>
    <row r="10" spans="1:21" s="15" customFormat="1" ht="16.5" customHeight="1">
      <c r="A10" s="272" t="s">
        <v>281</v>
      </c>
      <c r="B10" s="144">
        <v>2.9</v>
      </c>
      <c r="C10" s="238"/>
      <c r="D10" s="67">
        <v>1.9</v>
      </c>
      <c r="E10" s="238"/>
      <c r="F10" s="67">
        <v>1.6</v>
      </c>
      <c r="G10" s="238"/>
      <c r="H10" s="67">
        <v>2.7</v>
      </c>
      <c r="I10" s="238"/>
      <c r="J10" s="67">
        <v>3.2</v>
      </c>
      <c r="K10" s="238"/>
      <c r="L10" s="67">
        <v>1.9</v>
      </c>
      <c r="M10" s="238"/>
      <c r="N10" s="160">
        <v>2.2</v>
      </c>
      <c r="O10" s="161"/>
      <c r="P10" s="144"/>
      <c r="Q10" s="238"/>
      <c r="R10" s="67"/>
      <c r="S10" s="238"/>
      <c r="T10" s="160"/>
      <c r="U10" s="161"/>
    </row>
    <row r="11" spans="1:21" s="15" customFormat="1" ht="16.5" customHeight="1">
      <c r="A11" s="273" t="s">
        <v>171</v>
      </c>
      <c r="B11" s="145">
        <v>0.9</v>
      </c>
      <c r="C11" s="62">
        <f aca="true" t="shared" si="0" ref="C11:C50">ROUND(B11,1)-ROUND(B10,1)</f>
        <v>-2</v>
      </c>
      <c r="D11" s="68">
        <v>0.1</v>
      </c>
      <c r="E11" s="62">
        <f aca="true" t="shared" si="1" ref="E11:E50">ROUND(D11,1)-ROUND(D10,1)</f>
        <v>-1.7999999999999998</v>
      </c>
      <c r="F11" s="68">
        <v>0</v>
      </c>
      <c r="G11" s="62">
        <f aca="true" t="shared" si="2" ref="G11:G50">ROUND(F11,1)-ROUND(F10,1)</f>
        <v>-1.6</v>
      </c>
      <c r="H11" s="68">
        <v>1</v>
      </c>
      <c r="I11" s="62">
        <f aca="true" t="shared" si="3" ref="I11:I50">ROUND(H11,1)-ROUND(H10,1)</f>
        <v>-1.7000000000000002</v>
      </c>
      <c r="J11" s="68">
        <v>0.5</v>
      </c>
      <c r="K11" s="62">
        <f aca="true" t="shared" si="4" ref="K11:K50">ROUND(J11,1)-ROUND(J10,1)</f>
        <v>-2.7</v>
      </c>
      <c r="L11" s="68">
        <v>0.9</v>
      </c>
      <c r="M11" s="62">
        <f aca="true" t="shared" si="5" ref="M11:M50">ROUND(L11,1)-ROUND(L10,1)</f>
        <v>-0.9999999999999999</v>
      </c>
      <c r="N11" s="162">
        <v>0.5</v>
      </c>
      <c r="O11" s="163">
        <f aca="true" t="shared" si="6" ref="O11:O50">ROUND(N11,1)-ROUND(N10,1)</f>
        <v>-1.7000000000000002</v>
      </c>
      <c r="P11" s="145"/>
      <c r="Q11" s="62"/>
      <c r="R11" s="68"/>
      <c r="S11" s="62"/>
      <c r="T11" s="162"/>
      <c r="U11" s="163"/>
    </row>
    <row r="12" spans="1:21" s="15" customFormat="1" ht="16.5" customHeight="1">
      <c r="A12" s="273" t="s">
        <v>172</v>
      </c>
      <c r="B12" s="145">
        <v>0.1</v>
      </c>
      <c r="C12" s="62">
        <f t="shared" si="0"/>
        <v>-0.8</v>
      </c>
      <c r="D12" s="68">
        <v>-0.4</v>
      </c>
      <c r="E12" s="62">
        <f t="shared" si="1"/>
        <v>-0.5</v>
      </c>
      <c r="F12" s="68">
        <v>-0.4</v>
      </c>
      <c r="G12" s="62">
        <f t="shared" si="2"/>
        <v>-0.4</v>
      </c>
      <c r="H12" s="68">
        <v>0.3</v>
      </c>
      <c r="I12" s="62">
        <f t="shared" si="3"/>
        <v>-0.7</v>
      </c>
      <c r="J12" s="68">
        <v>0</v>
      </c>
      <c r="K12" s="62">
        <f t="shared" si="4"/>
        <v>-0.5</v>
      </c>
      <c r="L12" s="68">
        <v>0.1</v>
      </c>
      <c r="M12" s="62">
        <f t="shared" si="5"/>
        <v>-0.8</v>
      </c>
      <c r="N12" s="162">
        <v>-0.1</v>
      </c>
      <c r="O12" s="163">
        <f t="shared" si="6"/>
        <v>-0.6</v>
      </c>
      <c r="P12" s="145"/>
      <c r="Q12" s="62"/>
      <c r="R12" s="68"/>
      <c r="S12" s="62"/>
      <c r="T12" s="162"/>
      <c r="U12" s="163"/>
    </row>
    <row r="13" spans="1:21" s="15" customFormat="1" ht="16.5" customHeight="1">
      <c r="A13" s="273" t="s">
        <v>173</v>
      </c>
      <c r="B13" s="145">
        <v>0.2</v>
      </c>
      <c r="C13" s="62">
        <f t="shared" si="0"/>
        <v>0.1</v>
      </c>
      <c r="D13" s="68">
        <v>-0.1</v>
      </c>
      <c r="E13" s="62">
        <f t="shared" si="1"/>
        <v>0.30000000000000004</v>
      </c>
      <c r="F13" s="68">
        <v>-0.1</v>
      </c>
      <c r="G13" s="62">
        <f t="shared" si="2"/>
        <v>0.30000000000000004</v>
      </c>
      <c r="H13" s="68">
        <v>0</v>
      </c>
      <c r="I13" s="62">
        <f t="shared" si="3"/>
        <v>-0.3</v>
      </c>
      <c r="J13" s="68">
        <v>0.3</v>
      </c>
      <c r="K13" s="62">
        <f t="shared" si="4"/>
        <v>0.3</v>
      </c>
      <c r="L13" s="68">
        <v>0.3</v>
      </c>
      <c r="M13" s="62">
        <f t="shared" si="5"/>
        <v>0.19999999999999998</v>
      </c>
      <c r="N13" s="162">
        <v>0</v>
      </c>
      <c r="O13" s="163">
        <f t="shared" si="6"/>
        <v>0.1</v>
      </c>
      <c r="P13" s="145"/>
      <c r="Q13" s="62"/>
      <c r="R13" s="68"/>
      <c r="S13" s="62"/>
      <c r="T13" s="162"/>
      <c r="U13" s="163"/>
    </row>
    <row r="14" spans="1:21" s="15" customFormat="1" ht="16.5" customHeight="1">
      <c r="A14" s="273" t="s">
        <v>174</v>
      </c>
      <c r="B14" s="145">
        <v>0.1</v>
      </c>
      <c r="C14" s="62">
        <f t="shared" si="0"/>
        <v>-0.1</v>
      </c>
      <c r="D14" s="68">
        <v>0</v>
      </c>
      <c r="E14" s="62">
        <f t="shared" si="1"/>
        <v>0.1</v>
      </c>
      <c r="F14" s="68">
        <v>-0.1</v>
      </c>
      <c r="G14" s="62">
        <f t="shared" si="2"/>
        <v>0</v>
      </c>
      <c r="H14" s="68">
        <v>0.1</v>
      </c>
      <c r="I14" s="62">
        <f t="shared" si="3"/>
        <v>0.1</v>
      </c>
      <c r="J14" s="68">
        <v>0.4</v>
      </c>
      <c r="K14" s="62">
        <f t="shared" si="4"/>
        <v>0.10000000000000003</v>
      </c>
      <c r="L14" s="68">
        <v>0.4</v>
      </c>
      <c r="M14" s="62">
        <f t="shared" si="5"/>
        <v>0.10000000000000003</v>
      </c>
      <c r="N14" s="162">
        <v>0.1</v>
      </c>
      <c r="O14" s="163">
        <f t="shared" si="6"/>
        <v>0.1</v>
      </c>
      <c r="P14" s="145"/>
      <c r="Q14" s="62"/>
      <c r="R14" s="68"/>
      <c r="S14" s="62"/>
      <c r="T14" s="162"/>
      <c r="U14" s="163"/>
    </row>
    <row r="15" spans="1:21" s="15" customFormat="1" ht="16.5" customHeight="1">
      <c r="A15" s="273" t="s">
        <v>175</v>
      </c>
      <c r="B15" s="145">
        <v>0.6</v>
      </c>
      <c r="C15" s="62">
        <f t="shared" si="0"/>
        <v>0.5</v>
      </c>
      <c r="D15" s="68">
        <v>1.1</v>
      </c>
      <c r="E15" s="62">
        <f t="shared" si="1"/>
        <v>1.1</v>
      </c>
      <c r="F15" s="68">
        <v>0.4</v>
      </c>
      <c r="G15" s="62">
        <f t="shared" si="2"/>
        <v>0.5</v>
      </c>
      <c r="H15" s="68">
        <v>0.5</v>
      </c>
      <c r="I15" s="62">
        <f t="shared" si="3"/>
        <v>0.4</v>
      </c>
      <c r="J15" s="68">
        <v>0.6</v>
      </c>
      <c r="K15" s="62">
        <f t="shared" si="4"/>
        <v>0.19999999999999996</v>
      </c>
      <c r="L15" s="68">
        <v>0.7</v>
      </c>
      <c r="M15" s="62">
        <f t="shared" si="5"/>
        <v>0.29999999999999993</v>
      </c>
      <c r="N15" s="162">
        <v>0.7</v>
      </c>
      <c r="O15" s="163">
        <f t="shared" si="6"/>
        <v>0.6</v>
      </c>
      <c r="P15" s="145"/>
      <c r="Q15" s="62"/>
      <c r="R15" s="68"/>
      <c r="S15" s="62"/>
      <c r="T15" s="162"/>
      <c r="U15" s="163"/>
    </row>
    <row r="16" spans="1:21" s="15" customFormat="1" ht="16.5" customHeight="1">
      <c r="A16" s="273" t="s">
        <v>176</v>
      </c>
      <c r="B16" s="145">
        <v>0.7</v>
      </c>
      <c r="C16" s="62">
        <f t="shared" si="0"/>
        <v>0.09999999999999998</v>
      </c>
      <c r="D16" s="68">
        <v>1.7</v>
      </c>
      <c r="E16" s="62">
        <f t="shared" si="1"/>
        <v>0.5999999999999999</v>
      </c>
      <c r="F16" s="68">
        <v>0.9</v>
      </c>
      <c r="G16" s="62">
        <f t="shared" si="2"/>
        <v>0.5</v>
      </c>
      <c r="H16" s="68">
        <v>0.6</v>
      </c>
      <c r="I16" s="62">
        <f t="shared" si="3"/>
        <v>0.09999999999999998</v>
      </c>
      <c r="J16" s="68">
        <v>0.8</v>
      </c>
      <c r="K16" s="62">
        <f t="shared" si="4"/>
        <v>0.20000000000000007</v>
      </c>
      <c r="L16" s="68">
        <v>1.1</v>
      </c>
      <c r="M16" s="62">
        <f t="shared" si="5"/>
        <v>0.40000000000000013</v>
      </c>
      <c r="N16" s="162">
        <v>1.1</v>
      </c>
      <c r="O16" s="163">
        <f t="shared" si="6"/>
        <v>0.40000000000000013</v>
      </c>
      <c r="P16" s="145"/>
      <c r="Q16" s="62"/>
      <c r="R16" s="68"/>
      <c r="S16" s="62"/>
      <c r="T16" s="162"/>
      <c r="U16" s="163"/>
    </row>
    <row r="17" spans="1:21" s="15" customFormat="1" ht="16.5" customHeight="1">
      <c r="A17" s="273" t="s">
        <v>177</v>
      </c>
      <c r="B17" s="145">
        <v>1.9</v>
      </c>
      <c r="C17" s="62">
        <f t="shared" si="0"/>
        <v>1.2</v>
      </c>
      <c r="D17" s="68">
        <v>3.5</v>
      </c>
      <c r="E17" s="62">
        <f t="shared" si="1"/>
        <v>1.8</v>
      </c>
      <c r="F17" s="68">
        <v>1.5</v>
      </c>
      <c r="G17" s="62">
        <f t="shared" si="2"/>
        <v>0.6</v>
      </c>
      <c r="H17" s="68">
        <v>1.8</v>
      </c>
      <c r="I17" s="62">
        <f t="shared" si="3"/>
        <v>1.2000000000000002</v>
      </c>
      <c r="J17" s="68">
        <v>1.3</v>
      </c>
      <c r="K17" s="62">
        <f t="shared" si="4"/>
        <v>0.5</v>
      </c>
      <c r="L17" s="68">
        <v>1.9</v>
      </c>
      <c r="M17" s="62">
        <f t="shared" si="5"/>
        <v>0.7999999999999998</v>
      </c>
      <c r="N17" s="162">
        <v>2.2</v>
      </c>
      <c r="O17" s="163">
        <f t="shared" si="6"/>
        <v>1.1</v>
      </c>
      <c r="P17" s="145"/>
      <c r="Q17" s="62"/>
      <c r="R17" s="68"/>
      <c r="S17" s="62"/>
      <c r="T17" s="162"/>
      <c r="U17" s="163"/>
    </row>
    <row r="18" spans="1:21" s="15" customFormat="1" ht="16.5" customHeight="1">
      <c r="A18" s="273" t="s">
        <v>178</v>
      </c>
      <c r="B18" s="145">
        <v>2.7</v>
      </c>
      <c r="C18" s="62">
        <f t="shared" si="0"/>
        <v>0.8000000000000003</v>
      </c>
      <c r="D18" s="68">
        <v>3.3</v>
      </c>
      <c r="E18" s="62">
        <f t="shared" si="1"/>
        <v>-0.20000000000000018</v>
      </c>
      <c r="F18" s="68">
        <v>2</v>
      </c>
      <c r="G18" s="62">
        <f t="shared" si="2"/>
        <v>0.5</v>
      </c>
      <c r="H18" s="68">
        <v>3.2</v>
      </c>
      <c r="I18" s="62">
        <f t="shared" si="3"/>
        <v>1.4000000000000001</v>
      </c>
      <c r="J18" s="68">
        <v>2.6</v>
      </c>
      <c r="K18" s="62">
        <f t="shared" si="4"/>
        <v>1.3</v>
      </c>
      <c r="L18" s="68">
        <v>3.8</v>
      </c>
      <c r="M18" s="62">
        <f t="shared" si="5"/>
        <v>1.9</v>
      </c>
      <c r="N18" s="162">
        <v>3</v>
      </c>
      <c r="O18" s="163">
        <f t="shared" si="6"/>
        <v>0.7999999999999998</v>
      </c>
      <c r="P18" s="145"/>
      <c r="Q18" s="62"/>
      <c r="R18" s="68"/>
      <c r="S18" s="62"/>
      <c r="T18" s="162"/>
      <c r="U18" s="163"/>
    </row>
    <row r="19" spans="1:21" s="15" customFormat="1" ht="16.5" customHeight="1">
      <c r="A19" s="273" t="s">
        <v>278</v>
      </c>
      <c r="B19" s="145">
        <v>3.4</v>
      </c>
      <c r="C19" s="62">
        <f t="shared" si="0"/>
        <v>0.6999999999999997</v>
      </c>
      <c r="D19" s="68">
        <v>3.8</v>
      </c>
      <c r="E19" s="62">
        <f t="shared" si="1"/>
        <v>0.5</v>
      </c>
      <c r="F19" s="68">
        <v>2</v>
      </c>
      <c r="G19" s="62">
        <f t="shared" si="2"/>
        <v>0</v>
      </c>
      <c r="H19" s="68">
        <v>3.5</v>
      </c>
      <c r="I19" s="62">
        <f t="shared" si="3"/>
        <v>0.2999999999999998</v>
      </c>
      <c r="J19" s="68">
        <v>3.4</v>
      </c>
      <c r="K19" s="62">
        <f t="shared" si="4"/>
        <v>0.7999999999999998</v>
      </c>
      <c r="L19" s="68">
        <v>4</v>
      </c>
      <c r="M19" s="62">
        <f t="shared" si="5"/>
        <v>0.20000000000000018</v>
      </c>
      <c r="N19" s="162">
        <v>3.4</v>
      </c>
      <c r="O19" s="163">
        <f t="shared" si="6"/>
        <v>0.3999999999999999</v>
      </c>
      <c r="P19" s="145"/>
      <c r="Q19" s="62"/>
      <c r="R19" s="68"/>
      <c r="S19" s="62"/>
      <c r="T19" s="162"/>
      <c r="U19" s="163"/>
    </row>
    <row r="20" spans="1:21" s="15" customFormat="1" ht="16.5" customHeight="1">
      <c r="A20" s="273" t="s">
        <v>179</v>
      </c>
      <c r="B20" s="145">
        <v>6</v>
      </c>
      <c r="C20" s="62">
        <f t="shared" si="0"/>
        <v>2.6</v>
      </c>
      <c r="D20" s="68">
        <v>4.4</v>
      </c>
      <c r="E20" s="62">
        <f t="shared" si="1"/>
        <v>0.6000000000000005</v>
      </c>
      <c r="F20" s="68">
        <v>2.1</v>
      </c>
      <c r="G20" s="62">
        <f t="shared" si="2"/>
        <v>0.10000000000000009</v>
      </c>
      <c r="H20" s="68">
        <v>4.1</v>
      </c>
      <c r="I20" s="62">
        <f t="shared" si="3"/>
        <v>0.5999999999999996</v>
      </c>
      <c r="J20" s="68">
        <v>4.3</v>
      </c>
      <c r="K20" s="62">
        <f t="shared" si="4"/>
        <v>0.8999999999999999</v>
      </c>
      <c r="L20" s="68">
        <v>4.1</v>
      </c>
      <c r="M20" s="62">
        <f t="shared" si="5"/>
        <v>0.09999999999999964</v>
      </c>
      <c r="N20" s="162">
        <v>4.2</v>
      </c>
      <c r="O20" s="163">
        <f t="shared" si="6"/>
        <v>0.8000000000000003</v>
      </c>
      <c r="P20" s="145"/>
      <c r="Q20" s="62"/>
      <c r="R20" s="68"/>
      <c r="S20" s="62"/>
      <c r="T20" s="162"/>
      <c r="U20" s="163"/>
    </row>
    <row r="21" spans="1:21" s="15" customFormat="1" ht="16.5" customHeight="1">
      <c r="A21" s="273" t="s">
        <v>180</v>
      </c>
      <c r="B21" s="145">
        <v>5.3</v>
      </c>
      <c r="C21" s="62">
        <f t="shared" si="0"/>
        <v>-0.7000000000000002</v>
      </c>
      <c r="D21" s="68">
        <v>2.4</v>
      </c>
      <c r="E21" s="62">
        <f t="shared" si="1"/>
        <v>-2.0000000000000004</v>
      </c>
      <c r="F21" s="68">
        <v>1.9</v>
      </c>
      <c r="G21" s="62">
        <f t="shared" si="2"/>
        <v>-0.20000000000000018</v>
      </c>
      <c r="H21" s="68">
        <v>3.1</v>
      </c>
      <c r="I21" s="62">
        <f t="shared" si="3"/>
        <v>-0.9999999999999996</v>
      </c>
      <c r="J21" s="68">
        <v>4.5</v>
      </c>
      <c r="K21" s="62">
        <f t="shared" si="4"/>
        <v>0.20000000000000018</v>
      </c>
      <c r="L21" s="68">
        <v>2.7</v>
      </c>
      <c r="M21" s="62">
        <f t="shared" si="5"/>
        <v>-1.3999999999999995</v>
      </c>
      <c r="N21" s="162">
        <v>3</v>
      </c>
      <c r="O21" s="163">
        <f t="shared" si="6"/>
        <v>-1.2000000000000002</v>
      </c>
      <c r="P21" s="145"/>
      <c r="Q21" s="62"/>
      <c r="R21" s="68"/>
      <c r="S21" s="62"/>
      <c r="T21" s="162"/>
      <c r="U21" s="163"/>
    </row>
    <row r="22" spans="1:21" s="15" customFormat="1" ht="16.5" customHeight="1">
      <c r="A22" s="273" t="s">
        <v>181</v>
      </c>
      <c r="B22" s="145">
        <v>2.3</v>
      </c>
      <c r="C22" s="62">
        <f t="shared" si="0"/>
        <v>-3</v>
      </c>
      <c r="D22" s="68">
        <v>0.6</v>
      </c>
      <c r="E22" s="62">
        <f t="shared" si="1"/>
        <v>-1.7999999999999998</v>
      </c>
      <c r="F22" s="68">
        <v>0.9</v>
      </c>
      <c r="G22" s="62">
        <f t="shared" si="2"/>
        <v>-0.9999999999999999</v>
      </c>
      <c r="H22" s="68">
        <v>1.6</v>
      </c>
      <c r="I22" s="62">
        <f t="shared" si="3"/>
        <v>-1.5</v>
      </c>
      <c r="J22" s="68">
        <v>1</v>
      </c>
      <c r="K22" s="62">
        <f t="shared" si="4"/>
        <v>-3.5</v>
      </c>
      <c r="L22" s="68">
        <v>0.9</v>
      </c>
      <c r="M22" s="62">
        <f t="shared" si="5"/>
        <v>-1.8000000000000003</v>
      </c>
      <c r="N22" s="162">
        <v>1.1</v>
      </c>
      <c r="O22" s="163">
        <f t="shared" si="6"/>
        <v>-1.9</v>
      </c>
      <c r="P22" s="145"/>
      <c r="Q22" s="62"/>
      <c r="R22" s="68"/>
      <c r="S22" s="62"/>
      <c r="T22" s="162"/>
      <c r="U22" s="163"/>
    </row>
    <row r="23" spans="1:21" s="15" customFormat="1" ht="16.5" customHeight="1">
      <c r="A23" s="273" t="s">
        <v>182</v>
      </c>
      <c r="B23" s="145">
        <v>0.8</v>
      </c>
      <c r="C23" s="62">
        <f t="shared" si="0"/>
        <v>-1.4999999999999998</v>
      </c>
      <c r="D23" s="68">
        <v>0</v>
      </c>
      <c r="E23" s="62">
        <f t="shared" si="1"/>
        <v>-0.6</v>
      </c>
      <c r="F23" s="68">
        <v>0.3</v>
      </c>
      <c r="G23" s="62">
        <f t="shared" si="2"/>
        <v>-0.6000000000000001</v>
      </c>
      <c r="H23" s="68">
        <v>0.3</v>
      </c>
      <c r="I23" s="62">
        <f t="shared" si="3"/>
        <v>-1.3</v>
      </c>
      <c r="J23" s="68">
        <v>0.4</v>
      </c>
      <c r="K23" s="62">
        <f t="shared" si="4"/>
        <v>-0.6</v>
      </c>
      <c r="L23" s="68">
        <v>0.5</v>
      </c>
      <c r="M23" s="62">
        <f t="shared" si="5"/>
        <v>-0.4</v>
      </c>
      <c r="N23" s="162">
        <v>0.3</v>
      </c>
      <c r="O23" s="163">
        <f t="shared" si="6"/>
        <v>-0.8</v>
      </c>
      <c r="P23" s="145">
        <v>0.1</v>
      </c>
      <c r="Q23" s="62"/>
      <c r="R23" s="68">
        <v>0.8</v>
      </c>
      <c r="S23" s="62"/>
      <c r="T23" s="162">
        <v>0.4</v>
      </c>
      <c r="U23" s="163"/>
    </row>
    <row r="24" spans="1:21" s="15" customFormat="1" ht="16.5" customHeight="1">
      <c r="A24" s="273" t="s">
        <v>183</v>
      </c>
      <c r="B24" s="145">
        <v>0.8</v>
      </c>
      <c r="C24" s="62">
        <f t="shared" si="0"/>
        <v>0</v>
      </c>
      <c r="D24" s="68">
        <v>1</v>
      </c>
      <c r="E24" s="62">
        <f t="shared" si="1"/>
        <v>1</v>
      </c>
      <c r="F24" s="68">
        <v>0.8</v>
      </c>
      <c r="G24" s="62">
        <f t="shared" si="2"/>
        <v>0.5</v>
      </c>
      <c r="H24" s="68">
        <v>0.4</v>
      </c>
      <c r="I24" s="62">
        <f t="shared" si="3"/>
        <v>0.10000000000000003</v>
      </c>
      <c r="J24" s="68">
        <v>0.7</v>
      </c>
      <c r="K24" s="62">
        <f t="shared" si="4"/>
        <v>0.29999999999999993</v>
      </c>
      <c r="L24" s="68">
        <v>0.5</v>
      </c>
      <c r="M24" s="62">
        <f t="shared" si="5"/>
        <v>0</v>
      </c>
      <c r="N24" s="162">
        <v>0.8</v>
      </c>
      <c r="O24" s="163">
        <f t="shared" si="6"/>
        <v>0.5</v>
      </c>
      <c r="P24" s="145">
        <v>0.1</v>
      </c>
      <c r="Q24" s="62">
        <f aca="true" t="shared" si="7" ref="Q24:Q50">ROUND(P24,1)-ROUND(P23,1)</f>
        <v>0</v>
      </c>
      <c r="R24" s="68">
        <v>0.7</v>
      </c>
      <c r="S24" s="62">
        <f aca="true" t="shared" si="8" ref="S24:S50">ROUND(R24,1)-ROUND(R23,1)</f>
        <v>-0.10000000000000009</v>
      </c>
      <c r="T24" s="162">
        <v>0.6</v>
      </c>
      <c r="U24" s="163">
        <f aca="true" t="shared" si="9" ref="U24:U50">ROUND(T24,1)-ROUND(T23,1)</f>
        <v>0.19999999999999996</v>
      </c>
    </row>
    <row r="25" spans="1:21" s="15" customFormat="1" ht="16.5" customHeight="1">
      <c r="A25" s="273" t="s">
        <v>184</v>
      </c>
      <c r="B25" s="145">
        <v>1</v>
      </c>
      <c r="C25" s="62">
        <f t="shared" si="0"/>
        <v>0.19999999999999996</v>
      </c>
      <c r="D25" s="68">
        <v>0.9</v>
      </c>
      <c r="E25" s="62">
        <f t="shared" si="1"/>
        <v>-0.09999999999999998</v>
      </c>
      <c r="F25" s="68">
        <v>0.7</v>
      </c>
      <c r="G25" s="62">
        <f t="shared" si="2"/>
        <v>-0.10000000000000009</v>
      </c>
      <c r="H25" s="68">
        <v>0.2</v>
      </c>
      <c r="I25" s="62">
        <f t="shared" si="3"/>
        <v>-0.2</v>
      </c>
      <c r="J25" s="68">
        <v>1.2</v>
      </c>
      <c r="K25" s="62">
        <f t="shared" si="4"/>
        <v>0.5</v>
      </c>
      <c r="L25" s="68">
        <v>0.9</v>
      </c>
      <c r="M25" s="62">
        <f t="shared" si="5"/>
        <v>0.4</v>
      </c>
      <c r="N25" s="162">
        <v>0.8</v>
      </c>
      <c r="O25" s="163">
        <f t="shared" si="6"/>
        <v>0</v>
      </c>
      <c r="P25" s="145">
        <v>0</v>
      </c>
      <c r="Q25" s="62">
        <f t="shared" si="7"/>
        <v>-0.1</v>
      </c>
      <c r="R25" s="68">
        <v>0.5</v>
      </c>
      <c r="S25" s="62">
        <f t="shared" si="8"/>
        <v>-0.19999999999999996</v>
      </c>
      <c r="T25" s="162">
        <v>0.6</v>
      </c>
      <c r="U25" s="163">
        <f t="shared" si="9"/>
        <v>0</v>
      </c>
    </row>
    <row r="26" spans="1:21" s="15" customFormat="1" ht="16.5" customHeight="1">
      <c r="A26" s="273" t="s">
        <v>185</v>
      </c>
      <c r="B26" s="145">
        <v>0.8</v>
      </c>
      <c r="C26" s="62">
        <f t="shared" si="0"/>
        <v>-0.19999999999999996</v>
      </c>
      <c r="D26" s="68">
        <v>0.7</v>
      </c>
      <c r="E26" s="62">
        <f t="shared" si="1"/>
        <v>-0.20000000000000007</v>
      </c>
      <c r="F26" s="68">
        <v>0.3</v>
      </c>
      <c r="G26" s="62">
        <f t="shared" si="2"/>
        <v>-0.39999999999999997</v>
      </c>
      <c r="H26" s="68">
        <v>0.1</v>
      </c>
      <c r="I26" s="62">
        <f t="shared" si="3"/>
        <v>-0.1</v>
      </c>
      <c r="J26" s="68">
        <v>0.8</v>
      </c>
      <c r="K26" s="62">
        <f t="shared" si="4"/>
        <v>-0.3999999999999999</v>
      </c>
      <c r="L26" s="68">
        <v>1</v>
      </c>
      <c r="M26" s="62">
        <f t="shared" si="5"/>
        <v>0.09999999999999998</v>
      </c>
      <c r="N26" s="162">
        <v>0.6</v>
      </c>
      <c r="O26" s="163">
        <f t="shared" si="6"/>
        <v>-0.20000000000000007</v>
      </c>
      <c r="P26" s="145">
        <v>0.2</v>
      </c>
      <c r="Q26" s="62">
        <f t="shared" si="7"/>
        <v>0.2</v>
      </c>
      <c r="R26" s="68">
        <v>0.5</v>
      </c>
      <c r="S26" s="62">
        <f t="shared" si="8"/>
        <v>0</v>
      </c>
      <c r="T26" s="162">
        <v>0.5</v>
      </c>
      <c r="U26" s="163">
        <f t="shared" si="9"/>
        <v>-0.09999999999999998</v>
      </c>
    </row>
    <row r="27" spans="1:21" s="15" customFormat="1" ht="16.5" customHeight="1">
      <c r="A27" s="273" t="s">
        <v>186</v>
      </c>
      <c r="B27" s="145">
        <v>0.2</v>
      </c>
      <c r="C27" s="62">
        <f t="shared" si="0"/>
        <v>-0.6000000000000001</v>
      </c>
      <c r="D27" s="68">
        <v>0.7</v>
      </c>
      <c r="E27" s="62">
        <f t="shared" si="1"/>
        <v>0</v>
      </c>
      <c r="F27" s="68">
        <v>0.3</v>
      </c>
      <c r="G27" s="62">
        <f t="shared" si="2"/>
        <v>0</v>
      </c>
      <c r="H27" s="68">
        <v>0.1</v>
      </c>
      <c r="I27" s="62">
        <f t="shared" si="3"/>
        <v>0</v>
      </c>
      <c r="J27" s="68">
        <v>0.5</v>
      </c>
      <c r="K27" s="62">
        <f t="shared" si="4"/>
        <v>-0.30000000000000004</v>
      </c>
      <c r="L27" s="68">
        <v>0.8</v>
      </c>
      <c r="M27" s="62">
        <f t="shared" si="5"/>
        <v>-0.19999999999999996</v>
      </c>
      <c r="N27" s="162">
        <v>0.5</v>
      </c>
      <c r="O27" s="163">
        <f t="shared" si="6"/>
        <v>-0.09999999999999998</v>
      </c>
      <c r="P27" s="145">
        <v>0.2</v>
      </c>
      <c r="Q27" s="62">
        <f t="shared" si="7"/>
        <v>0</v>
      </c>
      <c r="R27" s="68">
        <v>0.8</v>
      </c>
      <c r="S27" s="62">
        <f t="shared" si="8"/>
        <v>0.30000000000000004</v>
      </c>
      <c r="T27" s="162">
        <v>0.5</v>
      </c>
      <c r="U27" s="163">
        <f t="shared" si="9"/>
        <v>0</v>
      </c>
    </row>
    <row r="28" spans="1:21" s="15" customFormat="1" ht="16.5" customHeight="1">
      <c r="A28" s="273" t="s">
        <v>187</v>
      </c>
      <c r="B28" s="145">
        <v>-0.1</v>
      </c>
      <c r="C28" s="62">
        <f t="shared" si="0"/>
        <v>-0.30000000000000004</v>
      </c>
      <c r="D28" s="68">
        <v>-0.3</v>
      </c>
      <c r="E28" s="62">
        <f t="shared" si="1"/>
        <v>-1</v>
      </c>
      <c r="F28" s="68">
        <v>-0.5</v>
      </c>
      <c r="G28" s="62">
        <f t="shared" si="2"/>
        <v>-0.8</v>
      </c>
      <c r="H28" s="68">
        <v>-0.3</v>
      </c>
      <c r="I28" s="62">
        <f t="shared" si="3"/>
        <v>-0.4</v>
      </c>
      <c r="J28" s="68">
        <v>-0.7</v>
      </c>
      <c r="K28" s="62">
        <f t="shared" si="4"/>
        <v>-1.2</v>
      </c>
      <c r="L28" s="68">
        <v>-0.9</v>
      </c>
      <c r="M28" s="62">
        <f t="shared" si="5"/>
        <v>-1.7000000000000002</v>
      </c>
      <c r="N28" s="162">
        <v>-0.4</v>
      </c>
      <c r="O28" s="163">
        <f t="shared" si="6"/>
        <v>-0.9</v>
      </c>
      <c r="P28" s="145">
        <v>-0.4</v>
      </c>
      <c r="Q28" s="62">
        <f t="shared" si="7"/>
        <v>-0.6000000000000001</v>
      </c>
      <c r="R28" s="68">
        <v>0.3</v>
      </c>
      <c r="S28" s="62">
        <f t="shared" si="8"/>
        <v>-0.5</v>
      </c>
      <c r="T28" s="162">
        <v>-0.3</v>
      </c>
      <c r="U28" s="163">
        <f t="shared" si="9"/>
        <v>-0.8</v>
      </c>
    </row>
    <row r="29" spans="1:21" s="15" customFormat="1" ht="16.5" customHeight="1">
      <c r="A29" s="273" t="s">
        <v>188</v>
      </c>
      <c r="B29" s="145">
        <v>0.5</v>
      </c>
      <c r="C29" s="62">
        <f t="shared" si="0"/>
        <v>0.6</v>
      </c>
      <c r="D29" s="68">
        <v>-0.2</v>
      </c>
      <c r="E29" s="62">
        <f t="shared" si="1"/>
        <v>0.09999999999999998</v>
      </c>
      <c r="F29" s="68">
        <v>-0.4</v>
      </c>
      <c r="G29" s="62">
        <f t="shared" si="2"/>
        <v>0.09999999999999998</v>
      </c>
      <c r="H29" s="68">
        <v>-1</v>
      </c>
      <c r="I29" s="62">
        <f t="shared" si="3"/>
        <v>-0.7</v>
      </c>
      <c r="J29" s="68">
        <v>0.3</v>
      </c>
      <c r="K29" s="62">
        <f t="shared" si="4"/>
        <v>1</v>
      </c>
      <c r="L29" s="68">
        <v>-0.7</v>
      </c>
      <c r="M29" s="62">
        <f t="shared" si="5"/>
        <v>0.20000000000000007</v>
      </c>
      <c r="N29" s="162">
        <v>-0.3</v>
      </c>
      <c r="O29" s="163">
        <f t="shared" si="6"/>
        <v>0.10000000000000003</v>
      </c>
      <c r="P29" s="145">
        <v>0</v>
      </c>
      <c r="Q29" s="62">
        <f t="shared" si="7"/>
        <v>0.4</v>
      </c>
      <c r="R29" s="68">
        <v>-0.1</v>
      </c>
      <c r="S29" s="62">
        <f t="shared" si="8"/>
        <v>-0.4</v>
      </c>
      <c r="T29" s="162">
        <v>-0.3</v>
      </c>
      <c r="U29" s="163">
        <f t="shared" si="9"/>
        <v>0</v>
      </c>
    </row>
    <row r="30" spans="1:21" s="15" customFormat="1" ht="16.5" customHeight="1">
      <c r="A30" s="273" t="s">
        <v>189</v>
      </c>
      <c r="B30" s="145">
        <v>0.1</v>
      </c>
      <c r="C30" s="62">
        <f t="shared" si="0"/>
        <v>-0.4</v>
      </c>
      <c r="D30" s="68">
        <v>0.1</v>
      </c>
      <c r="E30" s="62">
        <f t="shared" si="1"/>
        <v>0.30000000000000004</v>
      </c>
      <c r="F30" s="68">
        <v>-0.3</v>
      </c>
      <c r="G30" s="62">
        <f t="shared" si="2"/>
        <v>0.10000000000000003</v>
      </c>
      <c r="H30" s="68">
        <v>-0.7</v>
      </c>
      <c r="I30" s="62">
        <f t="shared" si="3"/>
        <v>0.30000000000000004</v>
      </c>
      <c r="J30" s="68">
        <v>-0.2</v>
      </c>
      <c r="K30" s="62">
        <f t="shared" si="4"/>
        <v>-0.5</v>
      </c>
      <c r="L30" s="68">
        <v>0.7</v>
      </c>
      <c r="M30" s="62">
        <f t="shared" si="5"/>
        <v>1.4</v>
      </c>
      <c r="N30" s="162">
        <v>0</v>
      </c>
      <c r="O30" s="163">
        <f t="shared" si="6"/>
        <v>0.3</v>
      </c>
      <c r="P30" s="145">
        <v>0.1</v>
      </c>
      <c r="Q30" s="62">
        <f t="shared" si="7"/>
        <v>0.1</v>
      </c>
      <c r="R30" s="68">
        <v>0.1</v>
      </c>
      <c r="S30" s="62">
        <f t="shared" si="8"/>
        <v>0.2</v>
      </c>
      <c r="T30" s="162">
        <v>0</v>
      </c>
      <c r="U30" s="163">
        <f t="shared" si="9"/>
        <v>0.3</v>
      </c>
    </row>
    <row r="31" spans="1:21" s="15" customFormat="1" ht="16.5" customHeight="1">
      <c r="A31" s="273" t="s">
        <v>190</v>
      </c>
      <c r="B31" s="145">
        <v>0</v>
      </c>
      <c r="C31" s="62">
        <f t="shared" si="0"/>
        <v>-0.1</v>
      </c>
      <c r="D31" s="68">
        <v>-0.2</v>
      </c>
      <c r="E31" s="62">
        <f t="shared" si="1"/>
        <v>-0.30000000000000004</v>
      </c>
      <c r="F31" s="68">
        <v>0.3</v>
      </c>
      <c r="G31" s="62">
        <f t="shared" si="2"/>
        <v>0.6</v>
      </c>
      <c r="H31" s="68">
        <v>-1.3</v>
      </c>
      <c r="I31" s="62">
        <f t="shared" si="3"/>
        <v>-0.6000000000000001</v>
      </c>
      <c r="J31" s="68">
        <v>0.2</v>
      </c>
      <c r="K31" s="62">
        <f t="shared" si="4"/>
        <v>0.4</v>
      </c>
      <c r="L31" s="68">
        <v>0.5</v>
      </c>
      <c r="M31" s="62">
        <f t="shared" si="5"/>
        <v>-0.19999999999999996</v>
      </c>
      <c r="N31" s="162">
        <v>-0.2</v>
      </c>
      <c r="O31" s="163">
        <f t="shared" si="6"/>
        <v>-0.2</v>
      </c>
      <c r="P31" s="145">
        <v>0</v>
      </c>
      <c r="Q31" s="62">
        <f t="shared" si="7"/>
        <v>-0.1</v>
      </c>
      <c r="R31" s="68">
        <v>0.2</v>
      </c>
      <c r="S31" s="62">
        <f t="shared" si="8"/>
        <v>0.1</v>
      </c>
      <c r="T31" s="162">
        <v>-0.1</v>
      </c>
      <c r="U31" s="163">
        <f t="shared" si="9"/>
        <v>-0.1</v>
      </c>
    </row>
    <row r="32" spans="1:21" s="15" customFormat="1" ht="16.5" customHeight="1">
      <c r="A32" s="273" t="s">
        <v>191</v>
      </c>
      <c r="B32" s="145">
        <v>-0.4</v>
      </c>
      <c r="C32" s="62">
        <f t="shared" si="0"/>
        <v>-0.4</v>
      </c>
      <c r="D32" s="68">
        <v>0.2</v>
      </c>
      <c r="E32" s="62">
        <f t="shared" si="1"/>
        <v>0.4</v>
      </c>
      <c r="F32" s="68">
        <v>-0.3</v>
      </c>
      <c r="G32" s="62">
        <f t="shared" si="2"/>
        <v>-0.6</v>
      </c>
      <c r="H32" s="68">
        <v>-2</v>
      </c>
      <c r="I32" s="62">
        <f t="shared" si="3"/>
        <v>-0.7</v>
      </c>
      <c r="J32" s="68">
        <v>0.1</v>
      </c>
      <c r="K32" s="62">
        <f t="shared" si="4"/>
        <v>-0.1</v>
      </c>
      <c r="L32" s="68">
        <v>-0.1</v>
      </c>
      <c r="M32" s="62">
        <f t="shared" si="5"/>
        <v>-0.6</v>
      </c>
      <c r="N32" s="162">
        <v>-0.4</v>
      </c>
      <c r="O32" s="163">
        <f t="shared" si="6"/>
        <v>-0.2</v>
      </c>
      <c r="P32" s="145">
        <v>-0.2</v>
      </c>
      <c r="Q32" s="62">
        <f t="shared" si="7"/>
        <v>-0.2</v>
      </c>
      <c r="R32" s="68">
        <v>0.1</v>
      </c>
      <c r="S32" s="62">
        <f t="shared" si="8"/>
        <v>-0.1</v>
      </c>
      <c r="T32" s="162">
        <v>-0.3</v>
      </c>
      <c r="U32" s="163">
        <f t="shared" si="9"/>
        <v>-0.19999999999999998</v>
      </c>
    </row>
    <row r="33" spans="1:21" s="15" customFormat="1" ht="16.5" customHeight="1">
      <c r="A33" s="273" t="s">
        <v>192</v>
      </c>
      <c r="B33" s="145">
        <v>-0.7998416155216789</v>
      </c>
      <c r="C33" s="62">
        <f t="shared" si="0"/>
        <v>-0.4</v>
      </c>
      <c r="D33" s="68">
        <v>-0.09030906837549357</v>
      </c>
      <c r="E33" s="62">
        <f t="shared" si="1"/>
        <v>-0.30000000000000004</v>
      </c>
      <c r="F33" s="68">
        <v>-0.4505159133846825</v>
      </c>
      <c r="G33" s="62">
        <f t="shared" si="2"/>
        <v>-0.2</v>
      </c>
      <c r="H33" s="68">
        <v>-2.053130315056289</v>
      </c>
      <c r="I33" s="62">
        <f t="shared" si="3"/>
        <v>-0.10000000000000009</v>
      </c>
      <c r="J33" s="68">
        <v>-1.1711101069438168</v>
      </c>
      <c r="K33" s="62">
        <f t="shared" si="4"/>
        <v>-1.3</v>
      </c>
      <c r="L33" s="68">
        <v>-0.3239579353080923</v>
      </c>
      <c r="M33" s="62">
        <f t="shared" si="5"/>
        <v>-0.19999999999999998</v>
      </c>
      <c r="N33" s="162">
        <v>-0.7430629350985937</v>
      </c>
      <c r="O33" s="163">
        <f t="shared" si="6"/>
        <v>-0.29999999999999993</v>
      </c>
      <c r="P33" s="145">
        <v>-0.2648687695641705</v>
      </c>
      <c r="Q33" s="62">
        <f t="shared" si="7"/>
        <v>-0.09999999999999998</v>
      </c>
      <c r="R33" s="68">
        <v>-0.10872251050160613</v>
      </c>
      <c r="S33" s="62">
        <f t="shared" si="8"/>
        <v>-0.2</v>
      </c>
      <c r="T33" s="162">
        <v>-0.5590539033848269</v>
      </c>
      <c r="U33" s="163">
        <f t="shared" si="9"/>
        <v>-0.3</v>
      </c>
    </row>
    <row r="34" spans="1:21" s="15" customFormat="1" ht="16.5" customHeight="1">
      <c r="A34" s="273" t="s">
        <v>193</v>
      </c>
      <c r="B34" s="145">
        <v>-0.09894838576063696</v>
      </c>
      <c r="C34" s="62">
        <f t="shared" si="0"/>
        <v>0.7000000000000001</v>
      </c>
      <c r="D34" s="68">
        <v>0.2137624336691946</v>
      </c>
      <c r="E34" s="62">
        <f t="shared" si="1"/>
        <v>0.30000000000000004</v>
      </c>
      <c r="F34" s="68">
        <v>-0.24557768312804573</v>
      </c>
      <c r="G34" s="62">
        <f t="shared" si="2"/>
        <v>0.3</v>
      </c>
      <c r="H34" s="68">
        <v>-1.4278542318823462</v>
      </c>
      <c r="I34" s="62">
        <f t="shared" si="3"/>
        <v>0.7000000000000002</v>
      </c>
      <c r="J34" s="68">
        <v>-0.5659655831739963</v>
      </c>
      <c r="K34" s="62">
        <f t="shared" si="4"/>
        <v>0.6</v>
      </c>
      <c r="L34" s="68">
        <v>-0.13961092639197603</v>
      </c>
      <c r="M34" s="62">
        <f t="shared" si="5"/>
        <v>0.19999999999999998</v>
      </c>
      <c r="N34" s="162">
        <v>-0.34512024309759515</v>
      </c>
      <c r="O34" s="163">
        <f t="shared" si="6"/>
        <v>0.39999999999999997</v>
      </c>
      <c r="P34" s="145">
        <v>-0.164259471648232</v>
      </c>
      <c r="Q34" s="62">
        <f t="shared" si="7"/>
        <v>0.09999999999999998</v>
      </c>
      <c r="R34" s="68">
        <v>-0.019405417992703563</v>
      </c>
      <c r="S34" s="62">
        <f t="shared" si="8"/>
        <v>0.1</v>
      </c>
      <c r="T34" s="162">
        <v>-0.2604569501593293</v>
      </c>
      <c r="U34" s="163">
        <f t="shared" si="9"/>
        <v>0.3</v>
      </c>
    </row>
    <row r="35" spans="1:21" s="15" customFormat="1" ht="16.5" customHeight="1">
      <c r="A35" s="273" t="s">
        <v>194</v>
      </c>
      <c r="B35" s="145">
        <v>0.06952491309385864</v>
      </c>
      <c r="C35" s="62">
        <f t="shared" si="0"/>
        <v>0.2</v>
      </c>
      <c r="D35" s="68">
        <v>2.423706912932771</v>
      </c>
      <c r="E35" s="62">
        <f t="shared" si="1"/>
        <v>2.1999999999999997</v>
      </c>
      <c r="F35" s="68">
        <v>0.39425706472196903</v>
      </c>
      <c r="G35" s="62">
        <f t="shared" si="2"/>
        <v>0.6000000000000001</v>
      </c>
      <c r="H35" s="68">
        <v>-0.4268346530864561</v>
      </c>
      <c r="I35" s="62">
        <f t="shared" si="3"/>
        <v>0.9999999999999999</v>
      </c>
      <c r="J35" s="68">
        <v>0.9478489631692973</v>
      </c>
      <c r="K35" s="62">
        <f t="shared" si="4"/>
        <v>1.5</v>
      </c>
      <c r="L35" s="68">
        <v>2.251705129402971</v>
      </c>
      <c r="M35" s="62">
        <f t="shared" si="5"/>
        <v>2.4</v>
      </c>
      <c r="N35" s="162">
        <v>1.1389872696291385</v>
      </c>
      <c r="O35" s="163">
        <f t="shared" si="6"/>
        <v>1.4000000000000001</v>
      </c>
      <c r="P35" s="145">
        <v>0.1445606076337585</v>
      </c>
      <c r="Q35" s="62">
        <f t="shared" si="7"/>
        <v>0.30000000000000004</v>
      </c>
      <c r="R35" s="68">
        <v>0.39183163259173787</v>
      </c>
      <c r="S35" s="62">
        <f t="shared" si="8"/>
        <v>0.4</v>
      </c>
      <c r="T35" s="162">
        <v>0.8010023392744628</v>
      </c>
      <c r="U35" s="163">
        <f t="shared" si="9"/>
        <v>1.1</v>
      </c>
    </row>
    <row r="36" spans="1:21" s="15" customFormat="1" ht="16.5" customHeight="1">
      <c r="A36" s="273" t="s">
        <v>195</v>
      </c>
      <c r="B36" s="145">
        <v>1.0165024785091297</v>
      </c>
      <c r="C36" s="62">
        <f t="shared" si="0"/>
        <v>0.9</v>
      </c>
      <c r="D36" s="68">
        <v>2.0480941616649777</v>
      </c>
      <c r="E36" s="62">
        <f t="shared" si="1"/>
        <v>-0.3999999999999999</v>
      </c>
      <c r="F36" s="68">
        <v>0.27226599562724313</v>
      </c>
      <c r="G36" s="62">
        <f t="shared" si="2"/>
        <v>-0.10000000000000003</v>
      </c>
      <c r="H36" s="68">
        <v>-0.46275723632797533</v>
      </c>
      <c r="I36" s="62">
        <f t="shared" si="3"/>
        <v>-0.09999999999999998</v>
      </c>
      <c r="J36" s="68">
        <v>2.1580274347250117</v>
      </c>
      <c r="K36" s="62">
        <f t="shared" si="4"/>
        <v>1.3000000000000003</v>
      </c>
      <c r="L36" s="68">
        <v>6.023564876936933</v>
      </c>
      <c r="M36" s="62">
        <f t="shared" si="5"/>
        <v>3.7</v>
      </c>
      <c r="N36" s="162">
        <v>1.8129185063890756</v>
      </c>
      <c r="O36" s="163">
        <f t="shared" si="6"/>
        <v>0.7</v>
      </c>
      <c r="P36" s="145">
        <v>0.3080826386371874</v>
      </c>
      <c r="Q36" s="62">
        <f t="shared" si="7"/>
        <v>0.19999999999999998</v>
      </c>
      <c r="R36" s="68">
        <v>0.4677819433904563</v>
      </c>
      <c r="S36" s="62">
        <f t="shared" si="8"/>
        <v>0.09999999999999998</v>
      </c>
      <c r="T36" s="162">
        <v>1.2477097479878658</v>
      </c>
      <c r="U36" s="163">
        <f t="shared" si="9"/>
        <v>0.3999999999999999</v>
      </c>
    </row>
    <row r="37" spans="1:21" s="15" customFormat="1" ht="16.5" customHeight="1">
      <c r="A37" s="273" t="s">
        <v>196</v>
      </c>
      <c r="B37" s="145">
        <v>0.17535989559969006</v>
      </c>
      <c r="C37" s="62">
        <f t="shared" si="0"/>
        <v>-0.8</v>
      </c>
      <c r="D37" s="68">
        <v>1.0377486272752847</v>
      </c>
      <c r="E37" s="62">
        <f t="shared" si="1"/>
        <v>-1</v>
      </c>
      <c r="F37" s="68">
        <v>0.14841328735431492</v>
      </c>
      <c r="G37" s="62">
        <f t="shared" si="2"/>
        <v>-0.19999999999999998</v>
      </c>
      <c r="H37" s="68">
        <v>-0.09206437930524274</v>
      </c>
      <c r="I37" s="62">
        <f t="shared" si="3"/>
        <v>0.4</v>
      </c>
      <c r="J37" s="68">
        <v>1.6879185395835243</v>
      </c>
      <c r="K37" s="62">
        <f t="shared" si="4"/>
        <v>-0.5000000000000002</v>
      </c>
      <c r="L37" s="68">
        <v>2.7415648070939005</v>
      </c>
      <c r="M37" s="62">
        <f t="shared" si="5"/>
        <v>-3.3</v>
      </c>
      <c r="N37" s="162">
        <v>0.8709532443783222</v>
      </c>
      <c r="O37" s="163">
        <f t="shared" si="6"/>
        <v>-0.9</v>
      </c>
      <c r="P37" s="145">
        <v>0.4998220698133351</v>
      </c>
      <c r="Q37" s="62">
        <f t="shared" si="7"/>
        <v>0.2</v>
      </c>
      <c r="R37" s="68">
        <v>0.4930745439060469</v>
      </c>
      <c r="S37" s="62">
        <f t="shared" si="8"/>
        <v>0</v>
      </c>
      <c r="T37" s="162">
        <v>0.7322595604883809</v>
      </c>
      <c r="U37" s="163">
        <f t="shared" si="9"/>
        <v>-0.5</v>
      </c>
    </row>
    <row r="38" spans="1:21" s="15" customFormat="1" ht="16.5" customHeight="1">
      <c r="A38" s="273" t="s">
        <v>197</v>
      </c>
      <c r="B38" s="145">
        <v>-0.6573035150332504</v>
      </c>
      <c r="C38" s="62">
        <f t="shared" si="0"/>
        <v>-0.8999999999999999</v>
      </c>
      <c r="D38" s="68">
        <v>-1.1267001099873917</v>
      </c>
      <c r="E38" s="62">
        <f t="shared" si="1"/>
        <v>-2.1</v>
      </c>
      <c r="F38" s="68">
        <v>-1.1916583912611718</v>
      </c>
      <c r="G38" s="62">
        <f t="shared" si="2"/>
        <v>-1.3</v>
      </c>
      <c r="H38" s="68">
        <v>-1.189999128843976</v>
      </c>
      <c r="I38" s="62">
        <f t="shared" si="3"/>
        <v>-1.0999999999999999</v>
      </c>
      <c r="J38" s="68">
        <v>-0.41697070780777645</v>
      </c>
      <c r="K38" s="62">
        <f t="shared" si="4"/>
        <v>-2.1</v>
      </c>
      <c r="L38" s="68">
        <v>-1.534216335540839</v>
      </c>
      <c r="M38" s="62">
        <f t="shared" si="5"/>
        <v>-4.2</v>
      </c>
      <c r="N38" s="162">
        <v>-1.1009545702626604</v>
      </c>
      <c r="O38" s="163">
        <f t="shared" si="6"/>
        <v>-2</v>
      </c>
      <c r="P38" s="145">
        <v>0.059437809762431654</v>
      </c>
      <c r="Q38" s="62">
        <f t="shared" si="7"/>
        <v>-0.4</v>
      </c>
      <c r="R38" s="68">
        <v>-0.01024380249948781</v>
      </c>
      <c r="S38" s="62">
        <f t="shared" si="8"/>
        <v>-0.5</v>
      </c>
      <c r="T38" s="162">
        <v>-0.6718413671645685</v>
      </c>
      <c r="U38" s="163">
        <f t="shared" si="9"/>
        <v>-1.4</v>
      </c>
    </row>
    <row r="39" spans="1:21" s="15" customFormat="1" ht="16.5" customHeight="1">
      <c r="A39" s="273" t="s">
        <v>198</v>
      </c>
      <c r="B39" s="145">
        <v>-0.8115728175805643</v>
      </c>
      <c r="C39" s="62">
        <f t="shared" si="0"/>
        <v>-0.10000000000000009</v>
      </c>
      <c r="D39" s="68">
        <v>-2.336948931613984</v>
      </c>
      <c r="E39" s="62">
        <f t="shared" si="1"/>
        <v>-1.1999999999999997</v>
      </c>
      <c r="F39" s="68">
        <v>-1.8444330922485412</v>
      </c>
      <c r="G39" s="62">
        <f t="shared" si="2"/>
        <v>-0.6000000000000001</v>
      </c>
      <c r="H39" s="68">
        <v>-1.4194923316969212</v>
      </c>
      <c r="I39" s="62">
        <f t="shared" si="3"/>
        <v>-0.19999999999999996</v>
      </c>
      <c r="J39" s="68">
        <v>-3.2191454439561604</v>
      </c>
      <c r="K39" s="62">
        <f t="shared" si="4"/>
        <v>-2.8000000000000003</v>
      </c>
      <c r="L39" s="68">
        <v>-4.77299880525687</v>
      </c>
      <c r="M39" s="62">
        <f t="shared" si="5"/>
        <v>-3.3</v>
      </c>
      <c r="N39" s="162">
        <v>-2.229783892551573</v>
      </c>
      <c r="O39" s="163">
        <f t="shared" si="6"/>
        <v>-1.1</v>
      </c>
      <c r="P39" s="145">
        <v>-0.24297646165527714</v>
      </c>
      <c r="Q39" s="62">
        <f t="shared" si="7"/>
        <v>-0.30000000000000004</v>
      </c>
      <c r="R39" s="68">
        <v>-0.22252752568741657</v>
      </c>
      <c r="S39" s="62">
        <f t="shared" si="8"/>
        <v>-0.2</v>
      </c>
      <c r="T39" s="162">
        <v>-1.450141577449215</v>
      </c>
      <c r="U39" s="163">
        <f t="shared" si="9"/>
        <v>-0.8</v>
      </c>
    </row>
    <row r="40" spans="1:21" s="15" customFormat="1" ht="16.5" customHeight="1">
      <c r="A40" s="273" t="s">
        <v>199</v>
      </c>
      <c r="B40" s="145">
        <v>-0.44241513286633954</v>
      </c>
      <c r="C40" s="62">
        <f t="shared" si="0"/>
        <v>0.4</v>
      </c>
      <c r="D40" s="68">
        <v>-0.258049080593342</v>
      </c>
      <c r="E40" s="62">
        <f t="shared" si="1"/>
        <v>1.9999999999999998</v>
      </c>
      <c r="F40" s="68">
        <v>-2.1401330097393387</v>
      </c>
      <c r="G40" s="62">
        <f t="shared" si="2"/>
        <v>-0.30000000000000004</v>
      </c>
      <c r="H40" s="68">
        <v>-1.5754416449464232</v>
      </c>
      <c r="I40" s="62">
        <f t="shared" si="3"/>
        <v>-0.20000000000000018</v>
      </c>
      <c r="J40" s="68">
        <v>-0.9628610729023385</v>
      </c>
      <c r="K40" s="62">
        <f t="shared" si="4"/>
        <v>2.2</v>
      </c>
      <c r="L40" s="68">
        <v>-1.134985037608174</v>
      </c>
      <c r="M40" s="62">
        <f t="shared" si="5"/>
        <v>3.6999999999999997</v>
      </c>
      <c r="N40" s="162">
        <v>-1.0324050743848732</v>
      </c>
      <c r="O40" s="163">
        <f t="shared" si="6"/>
        <v>1.2000000000000002</v>
      </c>
      <c r="P40" s="145">
        <v>-0.014403440364612805</v>
      </c>
      <c r="Q40" s="62">
        <f t="shared" si="7"/>
        <v>0.2</v>
      </c>
      <c r="R40" s="68">
        <v>-0.09501087346663008</v>
      </c>
      <c r="S40" s="62">
        <f t="shared" si="8"/>
        <v>0.1</v>
      </c>
      <c r="T40" s="162">
        <v>-0.6478577771100983</v>
      </c>
      <c r="U40" s="163">
        <f t="shared" si="9"/>
        <v>0.9</v>
      </c>
    </row>
    <row r="41" spans="1:21" s="15" customFormat="1" ht="16.5" customHeight="1">
      <c r="A41" s="273" t="s">
        <v>209</v>
      </c>
      <c r="B41" s="145">
        <v>0.16437139049311417</v>
      </c>
      <c r="C41" s="62">
        <f t="shared" si="0"/>
        <v>0.6000000000000001</v>
      </c>
      <c r="D41" s="68">
        <v>1.6401789286103938</v>
      </c>
      <c r="E41" s="62">
        <f t="shared" si="1"/>
        <v>1.9000000000000001</v>
      </c>
      <c r="F41" s="68">
        <v>0.08818074011007389</v>
      </c>
      <c r="G41" s="62">
        <f t="shared" si="2"/>
        <v>2.2</v>
      </c>
      <c r="H41" s="68">
        <v>0.4637866581372569</v>
      </c>
      <c r="I41" s="62">
        <f t="shared" si="3"/>
        <v>2.1</v>
      </c>
      <c r="J41" s="68">
        <v>1.2187871581450653</v>
      </c>
      <c r="K41" s="62">
        <f t="shared" si="4"/>
        <v>2.2</v>
      </c>
      <c r="L41" s="68">
        <v>3.2873966424455023</v>
      </c>
      <c r="M41" s="62">
        <f t="shared" si="5"/>
        <v>4.4</v>
      </c>
      <c r="N41" s="162">
        <v>1.2522811953463615</v>
      </c>
      <c r="O41" s="163">
        <f t="shared" si="6"/>
        <v>2.3</v>
      </c>
      <c r="P41" s="145">
        <v>0.05563503417580671</v>
      </c>
      <c r="Q41" s="62">
        <f t="shared" si="7"/>
        <v>0.1</v>
      </c>
      <c r="R41" s="68">
        <v>-0.12490692032379719</v>
      </c>
      <c r="S41" s="62">
        <f t="shared" si="8"/>
        <v>0</v>
      </c>
      <c r="T41" s="162">
        <v>0.7738422502579964</v>
      </c>
      <c r="U41" s="163">
        <f t="shared" si="9"/>
        <v>1.4</v>
      </c>
    </row>
    <row r="42" spans="1:21" s="15" customFormat="1" ht="16.5" customHeight="1">
      <c r="A42" s="273" t="s">
        <v>213</v>
      </c>
      <c r="B42" s="145">
        <v>0.9482571985278198</v>
      </c>
      <c r="C42" s="62">
        <f t="shared" si="0"/>
        <v>0.7</v>
      </c>
      <c r="D42" s="68">
        <v>1.2846260387811634</v>
      </c>
      <c r="E42" s="62">
        <f t="shared" si="1"/>
        <v>-0.30000000000000004</v>
      </c>
      <c r="F42" s="68">
        <v>0.7266608023865071</v>
      </c>
      <c r="G42" s="62">
        <f t="shared" si="2"/>
        <v>0.6</v>
      </c>
      <c r="H42" s="68">
        <v>1.1130239820634984</v>
      </c>
      <c r="I42" s="62">
        <f t="shared" si="3"/>
        <v>0.6000000000000001</v>
      </c>
      <c r="J42" s="68">
        <v>1.8302658486707566</v>
      </c>
      <c r="K42" s="62">
        <f t="shared" si="4"/>
        <v>0.6000000000000001</v>
      </c>
      <c r="L42" s="68">
        <v>3.466416647133891</v>
      </c>
      <c r="M42" s="62">
        <f t="shared" si="5"/>
        <v>0.20000000000000018</v>
      </c>
      <c r="N42" s="162">
        <v>1.5682508421365653</v>
      </c>
      <c r="O42" s="163">
        <f t="shared" si="6"/>
        <v>0.30000000000000004</v>
      </c>
      <c r="P42" s="145">
        <v>0.1751076182237</v>
      </c>
      <c r="Q42" s="62">
        <f t="shared" si="7"/>
        <v>0.1</v>
      </c>
      <c r="R42" s="68">
        <v>0.42520696298096117</v>
      </c>
      <c r="S42" s="62">
        <f t="shared" si="8"/>
        <v>0.5</v>
      </c>
      <c r="T42" s="162">
        <v>1.0120074827219934</v>
      </c>
      <c r="U42" s="163">
        <f t="shared" si="9"/>
        <v>0.19999999999999996</v>
      </c>
    </row>
    <row r="43" spans="1:21" s="15" customFormat="1" ht="16.5" customHeight="1">
      <c r="A43" s="273" t="s">
        <v>216</v>
      </c>
      <c r="B43" s="145">
        <v>2.8583076644319623</v>
      </c>
      <c r="C43" s="62">
        <f t="shared" si="0"/>
        <v>2</v>
      </c>
      <c r="D43" s="68">
        <v>2.0065092114299365</v>
      </c>
      <c r="E43" s="62">
        <f t="shared" si="1"/>
        <v>0.7</v>
      </c>
      <c r="F43" s="68">
        <v>0.680908376669535</v>
      </c>
      <c r="G43" s="62">
        <f t="shared" si="2"/>
        <v>0</v>
      </c>
      <c r="H43" s="68">
        <v>2.08309261674067</v>
      </c>
      <c r="I43" s="62">
        <f t="shared" si="3"/>
        <v>1</v>
      </c>
      <c r="J43" s="68">
        <v>3.612249299115808</v>
      </c>
      <c r="K43" s="62">
        <f t="shared" si="4"/>
        <v>1.8</v>
      </c>
      <c r="L43" s="68">
        <v>3.1309054429228005</v>
      </c>
      <c r="M43" s="62">
        <f t="shared" si="5"/>
        <v>-0.3999999999999999</v>
      </c>
      <c r="N43" s="162">
        <v>2.230128617504059</v>
      </c>
      <c r="O43" s="163">
        <f t="shared" si="6"/>
        <v>0.6000000000000001</v>
      </c>
      <c r="P43" s="145">
        <v>0.44798250134079276</v>
      </c>
      <c r="Q43" s="62">
        <f t="shared" si="7"/>
        <v>0.2</v>
      </c>
      <c r="R43" s="68">
        <v>0.816173206297169</v>
      </c>
      <c r="S43" s="62">
        <f t="shared" si="8"/>
        <v>0.4</v>
      </c>
      <c r="T43" s="162">
        <v>1.569998377668343</v>
      </c>
      <c r="U43" s="163">
        <f t="shared" si="9"/>
        <v>0.6000000000000001</v>
      </c>
    </row>
    <row r="44" spans="1:21" s="15" customFormat="1" ht="16.5" customHeight="1">
      <c r="A44" s="273" t="s">
        <v>226</v>
      </c>
      <c r="B44" s="145">
        <v>2.6838484642960956</v>
      </c>
      <c r="C44" s="62">
        <f t="shared" si="0"/>
        <v>-0.19999999999999973</v>
      </c>
      <c r="D44" s="68">
        <v>2.2560137457044673</v>
      </c>
      <c r="E44" s="62">
        <f t="shared" si="1"/>
        <v>0.2999999999999998</v>
      </c>
      <c r="F44" s="68">
        <v>1.8501764226906723</v>
      </c>
      <c r="G44" s="62">
        <f t="shared" si="2"/>
        <v>1.2</v>
      </c>
      <c r="H44" s="68">
        <v>2.229401809815522</v>
      </c>
      <c r="I44" s="62">
        <f t="shared" si="3"/>
        <v>0.10000000000000009</v>
      </c>
      <c r="J44" s="68">
        <v>2.3239646439566988</v>
      </c>
      <c r="K44" s="62">
        <f t="shared" si="4"/>
        <v>-1.3000000000000003</v>
      </c>
      <c r="L44" s="68">
        <v>2.396888174192707</v>
      </c>
      <c r="M44" s="62">
        <f t="shared" si="5"/>
        <v>-0.7000000000000002</v>
      </c>
      <c r="N44" s="162">
        <v>2.2784355938284895</v>
      </c>
      <c r="O44" s="163">
        <f t="shared" si="6"/>
        <v>0.09999999999999964</v>
      </c>
      <c r="P44" s="145">
        <v>0.8205763867369074</v>
      </c>
      <c r="Q44" s="62">
        <f t="shared" si="7"/>
        <v>0.4</v>
      </c>
      <c r="R44" s="68">
        <v>0.9671179883945842</v>
      </c>
      <c r="S44" s="62">
        <f t="shared" si="8"/>
        <v>0.19999999999999996</v>
      </c>
      <c r="T44" s="162">
        <v>1.7739571099830986</v>
      </c>
      <c r="U44" s="163">
        <f t="shared" si="9"/>
        <v>0.19999999999999996</v>
      </c>
    </row>
    <row r="45" spans="1:21" s="15" customFormat="1" ht="16.5" customHeight="1">
      <c r="A45" s="273" t="s">
        <v>227</v>
      </c>
      <c r="B45" s="145">
        <v>1.2888907857112373</v>
      </c>
      <c r="C45" s="62">
        <f t="shared" si="0"/>
        <v>-1.4000000000000001</v>
      </c>
      <c r="D45" s="68">
        <v>0.8008496469372524</v>
      </c>
      <c r="E45" s="62">
        <f t="shared" si="1"/>
        <v>-1.4999999999999998</v>
      </c>
      <c r="F45" s="68">
        <v>0.3779386330151816</v>
      </c>
      <c r="G45" s="62">
        <f t="shared" si="2"/>
        <v>-1.5</v>
      </c>
      <c r="H45" s="68">
        <v>1.164530408896704</v>
      </c>
      <c r="I45" s="62">
        <f t="shared" si="3"/>
        <v>-1.0000000000000002</v>
      </c>
      <c r="J45" s="68">
        <v>0.7267209710908801</v>
      </c>
      <c r="K45" s="62">
        <f t="shared" si="4"/>
        <v>-1.5999999999999999</v>
      </c>
      <c r="L45" s="68">
        <v>0.5360345269298229</v>
      </c>
      <c r="M45" s="62">
        <f t="shared" si="5"/>
        <v>-1.9</v>
      </c>
      <c r="N45" s="162">
        <v>0.8303390683247038</v>
      </c>
      <c r="O45" s="163">
        <f t="shared" si="6"/>
        <v>-1.4999999999999998</v>
      </c>
      <c r="P45" s="145">
        <v>0.5113075614723979</v>
      </c>
      <c r="Q45" s="62">
        <f t="shared" si="7"/>
        <v>-0.30000000000000004</v>
      </c>
      <c r="R45" s="68">
        <v>0.4039185583214534</v>
      </c>
      <c r="S45" s="62">
        <f t="shared" si="8"/>
        <v>-0.6</v>
      </c>
      <c r="T45" s="162">
        <v>0.6968415977653354</v>
      </c>
      <c r="U45" s="163">
        <f t="shared" si="9"/>
        <v>-1.1</v>
      </c>
    </row>
    <row r="46" spans="1:21" s="15" customFormat="1" ht="16.5" customHeight="1">
      <c r="A46" s="273" t="s">
        <v>229</v>
      </c>
      <c r="B46" s="145">
        <v>1.980440097799511</v>
      </c>
      <c r="C46" s="62">
        <f t="shared" si="0"/>
        <v>0.7</v>
      </c>
      <c r="D46" s="68">
        <v>0.7591573353577529</v>
      </c>
      <c r="E46" s="62">
        <f t="shared" si="1"/>
        <v>0</v>
      </c>
      <c r="F46" s="68">
        <v>1.1006979062811566</v>
      </c>
      <c r="G46" s="62">
        <f t="shared" si="2"/>
        <v>0.7000000000000001</v>
      </c>
      <c r="H46" s="68">
        <v>1.2302104538597853</v>
      </c>
      <c r="I46" s="62">
        <f t="shared" si="3"/>
        <v>0</v>
      </c>
      <c r="J46" s="68">
        <v>1.7814646086897397</v>
      </c>
      <c r="K46" s="62">
        <f t="shared" si="4"/>
        <v>1.1</v>
      </c>
      <c r="L46" s="68">
        <v>-0.7219933294094565</v>
      </c>
      <c r="M46" s="62">
        <f t="shared" si="5"/>
        <v>-1.2</v>
      </c>
      <c r="N46" s="162">
        <v>0.8198779549684923</v>
      </c>
      <c r="O46" s="163">
        <f t="shared" si="6"/>
        <v>0</v>
      </c>
      <c r="P46" s="145">
        <v>0.5687885702723665</v>
      </c>
      <c r="Q46" s="62">
        <f t="shared" si="7"/>
        <v>0.09999999999999998</v>
      </c>
      <c r="R46" s="68">
        <v>0.6954425332653346</v>
      </c>
      <c r="S46" s="62">
        <f t="shared" si="8"/>
        <v>0.29999999999999993</v>
      </c>
      <c r="T46" s="162">
        <v>0.7475391002376041</v>
      </c>
      <c r="U46" s="163">
        <f t="shared" si="9"/>
        <v>0</v>
      </c>
    </row>
    <row r="47" spans="1:21" s="15" customFormat="1" ht="16.5" customHeight="1">
      <c r="A47" s="273" t="s">
        <v>230</v>
      </c>
      <c r="B47" s="145">
        <v>2.1410863195853054</v>
      </c>
      <c r="C47" s="62">
        <f t="shared" si="0"/>
        <v>0.10000000000000009</v>
      </c>
      <c r="D47" s="68">
        <v>1.1333837841643055</v>
      </c>
      <c r="E47" s="62">
        <f t="shared" si="1"/>
        <v>0.30000000000000004</v>
      </c>
      <c r="F47" s="68">
        <v>0.9849779616803094</v>
      </c>
      <c r="G47" s="62">
        <f t="shared" si="2"/>
        <v>-0.10000000000000009</v>
      </c>
      <c r="H47" s="68">
        <v>1.169206094627105</v>
      </c>
      <c r="I47" s="62">
        <f t="shared" si="3"/>
        <v>0</v>
      </c>
      <c r="J47" s="68">
        <v>1.7210144927536233</v>
      </c>
      <c r="K47" s="62">
        <f t="shared" si="4"/>
        <v>-0.10000000000000009</v>
      </c>
      <c r="L47" s="68">
        <v>0.5205027294655326</v>
      </c>
      <c r="M47" s="62">
        <f t="shared" si="5"/>
        <v>1.2</v>
      </c>
      <c r="N47" s="162">
        <v>1.173276977172111</v>
      </c>
      <c r="O47" s="163">
        <f t="shared" si="6"/>
        <v>0.3999999999999999</v>
      </c>
      <c r="P47" s="145">
        <v>0.4789948051046499</v>
      </c>
      <c r="Q47" s="62">
        <f t="shared" si="7"/>
        <v>-0.09999999999999998</v>
      </c>
      <c r="R47" s="68">
        <v>0.9279052831872959</v>
      </c>
      <c r="S47" s="62">
        <f t="shared" si="8"/>
        <v>0.20000000000000007</v>
      </c>
      <c r="T47" s="162">
        <v>0.9711495426846761</v>
      </c>
      <c r="U47" s="163">
        <f t="shared" si="9"/>
        <v>0.30000000000000004</v>
      </c>
    </row>
    <row r="48" spans="1:21" s="15" customFormat="1" ht="16.5" customHeight="1">
      <c r="A48" s="273" t="s">
        <v>231</v>
      </c>
      <c r="B48" s="145">
        <v>1.5455479843161142</v>
      </c>
      <c r="C48" s="62">
        <f t="shared" si="0"/>
        <v>-0.6000000000000001</v>
      </c>
      <c r="D48" s="68">
        <v>1.514215738473006</v>
      </c>
      <c r="E48" s="62">
        <f t="shared" si="1"/>
        <v>0.3999999999999999</v>
      </c>
      <c r="F48" s="68">
        <v>0.6896127085770581</v>
      </c>
      <c r="G48" s="62">
        <f t="shared" si="2"/>
        <v>-0.30000000000000004</v>
      </c>
      <c r="H48" s="68">
        <v>1.1822236552205923</v>
      </c>
      <c r="I48" s="62">
        <f t="shared" si="3"/>
        <v>0</v>
      </c>
      <c r="J48" s="68">
        <v>2.03910027328148</v>
      </c>
      <c r="K48" s="62">
        <f t="shared" si="4"/>
        <v>0.30000000000000004</v>
      </c>
      <c r="L48" s="68">
        <v>2.66081303968177</v>
      </c>
      <c r="M48" s="62">
        <f t="shared" si="5"/>
        <v>2.2</v>
      </c>
      <c r="N48" s="162">
        <v>1.6320452609927736</v>
      </c>
      <c r="O48" s="163">
        <f t="shared" si="6"/>
        <v>0.40000000000000013</v>
      </c>
      <c r="P48" s="145">
        <v>0.6665045001216249</v>
      </c>
      <c r="Q48" s="62">
        <f t="shared" si="7"/>
        <v>0.19999999999999996</v>
      </c>
      <c r="R48" s="68">
        <v>1.0644397357596909</v>
      </c>
      <c r="S48" s="62">
        <f t="shared" si="8"/>
        <v>0.20000000000000007</v>
      </c>
      <c r="T48" s="162">
        <v>1.3158953473258108</v>
      </c>
      <c r="U48" s="163">
        <f t="shared" si="9"/>
        <v>0.30000000000000004</v>
      </c>
    </row>
    <row r="49" spans="1:21" s="15" customFormat="1" ht="16.5" customHeight="1">
      <c r="A49" s="273" t="s">
        <v>279</v>
      </c>
      <c r="B49" s="145">
        <v>1.9043383334007198</v>
      </c>
      <c r="C49" s="62">
        <f t="shared" si="0"/>
        <v>0.3999999999999999</v>
      </c>
      <c r="D49" s="68">
        <v>1.3464294945602369</v>
      </c>
      <c r="E49" s="62">
        <f t="shared" si="1"/>
        <v>-0.19999999999999996</v>
      </c>
      <c r="F49" s="68">
        <v>1.4998523767345733</v>
      </c>
      <c r="G49" s="62">
        <f t="shared" si="2"/>
        <v>0.8</v>
      </c>
      <c r="H49" s="68">
        <v>1.938436056875763</v>
      </c>
      <c r="I49" s="62">
        <f t="shared" si="3"/>
        <v>0.7</v>
      </c>
      <c r="J49" s="68">
        <v>2.2997920735933466</v>
      </c>
      <c r="K49" s="62">
        <f t="shared" si="4"/>
        <v>0.2999999999999998</v>
      </c>
      <c r="L49" s="68">
        <v>0.6147483723139687</v>
      </c>
      <c r="M49" s="62">
        <f t="shared" si="5"/>
        <v>-2.1</v>
      </c>
      <c r="N49" s="162">
        <v>1.5758523797109008</v>
      </c>
      <c r="O49" s="163">
        <f t="shared" si="6"/>
        <v>0</v>
      </c>
      <c r="P49" s="145">
        <v>1.0641300002351668</v>
      </c>
      <c r="Q49" s="62">
        <f t="shared" si="7"/>
        <v>0.40000000000000013</v>
      </c>
      <c r="R49" s="68">
        <v>1.4236199958128823</v>
      </c>
      <c r="S49" s="62">
        <f t="shared" si="8"/>
        <v>0.2999999999999998</v>
      </c>
      <c r="T49" s="162">
        <v>1.4264786177389375</v>
      </c>
      <c r="U49" s="163">
        <f t="shared" si="9"/>
        <v>0.09999999999999987</v>
      </c>
    </row>
    <row r="50" spans="1:21" s="15" customFormat="1" ht="15.75" customHeight="1" thickBot="1">
      <c r="A50" s="273" t="s">
        <v>238</v>
      </c>
      <c r="B50" s="145">
        <v>0.843280708509819</v>
      </c>
      <c r="C50" s="62">
        <f t="shared" si="0"/>
        <v>-1.0999999999999999</v>
      </c>
      <c r="D50" s="68">
        <v>0.5808895030451917</v>
      </c>
      <c r="E50" s="62">
        <f t="shared" si="1"/>
        <v>-0.7000000000000001</v>
      </c>
      <c r="F50" s="68">
        <v>0.5656961834364158</v>
      </c>
      <c r="G50" s="62">
        <f t="shared" si="2"/>
        <v>-0.9</v>
      </c>
      <c r="H50" s="68">
        <v>0.9507876298222657</v>
      </c>
      <c r="I50" s="62">
        <f t="shared" si="3"/>
        <v>-0.8999999999999999</v>
      </c>
      <c r="J50" s="68">
        <v>0.6421956330696951</v>
      </c>
      <c r="K50" s="62">
        <f t="shared" si="4"/>
        <v>-1.6999999999999997</v>
      </c>
      <c r="L50" s="68">
        <v>-0.44110222411181677</v>
      </c>
      <c r="M50" s="62">
        <f t="shared" si="5"/>
        <v>-1</v>
      </c>
      <c r="N50" s="162">
        <v>0.5358366953946301</v>
      </c>
      <c r="O50" s="163">
        <f t="shared" si="6"/>
        <v>-1.1</v>
      </c>
      <c r="P50" s="145">
        <v>0.4922224589814618</v>
      </c>
      <c r="Q50" s="62">
        <f t="shared" si="7"/>
        <v>-0.6000000000000001</v>
      </c>
      <c r="R50" s="68">
        <v>1.0959509822500157</v>
      </c>
      <c r="S50" s="62">
        <f t="shared" si="8"/>
        <v>-0.2999999999999998</v>
      </c>
      <c r="T50" s="162">
        <v>0.5789182787208844</v>
      </c>
      <c r="U50" s="163">
        <f t="shared" si="9"/>
        <v>-0.7999999999999999</v>
      </c>
    </row>
    <row r="51" spans="1:21" s="15" customFormat="1" ht="16.5" customHeight="1" hidden="1">
      <c r="A51" s="290" t="s">
        <v>283</v>
      </c>
      <c r="B51" s="291">
        <v>0.7274490785645005</v>
      </c>
      <c r="C51" s="292"/>
      <c r="D51" s="293">
        <v>1.45472786556308</v>
      </c>
      <c r="E51" s="292"/>
      <c r="F51" s="293">
        <v>0.9960159362549801</v>
      </c>
      <c r="G51" s="292"/>
      <c r="H51" s="293">
        <v>0.39032006245121</v>
      </c>
      <c r="I51" s="292"/>
      <c r="J51" s="293">
        <v>0.7892659826361484</v>
      </c>
      <c r="K51" s="292"/>
      <c r="L51" s="293">
        <v>1.5101043748612037</v>
      </c>
      <c r="M51" s="292"/>
      <c r="N51" s="294">
        <v>1.0081847254593745</v>
      </c>
      <c r="O51" s="295"/>
      <c r="P51" s="291">
        <v>0.33165104542177365</v>
      </c>
      <c r="Q51" s="292"/>
      <c r="R51" s="293">
        <v>0.6371455877668047</v>
      </c>
      <c r="S51" s="292"/>
      <c r="T51" s="294">
        <v>0.802860849139291</v>
      </c>
      <c r="U51" s="296"/>
    </row>
    <row r="52" spans="1:21" s="15" customFormat="1" ht="16.5" customHeight="1" hidden="1">
      <c r="A52" s="290" t="s">
        <v>284</v>
      </c>
      <c r="B52" s="291">
        <v>0.6087437742114</v>
      </c>
      <c r="C52" s="292"/>
      <c r="D52" s="293">
        <v>1.3568813267284083</v>
      </c>
      <c r="E52" s="292"/>
      <c r="F52" s="293">
        <v>0.5409060175794456</v>
      </c>
      <c r="G52" s="292"/>
      <c r="H52" s="293">
        <v>0.7537688442211055</v>
      </c>
      <c r="I52" s="292"/>
      <c r="J52" s="293">
        <v>2.285318559556787</v>
      </c>
      <c r="K52" s="292"/>
      <c r="L52" s="293">
        <v>3.6230110159118727</v>
      </c>
      <c r="M52" s="292"/>
      <c r="N52" s="294">
        <v>1.6397937918174839</v>
      </c>
      <c r="O52" s="295"/>
      <c r="P52" s="291">
        <v>0.6399554813578185</v>
      </c>
      <c r="Q52" s="292"/>
      <c r="R52" s="293">
        <v>0.5830009205277692</v>
      </c>
      <c r="S52" s="292"/>
      <c r="T52" s="294">
        <v>1.2691328754227538</v>
      </c>
      <c r="U52" s="296"/>
    </row>
    <row r="53" spans="1:21" s="15" customFormat="1" ht="16.5" customHeight="1" hidden="1">
      <c r="A53" s="290" t="s">
        <v>285</v>
      </c>
      <c r="B53" s="291">
        <v>1.0596026490066226</v>
      </c>
      <c r="C53" s="292"/>
      <c r="D53" s="293">
        <v>2.4878173890741215</v>
      </c>
      <c r="E53" s="292"/>
      <c r="F53" s="293">
        <v>0.7304601899196494</v>
      </c>
      <c r="G53" s="292"/>
      <c r="H53" s="293">
        <v>0.8067542213883677</v>
      </c>
      <c r="I53" s="292"/>
      <c r="J53" s="293">
        <v>1.495016611295681</v>
      </c>
      <c r="K53" s="292"/>
      <c r="L53" s="293">
        <v>4.621380846325167</v>
      </c>
      <c r="M53" s="292"/>
      <c r="N53" s="294">
        <v>2.0272948638088226</v>
      </c>
      <c r="O53" s="295"/>
      <c r="P53" s="291">
        <v>0.2640722724113968</v>
      </c>
      <c r="Q53" s="292"/>
      <c r="R53" s="293">
        <v>0.992489270386266</v>
      </c>
      <c r="S53" s="292"/>
      <c r="T53" s="294">
        <v>1.448464068294731</v>
      </c>
      <c r="U53" s="296"/>
    </row>
    <row r="54" spans="1:21" s="15" customFormat="1" ht="16.5" customHeight="1" hidden="1">
      <c r="A54" s="290" t="s">
        <v>286</v>
      </c>
      <c r="B54" s="291">
        <v>1.2750455373406193</v>
      </c>
      <c r="C54" s="292"/>
      <c r="D54" s="293">
        <v>2.275920202304018</v>
      </c>
      <c r="E54" s="292"/>
      <c r="F54" s="293">
        <v>0.9495982468955442</v>
      </c>
      <c r="G54" s="292"/>
      <c r="H54" s="293">
        <v>1.0610573343261356</v>
      </c>
      <c r="I54" s="292"/>
      <c r="J54" s="293">
        <v>1.7691659646166806</v>
      </c>
      <c r="K54" s="292"/>
      <c r="L54" s="293">
        <v>4.250495891187305</v>
      </c>
      <c r="M54" s="292"/>
      <c r="N54" s="294">
        <v>2.0334650244015804</v>
      </c>
      <c r="O54" s="295"/>
      <c r="P54" s="291">
        <v>0.2402487280949689</v>
      </c>
      <c r="Q54" s="292"/>
      <c r="R54" s="293">
        <v>0.9668508287292817</v>
      </c>
      <c r="S54" s="292"/>
      <c r="T54" s="294">
        <v>1.440447183603268</v>
      </c>
      <c r="U54" s="296"/>
    </row>
    <row r="55" spans="1:21" s="15" customFormat="1" ht="16.5" customHeight="1" hidden="1">
      <c r="A55" s="290" t="s">
        <v>287</v>
      </c>
      <c r="B55" s="291">
        <v>1.9554342883128695</v>
      </c>
      <c r="C55" s="292"/>
      <c r="D55" s="293">
        <v>3.237139272271016</v>
      </c>
      <c r="E55" s="292"/>
      <c r="F55" s="293">
        <v>1.7322834645669292</v>
      </c>
      <c r="G55" s="292"/>
      <c r="H55" s="293">
        <v>1.5611990008326395</v>
      </c>
      <c r="I55" s="292"/>
      <c r="J55" s="293">
        <v>3.888419273034658</v>
      </c>
      <c r="K55" s="292"/>
      <c r="L55" s="293">
        <v>6.352288488210818</v>
      </c>
      <c r="M55" s="292"/>
      <c r="N55" s="294">
        <v>3.1913645430012902</v>
      </c>
      <c r="O55" s="295"/>
      <c r="P55" s="291">
        <v>0.6250868176135574</v>
      </c>
      <c r="Q55" s="292"/>
      <c r="R55" s="293">
        <v>0.7948335817188277</v>
      </c>
      <c r="S55" s="292"/>
      <c r="T55" s="294">
        <v>2.196597219765838</v>
      </c>
      <c r="U55" s="296"/>
    </row>
    <row r="56" spans="1:21" s="15" customFormat="1" ht="16.5" customHeight="1" hidden="1">
      <c r="A56" s="290" t="s">
        <v>288</v>
      </c>
      <c r="B56" s="291">
        <v>1.9036046982584043</v>
      </c>
      <c r="C56" s="292"/>
      <c r="D56" s="293">
        <v>2.572592969943963</v>
      </c>
      <c r="E56" s="292"/>
      <c r="F56" s="293">
        <v>1.173512154233026</v>
      </c>
      <c r="G56" s="292"/>
      <c r="H56" s="293">
        <v>2.260519247985676</v>
      </c>
      <c r="I56" s="292"/>
      <c r="J56" s="293">
        <v>2.052545155993432</v>
      </c>
      <c r="K56" s="292"/>
      <c r="L56" s="293">
        <v>3.500129634430905</v>
      </c>
      <c r="M56" s="292"/>
      <c r="N56" s="294">
        <v>2.469207868775903</v>
      </c>
      <c r="O56" s="295"/>
      <c r="P56" s="291">
        <v>0.6584723441615452</v>
      </c>
      <c r="Q56" s="292"/>
      <c r="R56" s="293">
        <v>1.24822695035461</v>
      </c>
      <c r="S56" s="292"/>
      <c r="T56" s="294">
        <v>1.8624954528919608</v>
      </c>
      <c r="U56" s="296"/>
    </row>
    <row r="57" spans="1:21" s="15" customFormat="1" ht="16.5" customHeight="1" hidden="1">
      <c r="A57" s="290" t="s">
        <v>289</v>
      </c>
      <c r="B57" s="291">
        <v>2.793994995829858</v>
      </c>
      <c r="C57" s="292"/>
      <c r="D57" s="293">
        <v>2.131484334874165</v>
      </c>
      <c r="E57" s="292"/>
      <c r="F57" s="293">
        <v>1.4567266495287061</v>
      </c>
      <c r="G57" s="292"/>
      <c r="H57" s="293">
        <v>3.6158452326116994</v>
      </c>
      <c r="I57" s="292"/>
      <c r="J57" s="293">
        <v>2.5552486187845305</v>
      </c>
      <c r="K57" s="292"/>
      <c r="L57" s="293">
        <v>3.23656990323657</v>
      </c>
      <c r="M57" s="292"/>
      <c r="N57" s="294">
        <v>2.819155484426936</v>
      </c>
      <c r="O57" s="295"/>
      <c r="P57" s="291">
        <v>1.3301259374557803</v>
      </c>
      <c r="Q57" s="292"/>
      <c r="R57" s="293">
        <v>1.9001701644923426</v>
      </c>
      <c r="S57" s="292"/>
      <c r="T57" s="294">
        <v>2.3063452438615446</v>
      </c>
      <c r="U57" s="296"/>
    </row>
    <row r="58" spans="1:21" s="15" customFormat="1" ht="16.5" customHeight="1" hidden="1">
      <c r="A58" s="290" t="s">
        <v>290</v>
      </c>
      <c r="B58" s="291">
        <v>2.4254674077817078</v>
      </c>
      <c r="C58" s="292"/>
      <c r="D58" s="293">
        <v>1.1523226503420958</v>
      </c>
      <c r="E58" s="292"/>
      <c r="F58" s="293">
        <v>0.9779951100244498</v>
      </c>
      <c r="G58" s="292"/>
      <c r="H58" s="293">
        <v>2.376543209876543</v>
      </c>
      <c r="I58" s="292"/>
      <c r="J58" s="293">
        <v>2.813299232736573</v>
      </c>
      <c r="K58" s="292"/>
      <c r="L58" s="293">
        <v>0.9760425909494232</v>
      </c>
      <c r="M58" s="292"/>
      <c r="N58" s="294">
        <v>1.7707509881422925</v>
      </c>
      <c r="O58" s="295"/>
      <c r="P58" s="291">
        <v>1.0685335298452467</v>
      </c>
      <c r="Q58" s="292"/>
      <c r="R58" s="293">
        <v>1.8443997317236756</v>
      </c>
      <c r="S58" s="292"/>
      <c r="T58" s="294">
        <v>1.6001899335232668</v>
      </c>
      <c r="U58" s="296"/>
    </row>
    <row r="59" spans="1:21" s="15" customFormat="1" ht="16.5" customHeight="1" hidden="1">
      <c r="A59" s="290" t="s">
        <v>291</v>
      </c>
      <c r="B59" s="291">
        <v>2.0581113801452786</v>
      </c>
      <c r="C59" s="292"/>
      <c r="D59" s="293">
        <v>0.10643959552953698</v>
      </c>
      <c r="E59" s="292"/>
      <c r="F59" s="293">
        <v>1.7692852087756548</v>
      </c>
      <c r="G59" s="292"/>
      <c r="H59" s="293">
        <v>2.0157756354075373</v>
      </c>
      <c r="I59" s="292"/>
      <c r="J59" s="293">
        <v>2.3391812865497075</v>
      </c>
      <c r="K59" s="292"/>
      <c r="L59" s="293">
        <v>0.7991182143841279</v>
      </c>
      <c r="M59" s="292"/>
      <c r="N59" s="294">
        <v>1.3538640325392215</v>
      </c>
      <c r="O59" s="295"/>
      <c r="P59" s="291">
        <v>1.1416861826697893</v>
      </c>
      <c r="Q59" s="292"/>
      <c r="R59" s="293">
        <v>0.7303218826075196</v>
      </c>
      <c r="S59" s="292"/>
      <c r="T59" s="294">
        <v>1.2185010274342982</v>
      </c>
      <c r="U59" s="296"/>
    </row>
    <row r="60" spans="1:21" s="15" customFormat="1" ht="16.5" customHeight="1" hidden="1">
      <c r="A60" s="290" t="s">
        <v>292</v>
      </c>
      <c r="B60" s="291">
        <v>2.625622453598914</v>
      </c>
      <c r="C60" s="292"/>
      <c r="D60" s="293">
        <v>-0.4199475065616798</v>
      </c>
      <c r="E60" s="292"/>
      <c r="F60" s="293">
        <v>0.7342143906020557</v>
      </c>
      <c r="G60" s="292"/>
      <c r="H60" s="293">
        <v>1.9045379731953915</v>
      </c>
      <c r="I60" s="292"/>
      <c r="J60" s="293">
        <v>3.125</v>
      </c>
      <c r="K60" s="292"/>
      <c r="L60" s="293">
        <v>0.548033526756931</v>
      </c>
      <c r="M60" s="292"/>
      <c r="N60" s="294">
        <v>1.1863136863136865</v>
      </c>
      <c r="O60" s="295"/>
      <c r="P60" s="291">
        <v>1.0837849103793247</v>
      </c>
      <c r="Q60" s="292"/>
      <c r="R60" s="293">
        <v>1.0367298578199051</v>
      </c>
      <c r="S60" s="292"/>
      <c r="T60" s="294">
        <v>1.139568994697055</v>
      </c>
      <c r="U60" s="296"/>
    </row>
    <row r="61" spans="1:21" s="15" customFormat="1" ht="16.5" customHeight="1" hidden="1">
      <c r="A61" s="290" t="s">
        <v>293</v>
      </c>
      <c r="B61" s="291">
        <v>1.456058242329693</v>
      </c>
      <c r="C61" s="292"/>
      <c r="D61" s="293">
        <v>0.4260651629072682</v>
      </c>
      <c r="E61" s="292"/>
      <c r="F61" s="293">
        <v>1.488095238095238</v>
      </c>
      <c r="G61" s="292"/>
      <c r="H61" s="293">
        <v>1.5228426395939088</v>
      </c>
      <c r="I61" s="292"/>
      <c r="J61" s="293">
        <v>2.8181818181818183</v>
      </c>
      <c r="K61" s="292"/>
      <c r="L61" s="293">
        <v>0</v>
      </c>
      <c r="M61" s="292"/>
      <c r="N61" s="294">
        <v>1.0263929618768328</v>
      </c>
      <c r="O61" s="295"/>
      <c r="P61" s="291">
        <v>0.8604794099569761</v>
      </c>
      <c r="Q61" s="292"/>
      <c r="R61" s="293">
        <v>1.278772378516624</v>
      </c>
      <c r="S61" s="292"/>
      <c r="T61" s="294">
        <v>1.015228426395939</v>
      </c>
      <c r="U61" s="296"/>
    </row>
    <row r="62" spans="1:21" s="15" customFormat="1" ht="16.5" customHeight="1" hidden="1">
      <c r="A62" s="290" t="s">
        <v>280</v>
      </c>
      <c r="B62" s="291">
        <v>1.1581067472306144</v>
      </c>
      <c r="C62" s="292"/>
      <c r="D62" s="293">
        <v>0.6060606060606061</v>
      </c>
      <c r="E62" s="292"/>
      <c r="F62" s="293">
        <v>0.3167062549485352</v>
      </c>
      <c r="G62" s="292"/>
      <c r="H62" s="293">
        <v>2.247191011235955</v>
      </c>
      <c r="I62" s="292"/>
      <c r="J62" s="293">
        <v>2.3161551823972206</v>
      </c>
      <c r="K62" s="292"/>
      <c r="L62" s="293">
        <v>1.098546042003231</v>
      </c>
      <c r="M62" s="292"/>
      <c r="N62" s="294">
        <v>1.3524542380785822</v>
      </c>
      <c r="O62" s="295"/>
      <c r="P62" s="291">
        <v>0.931439914490762</v>
      </c>
      <c r="Q62" s="292"/>
      <c r="R62" s="293">
        <v>2.066590126291619</v>
      </c>
      <c r="S62" s="292"/>
      <c r="T62" s="294">
        <v>1.365029581581011</v>
      </c>
      <c r="U62" s="296"/>
    </row>
    <row r="63" spans="1:21" s="303" customFormat="1" ht="16.5" customHeight="1" hidden="1">
      <c r="A63" s="297" t="s">
        <v>239</v>
      </c>
      <c r="B63" s="298">
        <v>0.8893280632411068</v>
      </c>
      <c r="C63" s="299">
        <f aca="true" t="shared" si="10" ref="C63:E78">ROUND(B63,1)-ROUND(B51,1)</f>
        <v>0.20000000000000007</v>
      </c>
      <c r="D63" s="300">
        <v>2.160410477990818</v>
      </c>
      <c r="E63" s="299">
        <f t="shared" si="10"/>
        <v>0.7000000000000002</v>
      </c>
      <c r="F63" s="300">
        <v>0.06958942240779402</v>
      </c>
      <c r="G63" s="299">
        <f aca="true" t="shared" si="11" ref="G63:G86">ROUND(F63,1)-ROUND(F51,1)</f>
        <v>-0.9</v>
      </c>
      <c r="H63" s="300">
        <v>2.096317280453258</v>
      </c>
      <c r="I63" s="299">
        <f aca="true" t="shared" si="12" ref="I63:I86">ROUND(H63,1)-ROUND(H51,1)</f>
        <v>1.7000000000000002</v>
      </c>
      <c r="J63" s="300">
        <v>1.276595744680851</v>
      </c>
      <c r="K63" s="299">
        <f aca="true" t="shared" si="13" ref="K63:K86">ROUND(J63,1)-ROUND(J51,1)</f>
        <v>0.5</v>
      </c>
      <c r="L63" s="300">
        <v>1.0086027884900624</v>
      </c>
      <c r="M63" s="299">
        <f aca="true" t="shared" si="14" ref="M63:M86">ROUND(L63,1)-ROUND(L51,1)</f>
        <v>-0.5</v>
      </c>
      <c r="N63" s="301">
        <v>1.523081446633343</v>
      </c>
      <c r="O63" s="302">
        <f aca="true" t="shared" si="15" ref="O63:O86">ROUND(N63,1)-ROUND(N51,1)</f>
        <v>0.5</v>
      </c>
      <c r="P63" s="298">
        <v>1.0939422945439627</v>
      </c>
      <c r="Q63" s="299">
        <f aca="true" t="shared" si="16" ref="Q63:Q86">ROUND(P63,1)-ROUND(P51,1)</f>
        <v>0.8</v>
      </c>
      <c r="R63" s="300">
        <v>1.203635470400393</v>
      </c>
      <c r="S63" s="299">
        <f aca="true" t="shared" si="17" ref="S63:S86">ROUND(R63,1)-ROUND(R51,1)</f>
        <v>0.6</v>
      </c>
      <c r="T63" s="301">
        <v>1.3667265490154636</v>
      </c>
      <c r="U63" s="302">
        <f aca="true" t="shared" si="18" ref="U63:U86">ROUND(T63,1)-ROUND(T51,1)</f>
        <v>0.5999999999999999</v>
      </c>
    </row>
    <row r="64" spans="1:21" s="15" customFormat="1" ht="16.5" customHeight="1" hidden="1" thickBot="1">
      <c r="A64" s="290" t="s">
        <v>284</v>
      </c>
      <c r="B64" s="291">
        <v>1.541733120680489</v>
      </c>
      <c r="C64" s="292">
        <f t="shared" si="10"/>
        <v>0.9</v>
      </c>
      <c r="D64" s="293">
        <v>1.0752688172043012</v>
      </c>
      <c r="E64" s="292">
        <f t="shared" si="10"/>
        <v>-0.2999999999999998</v>
      </c>
      <c r="F64" s="293">
        <v>0.13386880856760375</v>
      </c>
      <c r="G64" s="292">
        <f t="shared" si="11"/>
        <v>-0.4</v>
      </c>
      <c r="H64" s="293">
        <v>0.8840864440078585</v>
      </c>
      <c r="I64" s="292">
        <f t="shared" si="12"/>
        <v>0.09999999999999998</v>
      </c>
      <c r="J64" s="293">
        <v>0.7182761372705506</v>
      </c>
      <c r="K64" s="292">
        <f t="shared" si="13"/>
        <v>-1.5999999999999999</v>
      </c>
      <c r="L64" s="293">
        <v>0.45706823375775385</v>
      </c>
      <c r="M64" s="292">
        <f t="shared" si="14"/>
        <v>-3.1</v>
      </c>
      <c r="N64" s="294">
        <v>0.8410672853828306</v>
      </c>
      <c r="O64" s="295">
        <f t="shared" si="15"/>
        <v>-0.8</v>
      </c>
      <c r="P64" s="291">
        <v>1.0975772988890375</v>
      </c>
      <c r="Q64" s="292">
        <f t="shared" si="16"/>
        <v>0.5000000000000001</v>
      </c>
      <c r="R64" s="293">
        <v>1.7887087758524316</v>
      </c>
      <c r="S64" s="292">
        <f t="shared" si="17"/>
        <v>1.2000000000000002</v>
      </c>
      <c r="T64" s="294">
        <v>1.02866838700555</v>
      </c>
      <c r="U64" s="296">
        <f t="shared" si="18"/>
        <v>-0.30000000000000004</v>
      </c>
    </row>
    <row r="65" spans="1:21" s="7" customFormat="1" ht="16.5" customHeight="1" hidden="1" thickBot="1">
      <c r="A65" s="148" t="s">
        <v>300</v>
      </c>
      <c r="B65" s="146">
        <v>2.0675743822491177</v>
      </c>
      <c r="C65" s="60">
        <f t="shared" si="10"/>
        <v>1</v>
      </c>
      <c r="D65" s="69">
        <v>2.223442217952237</v>
      </c>
      <c r="E65" s="60">
        <f t="shared" si="10"/>
        <v>-0.2999999999999998</v>
      </c>
      <c r="F65" s="69">
        <v>4.4692737430167595</v>
      </c>
      <c r="G65" s="60">
        <f t="shared" si="11"/>
        <v>3.8</v>
      </c>
      <c r="H65" s="69">
        <v>0.38410400354557545</v>
      </c>
      <c r="I65" s="60">
        <f t="shared" si="12"/>
        <v>-0.4</v>
      </c>
      <c r="J65" s="69">
        <v>2.20125786163522</v>
      </c>
      <c r="K65" s="60">
        <f t="shared" si="13"/>
        <v>0.7000000000000002</v>
      </c>
      <c r="L65" s="69">
        <v>-0.59447983014862</v>
      </c>
      <c r="M65" s="60">
        <f t="shared" si="14"/>
        <v>-5.199999999999999</v>
      </c>
      <c r="N65" s="164">
        <v>1.327057222253729</v>
      </c>
      <c r="O65" s="165">
        <f t="shared" si="15"/>
        <v>-0.7</v>
      </c>
      <c r="P65" s="146">
        <v>1.1226374875657241</v>
      </c>
      <c r="Q65" s="60">
        <f t="shared" si="16"/>
        <v>0.8</v>
      </c>
      <c r="R65" s="69">
        <v>1.1432009626955475</v>
      </c>
      <c r="S65" s="60">
        <f t="shared" si="17"/>
        <v>0.10000000000000009</v>
      </c>
      <c r="T65" s="164">
        <v>1.2538401085946989</v>
      </c>
      <c r="U65" s="166">
        <f t="shared" si="18"/>
        <v>-0.09999999999999987</v>
      </c>
    </row>
    <row r="66" spans="1:21" s="15" customFormat="1" ht="16.5" customHeight="1" thickBot="1" thickTop="1">
      <c r="A66" s="168" t="s">
        <v>313</v>
      </c>
      <c r="B66" s="169">
        <v>0.9994739610731194</v>
      </c>
      <c r="C66" s="170">
        <f t="shared" si="10"/>
        <v>-0.30000000000000004</v>
      </c>
      <c r="D66" s="171">
        <v>1.8512898330804248</v>
      </c>
      <c r="E66" s="170">
        <f t="shared" si="10"/>
        <v>-0.3999999999999999</v>
      </c>
      <c r="F66" s="171">
        <v>0.12445550715619166</v>
      </c>
      <c r="G66" s="170">
        <f t="shared" si="11"/>
        <v>-0.8</v>
      </c>
      <c r="H66" s="171">
        <v>2.1303792074989345</v>
      </c>
      <c r="I66" s="170">
        <f t="shared" si="12"/>
        <v>1</v>
      </c>
      <c r="J66" s="171">
        <v>3.0232558139534884</v>
      </c>
      <c r="K66" s="170">
        <f t="shared" si="13"/>
        <v>1.2</v>
      </c>
      <c r="L66" s="171">
        <v>4.216867469879518</v>
      </c>
      <c r="M66" s="170">
        <f t="shared" si="14"/>
        <v>-0.09999999999999964</v>
      </c>
      <c r="N66" s="172">
        <v>2.2271594234312344</v>
      </c>
      <c r="O66" s="173">
        <f t="shared" si="15"/>
        <v>0.20000000000000018</v>
      </c>
      <c r="P66" s="169">
        <v>0.7051191651389085</v>
      </c>
      <c r="Q66" s="170">
        <f t="shared" si="16"/>
        <v>0.49999999999999994</v>
      </c>
      <c r="R66" s="171">
        <v>1.5933903806432577</v>
      </c>
      <c r="S66" s="170">
        <f t="shared" si="17"/>
        <v>0.6000000000000001</v>
      </c>
      <c r="T66" s="172">
        <v>1.7799129052325984</v>
      </c>
      <c r="U66" s="173">
        <f t="shared" si="18"/>
        <v>0.40000000000000013</v>
      </c>
    </row>
    <row r="67" spans="1:21" s="7" customFormat="1" ht="16.5" customHeight="1" thickTop="1">
      <c r="A67" s="148" t="s">
        <v>287</v>
      </c>
      <c r="B67" s="146">
        <v>1.8138424821002388</v>
      </c>
      <c r="C67" s="60">
        <f t="shared" si="10"/>
        <v>-0.19999999999999996</v>
      </c>
      <c r="D67" s="69">
        <v>1.9783698232656293</v>
      </c>
      <c r="E67" s="60">
        <f t="shared" si="10"/>
        <v>-1.2000000000000002</v>
      </c>
      <c r="F67" s="69">
        <v>1.040118870728083</v>
      </c>
      <c r="G67" s="60">
        <f t="shared" si="11"/>
        <v>-0.7</v>
      </c>
      <c r="H67" s="69">
        <v>2.174757281553398</v>
      </c>
      <c r="I67" s="60">
        <f t="shared" si="12"/>
        <v>0.6000000000000001</v>
      </c>
      <c r="J67" s="69">
        <v>3.8919777601270846</v>
      </c>
      <c r="K67" s="60">
        <f t="shared" si="13"/>
        <v>0</v>
      </c>
      <c r="L67" s="69">
        <v>0.998278829604131</v>
      </c>
      <c r="M67" s="60">
        <f t="shared" si="14"/>
        <v>-5.4</v>
      </c>
      <c r="N67" s="164">
        <v>1.950734794205324</v>
      </c>
      <c r="O67" s="165">
        <f t="shared" si="15"/>
        <v>-1.2000000000000002</v>
      </c>
      <c r="P67" s="146">
        <v>1.1049723756906076</v>
      </c>
      <c r="Q67" s="60">
        <f t="shared" si="16"/>
        <v>0.5000000000000001</v>
      </c>
      <c r="R67" s="69">
        <v>1.8272425249169437</v>
      </c>
      <c r="S67" s="60">
        <f t="shared" si="17"/>
        <v>1</v>
      </c>
      <c r="T67" s="164">
        <v>1.7353651987110634</v>
      </c>
      <c r="U67" s="166">
        <f t="shared" si="18"/>
        <v>-0.5000000000000002</v>
      </c>
    </row>
    <row r="68" spans="1:21" s="15" customFormat="1" ht="16.5" customHeight="1">
      <c r="A68" s="148" t="s">
        <v>288</v>
      </c>
      <c r="B68" s="146">
        <v>1.8363064008394543</v>
      </c>
      <c r="C68" s="60">
        <f t="shared" si="10"/>
        <v>-0.09999999999999987</v>
      </c>
      <c r="D68" s="69">
        <v>2.2441346480788846</v>
      </c>
      <c r="E68" s="60">
        <f t="shared" si="10"/>
        <v>-0.3999999999999999</v>
      </c>
      <c r="F68" s="69">
        <v>2.6033690658499236</v>
      </c>
      <c r="G68" s="60">
        <f t="shared" si="11"/>
        <v>1.4000000000000001</v>
      </c>
      <c r="H68" s="69">
        <v>2.6837260102980185</v>
      </c>
      <c r="I68" s="60">
        <f t="shared" si="12"/>
        <v>0.40000000000000036</v>
      </c>
      <c r="J68" s="69">
        <v>2.8666666666666667</v>
      </c>
      <c r="K68" s="60">
        <f t="shared" si="13"/>
        <v>0.7999999999999998</v>
      </c>
      <c r="L68" s="69">
        <v>-2.501136880400182</v>
      </c>
      <c r="M68" s="60">
        <f t="shared" si="14"/>
        <v>-6</v>
      </c>
      <c r="N68" s="164">
        <v>1.8141565709365968</v>
      </c>
      <c r="O68" s="165">
        <f t="shared" si="15"/>
        <v>-0.7</v>
      </c>
      <c r="P68" s="146">
        <v>1.5647226173541962</v>
      </c>
      <c r="Q68" s="60">
        <f t="shared" si="16"/>
        <v>0.9000000000000001</v>
      </c>
      <c r="R68" s="69">
        <v>1.8031784841075795</v>
      </c>
      <c r="S68" s="60">
        <f t="shared" si="17"/>
        <v>0.6000000000000001</v>
      </c>
      <c r="T68" s="164">
        <v>1.7420963837746644</v>
      </c>
      <c r="U68" s="165">
        <f t="shared" si="18"/>
        <v>-0.19999999999999996</v>
      </c>
    </row>
    <row r="69" spans="1:21" s="15" customFormat="1" ht="16.5" customHeight="1">
      <c r="A69" s="149" t="s">
        <v>289</v>
      </c>
      <c r="B69" s="146">
        <v>3.4851301115241635</v>
      </c>
      <c r="C69" s="60">
        <f t="shared" si="10"/>
        <v>0.7000000000000002</v>
      </c>
      <c r="D69" s="69">
        <v>2.8728211749515817</v>
      </c>
      <c r="E69" s="60">
        <f t="shared" si="10"/>
        <v>0.7999999999999998</v>
      </c>
      <c r="F69" s="69">
        <v>2.55500354861604</v>
      </c>
      <c r="G69" s="60">
        <f t="shared" si="11"/>
        <v>1.1</v>
      </c>
      <c r="H69" s="69">
        <v>2.5169267000294377</v>
      </c>
      <c r="I69" s="60">
        <f t="shared" si="12"/>
        <v>-1.1</v>
      </c>
      <c r="J69" s="69">
        <v>1.9417475728155338</v>
      </c>
      <c r="K69" s="60">
        <f t="shared" si="13"/>
        <v>-0.7000000000000002</v>
      </c>
      <c r="L69" s="69">
        <v>0.5355230274901821</v>
      </c>
      <c r="M69" s="60">
        <f t="shared" si="14"/>
        <v>-2.7</v>
      </c>
      <c r="N69" s="164">
        <v>2.3418405047462056</v>
      </c>
      <c r="O69" s="165">
        <f t="shared" si="15"/>
        <v>-0.5</v>
      </c>
      <c r="P69" s="146">
        <v>0.8475716399838558</v>
      </c>
      <c r="Q69" s="60">
        <f t="shared" si="16"/>
        <v>-0.5</v>
      </c>
      <c r="R69" s="69">
        <v>1.6009148084619784</v>
      </c>
      <c r="S69" s="60">
        <f t="shared" si="17"/>
        <v>-0.2999999999999998</v>
      </c>
      <c r="T69" s="164">
        <v>1.8615902397980648</v>
      </c>
      <c r="U69" s="165">
        <f t="shared" si="18"/>
        <v>-0.3999999999999999</v>
      </c>
    </row>
    <row r="70" spans="1:21" s="239" customFormat="1" ht="16.5" customHeight="1">
      <c r="A70" s="148" t="s">
        <v>290</v>
      </c>
      <c r="B70" s="146">
        <v>2.55125284738041</v>
      </c>
      <c r="C70" s="60">
        <f t="shared" si="10"/>
        <v>0.20000000000000018</v>
      </c>
      <c r="D70" s="69">
        <v>1.9756838905775076</v>
      </c>
      <c r="E70" s="60">
        <f t="shared" si="10"/>
        <v>0.8</v>
      </c>
      <c r="F70" s="69">
        <v>2.5316455696202533</v>
      </c>
      <c r="G70" s="60">
        <f t="shared" si="11"/>
        <v>1.5</v>
      </c>
      <c r="H70" s="69">
        <v>2.5977774570645114</v>
      </c>
      <c r="I70" s="60">
        <f t="shared" si="12"/>
        <v>0.20000000000000018</v>
      </c>
      <c r="J70" s="69">
        <v>0.9938837920489296</v>
      </c>
      <c r="K70" s="60">
        <f t="shared" si="13"/>
        <v>-1.7999999999999998</v>
      </c>
      <c r="L70" s="69">
        <v>-0.8633633633633633</v>
      </c>
      <c r="M70" s="60">
        <f t="shared" si="14"/>
        <v>-1.9</v>
      </c>
      <c r="N70" s="164">
        <v>1.827660945463066</v>
      </c>
      <c r="O70" s="165">
        <f t="shared" si="15"/>
        <v>0</v>
      </c>
      <c r="P70" s="146">
        <v>1.1578484537593434</v>
      </c>
      <c r="Q70" s="60">
        <f t="shared" si="16"/>
        <v>0.09999999999999987</v>
      </c>
      <c r="R70" s="69">
        <v>0.9216589861751152</v>
      </c>
      <c r="S70" s="60">
        <f t="shared" si="17"/>
        <v>-0.9</v>
      </c>
      <c r="T70" s="164">
        <v>1.540804118478773</v>
      </c>
      <c r="U70" s="165">
        <f t="shared" si="18"/>
        <v>-0.10000000000000009</v>
      </c>
    </row>
    <row r="71" spans="1:21" s="15" customFormat="1" ht="16.5" customHeight="1">
      <c r="A71" s="148" t="s">
        <v>294</v>
      </c>
      <c r="B71" s="146">
        <v>1.6769638128861428</v>
      </c>
      <c r="C71" s="61">
        <f t="shared" si="10"/>
        <v>-0.40000000000000013</v>
      </c>
      <c r="D71" s="69">
        <v>0.3629165291982844</v>
      </c>
      <c r="E71" s="61">
        <f t="shared" si="10"/>
        <v>0.30000000000000004</v>
      </c>
      <c r="F71" s="69">
        <v>3.7456445993031355</v>
      </c>
      <c r="G71" s="61">
        <f t="shared" si="11"/>
        <v>1.9000000000000001</v>
      </c>
      <c r="H71" s="69">
        <v>1.541771244173539</v>
      </c>
      <c r="I71" s="61">
        <f t="shared" si="12"/>
        <v>-0.5</v>
      </c>
      <c r="J71" s="69">
        <v>2.358490566037736</v>
      </c>
      <c r="K71" s="61">
        <f t="shared" si="13"/>
        <v>0.10000000000000009</v>
      </c>
      <c r="L71" s="69">
        <v>-3.3692722371967654</v>
      </c>
      <c r="M71" s="61">
        <f t="shared" si="14"/>
        <v>-4.2</v>
      </c>
      <c r="N71" s="164">
        <v>0.856903550028993</v>
      </c>
      <c r="O71" s="165">
        <f t="shared" si="15"/>
        <v>-0.4999999999999999</v>
      </c>
      <c r="P71" s="146">
        <v>1.3457556935817805</v>
      </c>
      <c r="Q71" s="61">
        <f t="shared" si="16"/>
        <v>0.19999999999999996</v>
      </c>
      <c r="R71" s="69">
        <v>1.2788632326820604</v>
      </c>
      <c r="S71" s="61">
        <f t="shared" si="17"/>
        <v>0.6000000000000001</v>
      </c>
      <c r="T71" s="164">
        <v>1.0235372120006632</v>
      </c>
      <c r="U71" s="166">
        <f t="shared" si="18"/>
        <v>-0.19999999999999996</v>
      </c>
    </row>
    <row r="72" spans="1:21" s="15" customFormat="1" ht="16.5" customHeight="1">
      <c r="A72" s="148" t="s">
        <v>292</v>
      </c>
      <c r="B72" s="146">
        <v>0.8172043010752689</v>
      </c>
      <c r="C72" s="61">
        <f t="shared" si="10"/>
        <v>-1.8</v>
      </c>
      <c r="D72" s="69">
        <v>0.4629629629629629</v>
      </c>
      <c r="E72" s="61">
        <f t="shared" si="10"/>
        <v>0.9</v>
      </c>
      <c r="F72" s="69">
        <v>2.414113277623027</v>
      </c>
      <c r="G72" s="61">
        <f t="shared" si="11"/>
        <v>1.7</v>
      </c>
      <c r="H72" s="69">
        <v>1.0169491525423728</v>
      </c>
      <c r="I72" s="61">
        <f t="shared" si="12"/>
        <v>-0.8999999999999999</v>
      </c>
      <c r="J72" s="69">
        <v>0.42589437819420783</v>
      </c>
      <c r="K72" s="61">
        <f t="shared" si="13"/>
        <v>-2.7</v>
      </c>
      <c r="L72" s="69">
        <v>-1.4514896867838043</v>
      </c>
      <c r="M72" s="61">
        <f t="shared" si="14"/>
        <v>-2</v>
      </c>
      <c r="N72" s="164">
        <v>0.5166931637519873</v>
      </c>
      <c r="O72" s="165">
        <f t="shared" si="15"/>
        <v>-0.7</v>
      </c>
      <c r="P72" s="146">
        <v>1.0109639755090418</v>
      </c>
      <c r="Q72" s="61">
        <f t="shared" si="16"/>
        <v>-0.10000000000000009</v>
      </c>
      <c r="R72" s="69">
        <v>1.2903225806451613</v>
      </c>
      <c r="S72" s="61">
        <f t="shared" si="17"/>
        <v>0.30000000000000004</v>
      </c>
      <c r="T72" s="167">
        <v>0.7427034405235056</v>
      </c>
      <c r="U72" s="165">
        <f t="shared" si="18"/>
        <v>-0.40000000000000013</v>
      </c>
    </row>
    <row r="73" spans="1:21" s="1" customFormat="1" ht="16.5" customHeight="1">
      <c r="A73" s="148" t="s">
        <v>293</v>
      </c>
      <c r="B73" s="146">
        <v>0.6276150627615062</v>
      </c>
      <c r="C73" s="60">
        <f t="shared" si="10"/>
        <v>-0.9</v>
      </c>
      <c r="D73" s="69">
        <v>-0.5532503457814661</v>
      </c>
      <c r="E73" s="60">
        <f t="shared" si="10"/>
        <v>-1</v>
      </c>
      <c r="F73" s="69">
        <v>1.0050251256281406</v>
      </c>
      <c r="G73" s="60">
        <f t="shared" si="11"/>
        <v>-0.5</v>
      </c>
      <c r="H73" s="69">
        <v>0.8569151056197688</v>
      </c>
      <c r="I73" s="60">
        <f t="shared" si="12"/>
        <v>-0.6</v>
      </c>
      <c r="J73" s="69">
        <v>0</v>
      </c>
      <c r="K73" s="60">
        <f t="shared" si="13"/>
        <v>-2.8</v>
      </c>
      <c r="L73" s="69">
        <v>-0.6966434452184928</v>
      </c>
      <c r="M73" s="60">
        <f t="shared" si="14"/>
        <v>-0.7</v>
      </c>
      <c r="N73" s="164">
        <v>0.216677151044943</v>
      </c>
      <c r="O73" s="165">
        <f t="shared" si="15"/>
        <v>-0.8</v>
      </c>
      <c r="P73" s="146">
        <v>0.9888220120378332</v>
      </c>
      <c r="Q73" s="60">
        <f t="shared" si="16"/>
        <v>0.09999999999999998</v>
      </c>
      <c r="R73" s="69">
        <v>1.36986301369863</v>
      </c>
      <c r="S73" s="60">
        <f t="shared" si="17"/>
        <v>0.09999999999999987</v>
      </c>
      <c r="T73" s="164">
        <v>0.5662751677852349</v>
      </c>
      <c r="U73" s="165">
        <f t="shared" si="18"/>
        <v>-0.4</v>
      </c>
    </row>
    <row r="74" spans="1:21" s="15" customFormat="1" ht="16.5" customHeight="1">
      <c r="A74" s="148" t="s">
        <v>295</v>
      </c>
      <c r="B74" s="146">
        <v>-0.05624296962879641</v>
      </c>
      <c r="C74" s="61">
        <f t="shared" si="10"/>
        <v>-1.3</v>
      </c>
      <c r="D74" s="69">
        <v>0.8615188257817485</v>
      </c>
      <c r="E74" s="61">
        <f t="shared" si="10"/>
        <v>0.30000000000000004</v>
      </c>
      <c r="F74" s="69">
        <v>-0.8999999999999999</v>
      </c>
      <c r="G74" s="61">
        <f t="shared" si="11"/>
        <v>-1.2</v>
      </c>
      <c r="H74" s="69">
        <v>0.4153481012658227</v>
      </c>
      <c r="I74" s="61">
        <f t="shared" si="12"/>
        <v>-1.8000000000000003</v>
      </c>
      <c r="J74" s="69">
        <v>0.10266940451745381</v>
      </c>
      <c r="K74" s="61">
        <f t="shared" si="13"/>
        <v>-2.1999999999999997</v>
      </c>
      <c r="L74" s="69">
        <v>-0.9171195652173914</v>
      </c>
      <c r="M74" s="61">
        <f t="shared" si="14"/>
        <v>-2</v>
      </c>
      <c r="N74" s="164">
        <v>0.08061265618702136</v>
      </c>
      <c r="O74" s="165">
        <f t="shared" si="15"/>
        <v>-1.2999999999999998</v>
      </c>
      <c r="P74" s="146">
        <v>-0.5959137343927355</v>
      </c>
      <c r="Q74" s="61">
        <f t="shared" si="16"/>
        <v>-1.5</v>
      </c>
      <c r="R74" s="69">
        <v>-0.23889154323936934</v>
      </c>
      <c r="S74" s="61">
        <f t="shared" si="17"/>
        <v>-2.3000000000000003</v>
      </c>
      <c r="T74" s="164">
        <v>-0.14566945519623756</v>
      </c>
      <c r="U74" s="165">
        <f t="shared" si="18"/>
        <v>-1.5</v>
      </c>
    </row>
    <row r="75" spans="1:21" s="1" customFormat="1" ht="16.5" customHeight="1">
      <c r="A75" s="148" t="s">
        <v>296</v>
      </c>
      <c r="B75" s="146">
        <v>0.4440497335701598</v>
      </c>
      <c r="C75" s="60">
        <f t="shared" si="10"/>
        <v>-0.5</v>
      </c>
      <c r="D75" s="69">
        <v>-0.15267175572519084</v>
      </c>
      <c r="E75" s="60">
        <f t="shared" si="10"/>
        <v>-2.4000000000000004</v>
      </c>
      <c r="F75" s="69">
        <v>0.08</v>
      </c>
      <c r="G75" s="60">
        <f t="shared" si="11"/>
        <v>0</v>
      </c>
      <c r="H75" s="69">
        <v>0.6895110739657334</v>
      </c>
      <c r="I75" s="60">
        <f t="shared" si="12"/>
        <v>-1.4000000000000001</v>
      </c>
      <c r="J75" s="69">
        <v>0.08849557522123894</v>
      </c>
      <c r="K75" s="60">
        <f t="shared" si="13"/>
        <v>-1.2</v>
      </c>
      <c r="L75" s="69">
        <v>-1.3398692810457515</v>
      </c>
      <c r="M75" s="60">
        <f t="shared" si="14"/>
        <v>-2.3</v>
      </c>
      <c r="N75" s="164">
        <v>-0.012189176011701608</v>
      </c>
      <c r="O75" s="165">
        <f t="shared" si="15"/>
        <v>-1.5</v>
      </c>
      <c r="P75" s="146">
        <v>0.2614689802709769</v>
      </c>
      <c r="Q75" s="60">
        <f t="shared" si="16"/>
        <v>-0.8</v>
      </c>
      <c r="R75" s="69">
        <v>0.7695126419934042</v>
      </c>
      <c r="S75" s="60">
        <f t="shared" si="17"/>
        <v>-0.3999999999999999</v>
      </c>
      <c r="T75" s="164">
        <v>0.14881492504809263</v>
      </c>
      <c r="U75" s="165">
        <f t="shared" si="18"/>
        <v>-1.2999999999999998</v>
      </c>
    </row>
    <row r="76" spans="1:21" s="15" customFormat="1" ht="16.5" customHeight="1">
      <c r="A76" s="148" t="s">
        <v>284</v>
      </c>
      <c r="B76" s="146">
        <v>0.8756567425569177</v>
      </c>
      <c r="C76" s="61">
        <f t="shared" si="10"/>
        <v>-0.6</v>
      </c>
      <c r="D76" s="69">
        <v>1.662777129521587</v>
      </c>
      <c r="E76" s="61">
        <f t="shared" si="10"/>
        <v>0.5999999999999999</v>
      </c>
      <c r="F76" s="69">
        <v>0</v>
      </c>
      <c r="G76" s="61">
        <f t="shared" si="11"/>
        <v>-0.1</v>
      </c>
      <c r="H76" s="69">
        <v>1.093815734118637</v>
      </c>
      <c r="I76" s="61">
        <f t="shared" si="12"/>
        <v>0.20000000000000007</v>
      </c>
      <c r="J76" s="69">
        <v>0.32760032760032765</v>
      </c>
      <c r="K76" s="61">
        <f t="shared" si="13"/>
        <v>-0.39999999999999997</v>
      </c>
      <c r="L76" s="69">
        <v>-0.6554307116104869</v>
      </c>
      <c r="M76" s="61">
        <f t="shared" si="14"/>
        <v>-1.2</v>
      </c>
      <c r="N76" s="164">
        <v>0.6902927580893683</v>
      </c>
      <c r="O76" s="165">
        <f t="shared" si="15"/>
        <v>-0.10000000000000009</v>
      </c>
      <c r="P76" s="146">
        <v>-0.02426301103967002</v>
      </c>
      <c r="Q76" s="61">
        <f t="shared" si="16"/>
        <v>-1.1</v>
      </c>
      <c r="R76" s="69">
        <v>0.7013658176448875</v>
      </c>
      <c r="S76" s="61">
        <f t="shared" si="17"/>
        <v>-1.1</v>
      </c>
      <c r="T76" s="164">
        <v>0.47466607793354676</v>
      </c>
      <c r="U76" s="165">
        <f t="shared" si="18"/>
        <v>-0.5</v>
      </c>
    </row>
    <row r="77" spans="1:21" s="15" customFormat="1" ht="16.5" customHeight="1" thickBot="1">
      <c r="A77" s="148" t="s">
        <v>285</v>
      </c>
      <c r="B77" s="146">
        <v>0.05425935973955508</v>
      </c>
      <c r="C77" s="61">
        <f t="shared" si="10"/>
        <v>-2</v>
      </c>
      <c r="D77" s="69">
        <v>1.2461921905289393</v>
      </c>
      <c r="E77" s="61">
        <f t="shared" si="10"/>
        <v>-1.0000000000000002</v>
      </c>
      <c r="F77" s="69">
        <v>-3.239289446185998</v>
      </c>
      <c r="G77" s="61">
        <f t="shared" si="11"/>
        <v>-7.7</v>
      </c>
      <c r="H77" s="69">
        <v>1.0356985456148085</v>
      </c>
      <c r="I77" s="61">
        <f t="shared" si="12"/>
        <v>0.6</v>
      </c>
      <c r="J77" s="69">
        <v>0.3469812630117973</v>
      </c>
      <c r="K77" s="61">
        <f t="shared" si="13"/>
        <v>-1.9000000000000001</v>
      </c>
      <c r="L77" s="69">
        <v>0.13214403700033034</v>
      </c>
      <c r="M77" s="61">
        <f t="shared" si="14"/>
        <v>0.7</v>
      </c>
      <c r="N77" s="164">
        <v>0.46053058312252704</v>
      </c>
      <c r="O77" s="165">
        <f t="shared" si="15"/>
        <v>-0.8</v>
      </c>
      <c r="P77" s="146">
        <v>0.2007024586051179</v>
      </c>
      <c r="Q77" s="61">
        <f t="shared" si="16"/>
        <v>-0.9000000000000001</v>
      </c>
      <c r="R77" s="69">
        <v>0.3592814371257485</v>
      </c>
      <c r="S77" s="61">
        <f t="shared" si="17"/>
        <v>-0.7000000000000001</v>
      </c>
      <c r="T77" s="164">
        <v>0.37074225689348883</v>
      </c>
      <c r="U77" s="165">
        <f t="shared" si="18"/>
        <v>-0.9</v>
      </c>
    </row>
    <row r="78" spans="1:21" s="239" customFormat="1" ht="16.5" customHeight="1" thickBot="1" thickTop="1">
      <c r="A78" s="168" t="s">
        <v>286</v>
      </c>
      <c r="B78" s="169">
        <v>1.27901468498342</v>
      </c>
      <c r="C78" s="185">
        <f t="shared" si="10"/>
        <v>0.30000000000000004</v>
      </c>
      <c r="D78" s="171">
        <v>0.6920415224913495</v>
      </c>
      <c r="E78" s="185">
        <f t="shared" si="10"/>
        <v>-1.2</v>
      </c>
      <c r="F78" s="171">
        <v>0.8832188420019628</v>
      </c>
      <c r="G78" s="185">
        <f t="shared" si="11"/>
        <v>0.8</v>
      </c>
      <c r="H78" s="171">
        <v>0.5843543826578699</v>
      </c>
      <c r="I78" s="185">
        <f t="shared" si="12"/>
        <v>-1.5</v>
      </c>
      <c r="J78" s="171">
        <v>0.9561752988047808</v>
      </c>
      <c r="K78" s="185">
        <f t="shared" si="13"/>
        <v>-2</v>
      </c>
      <c r="L78" s="171">
        <v>0.34471952366029457</v>
      </c>
      <c r="M78" s="185">
        <f t="shared" si="14"/>
        <v>-3.9000000000000004</v>
      </c>
      <c r="N78" s="172">
        <v>0.6972903541501009</v>
      </c>
      <c r="O78" s="173">
        <f t="shared" si="15"/>
        <v>-1.5000000000000002</v>
      </c>
      <c r="P78" s="169">
        <v>0.28215377380672463</v>
      </c>
      <c r="Q78" s="185">
        <f t="shared" si="16"/>
        <v>-0.39999999999999997</v>
      </c>
      <c r="R78" s="171">
        <v>1.3139204545454546</v>
      </c>
      <c r="S78" s="185">
        <f t="shared" si="17"/>
        <v>-0.30000000000000004</v>
      </c>
      <c r="T78" s="172">
        <v>0.6324310650139134</v>
      </c>
      <c r="U78" s="173">
        <f t="shared" si="18"/>
        <v>-1.2000000000000002</v>
      </c>
    </row>
    <row r="79" spans="1:21" s="1" customFormat="1" ht="16.5" customHeight="1" thickTop="1">
      <c r="A79" s="148" t="s">
        <v>287</v>
      </c>
      <c r="B79" s="146">
        <v>1.2563983248022337</v>
      </c>
      <c r="C79" s="60">
        <f aca="true" t="shared" si="19" ref="C79:E86">ROUND(B79,1)-ROUND(B67,1)</f>
        <v>-0.5</v>
      </c>
      <c r="D79" s="69">
        <v>1.2979683972911964</v>
      </c>
      <c r="E79" s="60">
        <f t="shared" si="19"/>
        <v>-0.7</v>
      </c>
      <c r="F79" s="69">
        <v>0.41459369817578773</v>
      </c>
      <c r="G79" s="60">
        <f t="shared" si="11"/>
        <v>-0.6</v>
      </c>
      <c r="H79" s="69">
        <v>1.176956431963659</v>
      </c>
      <c r="I79" s="60">
        <f t="shared" si="12"/>
        <v>-1.0000000000000002</v>
      </c>
      <c r="J79" s="69">
        <v>0.8710801393728222</v>
      </c>
      <c r="K79" s="60">
        <f t="shared" si="13"/>
        <v>-3</v>
      </c>
      <c r="L79" s="69">
        <v>-0.05321979776476849</v>
      </c>
      <c r="M79" s="60">
        <f t="shared" si="14"/>
        <v>-1.1</v>
      </c>
      <c r="N79" s="164">
        <v>0.8589620374819797</v>
      </c>
      <c r="O79" s="165">
        <f t="shared" si="15"/>
        <v>-1.1</v>
      </c>
      <c r="P79" s="146">
        <v>0.4762444721623767</v>
      </c>
      <c r="Q79" s="60">
        <f t="shared" si="16"/>
        <v>-0.6000000000000001</v>
      </c>
      <c r="R79" s="69">
        <v>1.1498516320474776</v>
      </c>
      <c r="S79" s="60">
        <f t="shared" si="17"/>
        <v>-0.7</v>
      </c>
      <c r="T79" s="164">
        <v>0.7669637467599333</v>
      </c>
      <c r="U79" s="165">
        <f t="shared" si="18"/>
        <v>-0.8999999999999999</v>
      </c>
    </row>
    <row r="80" spans="1:21" s="1" customFormat="1" ht="16.5" customHeight="1">
      <c r="A80" s="148" t="s">
        <v>288</v>
      </c>
      <c r="B80" s="146">
        <v>1.4423076923076923</v>
      </c>
      <c r="C80" s="60">
        <f t="shared" si="19"/>
        <v>-0.40000000000000013</v>
      </c>
      <c r="D80" s="69">
        <v>-0.1736714136853074</v>
      </c>
      <c r="E80" s="60">
        <f t="shared" si="19"/>
        <v>-2.4000000000000004</v>
      </c>
      <c r="F80" s="69">
        <v>1.2138188608776845</v>
      </c>
      <c r="G80" s="60">
        <f t="shared" si="11"/>
        <v>-1.4000000000000001</v>
      </c>
      <c r="H80" s="69">
        <v>1.2776313121070775</v>
      </c>
      <c r="I80" s="60">
        <f t="shared" si="12"/>
        <v>-1.4000000000000001</v>
      </c>
      <c r="J80" s="69">
        <v>1.8808777429467085</v>
      </c>
      <c r="K80" s="60">
        <f t="shared" si="13"/>
        <v>-1</v>
      </c>
      <c r="L80" s="69">
        <v>0.844496214327315</v>
      </c>
      <c r="M80" s="60">
        <f t="shared" si="14"/>
        <v>3.3</v>
      </c>
      <c r="N80" s="164">
        <v>0.9887272498268154</v>
      </c>
      <c r="O80" s="165">
        <f t="shared" si="15"/>
        <v>-0.8</v>
      </c>
      <c r="P80" s="146">
        <v>0.7057416267942583</v>
      </c>
      <c r="Q80" s="60">
        <f t="shared" si="16"/>
        <v>-0.9000000000000001</v>
      </c>
      <c r="R80" s="69">
        <v>1.7391304347826086</v>
      </c>
      <c r="S80" s="60">
        <f t="shared" si="17"/>
        <v>-0.10000000000000009</v>
      </c>
      <c r="T80" s="164">
        <v>0.974557357536081</v>
      </c>
      <c r="U80" s="165">
        <f t="shared" si="18"/>
        <v>-0.7</v>
      </c>
    </row>
    <row r="81" spans="1:21" s="1" customFormat="1" ht="16.5" customHeight="1">
      <c r="A81" s="149" t="s">
        <v>289</v>
      </c>
      <c r="B81" s="146">
        <v>0.7124895222129086</v>
      </c>
      <c r="C81" s="60">
        <f t="shared" si="19"/>
        <v>-2.8</v>
      </c>
      <c r="D81" s="69">
        <v>0.884450784593438</v>
      </c>
      <c r="E81" s="60">
        <f t="shared" si="19"/>
        <v>-2</v>
      </c>
      <c r="F81" s="69">
        <v>0.9193054136874361</v>
      </c>
      <c r="G81" s="60">
        <f t="shared" si="11"/>
        <v>-1.7000000000000002</v>
      </c>
      <c r="H81" s="69">
        <v>1.2405699916177704</v>
      </c>
      <c r="I81" s="60">
        <f t="shared" si="12"/>
        <v>-1.3</v>
      </c>
      <c r="J81" s="69">
        <v>0.37936267071320184</v>
      </c>
      <c r="K81" s="60">
        <f t="shared" si="13"/>
        <v>-1.5</v>
      </c>
      <c r="L81" s="69">
        <v>0.21893814997263275</v>
      </c>
      <c r="M81" s="60">
        <f t="shared" si="14"/>
        <v>-0.3</v>
      </c>
      <c r="N81" s="164">
        <v>0.8086707474588645</v>
      </c>
      <c r="O81" s="165">
        <f t="shared" si="15"/>
        <v>-1.4999999999999998</v>
      </c>
      <c r="P81" s="146">
        <v>0.790421945832849</v>
      </c>
      <c r="Q81" s="60">
        <f t="shared" si="16"/>
        <v>0</v>
      </c>
      <c r="R81" s="69">
        <v>1.92090395480226</v>
      </c>
      <c r="S81" s="60">
        <f t="shared" si="17"/>
        <v>0.2999999999999998</v>
      </c>
      <c r="T81" s="164">
        <v>0.9048683984173405</v>
      </c>
      <c r="U81" s="165">
        <f t="shared" si="18"/>
        <v>-0.9999999999999999</v>
      </c>
    </row>
    <row r="82" spans="1:21" s="1" customFormat="1" ht="16.5" customHeight="1">
      <c r="A82" s="148" t="s">
        <v>290</v>
      </c>
      <c r="B82" s="146">
        <v>0.6734006734006733</v>
      </c>
      <c r="C82" s="60">
        <f t="shared" si="19"/>
        <v>-1.9000000000000001</v>
      </c>
      <c r="D82" s="69">
        <v>-0.07921837866385001</v>
      </c>
      <c r="E82" s="60">
        <f t="shared" si="19"/>
        <v>-2.1</v>
      </c>
      <c r="F82" s="69">
        <v>-0.08183306055646482</v>
      </c>
      <c r="G82" s="60">
        <f t="shared" si="11"/>
        <v>-2.6</v>
      </c>
      <c r="H82" s="69">
        <v>0.30324236062514576</v>
      </c>
      <c r="I82" s="60">
        <f t="shared" si="12"/>
        <v>-2.3000000000000003</v>
      </c>
      <c r="J82" s="69">
        <v>-0.13080444735120994</v>
      </c>
      <c r="K82" s="60">
        <f t="shared" si="13"/>
        <v>-1.1</v>
      </c>
      <c r="L82" s="69">
        <v>0.23816612086930636</v>
      </c>
      <c r="M82" s="60">
        <f t="shared" si="14"/>
        <v>1.1</v>
      </c>
      <c r="N82" s="164">
        <v>0.18719806763285024</v>
      </c>
      <c r="O82" s="165">
        <f t="shared" si="15"/>
        <v>-1.6</v>
      </c>
      <c r="P82" s="146">
        <v>0.7038775006174364</v>
      </c>
      <c r="Q82" s="60">
        <f t="shared" si="16"/>
        <v>-0.5</v>
      </c>
      <c r="R82" s="69">
        <v>1.1680482290881689</v>
      </c>
      <c r="S82" s="60">
        <f t="shared" si="17"/>
        <v>0.29999999999999993</v>
      </c>
      <c r="T82" s="164">
        <v>0.43570591681312243</v>
      </c>
      <c r="U82" s="165">
        <f t="shared" si="18"/>
        <v>-1.1</v>
      </c>
    </row>
    <row r="83" spans="1:21" s="1" customFormat="1" ht="16.5" customHeight="1">
      <c r="A83" s="148" t="s">
        <v>297</v>
      </c>
      <c r="B83" s="146">
        <v>1.4967637540453074</v>
      </c>
      <c r="C83" s="60">
        <f t="shared" si="19"/>
        <v>-0.19999999999999996</v>
      </c>
      <c r="D83" s="69">
        <v>-0.4996668887408394</v>
      </c>
      <c r="E83" s="60">
        <f t="shared" si="19"/>
        <v>-0.9</v>
      </c>
      <c r="F83" s="69">
        <v>-0.9060022650056626</v>
      </c>
      <c r="G83" s="60">
        <f t="shared" si="11"/>
        <v>-4.6000000000000005</v>
      </c>
      <c r="H83" s="69">
        <v>0.33203125</v>
      </c>
      <c r="I83" s="60">
        <f t="shared" si="12"/>
        <v>-1.2</v>
      </c>
      <c r="J83" s="69">
        <v>0.07142857142857142</v>
      </c>
      <c r="K83" s="60">
        <f t="shared" si="13"/>
        <v>-2.3</v>
      </c>
      <c r="L83" s="69">
        <v>0.3828274541974296</v>
      </c>
      <c r="M83" s="60">
        <f t="shared" si="14"/>
        <v>3.8</v>
      </c>
      <c r="N83" s="164">
        <v>0.2782145881214467</v>
      </c>
      <c r="O83" s="165">
        <f t="shared" si="15"/>
        <v>-0.6000000000000001</v>
      </c>
      <c r="P83" s="146">
        <v>0.7037126910943946</v>
      </c>
      <c r="Q83" s="60">
        <f t="shared" si="16"/>
        <v>-0.6000000000000001</v>
      </c>
      <c r="R83" s="69">
        <v>1.436265709156194</v>
      </c>
      <c r="S83" s="60">
        <f t="shared" si="17"/>
        <v>0.09999999999999987</v>
      </c>
      <c r="T83" s="164">
        <v>0.522477413736802</v>
      </c>
      <c r="U83" s="165">
        <f t="shared" si="18"/>
        <v>-0.5</v>
      </c>
    </row>
    <row r="84" spans="1:21" s="1" customFormat="1" ht="16.5" customHeight="1">
      <c r="A84" s="148" t="s">
        <v>292</v>
      </c>
      <c r="B84" s="146">
        <v>0.6048387096774194</v>
      </c>
      <c r="C84" s="60">
        <f t="shared" si="19"/>
        <v>-0.20000000000000007</v>
      </c>
      <c r="D84" s="69">
        <v>-0.06738544474393532</v>
      </c>
      <c r="E84" s="60">
        <f t="shared" si="19"/>
        <v>-0.6</v>
      </c>
      <c r="F84" s="69">
        <v>0.5076142131979695</v>
      </c>
      <c r="G84" s="60">
        <f t="shared" si="11"/>
        <v>-1.9</v>
      </c>
      <c r="H84" s="69">
        <v>0.2912621359223301</v>
      </c>
      <c r="I84" s="60">
        <f t="shared" si="12"/>
        <v>-0.7</v>
      </c>
      <c r="J84" s="69">
        <v>0.47318611987381703</v>
      </c>
      <c r="K84" s="60">
        <f t="shared" si="13"/>
        <v>0.09999999999999998</v>
      </c>
      <c r="L84" s="69">
        <v>0.2738892270237371</v>
      </c>
      <c r="M84" s="60">
        <f t="shared" si="14"/>
        <v>1.8</v>
      </c>
      <c r="N84" s="164">
        <v>0.2999877556018122</v>
      </c>
      <c r="O84" s="165">
        <f t="shared" si="15"/>
        <v>-0.2</v>
      </c>
      <c r="P84" s="146">
        <v>0.6614093106079878</v>
      </c>
      <c r="Q84" s="60">
        <f t="shared" si="16"/>
        <v>-0.30000000000000004</v>
      </c>
      <c r="R84" s="69">
        <v>1.1212333566923616</v>
      </c>
      <c r="S84" s="60">
        <f t="shared" si="17"/>
        <v>-0.19999999999999996</v>
      </c>
      <c r="T84" s="164">
        <v>0.49168207024029575</v>
      </c>
      <c r="U84" s="165">
        <f t="shared" si="18"/>
        <v>-0.19999999999999996</v>
      </c>
    </row>
    <row r="85" spans="1:21" s="1" customFormat="1" ht="16.5" customHeight="1">
      <c r="A85" s="148" t="s">
        <v>293</v>
      </c>
      <c r="B85" s="146">
        <v>0.7831821929101401</v>
      </c>
      <c r="C85" s="60">
        <f t="shared" si="19"/>
        <v>0.20000000000000007</v>
      </c>
      <c r="D85" s="69">
        <v>0.7365249414127887</v>
      </c>
      <c r="E85" s="60">
        <f t="shared" si="19"/>
        <v>1.2999999999999998</v>
      </c>
      <c r="F85" s="69">
        <v>0.08912655971479501</v>
      </c>
      <c r="G85" s="60">
        <f t="shared" si="11"/>
        <v>-0.9</v>
      </c>
      <c r="H85" s="69">
        <v>-0.04783544606553456</v>
      </c>
      <c r="I85" s="60">
        <f t="shared" si="12"/>
        <v>-0.9</v>
      </c>
      <c r="J85" s="69">
        <v>-0.08012820512820512</v>
      </c>
      <c r="K85" s="60">
        <f t="shared" si="13"/>
        <v>-0.1</v>
      </c>
      <c r="L85" s="69">
        <v>-0.3439052350019106</v>
      </c>
      <c r="M85" s="60">
        <f t="shared" si="14"/>
        <v>0.39999999999999997</v>
      </c>
      <c r="N85" s="164">
        <v>0.20574720526712847</v>
      </c>
      <c r="O85" s="165">
        <f t="shared" si="15"/>
        <v>0</v>
      </c>
      <c r="P85" s="146">
        <v>0.43943971436418566</v>
      </c>
      <c r="Q85" s="60">
        <f t="shared" si="16"/>
        <v>-0.6</v>
      </c>
      <c r="R85" s="69">
        <v>0.8566978193146416</v>
      </c>
      <c r="S85" s="60">
        <f t="shared" si="17"/>
        <v>-0.4999999999999999</v>
      </c>
      <c r="T85" s="164">
        <v>0.3438254676435676</v>
      </c>
      <c r="U85" s="165">
        <f t="shared" si="18"/>
        <v>-0.3</v>
      </c>
    </row>
    <row r="86" spans="1:21" s="15" customFormat="1" ht="16.5" customHeight="1">
      <c r="A86" s="148" t="s">
        <v>295</v>
      </c>
      <c r="B86" s="146">
        <v>1.1645569620253164</v>
      </c>
      <c r="C86" s="60">
        <f t="shared" si="19"/>
        <v>1.3</v>
      </c>
      <c r="D86" s="69">
        <v>-0.22010271460014674</v>
      </c>
      <c r="E86" s="60">
        <f t="shared" si="19"/>
        <v>-1.1</v>
      </c>
      <c r="F86" s="69">
        <v>-0.425531914893617</v>
      </c>
      <c r="G86" s="60">
        <f t="shared" si="11"/>
        <v>0.5</v>
      </c>
      <c r="H86" s="69">
        <v>-1.5546310488285526</v>
      </c>
      <c r="I86" s="60">
        <f t="shared" si="12"/>
        <v>-2</v>
      </c>
      <c r="J86" s="69">
        <v>0.10080645161290322</v>
      </c>
      <c r="K86" s="60">
        <f t="shared" si="13"/>
        <v>0</v>
      </c>
      <c r="L86" s="69">
        <v>-0.26611472501478417</v>
      </c>
      <c r="M86" s="60">
        <f t="shared" si="14"/>
        <v>0.6000000000000001</v>
      </c>
      <c r="N86" s="164">
        <v>-0.452183302962813</v>
      </c>
      <c r="O86" s="165">
        <f t="shared" si="15"/>
        <v>-0.6</v>
      </c>
      <c r="P86" s="146">
        <v>0.18055973517905505</v>
      </c>
      <c r="Q86" s="60">
        <f t="shared" si="16"/>
        <v>0.8</v>
      </c>
      <c r="R86" s="69">
        <v>-0.3518373729476153</v>
      </c>
      <c r="S86" s="60">
        <f t="shared" si="17"/>
        <v>-0.2</v>
      </c>
      <c r="T86" s="164">
        <v>-0.26643353732151037</v>
      </c>
      <c r="U86" s="165">
        <f t="shared" si="18"/>
        <v>-0.19999999999999998</v>
      </c>
    </row>
    <row r="87" spans="1:21" s="1" customFormat="1" ht="16.5" customHeight="1">
      <c r="A87" s="148" t="s">
        <v>296</v>
      </c>
      <c r="B87" s="146">
        <v>0.18932222642938282</v>
      </c>
      <c r="C87" s="60">
        <f>ROUND(B87,1)-ROUND(B75,1)</f>
        <v>-0.2</v>
      </c>
      <c r="D87" s="69">
        <v>0.322061191626409</v>
      </c>
      <c r="E87" s="60">
        <f>ROUND(D87,1)-ROUND(D75,1)</f>
        <v>0.5</v>
      </c>
      <c r="F87" s="69">
        <v>-0.20898641588296762</v>
      </c>
      <c r="G87" s="60">
        <f>ROUND(F87,1)-ROUND(F75,1)</f>
        <v>-0.30000000000000004</v>
      </c>
      <c r="H87" s="69">
        <v>-0.037601052829479224</v>
      </c>
      <c r="I87" s="60">
        <f>ROUND(H87,1)-ROUND(H75,1)</f>
        <v>-0.7</v>
      </c>
      <c r="J87" s="69">
        <v>-0.6769825918762089</v>
      </c>
      <c r="K87" s="60">
        <f>ROUND(J87,1)-ROUND(J75,1)</f>
        <v>-0.7999999999999999</v>
      </c>
      <c r="L87" s="69">
        <v>-0.5300353356890459</v>
      </c>
      <c r="M87" s="60">
        <f>ROUND(L87,1)-ROUND(L75,1)</f>
        <v>0.8</v>
      </c>
      <c r="N87" s="164">
        <v>-0.04952947003467063</v>
      </c>
      <c r="O87" s="165">
        <f>ROUND(N87,1)-ROUND(N75,1)</f>
        <v>0</v>
      </c>
      <c r="P87" s="146">
        <v>-0.20908837468636743</v>
      </c>
      <c r="Q87" s="60">
        <f>ROUND(P87,1)-ROUND(P75,1)</f>
        <v>-0.5</v>
      </c>
      <c r="R87" s="69">
        <v>-0.260707635009311</v>
      </c>
      <c r="S87" s="60">
        <f>ROUND(R87,1)-ROUND(R75,1)</f>
        <v>-1.1</v>
      </c>
      <c r="T87" s="164">
        <v>-0.12087362454151385</v>
      </c>
      <c r="U87" s="165">
        <f>ROUND(T87,1)-ROUND(T75,1)</f>
        <v>-0.2</v>
      </c>
    </row>
    <row r="88" spans="1:21" s="1" customFormat="1" ht="16.5" customHeight="1">
      <c r="A88" s="148" t="s">
        <v>284</v>
      </c>
      <c r="B88" s="146">
        <v>0.669176076955249</v>
      </c>
      <c r="C88" s="60">
        <f>ROUND(B88,1)-ROUND(B76,1)</f>
        <v>-0.20000000000000007</v>
      </c>
      <c r="D88" s="69">
        <v>2.09511140671766</v>
      </c>
      <c r="E88" s="60">
        <f>ROUND(D88,1)-ROUND(D76,1)</f>
        <v>0.40000000000000013</v>
      </c>
      <c r="F88" s="69">
        <v>0.0789889415481833</v>
      </c>
      <c r="G88" s="60">
        <f>ROUND(F88,1)-ROUND(F76,1)</f>
        <v>0.1</v>
      </c>
      <c r="H88" s="69">
        <v>-0.176616036736136</v>
      </c>
      <c r="I88" s="60">
        <f>ROUND(H88,1)-ROUND(H76,1)</f>
        <v>-1.3</v>
      </c>
      <c r="J88" s="69">
        <v>0.755429650613787</v>
      </c>
      <c r="K88" s="60">
        <f>ROUND(J88,1)-ROUND(J76,1)</f>
        <v>0.5</v>
      </c>
      <c r="L88" s="69">
        <v>-0.44362292051756</v>
      </c>
      <c r="M88" s="60">
        <f>ROUND(L88,1)-ROUND(L76,1)</f>
        <v>0.29999999999999993</v>
      </c>
      <c r="N88" s="164">
        <v>0.410192666252331</v>
      </c>
      <c r="O88" s="165">
        <f>ROUND(N88,1)-ROUND(N76,1)</f>
        <v>-0.29999999999999993</v>
      </c>
      <c r="P88" s="146">
        <v>-0.0432525951557093</v>
      </c>
      <c r="Q88" s="60">
        <f>ROUND(P88,1)-ROUND(P76,1)</f>
        <v>0</v>
      </c>
      <c r="R88" s="69">
        <v>-0.325262016624503</v>
      </c>
      <c r="S88" s="60">
        <f>ROUND(R88,1)-ROUND(R76,1)</f>
        <v>-1</v>
      </c>
      <c r="T88" s="164">
        <v>0.209359128445702</v>
      </c>
      <c r="U88" s="165">
        <f>ROUND(T88,1)-ROUND(T76,1)</f>
        <v>-0.3</v>
      </c>
    </row>
    <row r="89" spans="1:21" s="15" customFormat="1" ht="16.5" customHeight="1" thickBot="1">
      <c r="A89" s="148" t="s">
        <v>285</v>
      </c>
      <c r="B89" s="146">
        <v>-0.134649910233393</v>
      </c>
      <c r="C89" s="61">
        <f>ROUND(B89,1)-ROUND(B77,1)</f>
        <v>-0.2</v>
      </c>
      <c r="D89" s="69">
        <v>-0.997150997150997</v>
      </c>
      <c r="E89" s="61">
        <f>ROUND(D89,1)-ROUND(D77,1)</f>
        <v>-2.2</v>
      </c>
      <c r="F89" s="69">
        <v>-0.462249614791988</v>
      </c>
      <c r="G89" s="61">
        <f>ROUND(F89,1)-ROUND(F77,1)</f>
        <v>2.7</v>
      </c>
      <c r="H89" s="69">
        <v>0.337457817772778</v>
      </c>
      <c r="I89" s="61">
        <f>ROUND(H89,1)-ROUND(H77,1)</f>
        <v>-0.7</v>
      </c>
      <c r="J89" s="69">
        <v>0.634057971014493</v>
      </c>
      <c r="K89" s="61">
        <f>ROUND(J89,1)-ROUND(J77,1)</f>
        <v>0.3</v>
      </c>
      <c r="L89" s="69">
        <v>0</v>
      </c>
      <c r="M89" s="61">
        <f>ROUND(L89,1)-ROUND(L77,1)</f>
        <v>-0.1</v>
      </c>
      <c r="N89" s="164">
        <v>-0.0795808740632668</v>
      </c>
      <c r="O89" s="165">
        <f>ROUND(N89,1)-ROUND(N77,1)</f>
        <v>-0.6</v>
      </c>
      <c r="P89" s="146">
        <v>0.17852238396045</v>
      </c>
      <c r="Q89" s="61">
        <f>ROUND(P89,1)-ROUND(P77,1)</f>
        <v>0</v>
      </c>
      <c r="R89" s="69">
        <v>-0.0764233855559801</v>
      </c>
      <c r="S89" s="61">
        <f>ROUND(R89,1)-ROUND(R77,1)</f>
        <v>-0.5</v>
      </c>
      <c r="T89" s="164">
        <v>-0.00400352310032829</v>
      </c>
      <c r="U89" s="165">
        <f>ROUND(T89,1)-ROUND(T77,1)</f>
        <v>-0.4</v>
      </c>
    </row>
    <row r="90" spans="1:21" s="239" customFormat="1" ht="16.5" customHeight="1" thickBot="1" thickTop="1">
      <c r="A90" s="168" t="s">
        <v>286</v>
      </c>
      <c r="B90" s="169">
        <f>'地域別表'!N9</f>
        <v>1.86781609195402</v>
      </c>
      <c r="C90" s="185">
        <f>ROUND(B90,1)-ROUND(B78,1)</f>
        <v>0.5999999999999999</v>
      </c>
      <c r="D90" s="171">
        <f>'地域別表'!N13</f>
        <v>0.253347810351068</v>
      </c>
      <c r="E90" s="185">
        <f>ROUND(D90,1)-ROUND(D78,1)</f>
        <v>-0.39999999999999997</v>
      </c>
      <c r="F90" s="171">
        <f>'地域別表'!N17</f>
        <v>1.68697282099344</v>
      </c>
      <c r="G90" s="185">
        <f>ROUND(F90,1)-ROUND(F78,1)</f>
        <v>0.7999999999999999</v>
      </c>
      <c r="H90" s="171">
        <f>'地域別表'!N21</f>
        <v>0.432474936111657</v>
      </c>
      <c r="I90" s="185">
        <f>ROUND(H90,1)-ROUND(H78,1)</f>
        <v>-0.19999999999999996</v>
      </c>
      <c r="J90" s="171">
        <f>'地域別表'!N25</f>
        <v>1.75953079178886</v>
      </c>
      <c r="K90" s="185">
        <f>ROUND(J90,1)-ROUND(J78,1)</f>
        <v>0.8</v>
      </c>
      <c r="L90" s="171">
        <f>'地域別表'!N29</f>
        <v>0.158982511923688</v>
      </c>
      <c r="M90" s="185">
        <f>ROUND(L90,1)-ROUND(L78,1)</f>
        <v>-0.09999999999999998</v>
      </c>
      <c r="N90" s="172">
        <f>'地域別表'!N33</f>
        <v>0.76895436579231</v>
      </c>
      <c r="O90" s="173">
        <f>ROUND(N90,1)-ROUND(N78,1)</f>
        <v>0.10000000000000009</v>
      </c>
      <c r="P90" s="169">
        <f>'地域別表'!N37</f>
        <v>0.327186198691255</v>
      </c>
      <c r="Q90" s="185">
        <f>ROUND(P90,1)-ROUND(P78,1)</f>
        <v>0</v>
      </c>
      <c r="R90" s="171">
        <f>'地域別表'!N41</f>
        <v>0.710339384372534</v>
      </c>
      <c r="S90" s="185">
        <f>ROUND(R90,1)-ROUND(R78,1)</f>
        <v>-0.6000000000000001</v>
      </c>
      <c r="T90" s="172">
        <f>'地域別表'!N45</f>
        <v>0.634358952228887</v>
      </c>
      <c r="U90" s="173">
        <f>ROUND(T90,1)-ROUND(T78,1)</f>
        <v>0</v>
      </c>
    </row>
    <row r="91" spans="2:20" ht="14.25" thickTop="1">
      <c r="B91" s="327"/>
      <c r="D91" s="327"/>
      <c r="F91" s="327"/>
      <c r="H91" s="327"/>
      <c r="J91" s="327"/>
      <c r="L91" s="327"/>
      <c r="N91" s="327"/>
      <c r="P91" s="327"/>
      <c r="R91" s="327"/>
      <c r="T91" s="327"/>
    </row>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8"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2:O53"/>
  <sheetViews>
    <sheetView tabSelected="1" zoomScalePageLayoutView="0" workbookViewId="0" topLeftCell="A1">
      <selection activeCell="AO24" sqref="AO24"/>
    </sheetView>
  </sheetViews>
  <sheetFormatPr defaultColWidth="9.00390625" defaultRowHeight="13.5"/>
  <cols>
    <col min="3" max="3" width="12.00390625" style="0" customWidth="1"/>
    <col min="4" max="5" width="5.625" style="0" customWidth="1"/>
    <col min="6" max="6" width="6.625" style="0" customWidth="1"/>
    <col min="7" max="11" width="5.625" style="0" customWidth="1"/>
    <col min="12" max="12" width="6.75390625" style="0" customWidth="1"/>
    <col min="13" max="13" width="6.75390625" style="0" bestFit="1" customWidth="1"/>
    <col min="14" max="14" width="5.625" style="0" customWidth="1"/>
  </cols>
  <sheetData>
    <row r="2" spans="1:14" ht="18.75">
      <c r="A2" s="186" t="s">
        <v>212</v>
      </c>
      <c r="B2" s="187"/>
      <c r="C2" s="187"/>
      <c r="D2" s="187"/>
      <c r="E2" s="266"/>
      <c r="F2" s="266"/>
      <c r="G2" s="266"/>
      <c r="H2" s="266"/>
      <c r="I2" s="266"/>
      <c r="J2" s="266"/>
      <c r="K2" s="266"/>
      <c r="L2" s="266"/>
      <c r="M2" s="266"/>
      <c r="N2" s="266"/>
    </row>
    <row r="5" ht="14.25" thickBot="1"/>
    <row r="6" spans="1:14" s="15" customFormat="1" ht="14.25" customHeight="1">
      <c r="A6" s="93" t="s">
        <v>85</v>
      </c>
      <c r="B6" s="634" t="s">
        <v>86</v>
      </c>
      <c r="C6" s="635"/>
      <c r="D6" s="94" t="s">
        <v>87</v>
      </c>
      <c r="E6" s="95" t="s">
        <v>88</v>
      </c>
      <c r="F6" s="95" t="s">
        <v>89</v>
      </c>
      <c r="G6" s="95" t="s">
        <v>87</v>
      </c>
      <c r="H6" s="95" t="s">
        <v>90</v>
      </c>
      <c r="I6" s="95" t="s">
        <v>91</v>
      </c>
      <c r="J6" s="95" t="s">
        <v>90</v>
      </c>
      <c r="K6" s="95" t="s">
        <v>92</v>
      </c>
      <c r="L6" s="95" t="s">
        <v>93</v>
      </c>
      <c r="M6" s="96" t="s">
        <v>94</v>
      </c>
      <c r="N6" s="97" t="s">
        <v>95</v>
      </c>
    </row>
    <row r="7" spans="1:14" s="15" customFormat="1" ht="14.25" customHeight="1">
      <c r="A7" s="98"/>
      <c r="B7" s="636"/>
      <c r="C7" s="637"/>
      <c r="D7" s="52" t="s">
        <v>96</v>
      </c>
      <c r="E7" s="240"/>
      <c r="F7" s="240"/>
      <c r="G7" s="240"/>
      <c r="H7" s="240"/>
      <c r="I7" s="240"/>
      <c r="J7" s="240"/>
      <c r="K7" s="240"/>
      <c r="L7" s="240"/>
      <c r="M7" s="241"/>
      <c r="N7" s="99" t="s">
        <v>97</v>
      </c>
    </row>
    <row r="8" spans="1:15" s="15" customFormat="1" ht="14.25" customHeight="1" thickBot="1">
      <c r="A8" s="242" t="s">
        <v>98</v>
      </c>
      <c r="B8" s="638"/>
      <c r="C8" s="639"/>
      <c r="D8" s="100" t="s">
        <v>99</v>
      </c>
      <c r="E8" s="101" t="s">
        <v>87</v>
      </c>
      <c r="F8" s="101" t="s">
        <v>88</v>
      </c>
      <c r="G8" s="101" t="s">
        <v>100</v>
      </c>
      <c r="H8" s="101" t="s">
        <v>101</v>
      </c>
      <c r="I8" s="101" t="s">
        <v>102</v>
      </c>
      <c r="J8" s="101" t="s">
        <v>97</v>
      </c>
      <c r="K8" s="101" t="s">
        <v>97</v>
      </c>
      <c r="L8" s="101" t="s">
        <v>103</v>
      </c>
      <c r="M8" s="102" t="s">
        <v>104</v>
      </c>
      <c r="N8" s="103" t="s">
        <v>105</v>
      </c>
      <c r="O8" s="15" t="s">
        <v>106</v>
      </c>
    </row>
    <row r="9" spans="1:14" ht="13.5">
      <c r="A9" s="104"/>
      <c r="B9" s="640" t="s">
        <v>107</v>
      </c>
      <c r="C9" s="304" t="s">
        <v>316</v>
      </c>
      <c r="D9" s="329">
        <v>1.97628458498024</v>
      </c>
      <c r="E9" s="330">
        <v>0</v>
      </c>
      <c r="F9" s="331">
        <v>1.68269230769231</v>
      </c>
      <c r="G9" s="330">
        <v>2.1505376344086</v>
      </c>
      <c r="H9" s="330">
        <v>3.91459074733096</v>
      </c>
      <c r="I9" s="330">
        <v>0</v>
      </c>
      <c r="J9" s="330">
        <v>0</v>
      </c>
      <c r="K9" s="330">
        <v>0</v>
      </c>
      <c r="L9" s="330">
        <v>2.8169014084507</v>
      </c>
      <c r="M9" s="330">
        <v>0</v>
      </c>
      <c r="N9" s="70">
        <v>1.86781609195402</v>
      </c>
    </row>
    <row r="10" spans="1:14" ht="13.5">
      <c r="A10" s="104" t="s">
        <v>210</v>
      </c>
      <c r="B10" s="627" t="s">
        <v>108</v>
      </c>
      <c r="C10" s="305" t="s">
        <v>318</v>
      </c>
      <c r="D10" s="328">
        <v>1.59045725646123</v>
      </c>
      <c r="E10" s="332">
        <v>5.69105691056911</v>
      </c>
      <c r="F10" s="333">
        <v>0.675675675675676</v>
      </c>
      <c r="G10" s="332">
        <v>0</v>
      </c>
      <c r="H10" s="332">
        <v>0</v>
      </c>
      <c r="I10" s="332">
        <v>0</v>
      </c>
      <c r="J10" s="332">
        <v>2.10526315789474</v>
      </c>
      <c r="K10" s="332">
        <v>0</v>
      </c>
      <c r="L10" s="332">
        <v>-2.53164556962025</v>
      </c>
      <c r="M10" s="332">
        <v>0</v>
      </c>
      <c r="N10" s="105">
        <v>1.27901468498342</v>
      </c>
    </row>
    <row r="11" spans="1:14" ht="13.5">
      <c r="A11" s="104" t="s">
        <v>109</v>
      </c>
      <c r="B11" s="106" t="s">
        <v>110</v>
      </c>
      <c r="C11" s="304" t="s">
        <v>301</v>
      </c>
      <c r="D11" s="334" t="s">
        <v>170</v>
      </c>
      <c r="E11" s="331" t="s">
        <v>170</v>
      </c>
      <c r="F11" s="331" t="s">
        <v>170</v>
      </c>
      <c r="G11" s="331" t="s">
        <v>170</v>
      </c>
      <c r="H11" s="331" t="s">
        <v>170</v>
      </c>
      <c r="I11" s="331" t="s">
        <v>170</v>
      </c>
      <c r="J11" s="331" t="s">
        <v>170</v>
      </c>
      <c r="K11" s="331" t="s">
        <v>170</v>
      </c>
      <c r="L11" s="331" t="s">
        <v>170</v>
      </c>
      <c r="M11" s="331" t="s">
        <v>170</v>
      </c>
      <c r="N11" s="71" t="s">
        <v>170</v>
      </c>
    </row>
    <row r="12" spans="1:14" ht="13.5">
      <c r="A12" s="107"/>
      <c r="B12" s="106" t="s">
        <v>111</v>
      </c>
      <c r="C12" s="306" t="s">
        <v>314</v>
      </c>
      <c r="D12" s="335" t="s">
        <v>170</v>
      </c>
      <c r="E12" s="336" t="s">
        <v>170</v>
      </c>
      <c r="F12" s="336" t="s">
        <v>170</v>
      </c>
      <c r="G12" s="336" t="s">
        <v>170</v>
      </c>
      <c r="H12" s="336" t="s">
        <v>170</v>
      </c>
      <c r="I12" s="336" t="s">
        <v>170</v>
      </c>
      <c r="J12" s="336" t="s">
        <v>170</v>
      </c>
      <c r="K12" s="336" t="s">
        <v>170</v>
      </c>
      <c r="L12" s="336" t="s">
        <v>170</v>
      </c>
      <c r="M12" s="336" t="s">
        <v>170</v>
      </c>
      <c r="N12" s="109" t="s">
        <v>170</v>
      </c>
    </row>
    <row r="13" spans="1:14" ht="13.5">
      <c r="A13" s="110"/>
      <c r="B13" s="626" t="s">
        <v>107</v>
      </c>
      <c r="C13" s="304" t="s">
        <v>316</v>
      </c>
      <c r="D13" s="329">
        <v>1.07858243451464</v>
      </c>
      <c r="E13" s="330">
        <v>0</v>
      </c>
      <c r="F13" s="331">
        <v>0</v>
      </c>
      <c r="G13" s="330">
        <v>0</v>
      </c>
      <c r="H13" s="330">
        <v>0</v>
      </c>
      <c r="I13" s="330">
        <v>0</v>
      </c>
      <c r="J13" s="330">
        <v>0</v>
      </c>
      <c r="K13" s="330">
        <v>0</v>
      </c>
      <c r="L13" s="330">
        <v>0</v>
      </c>
      <c r="M13" s="330">
        <v>0</v>
      </c>
      <c r="N13" s="70">
        <v>0.253347810351068</v>
      </c>
    </row>
    <row r="14" spans="1:14" ht="13.5">
      <c r="A14" s="104" t="s">
        <v>210</v>
      </c>
      <c r="B14" s="627" t="s">
        <v>108</v>
      </c>
      <c r="C14" s="305" t="s">
        <v>318</v>
      </c>
      <c r="D14" s="328">
        <v>0</v>
      </c>
      <c r="E14" s="332">
        <v>3.34190231362468</v>
      </c>
      <c r="F14" s="333">
        <v>0.416233090530697</v>
      </c>
      <c r="G14" s="332">
        <v>0</v>
      </c>
      <c r="H14" s="332">
        <v>-0.784313725490196</v>
      </c>
      <c r="I14" s="332">
        <v>0</v>
      </c>
      <c r="J14" s="332">
        <v>0</v>
      </c>
      <c r="K14" s="332">
        <v>0</v>
      </c>
      <c r="L14" s="332">
        <v>2.40384615384615</v>
      </c>
      <c r="M14" s="332">
        <v>0</v>
      </c>
      <c r="N14" s="105">
        <v>0.69204152249135</v>
      </c>
    </row>
    <row r="15" spans="1:14" ht="13.5">
      <c r="A15" s="104" t="s">
        <v>112</v>
      </c>
      <c r="B15" s="106" t="s">
        <v>110</v>
      </c>
      <c r="C15" s="304" t="s">
        <v>301</v>
      </c>
      <c r="D15" s="334" t="s">
        <v>170</v>
      </c>
      <c r="E15" s="331" t="s">
        <v>170</v>
      </c>
      <c r="F15" s="331" t="s">
        <v>170</v>
      </c>
      <c r="G15" s="337" t="s">
        <v>170</v>
      </c>
      <c r="H15" s="337" t="s">
        <v>170</v>
      </c>
      <c r="I15" s="337" t="s">
        <v>170</v>
      </c>
      <c r="J15" s="337" t="s">
        <v>170</v>
      </c>
      <c r="K15" s="331" t="s">
        <v>170</v>
      </c>
      <c r="L15" s="331" t="s">
        <v>170</v>
      </c>
      <c r="M15" s="331" t="s">
        <v>170</v>
      </c>
      <c r="N15" s="71" t="s">
        <v>170</v>
      </c>
    </row>
    <row r="16" spans="1:14" ht="13.5">
      <c r="A16" s="107"/>
      <c r="B16" s="108" t="s">
        <v>111</v>
      </c>
      <c r="C16" s="306" t="s">
        <v>314</v>
      </c>
      <c r="D16" s="335" t="s">
        <v>170</v>
      </c>
      <c r="E16" s="336" t="s">
        <v>170</v>
      </c>
      <c r="F16" s="336" t="s">
        <v>170</v>
      </c>
      <c r="G16" s="336" t="s">
        <v>170</v>
      </c>
      <c r="H16" s="336" t="s">
        <v>170</v>
      </c>
      <c r="I16" s="336" t="s">
        <v>170</v>
      </c>
      <c r="J16" s="336" t="s">
        <v>170</v>
      </c>
      <c r="K16" s="336" t="s">
        <v>170</v>
      </c>
      <c r="L16" s="336" t="s">
        <v>170</v>
      </c>
      <c r="M16" s="336" t="s">
        <v>170</v>
      </c>
      <c r="N16" s="109" t="s">
        <v>170</v>
      </c>
    </row>
    <row r="17" spans="1:14" ht="13.5">
      <c r="A17" s="623" t="s">
        <v>211</v>
      </c>
      <c r="B17" s="626" t="s">
        <v>107</v>
      </c>
      <c r="C17" s="304" t="s">
        <v>316</v>
      </c>
      <c r="D17" s="329">
        <v>0</v>
      </c>
      <c r="E17" s="330">
        <v>0</v>
      </c>
      <c r="F17" s="331">
        <v>3.8961038961039</v>
      </c>
      <c r="G17" s="330">
        <v>0</v>
      </c>
      <c r="H17" s="330">
        <v>4</v>
      </c>
      <c r="I17" s="330">
        <v>0</v>
      </c>
      <c r="J17" s="330">
        <v>0</v>
      </c>
      <c r="K17" s="330">
        <v>0</v>
      </c>
      <c r="L17" s="330">
        <v>0</v>
      </c>
      <c r="M17" s="330">
        <v>0</v>
      </c>
      <c r="N17" s="70">
        <v>1.68697282099344</v>
      </c>
    </row>
    <row r="18" spans="1:14" ht="13.5">
      <c r="A18" s="624"/>
      <c r="B18" s="627" t="s">
        <v>108</v>
      </c>
      <c r="C18" s="305" t="s">
        <v>318</v>
      </c>
      <c r="D18" s="328">
        <v>4.44444444444444</v>
      </c>
      <c r="E18" s="332">
        <v>0.917431192660551</v>
      </c>
      <c r="F18" s="333">
        <v>1.16959064327485</v>
      </c>
      <c r="G18" s="332">
        <v>0</v>
      </c>
      <c r="H18" s="332">
        <v>0</v>
      </c>
      <c r="I18" s="332">
        <v>0</v>
      </c>
      <c r="J18" s="332">
        <v>0</v>
      </c>
      <c r="K18" s="332">
        <v>10.2040816326531</v>
      </c>
      <c r="L18" s="332">
        <v>-7.46268656716418</v>
      </c>
      <c r="M18" s="332">
        <v>0</v>
      </c>
      <c r="N18" s="105">
        <v>0.883218842001963</v>
      </c>
    </row>
    <row r="19" spans="1:14" ht="13.5">
      <c r="A19" s="624"/>
      <c r="B19" s="106" t="s">
        <v>110</v>
      </c>
      <c r="C19" s="304" t="s">
        <v>301</v>
      </c>
      <c r="D19" s="338" t="s">
        <v>170</v>
      </c>
      <c r="E19" s="331" t="s">
        <v>170</v>
      </c>
      <c r="F19" s="331" t="s">
        <v>170</v>
      </c>
      <c r="G19" s="337" t="s">
        <v>170</v>
      </c>
      <c r="H19" s="337" t="s">
        <v>170</v>
      </c>
      <c r="I19" s="337" t="s">
        <v>170</v>
      </c>
      <c r="J19" s="337" t="s">
        <v>170</v>
      </c>
      <c r="K19" s="337" t="s">
        <v>170</v>
      </c>
      <c r="L19" s="331" t="s">
        <v>170</v>
      </c>
      <c r="M19" s="331" t="s">
        <v>170</v>
      </c>
      <c r="N19" s="71" t="s">
        <v>170</v>
      </c>
    </row>
    <row r="20" spans="1:14" ht="13.5">
      <c r="A20" s="633"/>
      <c r="B20" s="108" t="s">
        <v>111</v>
      </c>
      <c r="C20" s="306" t="s">
        <v>314</v>
      </c>
      <c r="D20" s="335" t="s">
        <v>170</v>
      </c>
      <c r="E20" s="336" t="s">
        <v>170</v>
      </c>
      <c r="F20" s="336" t="s">
        <v>170</v>
      </c>
      <c r="G20" s="336" t="s">
        <v>170</v>
      </c>
      <c r="H20" s="336" t="s">
        <v>170</v>
      </c>
      <c r="I20" s="336" t="s">
        <v>170</v>
      </c>
      <c r="J20" s="336" t="s">
        <v>170</v>
      </c>
      <c r="K20" s="336" t="s">
        <v>170</v>
      </c>
      <c r="L20" s="336" t="s">
        <v>170</v>
      </c>
      <c r="M20" s="336" t="s">
        <v>170</v>
      </c>
      <c r="N20" s="109" t="s">
        <v>170</v>
      </c>
    </row>
    <row r="21" spans="1:14" ht="13.5">
      <c r="A21" s="623" t="s">
        <v>113</v>
      </c>
      <c r="B21" s="626" t="s">
        <v>107</v>
      </c>
      <c r="C21" s="304" t="s">
        <v>316</v>
      </c>
      <c r="D21" s="329">
        <v>-0.340136054421769</v>
      </c>
      <c r="E21" s="330">
        <v>0</v>
      </c>
      <c r="F21" s="331">
        <v>0.383593980525229</v>
      </c>
      <c r="G21" s="330">
        <v>1.97044334975369</v>
      </c>
      <c r="H21" s="330">
        <v>3.6144578313253</v>
      </c>
      <c r="I21" s="330">
        <v>0.32258064516129</v>
      </c>
      <c r="J21" s="330">
        <v>0</v>
      </c>
      <c r="K21" s="330">
        <v>0</v>
      </c>
      <c r="L21" s="330">
        <v>0</v>
      </c>
      <c r="M21" s="330">
        <v>0</v>
      </c>
      <c r="N21" s="70">
        <v>0.432474936111657</v>
      </c>
    </row>
    <row r="22" spans="1:15" ht="13.5">
      <c r="A22" s="624"/>
      <c r="B22" s="627" t="s">
        <v>108</v>
      </c>
      <c r="C22" s="305" t="s">
        <v>318</v>
      </c>
      <c r="D22" s="328">
        <v>1.64948453608247</v>
      </c>
      <c r="E22" s="332">
        <v>3.10192023633678</v>
      </c>
      <c r="F22" s="333">
        <v>0.379794910748196</v>
      </c>
      <c r="G22" s="332">
        <v>0</v>
      </c>
      <c r="H22" s="332">
        <v>0.619195046439629</v>
      </c>
      <c r="I22" s="332">
        <v>1.11111111111111</v>
      </c>
      <c r="J22" s="332">
        <v>-5.74162679425837</v>
      </c>
      <c r="K22" s="332">
        <v>0.813008130081301</v>
      </c>
      <c r="L22" s="332">
        <v>0</v>
      </c>
      <c r="M22" s="332">
        <v>0</v>
      </c>
      <c r="N22" s="105">
        <v>0.58435438265787</v>
      </c>
      <c r="O22" s="238"/>
    </row>
    <row r="23" spans="1:14" ht="13.5">
      <c r="A23" s="624"/>
      <c r="B23" s="106" t="s">
        <v>110</v>
      </c>
      <c r="C23" s="304" t="s">
        <v>301</v>
      </c>
      <c r="D23" s="338" t="s">
        <v>170</v>
      </c>
      <c r="E23" s="331" t="s">
        <v>170</v>
      </c>
      <c r="F23" s="331" t="s">
        <v>170</v>
      </c>
      <c r="G23" s="331" t="s">
        <v>170</v>
      </c>
      <c r="H23" s="331" t="s">
        <v>170</v>
      </c>
      <c r="I23" s="331" t="s">
        <v>170</v>
      </c>
      <c r="J23" s="331" t="s">
        <v>170</v>
      </c>
      <c r="K23" s="331" t="s">
        <v>170</v>
      </c>
      <c r="L23" s="331" t="s">
        <v>170</v>
      </c>
      <c r="M23" s="331" t="s">
        <v>170</v>
      </c>
      <c r="N23" s="71" t="s">
        <v>170</v>
      </c>
    </row>
    <row r="24" spans="1:14" ht="13.5">
      <c r="A24" s="633"/>
      <c r="B24" s="108" t="s">
        <v>111</v>
      </c>
      <c r="C24" s="306" t="s">
        <v>314</v>
      </c>
      <c r="D24" s="339" t="s">
        <v>299</v>
      </c>
      <c r="E24" s="336" t="s">
        <v>170</v>
      </c>
      <c r="F24" s="336" t="s">
        <v>170</v>
      </c>
      <c r="G24" s="336" t="s">
        <v>170</v>
      </c>
      <c r="H24" s="336" t="s">
        <v>170</v>
      </c>
      <c r="I24" s="336" t="s">
        <v>170</v>
      </c>
      <c r="J24" s="336" t="s">
        <v>170</v>
      </c>
      <c r="K24" s="336" t="s">
        <v>170</v>
      </c>
      <c r="L24" s="336" t="s">
        <v>170</v>
      </c>
      <c r="M24" s="336" t="s">
        <v>170</v>
      </c>
      <c r="N24" s="109" t="s">
        <v>170</v>
      </c>
    </row>
    <row r="25" spans="1:14" ht="13.5">
      <c r="A25" s="110"/>
      <c r="B25" s="626" t="s">
        <v>107</v>
      </c>
      <c r="C25" s="304" t="s">
        <v>316</v>
      </c>
      <c r="D25" s="329">
        <v>3.42679127725857</v>
      </c>
      <c r="E25" s="330">
        <v>0</v>
      </c>
      <c r="F25" s="331">
        <v>0</v>
      </c>
      <c r="G25" s="330">
        <v>2.22222222222222</v>
      </c>
      <c r="H25" s="330">
        <v>4.3956043956044</v>
      </c>
      <c r="I25" s="330">
        <v>1.92307692307692</v>
      </c>
      <c r="J25" s="330">
        <v>0</v>
      </c>
      <c r="K25" s="330">
        <v>0</v>
      </c>
      <c r="L25" s="330">
        <v>0</v>
      </c>
      <c r="M25" s="330">
        <v>0</v>
      </c>
      <c r="N25" s="70">
        <v>1.75953079178886</v>
      </c>
    </row>
    <row r="26" spans="1:14" ht="13.5">
      <c r="A26" s="104" t="s">
        <v>114</v>
      </c>
      <c r="B26" s="627" t="s">
        <v>108</v>
      </c>
      <c r="C26" s="305" t="s">
        <v>318</v>
      </c>
      <c r="D26" s="328">
        <v>3.71621621621622</v>
      </c>
      <c r="E26" s="332">
        <v>2.4390243902439</v>
      </c>
      <c r="F26" s="333">
        <v>0</v>
      </c>
      <c r="G26" s="332">
        <v>0</v>
      </c>
      <c r="H26" s="332">
        <v>-2.04081632653061</v>
      </c>
      <c r="I26" s="332">
        <v>0</v>
      </c>
      <c r="J26" s="332">
        <v>0</v>
      </c>
      <c r="K26" s="332">
        <v>0</v>
      </c>
      <c r="L26" s="332">
        <v>0</v>
      </c>
      <c r="M26" s="332">
        <v>0</v>
      </c>
      <c r="N26" s="105">
        <v>0.956175298804781</v>
      </c>
    </row>
    <row r="27" spans="1:14" ht="13.5">
      <c r="A27" s="104" t="s">
        <v>109</v>
      </c>
      <c r="B27" s="106" t="s">
        <v>110</v>
      </c>
      <c r="C27" s="304" t="s">
        <v>301</v>
      </c>
      <c r="D27" s="338" t="s">
        <v>170</v>
      </c>
      <c r="E27" s="331" t="s">
        <v>170</v>
      </c>
      <c r="F27" s="331" t="s">
        <v>170</v>
      </c>
      <c r="G27" s="331" t="s">
        <v>170</v>
      </c>
      <c r="H27" s="331" t="s">
        <v>170</v>
      </c>
      <c r="I27" s="331" t="s">
        <v>170</v>
      </c>
      <c r="J27" s="331" t="s">
        <v>170</v>
      </c>
      <c r="K27" s="331" t="s">
        <v>170</v>
      </c>
      <c r="L27" s="331" t="s">
        <v>170</v>
      </c>
      <c r="M27" s="331" t="s">
        <v>170</v>
      </c>
      <c r="N27" s="71" t="s">
        <v>170</v>
      </c>
    </row>
    <row r="28" spans="1:14" ht="13.5">
      <c r="A28" s="107"/>
      <c r="B28" s="108" t="s">
        <v>111</v>
      </c>
      <c r="C28" s="306" t="s">
        <v>314</v>
      </c>
      <c r="D28" s="339" t="s">
        <v>170</v>
      </c>
      <c r="E28" s="336" t="s">
        <v>170</v>
      </c>
      <c r="F28" s="336" t="s">
        <v>170</v>
      </c>
      <c r="G28" s="336" t="s">
        <v>170</v>
      </c>
      <c r="H28" s="336" t="s">
        <v>170</v>
      </c>
      <c r="I28" s="336" t="s">
        <v>170</v>
      </c>
      <c r="J28" s="336" t="s">
        <v>170</v>
      </c>
      <c r="K28" s="336" t="s">
        <v>170</v>
      </c>
      <c r="L28" s="336" t="s">
        <v>170</v>
      </c>
      <c r="M28" s="336" t="s">
        <v>170</v>
      </c>
      <c r="N28" s="109" t="s">
        <v>170</v>
      </c>
    </row>
    <row r="29" spans="1:14" ht="13.5">
      <c r="A29" s="110"/>
      <c r="B29" s="626" t="s">
        <v>107</v>
      </c>
      <c r="C29" s="304" t="s">
        <v>316</v>
      </c>
      <c r="D29" s="329">
        <v>3.14285714285714</v>
      </c>
      <c r="E29" s="330">
        <v>0</v>
      </c>
      <c r="F29" s="331">
        <v>0.0957854406130268</v>
      </c>
      <c r="G29" s="330">
        <v>0</v>
      </c>
      <c r="H29" s="330">
        <v>0</v>
      </c>
      <c r="I29" s="330">
        <v>0</v>
      </c>
      <c r="J29" s="330">
        <v>0</v>
      </c>
      <c r="K29" s="330">
        <v>0</v>
      </c>
      <c r="L29" s="330">
        <v>0</v>
      </c>
      <c r="M29" s="330">
        <v>-10</v>
      </c>
      <c r="N29" s="70">
        <v>0.158982511923688</v>
      </c>
    </row>
    <row r="30" spans="1:14" ht="13.5">
      <c r="A30" s="104" t="s">
        <v>114</v>
      </c>
      <c r="B30" s="627" t="s">
        <v>108</v>
      </c>
      <c r="C30" s="305" t="s">
        <v>318</v>
      </c>
      <c r="D30" s="328">
        <v>0</v>
      </c>
      <c r="E30" s="332">
        <v>2.16450216450216</v>
      </c>
      <c r="F30" s="333">
        <v>0.298953662182362</v>
      </c>
      <c r="G30" s="332">
        <v>0</v>
      </c>
      <c r="H30" s="332">
        <v>0</v>
      </c>
      <c r="I30" s="332">
        <v>0</v>
      </c>
      <c r="J30" s="332">
        <v>0</v>
      </c>
      <c r="K30" s="332">
        <v>0</v>
      </c>
      <c r="L30" s="332">
        <v>0</v>
      </c>
      <c r="M30" s="332">
        <v>0</v>
      </c>
      <c r="N30" s="105">
        <v>0.344719523660295</v>
      </c>
    </row>
    <row r="31" spans="1:14" ht="13.5">
      <c r="A31" s="104" t="s">
        <v>112</v>
      </c>
      <c r="B31" s="106" t="s">
        <v>110</v>
      </c>
      <c r="C31" s="304" t="s">
        <v>301</v>
      </c>
      <c r="D31" s="338" t="s">
        <v>170</v>
      </c>
      <c r="E31" s="331" t="s">
        <v>170</v>
      </c>
      <c r="F31" s="331" t="s">
        <v>170</v>
      </c>
      <c r="G31" s="331" t="s">
        <v>170</v>
      </c>
      <c r="H31" s="331" t="s">
        <v>170</v>
      </c>
      <c r="I31" s="331" t="s">
        <v>170</v>
      </c>
      <c r="J31" s="331" t="s">
        <v>170</v>
      </c>
      <c r="K31" s="331" t="s">
        <v>170</v>
      </c>
      <c r="L31" s="331" t="s">
        <v>170</v>
      </c>
      <c r="M31" s="331" t="s">
        <v>170</v>
      </c>
      <c r="N31" s="71" t="s">
        <v>170</v>
      </c>
    </row>
    <row r="32" spans="1:14" ht="14.25" thickBot="1">
      <c r="A32" s="111"/>
      <c r="B32" s="112" t="s">
        <v>111</v>
      </c>
      <c r="C32" s="307" t="s">
        <v>314</v>
      </c>
      <c r="D32" s="340" t="s">
        <v>299</v>
      </c>
      <c r="E32" s="341" t="s">
        <v>170</v>
      </c>
      <c r="F32" s="341" t="s">
        <v>170</v>
      </c>
      <c r="G32" s="341" t="s">
        <v>170</v>
      </c>
      <c r="H32" s="341" t="s">
        <v>170</v>
      </c>
      <c r="I32" s="341" t="s">
        <v>170</v>
      </c>
      <c r="J32" s="341" t="s">
        <v>170</v>
      </c>
      <c r="K32" s="341" t="s">
        <v>170</v>
      </c>
      <c r="L32" s="341" t="s">
        <v>170</v>
      </c>
      <c r="M32" s="342" t="s">
        <v>170</v>
      </c>
      <c r="N32" s="113" t="s">
        <v>170</v>
      </c>
    </row>
    <row r="33" spans="1:14" ht="13.5">
      <c r="A33" s="628" t="s">
        <v>115</v>
      </c>
      <c r="B33" s="629" t="s">
        <v>107</v>
      </c>
      <c r="C33" s="308" t="s">
        <v>315</v>
      </c>
      <c r="D33" s="244">
        <v>1.40204622963244</v>
      </c>
      <c r="E33" s="114">
        <v>0</v>
      </c>
      <c r="F33" s="115">
        <v>0.578034682080925</v>
      </c>
      <c r="G33" s="114">
        <v>1.37254901960784</v>
      </c>
      <c r="H33" s="114">
        <v>2.89855072463768</v>
      </c>
      <c r="I33" s="114">
        <v>0.390117035110533</v>
      </c>
      <c r="J33" s="114">
        <v>0</v>
      </c>
      <c r="K33" s="114">
        <v>0</v>
      </c>
      <c r="L33" s="114">
        <v>0.255754475703325</v>
      </c>
      <c r="M33" s="114">
        <v>-2.47933884297521</v>
      </c>
      <c r="N33" s="70">
        <v>0.76895436579231</v>
      </c>
    </row>
    <row r="34" spans="1:14" ht="13.5">
      <c r="A34" s="624"/>
      <c r="B34" s="630" t="s">
        <v>108</v>
      </c>
      <c r="C34" s="309" t="s">
        <v>317</v>
      </c>
      <c r="D34" s="116">
        <v>1.78058587018955</v>
      </c>
      <c r="E34" s="117">
        <v>3.22952710495963</v>
      </c>
      <c r="F34" s="118">
        <v>0.407759792413197</v>
      </c>
      <c r="G34" s="117">
        <v>0</v>
      </c>
      <c r="H34" s="117">
        <v>-0.0989119683481701</v>
      </c>
      <c r="I34" s="117">
        <v>0.265957446808511</v>
      </c>
      <c r="J34" s="117">
        <v>-1.73010380622837</v>
      </c>
      <c r="K34" s="117">
        <v>1.6</v>
      </c>
      <c r="L34" s="117">
        <v>-0.303490136570561</v>
      </c>
      <c r="M34" s="117">
        <v>0</v>
      </c>
      <c r="N34" s="105">
        <v>0.697290354150101</v>
      </c>
    </row>
    <row r="35" spans="1:14" ht="13.5">
      <c r="A35" s="624"/>
      <c r="B35" s="119" t="s">
        <v>110</v>
      </c>
      <c r="C35" s="308" t="s">
        <v>301</v>
      </c>
      <c r="D35" s="245" t="s">
        <v>170</v>
      </c>
      <c r="E35" s="115" t="s">
        <v>170</v>
      </c>
      <c r="F35" s="115" t="s">
        <v>170</v>
      </c>
      <c r="G35" s="115" t="s">
        <v>170</v>
      </c>
      <c r="H35" s="115" t="s">
        <v>170</v>
      </c>
      <c r="I35" s="115" t="s">
        <v>170</v>
      </c>
      <c r="J35" s="115" t="s">
        <v>170</v>
      </c>
      <c r="K35" s="115" t="s">
        <v>170</v>
      </c>
      <c r="L35" s="115" t="s">
        <v>170</v>
      </c>
      <c r="M35" s="115" t="s">
        <v>170</v>
      </c>
      <c r="N35" s="71" t="s">
        <v>170</v>
      </c>
    </row>
    <row r="36" spans="1:14" ht="14.25" thickBot="1">
      <c r="A36" s="625"/>
      <c r="B36" s="120" t="s">
        <v>111</v>
      </c>
      <c r="C36" s="310" t="s">
        <v>314</v>
      </c>
      <c r="D36" s="121" t="s">
        <v>170</v>
      </c>
      <c r="E36" s="122" t="s">
        <v>170</v>
      </c>
      <c r="F36" s="122" t="s">
        <v>170</v>
      </c>
      <c r="G36" s="122" t="s">
        <v>170</v>
      </c>
      <c r="H36" s="122" t="s">
        <v>170</v>
      </c>
      <c r="I36" s="122" t="s">
        <v>170</v>
      </c>
      <c r="J36" s="122" t="s">
        <v>170</v>
      </c>
      <c r="K36" s="122" t="s">
        <v>170</v>
      </c>
      <c r="L36" s="122" t="s">
        <v>170</v>
      </c>
      <c r="M36" s="123" t="s">
        <v>170</v>
      </c>
      <c r="N36" s="113" t="s">
        <v>170</v>
      </c>
    </row>
    <row r="37" spans="1:14" ht="13.5">
      <c r="A37" s="632" t="s">
        <v>116</v>
      </c>
      <c r="B37" s="626" t="s">
        <v>107</v>
      </c>
      <c r="C37" s="304" t="s">
        <v>316</v>
      </c>
      <c r="D37" s="329">
        <v>2.9810298102981</v>
      </c>
      <c r="E37" s="330">
        <v>-0.621890547263682</v>
      </c>
      <c r="F37" s="331">
        <v>0.495212941564873</v>
      </c>
      <c r="G37" s="330">
        <v>0</v>
      </c>
      <c r="H37" s="330">
        <v>0</v>
      </c>
      <c r="I37" s="330">
        <v>0.0593824228028504</v>
      </c>
      <c r="J37" s="330">
        <v>0</v>
      </c>
      <c r="K37" s="330">
        <v>0</v>
      </c>
      <c r="L37" s="330">
        <v>0</v>
      </c>
      <c r="M37" s="330">
        <v>0</v>
      </c>
      <c r="N37" s="70">
        <v>0.327186198691255</v>
      </c>
    </row>
    <row r="38" spans="1:14" ht="13.5">
      <c r="A38" s="624"/>
      <c r="B38" s="627" t="s">
        <v>108</v>
      </c>
      <c r="C38" s="305" t="s">
        <v>318</v>
      </c>
      <c r="D38" s="328">
        <v>3.46666666666667</v>
      </c>
      <c r="E38" s="332">
        <v>0.0952834683182468</v>
      </c>
      <c r="F38" s="333">
        <v>0.129659643435981</v>
      </c>
      <c r="G38" s="332">
        <v>0</v>
      </c>
      <c r="H38" s="332">
        <v>1.40845070422535</v>
      </c>
      <c r="I38" s="332">
        <v>-0.256574727389352</v>
      </c>
      <c r="J38" s="332">
        <v>0.803212851405622</v>
      </c>
      <c r="K38" s="332">
        <v>0.8</v>
      </c>
      <c r="L38" s="332">
        <v>2.14592274678112</v>
      </c>
      <c r="M38" s="332">
        <v>0</v>
      </c>
      <c r="N38" s="105">
        <v>0.282153773806725</v>
      </c>
    </row>
    <row r="39" spans="1:15" ht="13.5">
      <c r="A39" s="624"/>
      <c r="B39" s="106" t="s">
        <v>110</v>
      </c>
      <c r="C39" s="304" t="s">
        <v>301</v>
      </c>
      <c r="D39" s="338" t="s">
        <v>170</v>
      </c>
      <c r="E39" s="331" t="s">
        <v>170</v>
      </c>
      <c r="F39" s="331" t="s">
        <v>170</v>
      </c>
      <c r="G39" s="331" t="s">
        <v>170</v>
      </c>
      <c r="H39" s="331" t="s">
        <v>170</v>
      </c>
      <c r="I39" s="331" t="s">
        <v>170</v>
      </c>
      <c r="J39" s="331" t="s">
        <v>170</v>
      </c>
      <c r="K39" s="331" t="s">
        <v>170</v>
      </c>
      <c r="L39" s="331" t="s">
        <v>170</v>
      </c>
      <c r="M39" s="331" t="s">
        <v>170</v>
      </c>
      <c r="N39" s="71" t="s">
        <v>170</v>
      </c>
      <c r="O39" s="243"/>
    </row>
    <row r="40" spans="1:14" ht="13.5">
      <c r="A40" s="633"/>
      <c r="B40" s="108" t="s">
        <v>111</v>
      </c>
      <c r="C40" s="306" t="s">
        <v>314</v>
      </c>
      <c r="D40" s="339" t="s">
        <v>170</v>
      </c>
      <c r="E40" s="336" t="s">
        <v>170</v>
      </c>
      <c r="F40" s="336" t="s">
        <v>170</v>
      </c>
      <c r="G40" s="336" t="s">
        <v>170</v>
      </c>
      <c r="H40" s="343" t="s">
        <v>170</v>
      </c>
      <c r="I40" s="336" t="s">
        <v>170</v>
      </c>
      <c r="J40" s="336" t="s">
        <v>170</v>
      </c>
      <c r="K40" s="336" t="s">
        <v>170</v>
      </c>
      <c r="L40" s="336" t="s">
        <v>170</v>
      </c>
      <c r="M40" s="336" t="s">
        <v>170</v>
      </c>
      <c r="N40" s="109" t="s">
        <v>170</v>
      </c>
    </row>
    <row r="41" spans="1:14" ht="13.5">
      <c r="A41" s="623" t="s">
        <v>117</v>
      </c>
      <c r="B41" s="626" t="s">
        <v>107</v>
      </c>
      <c r="C41" s="304" t="s">
        <v>316</v>
      </c>
      <c r="D41" s="329">
        <v>7</v>
      </c>
      <c r="E41" s="330">
        <v>1.24223602484472</v>
      </c>
      <c r="F41" s="331">
        <v>0.531107738998483</v>
      </c>
      <c r="G41" s="330">
        <v>0</v>
      </c>
      <c r="H41" s="330">
        <v>0</v>
      </c>
      <c r="I41" s="330">
        <v>0</v>
      </c>
      <c r="J41" s="330">
        <v>0</v>
      </c>
      <c r="K41" s="330">
        <v>1.30718954248366</v>
      </c>
      <c r="L41" s="330">
        <v>0</v>
      </c>
      <c r="M41" s="330">
        <v>0</v>
      </c>
      <c r="N41" s="70">
        <v>0.710339384372534</v>
      </c>
    </row>
    <row r="42" spans="1:14" ht="13.5">
      <c r="A42" s="624"/>
      <c r="B42" s="627" t="s">
        <v>108</v>
      </c>
      <c r="C42" s="305" t="s">
        <v>318</v>
      </c>
      <c r="D42" s="328">
        <v>6.89655172413793</v>
      </c>
      <c r="E42" s="332">
        <v>0.550964187327824</v>
      </c>
      <c r="F42" s="333">
        <v>2.38532110091743</v>
      </c>
      <c r="G42" s="332">
        <v>0</v>
      </c>
      <c r="H42" s="332">
        <v>0</v>
      </c>
      <c r="I42" s="332">
        <v>0.78125</v>
      </c>
      <c r="J42" s="332">
        <v>0</v>
      </c>
      <c r="K42" s="332">
        <v>1.17647058823529</v>
      </c>
      <c r="L42" s="332">
        <v>0.625</v>
      </c>
      <c r="M42" s="332">
        <v>0</v>
      </c>
      <c r="N42" s="105">
        <v>1.31392045454545</v>
      </c>
    </row>
    <row r="43" spans="1:14" ht="13.5">
      <c r="A43" s="624"/>
      <c r="B43" s="106" t="s">
        <v>110</v>
      </c>
      <c r="C43" s="304" t="s">
        <v>301</v>
      </c>
      <c r="D43" s="338" t="s">
        <v>170</v>
      </c>
      <c r="E43" s="331" t="s">
        <v>170</v>
      </c>
      <c r="F43" s="331" t="s">
        <v>170</v>
      </c>
      <c r="G43" s="331" t="s">
        <v>170</v>
      </c>
      <c r="H43" s="331" t="s">
        <v>170</v>
      </c>
      <c r="I43" s="331" t="s">
        <v>170</v>
      </c>
      <c r="J43" s="331" t="s">
        <v>170</v>
      </c>
      <c r="K43" s="331" t="s">
        <v>170</v>
      </c>
      <c r="L43" s="331" t="s">
        <v>170</v>
      </c>
      <c r="M43" s="331" t="s">
        <v>170</v>
      </c>
      <c r="N43" s="71" t="s">
        <v>170</v>
      </c>
    </row>
    <row r="44" spans="1:14" ht="14.25" thickBot="1">
      <c r="A44" s="625"/>
      <c r="B44" s="112" t="s">
        <v>111</v>
      </c>
      <c r="C44" s="307" t="s">
        <v>314</v>
      </c>
      <c r="D44" s="344" t="s">
        <v>170</v>
      </c>
      <c r="E44" s="342" t="s">
        <v>170</v>
      </c>
      <c r="F44" s="342" t="s">
        <v>170</v>
      </c>
      <c r="G44" s="342" t="s">
        <v>170</v>
      </c>
      <c r="H44" s="342" t="s">
        <v>170</v>
      </c>
      <c r="I44" s="342" t="s">
        <v>170</v>
      </c>
      <c r="J44" s="342" t="s">
        <v>170</v>
      </c>
      <c r="K44" s="342" t="s">
        <v>170</v>
      </c>
      <c r="L44" s="342" t="s">
        <v>170</v>
      </c>
      <c r="M44" s="342" t="s">
        <v>170</v>
      </c>
      <c r="N44" s="113" t="s">
        <v>170</v>
      </c>
    </row>
    <row r="45" spans="1:14" ht="13.5">
      <c r="A45" s="628" t="s">
        <v>118</v>
      </c>
      <c r="B45" s="629" t="s">
        <v>107</v>
      </c>
      <c r="C45" s="308" t="s">
        <v>315</v>
      </c>
      <c r="D45" s="244">
        <v>1.76962676962677</v>
      </c>
      <c r="E45" s="114">
        <v>-0.240577385725742</v>
      </c>
      <c r="F45" s="115">
        <v>0.551501781774987</v>
      </c>
      <c r="G45" s="114">
        <v>0.7</v>
      </c>
      <c r="H45" s="114">
        <v>2.34604105571848</v>
      </c>
      <c r="I45" s="114">
        <v>0.149476831091181</v>
      </c>
      <c r="J45" s="114">
        <v>0</v>
      </c>
      <c r="K45" s="114">
        <v>0.62111801242236</v>
      </c>
      <c r="L45" s="114">
        <v>0.205549845837616</v>
      </c>
      <c r="M45" s="114">
        <v>-1.8</v>
      </c>
      <c r="N45" s="70">
        <v>0.634358952228887</v>
      </c>
    </row>
    <row r="46" spans="1:14" ht="13.5">
      <c r="A46" s="624"/>
      <c r="B46" s="630" t="s">
        <v>108</v>
      </c>
      <c r="C46" s="309" t="s">
        <v>317</v>
      </c>
      <c r="D46" s="116">
        <v>2.20791168353266</v>
      </c>
      <c r="E46" s="117">
        <v>1.42993326978074</v>
      </c>
      <c r="F46" s="118">
        <v>0.513531137919791</v>
      </c>
      <c r="G46" s="117">
        <v>0</v>
      </c>
      <c r="H46" s="117">
        <v>0</v>
      </c>
      <c r="I46" s="117">
        <v>-0.0456412596987677</v>
      </c>
      <c r="J46" s="117">
        <v>-0.759013282732448</v>
      </c>
      <c r="K46" s="117">
        <v>1.34328358208955</v>
      </c>
      <c r="L46" s="117">
        <v>0.380228136882129</v>
      </c>
      <c r="M46" s="117">
        <v>0</v>
      </c>
      <c r="N46" s="105">
        <v>0.632431065013913</v>
      </c>
    </row>
    <row r="47" spans="1:14" ht="13.5">
      <c r="A47" s="624"/>
      <c r="B47" s="119" t="s">
        <v>110</v>
      </c>
      <c r="C47" s="308" t="s">
        <v>301</v>
      </c>
      <c r="D47" s="245" t="s">
        <v>170</v>
      </c>
      <c r="E47" s="115" t="s">
        <v>170</v>
      </c>
      <c r="F47" s="115" t="s">
        <v>170</v>
      </c>
      <c r="G47" s="115" t="s">
        <v>170</v>
      </c>
      <c r="H47" s="115" t="s">
        <v>170</v>
      </c>
      <c r="I47" s="115" t="s">
        <v>170</v>
      </c>
      <c r="J47" s="115" t="s">
        <v>170</v>
      </c>
      <c r="K47" s="115" t="s">
        <v>170</v>
      </c>
      <c r="L47" s="115" t="s">
        <v>170</v>
      </c>
      <c r="M47" s="115" t="s">
        <v>170</v>
      </c>
      <c r="N47" s="71" t="s">
        <v>170</v>
      </c>
    </row>
    <row r="48" spans="1:14" ht="14.25" thickBot="1">
      <c r="A48" s="625"/>
      <c r="B48" s="120" t="s">
        <v>111</v>
      </c>
      <c r="C48" s="310" t="s">
        <v>314</v>
      </c>
      <c r="D48" s="121" t="s">
        <v>170</v>
      </c>
      <c r="E48" s="122" t="s">
        <v>170</v>
      </c>
      <c r="F48" s="122" t="s">
        <v>170</v>
      </c>
      <c r="G48" s="122" t="s">
        <v>170</v>
      </c>
      <c r="H48" s="122" t="s">
        <v>170</v>
      </c>
      <c r="I48" s="122" t="s">
        <v>170</v>
      </c>
      <c r="J48" s="122" t="s">
        <v>170</v>
      </c>
      <c r="K48" s="122" t="s">
        <v>170</v>
      </c>
      <c r="L48" s="122" t="s">
        <v>170</v>
      </c>
      <c r="M48" s="122" t="s">
        <v>170</v>
      </c>
      <c r="N48" s="113" t="s">
        <v>170</v>
      </c>
    </row>
    <row r="49" spans="1:14" s="15" customFormat="1" ht="15" customHeight="1">
      <c r="A49" s="38"/>
      <c r="B49" s="631"/>
      <c r="C49" s="631"/>
      <c r="D49" s="631"/>
      <c r="E49" s="631"/>
      <c r="F49" s="631"/>
      <c r="G49" s="631"/>
      <c r="H49" s="631"/>
      <c r="I49" s="631"/>
      <c r="J49" s="631"/>
      <c r="K49" s="631"/>
      <c r="L49" s="631"/>
      <c r="M49" s="631"/>
      <c r="N49" s="631"/>
    </row>
    <row r="50" spans="1:14" s="15" customFormat="1" ht="16.5" customHeight="1">
      <c r="A50" s="38" t="s">
        <v>119</v>
      </c>
      <c r="B50" s="620" t="s">
        <v>302</v>
      </c>
      <c r="C50" s="620"/>
      <c r="D50" s="620"/>
      <c r="E50" s="620"/>
      <c r="F50" s="620"/>
      <c r="G50" s="620"/>
      <c r="H50" s="620"/>
      <c r="I50" s="620"/>
      <c r="J50" s="620"/>
      <c r="K50" s="620"/>
      <c r="L50" s="620"/>
      <c r="M50" s="620"/>
      <c r="N50" s="620"/>
    </row>
    <row r="51" spans="1:14" s="15" customFormat="1" ht="16.5" customHeight="1">
      <c r="A51" s="38"/>
      <c r="B51" s="620" t="s">
        <v>120</v>
      </c>
      <c r="C51" s="620"/>
      <c r="D51" s="620"/>
      <c r="E51" s="620"/>
      <c r="F51" s="620"/>
      <c r="G51" s="620"/>
      <c r="H51" s="620"/>
      <c r="I51" s="620"/>
      <c r="J51" s="620"/>
      <c r="K51" s="620"/>
      <c r="L51" s="620"/>
      <c r="M51" s="620"/>
      <c r="N51" s="620"/>
    </row>
    <row r="52" spans="1:14" s="15" customFormat="1" ht="16.5" customHeight="1">
      <c r="A52" s="246" t="s">
        <v>121</v>
      </c>
      <c r="B52" s="621" t="s">
        <v>122</v>
      </c>
      <c r="C52" s="622"/>
      <c r="D52" s="622"/>
      <c r="E52" s="622"/>
      <c r="F52" s="622"/>
      <c r="G52" s="622"/>
      <c r="H52" s="622"/>
      <c r="I52" s="622"/>
      <c r="J52" s="622"/>
      <c r="K52" s="622"/>
      <c r="L52" s="622"/>
      <c r="M52" s="622"/>
      <c r="N52" s="622"/>
    </row>
    <row r="53" spans="1:14" s="267" customFormat="1" ht="16.5" customHeight="1">
      <c r="A53" s="246" t="s">
        <v>123</v>
      </c>
      <c r="B53" s="621" t="s">
        <v>303</v>
      </c>
      <c r="C53" s="622"/>
      <c r="D53" s="622"/>
      <c r="E53" s="622"/>
      <c r="F53" s="622"/>
      <c r="G53" s="622"/>
      <c r="H53" s="622"/>
      <c r="I53" s="622"/>
      <c r="J53" s="622"/>
      <c r="K53" s="622"/>
      <c r="L53" s="622"/>
      <c r="M53" s="622"/>
      <c r="N53" s="622"/>
    </row>
  </sheetData>
  <sheetProtection/>
  <mergeCells count="22">
    <mergeCell ref="B6:C8"/>
    <mergeCell ref="B9:B10"/>
    <mergeCell ref="B13:B14"/>
    <mergeCell ref="A17:A20"/>
    <mergeCell ref="B17:B18"/>
    <mergeCell ref="A21:A24"/>
    <mergeCell ref="B21:B22"/>
    <mergeCell ref="B25:B26"/>
    <mergeCell ref="B29:B30"/>
    <mergeCell ref="A33:A36"/>
    <mergeCell ref="B33:B34"/>
    <mergeCell ref="A37:A40"/>
    <mergeCell ref="B37:B38"/>
    <mergeCell ref="B51:N51"/>
    <mergeCell ref="B52:N52"/>
    <mergeCell ref="B53:N53"/>
    <mergeCell ref="A41:A44"/>
    <mergeCell ref="B41:B42"/>
    <mergeCell ref="A45:A48"/>
    <mergeCell ref="B45:B46"/>
    <mergeCell ref="B49:N49"/>
    <mergeCell ref="B50:N50"/>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6"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rgb="FF00B0F0"/>
  </sheetPr>
  <dimension ref="A1:AT347"/>
  <sheetViews>
    <sheetView tabSelected="1" zoomScale="85" zoomScaleNormal="85" zoomScalePageLayoutView="0" workbookViewId="0" topLeftCell="A1">
      <selection activeCell="AO24" sqref="AO24"/>
    </sheetView>
  </sheetViews>
  <sheetFormatPr defaultColWidth="9.00390625" defaultRowHeight="13.5"/>
  <cols>
    <col min="1" max="1" width="9.00390625" style="274" customWidth="1"/>
    <col min="2" max="2" width="9.00390625" style="270" customWidth="1"/>
    <col min="3" max="3" width="10.25390625" style="270" customWidth="1"/>
    <col min="20" max="20" width="6.75390625" style="0" customWidth="1"/>
    <col min="22" max="22" width="9.875" style="0" customWidth="1"/>
    <col min="24" max="24" width="8.125" style="0" customWidth="1"/>
    <col min="46" max="46" width="10.25390625" style="0" customWidth="1"/>
  </cols>
  <sheetData>
    <row r="1" spans="1:37" ht="55.5" customHeight="1">
      <c r="A1" s="53" t="s">
        <v>208</v>
      </c>
      <c r="B1"/>
      <c r="C1"/>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row>
    <row r="2" spans="2:3" ht="51.75" customHeight="1">
      <c r="B2" s="235" t="s">
        <v>124</v>
      </c>
      <c r="C2" s="235" t="s">
        <v>125</v>
      </c>
    </row>
    <row r="3" spans="2:46" ht="13.5">
      <c r="B3"/>
      <c r="C3"/>
      <c r="AS3" s="268"/>
      <c r="AT3" s="268"/>
    </row>
    <row r="4" spans="1:3" ht="14.25" customHeight="1">
      <c r="A4" s="275" t="s">
        <v>242</v>
      </c>
      <c r="B4" s="269">
        <v>0.9</v>
      </c>
      <c r="C4" s="269">
        <v>0.8</v>
      </c>
    </row>
    <row r="5" spans="2:6" ht="14.25" customHeight="1">
      <c r="B5" s="269">
        <v>0.7</v>
      </c>
      <c r="C5" s="269">
        <v>0.8</v>
      </c>
      <c r="F5" s="268"/>
    </row>
    <row r="6" spans="2:3" ht="14.25" customHeight="1">
      <c r="B6" s="269">
        <v>0.6</v>
      </c>
      <c r="C6" s="269">
        <v>0.7</v>
      </c>
    </row>
    <row r="7" spans="1:3" ht="14.25" customHeight="1">
      <c r="A7" s="275" t="s">
        <v>243</v>
      </c>
      <c r="B7" s="269">
        <v>0.1</v>
      </c>
      <c r="C7" s="269">
        <v>0.6</v>
      </c>
    </row>
    <row r="8" spans="2:6" ht="14.25" customHeight="1">
      <c r="B8" s="269">
        <v>0.2</v>
      </c>
      <c r="C8" s="269">
        <v>0.4</v>
      </c>
      <c r="F8" s="268"/>
    </row>
    <row r="9" spans="2:3" ht="14.25" customHeight="1">
      <c r="B9" s="269">
        <v>0.1</v>
      </c>
      <c r="C9" s="269">
        <v>0.4</v>
      </c>
    </row>
    <row r="10" spans="1:3" ht="14.25" customHeight="1">
      <c r="A10" s="275" t="s">
        <v>244</v>
      </c>
      <c r="B10" s="269">
        <v>0.2</v>
      </c>
      <c r="C10" s="269">
        <v>0.3</v>
      </c>
    </row>
    <row r="11" spans="2:3" ht="14.25" customHeight="1">
      <c r="B11" s="269">
        <v>0.1</v>
      </c>
      <c r="C11" s="269">
        <v>0.1</v>
      </c>
    </row>
    <row r="12" spans="2:3" ht="14.25" customHeight="1">
      <c r="B12" s="269">
        <v>0.4</v>
      </c>
      <c r="C12" s="269">
        <v>0.1</v>
      </c>
    </row>
    <row r="13" spans="1:3" ht="14.25" customHeight="1">
      <c r="A13" s="275" t="s">
        <v>245</v>
      </c>
      <c r="B13" s="269">
        <v>0.4</v>
      </c>
      <c r="C13" s="269">
        <v>0.1</v>
      </c>
    </row>
    <row r="14" spans="2:5" ht="14.25" customHeight="1">
      <c r="B14" s="269">
        <v>0.4</v>
      </c>
      <c r="C14" s="269">
        <v>0.1</v>
      </c>
      <c r="E14" s="268"/>
    </row>
    <row r="15" spans="2:5" ht="14.25" customHeight="1">
      <c r="B15" s="269">
        <v>0.3</v>
      </c>
      <c r="C15" s="269">
        <v>0</v>
      </c>
      <c r="E15" s="268"/>
    </row>
    <row r="16" spans="1:3" ht="14.25" customHeight="1">
      <c r="A16" s="276" t="s">
        <v>246</v>
      </c>
      <c r="B16" s="269">
        <v>0.3</v>
      </c>
      <c r="C16" s="269">
        <v>0.2</v>
      </c>
    </row>
    <row r="17" spans="2:3" ht="14.25" customHeight="1">
      <c r="B17" s="269">
        <v>0.3</v>
      </c>
      <c r="C17" s="269">
        <v>0.4</v>
      </c>
    </row>
    <row r="18" spans="2:3" ht="13.5">
      <c r="B18" s="269">
        <v>-0.1</v>
      </c>
      <c r="C18" s="269">
        <v>0</v>
      </c>
    </row>
    <row r="19" spans="1:6" ht="13.5">
      <c r="A19" s="275" t="s">
        <v>243</v>
      </c>
      <c r="B19" s="269">
        <v>0.4</v>
      </c>
      <c r="C19" s="269">
        <v>0.9</v>
      </c>
      <c r="F19" s="268"/>
    </row>
    <row r="20" spans="2:3" ht="13.5">
      <c r="B20" s="269">
        <v>0.5</v>
      </c>
      <c r="C20" s="269">
        <v>0.8</v>
      </c>
    </row>
    <row r="21" spans="2:3" ht="13.5">
      <c r="B21" s="269">
        <v>0.5</v>
      </c>
      <c r="C21" s="269">
        <v>0.8</v>
      </c>
    </row>
    <row r="22" spans="1:6" ht="13.5">
      <c r="A22" s="275" t="s">
        <v>244</v>
      </c>
      <c r="B22" s="269">
        <v>0.6</v>
      </c>
      <c r="C22" s="269">
        <v>0.7</v>
      </c>
      <c r="F22" s="268"/>
    </row>
    <row r="23" spans="2:3" ht="13.5">
      <c r="B23" s="269">
        <v>0.7</v>
      </c>
      <c r="C23" s="269">
        <v>0.7</v>
      </c>
    </row>
    <row r="24" spans="2:3" ht="13.5">
      <c r="B24" s="269">
        <v>1</v>
      </c>
      <c r="C24" s="269">
        <v>0.7</v>
      </c>
    </row>
    <row r="25" spans="1:3" ht="13.5">
      <c r="A25" s="275" t="s">
        <v>245</v>
      </c>
      <c r="B25" s="269">
        <v>1.1</v>
      </c>
      <c r="C25" s="269">
        <v>0.8</v>
      </c>
    </row>
    <row r="26" spans="2:5" ht="13.5">
      <c r="B26" s="269">
        <v>1</v>
      </c>
      <c r="C26" s="269">
        <v>0.7</v>
      </c>
      <c r="E26" s="268"/>
    </row>
    <row r="27" spans="2:5" ht="13.5">
      <c r="B27" s="269">
        <v>1.1</v>
      </c>
      <c r="C27" s="269">
        <v>0.8</v>
      </c>
      <c r="E27" s="268"/>
    </row>
    <row r="28" spans="1:3" ht="13.5">
      <c r="A28" s="276" t="s">
        <v>247</v>
      </c>
      <c r="B28" s="269">
        <v>0.7</v>
      </c>
      <c r="C28" s="269">
        <v>0.6</v>
      </c>
    </row>
    <row r="29" spans="2:3" ht="13.5">
      <c r="B29" s="269">
        <v>0.5</v>
      </c>
      <c r="C29" s="269">
        <v>0.6</v>
      </c>
    </row>
    <row r="30" spans="2:3" ht="13.5">
      <c r="B30" s="269">
        <v>0.5</v>
      </c>
      <c r="C30" s="269">
        <v>0.6</v>
      </c>
    </row>
    <row r="31" spans="1:3" ht="13.5">
      <c r="A31" s="275" t="s">
        <v>243</v>
      </c>
      <c r="B31" s="269">
        <v>0</v>
      </c>
      <c r="C31" s="269">
        <v>0.5</v>
      </c>
    </row>
    <row r="32" spans="2:3" ht="13.5">
      <c r="B32" s="269">
        <v>0.4</v>
      </c>
      <c r="C32" s="269">
        <v>0.7</v>
      </c>
    </row>
    <row r="33" spans="2:3" ht="13.5">
      <c r="B33" s="269">
        <v>0.4</v>
      </c>
      <c r="C33" s="269">
        <v>0.7</v>
      </c>
    </row>
    <row r="34" spans="1:3" ht="13.5">
      <c r="A34" s="275" t="s">
        <v>244</v>
      </c>
      <c r="B34" s="269">
        <v>0.6</v>
      </c>
      <c r="C34" s="269">
        <v>0.7</v>
      </c>
    </row>
    <row r="35" spans="2:3" ht="13.5">
      <c r="B35" s="269">
        <v>0.8</v>
      </c>
      <c r="C35" s="269">
        <v>0.8</v>
      </c>
    </row>
    <row r="36" spans="2:3" ht="13.5">
      <c r="B36" s="269">
        <v>0.6</v>
      </c>
      <c r="C36" s="269">
        <v>0.3</v>
      </c>
    </row>
    <row r="37" spans="1:3" ht="13.5">
      <c r="A37" s="275" t="s">
        <v>245</v>
      </c>
      <c r="B37" s="269">
        <v>0.8</v>
      </c>
      <c r="C37" s="269">
        <v>0.5</v>
      </c>
    </row>
    <row r="38" spans="2:5" ht="14.25" customHeight="1">
      <c r="B38" s="269">
        <v>0.8</v>
      </c>
      <c r="C38" s="269">
        <v>0.5</v>
      </c>
      <c r="E38" s="268"/>
    </row>
    <row r="39" spans="2:5" ht="14.25" customHeight="1">
      <c r="B39" s="269">
        <v>0.8</v>
      </c>
      <c r="C39" s="269">
        <v>0.5</v>
      </c>
      <c r="E39" s="268"/>
    </row>
    <row r="40" spans="1:3" ht="14.25" customHeight="1">
      <c r="A40" s="276" t="s">
        <v>248</v>
      </c>
      <c r="B40" s="269">
        <v>0.7</v>
      </c>
      <c r="C40" s="269">
        <v>0.6</v>
      </c>
    </row>
    <row r="41" spans="2:7" ht="14.25" customHeight="1">
      <c r="B41" s="269">
        <v>0.4</v>
      </c>
      <c r="C41" s="269">
        <v>0.5</v>
      </c>
      <c r="F41" s="55"/>
      <c r="G41" s="55"/>
    </row>
    <row r="42" spans="2:7" ht="14.25" customHeight="1">
      <c r="B42" s="269">
        <v>0.3</v>
      </c>
      <c r="C42" s="269">
        <v>0.4</v>
      </c>
      <c r="F42" s="55"/>
      <c r="G42" s="55"/>
    </row>
    <row r="43" spans="1:3" ht="14.25" customHeight="1">
      <c r="A43" s="275" t="s">
        <v>243</v>
      </c>
      <c r="B43" s="269">
        <v>0.1</v>
      </c>
      <c r="C43" s="269">
        <v>0.6</v>
      </c>
    </row>
    <row r="44" spans="2:3" ht="14.25" customHeight="1">
      <c r="B44" s="269">
        <v>0</v>
      </c>
      <c r="C44" s="269">
        <v>0.3</v>
      </c>
    </row>
    <row r="45" spans="2:3" ht="14.25" customHeight="1">
      <c r="B45" s="269">
        <v>0</v>
      </c>
      <c r="C45" s="269">
        <v>0.3</v>
      </c>
    </row>
    <row r="46" spans="1:3" ht="13.5">
      <c r="A46" s="275" t="s">
        <v>244</v>
      </c>
      <c r="B46" s="269">
        <v>0.3</v>
      </c>
      <c r="C46" s="269">
        <v>0.4</v>
      </c>
    </row>
    <row r="47" spans="2:3" ht="13.5">
      <c r="B47" s="269">
        <v>0.7</v>
      </c>
      <c r="C47" s="269">
        <v>0.6</v>
      </c>
    </row>
    <row r="48" spans="2:3" ht="13.5">
      <c r="B48" s="269">
        <v>1</v>
      </c>
      <c r="C48" s="269">
        <v>0.7</v>
      </c>
    </row>
    <row r="49" spans="1:3" ht="13.5">
      <c r="A49" s="275" t="s">
        <v>245</v>
      </c>
      <c r="B49" s="269">
        <v>1</v>
      </c>
      <c r="C49" s="269">
        <v>0.6</v>
      </c>
    </row>
    <row r="50" spans="2:5" ht="13.5">
      <c r="B50" s="269">
        <v>0.9</v>
      </c>
      <c r="C50" s="269">
        <v>0.6</v>
      </c>
      <c r="E50" s="268"/>
    </row>
    <row r="51" spans="2:5" ht="13.5">
      <c r="B51" s="269">
        <v>1</v>
      </c>
      <c r="C51" s="269">
        <v>0.7</v>
      </c>
      <c r="E51" s="268"/>
    </row>
    <row r="52" spans="1:3" ht="13.5">
      <c r="A52" s="276" t="s">
        <v>249</v>
      </c>
      <c r="B52" s="269">
        <v>0.5</v>
      </c>
      <c r="C52" s="269">
        <v>0.4</v>
      </c>
    </row>
    <row r="53" spans="2:3" ht="13.5">
      <c r="B53" s="269">
        <v>0.6</v>
      </c>
      <c r="C53" s="269">
        <v>0.6</v>
      </c>
    </row>
    <row r="54" spans="2:3" ht="13.5">
      <c r="B54" s="269">
        <v>0.5</v>
      </c>
      <c r="C54" s="269">
        <v>0.6</v>
      </c>
    </row>
    <row r="55" spans="1:3" ht="13.5">
      <c r="A55" s="275" t="s">
        <v>243</v>
      </c>
      <c r="B55" s="269">
        <v>0.1</v>
      </c>
      <c r="C55" s="269">
        <v>0.6</v>
      </c>
    </row>
    <row r="56" spans="2:3" ht="13.5">
      <c r="B56" s="269">
        <v>0.2</v>
      </c>
      <c r="C56" s="269">
        <v>0.6</v>
      </c>
    </row>
    <row r="57" spans="2:3" ht="13.5">
      <c r="B57" s="269">
        <v>0.1</v>
      </c>
      <c r="C57" s="269">
        <v>0.5</v>
      </c>
    </row>
    <row r="58" spans="1:3" ht="13.5">
      <c r="A58" s="275" t="s">
        <v>244</v>
      </c>
      <c r="B58" s="269">
        <v>0.3</v>
      </c>
      <c r="C58" s="269">
        <v>0.4</v>
      </c>
    </row>
    <row r="59" spans="2:3" ht="13.5">
      <c r="B59" s="269">
        <v>0.4</v>
      </c>
      <c r="C59" s="269">
        <v>0.3</v>
      </c>
    </row>
    <row r="60" spans="2:3" ht="13.5">
      <c r="B60" s="269">
        <v>0.7</v>
      </c>
      <c r="C60" s="269">
        <v>0.3</v>
      </c>
    </row>
    <row r="61" spans="1:3" ht="13.5">
      <c r="A61" s="275" t="s">
        <v>245</v>
      </c>
      <c r="B61" s="269">
        <v>0.2</v>
      </c>
      <c r="C61" s="269">
        <v>-0.2</v>
      </c>
    </row>
    <row r="62" spans="2:5" ht="13.5">
      <c r="B62" s="269">
        <v>0.5</v>
      </c>
      <c r="C62" s="269">
        <v>0.1</v>
      </c>
      <c r="E62" s="268"/>
    </row>
    <row r="63" spans="2:5" ht="13.5">
      <c r="B63" s="269">
        <v>0.4</v>
      </c>
      <c r="C63" s="269">
        <v>0.1</v>
      </c>
      <c r="E63" s="268"/>
    </row>
    <row r="64" spans="1:3" ht="13.5">
      <c r="A64" s="276" t="s">
        <v>250</v>
      </c>
      <c r="B64" s="269">
        <v>0.1</v>
      </c>
      <c r="C64" s="269">
        <v>0.1</v>
      </c>
    </row>
    <row r="65" spans="2:3" ht="13.5">
      <c r="B65" s="269">
        <v>-0.1</v>
      </c>
      <c r="C65" s="269">
        <v>-0.1</v>
      </c>
    </row>
    <row r="66" spans="2:6" ht="13.5">
      <c r="B66" s="269">
        <v>-0.3</v>
      </c>
      <c r="C66" s="269">
        <v>-0.1</v>
      </c>
      <c r="F66" s="268"/>
    </row>
    <row r="67" spans="1:3" ht="13.5">
      <c r="A67" s="275" t="s">
        <v>243</v>
      </c>
      <c r="B67" s="269">
        <v>-0.7</v>
      </c>
      <c r="C67" s="269">
        <v>-0.2</v>
      </c>
    </row>
    <row r="68" spans="2:3" ht="13.5">
      <c r="B68" s="269">
        <v>-0.8</v>
      </c>
      <c r="C68" s="269">
        <v>-0.4</v>
      </c>
    </row>
    <row r="69" spans="2:3" ht="13.5">
      <c r="B69" s="269">
        <v>-0.8</v>
      </c>
      <c r="C69" s="269">
        <v>-0.4</v>
      </c>
    </row>
    <row r="70" spans="1:3" ht="13.5">
      <c r="A70" s="275" t="s">
        <v>244</v>
      </c>
      <c r="B70" s="269">
        <v>-0.5</v>
      </c>
      <c r="C70" s="269">
        <v>-0.4</v>
      </c>
    </row>
    <row r="71" spans="2:3" ht="13.5">
      <c r="B71" s="269">
        <v>-0.4</v>
      </c>
      <c r="C71" s="269">
        <v>-0.5</v>
      </c>
    </row>
    <row r="72" spans="2:3" ht="13.5">
      <c r="B72" s="269">
        <v>-0.3</v>
      </c>
      <c r="C72" s="269">
        <v>-0.7</v>
      </c>
    </row>
    <row r="73" spans="1:3" ht="13.5">
      <c r="A73" s="275" t="s">
        <v>245</v>
      </c>
      <c r="B73" s="269">
        <v>0.1</v>
      </c>
      <c r="C73" s="269">
        <v>-0.4</v>
      </c>
    </row>
    <row r="74" spans="2:5" ht="13.5">
      <c r="B74" s="269">
        <v>0.1</v>
      </c>
      <c r="C74" s="269">
        <v>-0.3</v>
      </c>
      <c r="E74" s="268"/>
    </row>
    <row r="75" spans="2:5" ht="13.5">
      <c r="B75" s="269">
        <v>-0.2</v>
      </c>
      <c r="C75" s="269">
        <v>-0.5</v>
      </c>
      <c r="E75" s="268"/>
    </row>
    <row r="76" spans="1:3" ht="13.5">
      <c r="A76" s="276" t="s">
        <v>251</v>
      </c>
      <c r="B76" s="269">
        <v>-0.2</v>
      </c>
      <c r="C76" s="269">
        <v>-0.2</v>
      </c>
    </row>
    <row r="77" spans="2:3" ht="13.5">
      <c r="B77" s="269">
        <v>-0.4</v>
      </c>
      <c r="C77" s="269">
        <v>-0.4</v>
      </c>
    </row>
    <row r="78" spans="2:6" ht="13.5">
      <c r="B78" s="269">
        <v>-0.6</v>
      </c>
      <c r="C78" s="269">
        <v>-0.4</v>
      </c>
      <c r="F78" s="268"/>
    </row>
    <row r="79" spans="1:6" ht="13.5">
      <c r="A79" s="275" t="s">
        <v>243</v>
      </c>
      <c r="B79" s="269">
        <v>-1</v>
      </c>
      <c r="C79" s="269">
        <v>-0.4</v>
      </c>
      <c r="F79" s="268"/>
    </row>
    <row r="80" spans="2:3" ht="13.5">
      <c r="B80" s="269">
        <v>-0.8</v>
      </c>
      <c r="C80" s="269">
        <v>-0.3</v>
      </c>
    </row>
    <row r="81" spans="2:3" ht="13.5">
      <c r="B81" s="269">
        <v>-0.8</v>
      </c>
      <c r="C81" s="269">
        <v>-0.4</v>
      </c>
    </row>
    <row r="82" spans="1:6" ht="13.5">
      <c r="A82" s="275" t="s">
        <v>244</v>
      </c>
      <c r="B82" s="269">
        <v>-0.7</v>
      </c>
      <c r="C82" s="269">
        <v>-0.6</v>
      </c>
      <c r="F82" s="268"/>
    </row>
    <row r="83" spans="2:6" ht="13.5">
      <c r="B83" s="269">
        <v>-0.3</v>
      </c>
      <c r="C83" s="269">
        <v>-0.4</v>
      </c>
      <c r="F83" s="268"/>
    </row>
    <row r="84" spans="2:3" ht="13.5">
      <c r="B84" s="269">
        <v>-0.2</v>
      </c>
      <c r="C84" s="269">
        <v>-0.6</v>
      </c>
    </row>
    <row r="85" spans="1:6" ht="13.5">
      <c r="A85" s="275" t="s">
        <v>245</v>
      </c>
      <c r="B85" s="269">
        <v>0.1</v>
      </c>
      <c r="C85" s="269">
        <v>-0.5</v>
      </c>
      <c r="F85" s="268"/>
    </row>
    <row r="86" spans="2:5" ht="13.5">
      <c r="B86" s="269">
        <v>-0.1</v>
      </c>
      <c r="C86" s="269">
        <v>-0.6</v>
      </c>
      <c r="E86" s="268"/>
    </row>
    <row r="87" spans="2:40" ht="13.5">
      <c r="B87" s="269">
        <v>0.2</v>
      </c>
      <c r="C87" s="269">
        <v>-0.1</v>
      </c>
      <c r="E87" s="268"/>
      <c r="AN87" s="268"/>
    </row>
    <row r="88" spans="1:3" ht="13.5">
      <c r="A88" s="276" t="s">
        <v>252</v>
      </c>
      <c r="B88" s="269">
        <v>-0.5</v>
      </c>
      <c r="C88" s="269">
        <v>-0.4</v>
      </c>
    </row>
    <row r="89" spans="2:40" ht="13.5">
      <c r="B89" s="269">
        <v>-0.4</v>
      </c>
      <c r="C89" s="269">
        <v>-0.3</v>
      </c>
      <c r="F89" s="268"/>
      <c r="AN89" s="268"/>
    </row>
    <row r="90" spans="2:6" ht="13.5">
      <c r="B90" s="269">
        <v>-0.4</v>
      </c>
      <c r="C90" s="269">
        <v>-0.2</v>
      </c>
      <c r="F90" s="268"/>
    </row>
    <row r="91" spans="1:3" ht="13.5">
      <c r="A91" s="275" t="s">
        <v>243</v>
      </c>
      <c r="B91" s="269">
        <v>-0.9</v>
      </c>
      <c r="C91" s="269">
        <v>-0.2</v>
      </c>
    </row>
    <row r="92" spans="2:6" ht="13.5">
      <c r="B92" s="269">
        <v>-0.5</v>
      </c>
      <c r="C92" s="269">
        <v>0</v>
      </c>
      <c r="F92" s="268"/>
    </row>
    <row r="93" spans="2:6" ht="13.5">
      <c r="B93" s="269">
        <v>-0.3</v>
      </c>
      <c r="C93" s="269">
        <v>0.1</v>
      </c>
      <c r="F93" s="268"/>
    </row>
    <row r="94" spans="1:3" ht="13.5">
      <c r="A94" s="275" t="s">
        <v>244</v>
      </c>
      <c r="B94" s="269">
        <v>0</v>
      </c>
      <c r="C94" s="269">
        <v>0.1</v>
      </c>
    </row>
    <row r="95" spans="2:6" ht="13.5">
      <c r="B95" s="269">
        <v>0.2</v>
      </c>
      <c r="C95" s="269">
        <v>0</v>
      </c>
      <c r="F95" s="268"/>
    </row>
    <row r="96" spans="2:6" ht="13.5">
      <c r="B96" s="269">
        <v>0.7</v>
      </c>
      <c r="C96" s="269">
        <v>0.2</v>
      </c>
      <c r="F96" s="268"/>
    </row>
    <row r="97" spans="1:3" ht="13.5">
      <c r="A97" s="275" t="s">
        <v>245</v>
      </c>
      <c r="B97" s="269">
        <v>0.8</v>
      </c>
      <c r="C97" s="269">
        <v>0.2</v>
      </c>
    </row>
    <row r="98" spans="2:6" ht="13.5">
      <c r="B98" s="269">
        <v>0.7</v>
      </c>
      <c r="C98" s="269">
        <v>0.2</v>
      </c>
      <c r="F98" s="268"/>
    </row>
    <row r="99" spans="2:6" ht="13.5">
      <c r="B99" s="269">
        <v>0.3</v>
      </c>
      <c r="C99" s="269">
        <v>-0.1</v>
      </c>
      <c r="F99" s="268"/>
    </row>
    <row r="100" spans="1:3" ht="13.5">
      <c r="A100" s="276" t="s">
        <v>253</v>
      </c>
      <c r="B100" s="269">
        <v>-0.1</v>
      </c>
      <c r="C100" s="269">
        <v>0</v>
      </c>
    </row>
    <row r="101" spans="2:6" ht="13.5">
      <c r="B101" s="269">
        <v>0</v>
      </c>
      <c r="C101" s="269">
        <v>0.1</v>
      </c>
      <c r="F101" s="268"/>
    </row>
    <row r="102" spans="2:6" ht="13.5">
      <c r="B102" s="269">
        <v>-0.3</v>
      </c>
      <c r="C102" s="269">
        <v>0</v>
      </c>
      <c r="F102" s="268"/>
    </row>
    <row r="103" spans="1:3" ht="13.5">
      <c r="A103" s="275" t="s">
        <v>243</v>
      </c>
      <c r="B103" s="269">
        <v>-0.7</v>
      </c>
      <c r="C103" s="269">
        <v>0</v>
      </c>
    </row>
    <row r="104" spans="2:3" ht="13.5">
      <c r="B104" s="269">
        <v>-0.7</v>
      </c>
      <c r="C104" s="269">
        <v>-0.1</v>
      </c>
    </row>
    <row r="105" spans="2:3" ht="13.5">
      <c r="B105" s="269">
        <v>-0.2</v>
      </c>
      <c r="C105" s="269">
        <v>0.2</v>
      </c>
    </row>
    <row r="106" spans="1:3" ht="13.5">
      <c r="A106" s="275" t="s">
        <v>244</v>
      </c>
      <c r="B106" s="269">
        <v>0.2</v>
      </c>
      <c r="C106" s="269">
        <v>0.2</v>
      </c>
    </row>
    <row r="107" spans="2:3" ht="13.5">
      <c r="B107" s="269">
        <v>0.3</v>
      </c>
      <c r="C107" s="269">
        <v>0</v>
      </c>
    </row>
    <row r="108" spans="2:3" ht="13.5">
      <c r="B108" s="269">
        <v>0.3</v>
      </c>
      <c r="C108" s="269">
        <v>-0.2</v>
      </c>
    </row>
    <row r="109" spans="1:3" ht="13.5">
      <c r="A109" s="275" t="s">
        <v>245</v>
      </c>
      <c r="B109" s="269">
        <v>0.4</v>
      </c>
      <c r="C109" s="269">
        <v>-0.2</v>
      </c>
    </row>
    <row r="110" spans="2:3" ht="13.5">
      <c r="B110" s="269">
        <v>0.3</v>
      </c>
      <c r="C110" s="269">
        <v>-0.2</v>
      </c>
    </row>
    <row r="111" spans="2:3" ht="13.5">
      <c r="B111" s="269">
        <v>0.2</v>
      </c>
      <c r="C111" s="269">
        <v>-0.1</v>
      </c>
    </row>
    <row r="112" spans="1:3" ht="13.5">
      <c r="A112" s="276" t="s">
        <v>254</v>
      </c>
      <c r="B112" s="269">
        <v>-0.6</v>
      </c>
      <c r="C112" s="269">
        <v>-0.5</v>
      </c>
    </row>
    <row r="113" spans="2:3" ht="13.5">
      <c r="B113" s="269">
        <v>-0.9</v>
      </c>
      <c r="C113" s="269">
        <v>-0.8</v>
      </c>
    </row>
    <row r="114" spans="2:3" ht="13.5">
      <c r="B114" s="269">
        <v>-0.6</v>
      </c>
      <c r="C114" s="269">
        <v>-0.3</v>
      </c>
    </row>
    <row r="115" spans="1:3" ht="13.5">
      <c r="A115" s="275" t="s">
        <v>243</v>
      </c>
      <c r="B115" s="269">
        <v>-1</v>
      </c>
      <c r="C115" s="269">
        <v>-0.3</v>
      </c>
    </row>
    <row r="116" spans="2:3" ht="13.5">
      <c r="B116" s="269">
        <v>-1</v>
      </c>
      <c r="C116" s="269">
        <v>-0.4</v>
      </c>
    </row>
    <row r="117" spans="2:3" ht="13.5">
      <c r="B117" s="269">
        <v>-0.8</v>
      </c>
      <c r="C117" s="269">
        <v>-0.4</v>
      </c>
    </row>
    <row r="118" spans="1:3" ht="13.5">
      <c r="A118" s="275" t="s">
        <v>244</v>
      </c>
      <c r="B118" s="269">
        <v>-0.3</v>
      </c>
      <c r="C118" s="269">
        <v>-0.3</v>
      </c>
    </row>
    <row r="119" spans="2:3" ht="13.5">
      <c r="B119" s="269">
        <v>0.1</v>
      </c>
      <c r="C119" s="269">
        <v>-0.2</v>
      </c>
    </row>
    <row r="120" spans="2:3" ht="13.5">
      <c r="B120" s="269">
        <v>0.5</v>
      </c>
      <c r="C120" s="269">
        <v>-0.1</v>
      </c>
    </row>
    <row r="121" spans="1:3" ht="13.5">
      <c r="A121" s="275" t="s">
        <v>245</v>
      </c>
      <c r="B121" s="269">
        <v>0</v>
      </c>
      <c r="C121" s="269">
        <v>-0.6</v>
      </c>
    </row>
    <row r="122" spans="2:3" ht="13.5">
      <c r="B122" s="269">
        <v>0.2</v>
      </c>
      <c r="C122" s="269">
        <v>-0.3</v>
      </c>
    </row>
    <row r="123" spans="2:3" ht="13.5">
      <c r="B123" s="269">
        <v>0</v>
      </c>
      <c r="C123" s="269">
        <v>-0.4</v>
      </c>
    </row>
    <row r="124" spans="1:3" ht="13.5">
      <c r="A124" s="276" t="s">
        <v>255</v>
      </c>
      <c r="B124" s="269">
        <v>-0.3</v>
      </c>
      <c r="C124" s="269">
        <v>-0.2</v>
      </c>
    </row>
    <row r="125" spans="1:3" ht="13.5">
      <c r="A125" s="277"/>
      <c r="B125" s="269">
        <v>-0.6</v>
      </c>
      <c r="C125" s="269">
        <v>-0.4</v>
      </c>
    </row>
    <row r="126" spans="2:3" ht="13.5">
      <c r="B126" s="269">
        <v>-0.7</v>
      </c>
      <c r="C126" s="269">
        <v>-0.3</v>
      </c>
    </row>
    <row r="127" spans="1:3" ht="13.5">
      <c r="A127" s="275" t="s">
        <v>243</v>
      </c>
      <c r="B127" s="269">
        <v>-1.2</v>
      </c>
      <c r="C127" s="269">
        <v>-0.5</v>
      </c>
    </row>
    <row r="128" spans="2:3" ht="13.5">
      <c r="B128" s="269">
        <v>-1.1</v>
      </c>
      <c r="C128" s="269">
        <v>-0.4</v>
      </c>
    </row>
    <row r="129" spans="2:3" ht="13.5">
      <c r="B129" s="269">
        <v>-0.7</v>
      </c>
      <c r="C129" s="269">
        <v>-0.3</v>
      </c>
    </row>
    <row r="130" spans="1:3" ht="14.25" customHeight="1">
      <c r="A130" s="275" t="s">
        <v>244</v>
      </c>
      <c r="B130" s="269">
        <v>-0.9</v>
      </c>
      <c r="C130" s="269">
        <v>-1</v>
      </c>
    </row>
    <row r="131" spans="2:3" ht="14.25" customHeight="1">
      <c r="B131" s="269">
        <v>-0.4</v>
      </c>
      <c r="C131" s="269">
        <v>-0.8</v>
      </c>
    </row>
    <row r="132" spans="2:3" ht="13.5">
      <c r="B132" s="269">
        <v>-0.2</v>
      </c>
      <c r="C132" s="269">
        <v>-0.8</v>
      </c>
    </row>
    <row r="133" spans="1:3" ht="13.5">
      <c r="A133" s="275" t="s">
        <v>245</v>
      </c>
      <c r="B133" s="269">
        <v>-0.1</v>
      </c>
      <c r="C133" s="269">
        <v>-0.7</v>
      </c>
    </row>
    <row r="134" spans="2:3" ht="13.5">
      <c r="B134" s="269">
        <v>0</v>
      </c>
      <c r="C134" s="269">
        <v>-0.5</v>
      </c>
    </row>
    <row r="135" spans="2:3" ht="13.5">
      <c r="B135" s="269">
        <v>-0.2</v>
      </c>
      <c r="C135" s="269">
        <v>-0.5</v>
      </c>
    </row>
    <row r="136" spans="1:3" ht="13.5">
      <c r="A136" s="276" t="s">
        <v>256</v>
      </c>
      <c r="B136" s="270">
        <v>-0.5</v>
      </c>
      <c r="C136" s="270">
        <v>-0.4</v>
      </c>
    </row>
    <row r="137" spans="1:3" ht="13.5">
      <c r="A137" s="255"/>
      <c r="B137" s="270">
        <v>-0.5</v>
      </c>
      <c r="C137" s="270">
        <v>-0.2</v>
      </c>
    </row>
    <row r="138" spans="1:3" ht="13.5">
      <c r="A138" s="255"/>
      <c r="B138" s="270">
        <v>-0.8</v>
      </c>
      <c r="C138" s="270">
        <v>-0.3</v>
      </c>
    </row>
    <row r="139" spans="1:3" ht="13.5">
      <c r="A139" s="275" t="s">
        <v>243</v>
      </c>
      <c r="B139" s="270">
        <v>-1</v>
      </c>
      <c r="C139" s="270">
        <v>-0.3</v>
      </c>
    </row>
    <row r="140" spans="2:3" ht="13.5">
      <c r="B140" s="270">
        <v>-1</v>
      </c>
      <c r="C140" s="270">
        <v>-0.3</v>
      </c>
    </row>
    <row r="141" spans="2:3" ht="13.5">
      <c r="B141" s="270">
        <v>-0.7</v>
      </c>
      <c r="C141" s="270">
        <v>-0.3</v>
      </c>
    </row>
    <row r="142" spans="1:3" ht="13.5">
      <c r="A142" s="275" t="s">
        <v>244</v>
      </c>
      <c r="B142" s="270">
        <v>-0.1</v>
      </c>
      <c r="C142" s="270">
        <v>-0.2</v>
      </c>
    </row>
    <row r="143" spans="2:3" ht="13.5">
      <c r="B143" s="270">
        <v>0.4</v>
      </c>
      <c r="C143" s="270">
        <v>-0.1</v>
      </c>
    </row>
    <row r="144" spans="2:3" ht="13.5">
      <c r="B144" s="270">
        <v>0.4</v>
      </c>
      <c r="C144" s="270">
        <v>-0.3</v>
      </c>
    </row>
    <row r="145" spans="1:3" ht="13.5">
      <c r="A145" s="275" t="s">
        <v>245</v>
      </c>
      <c r="B145" s="270">
        <v>0.1</v>
      </c>
      <c r="C145" s="270">
        <v>-0.5</v>
      </c>
    </row>
    <row r="146" spans="1:3" ht="13.5">
      <c r="A146" s="255"/>
      <c r="B146" s="270">
        <v>0.4</v>
      </c>
      <c r="C146" s="270">
        <v>-0.1</v>
      </c>
    </row>
    <row r="147" spans="1:3" ht="13.5">
      <c r="A147" s="255"/>
      <c r="B147" s="270">
        <v>0.3</v>
      </c>
      <c r="C147" s="270">
        <v>0</v>
      </c>
    </row>
    <row r="148" spans="1:3" ht="13.5">
      <c r="A148" s="276" t="s">
        <v>257</v>
      </c>
      <c r="B148" s="270">
        <v>0.1</v>
      </c>
      <c r="C148" s="270">
        <v>0.1</v>
      </c>
    </row>
    <row r="149" spans="1:3" ht="13.5">
      <c r="A149" s="255"/>
      <c r="B149" s="270">
        <v>0</v>
      </c>
      <c r="C149" s="270">
        <v>0.3</v>
      </c>
    </row>
    <row r="150" spans="1:3" ht="13.5">
      <c r="A150" s="255"/>
      <c r="B150" s="270">
        <v>-0.2</v>
      </c>
      <c r="C150" s="270">
        <v>0.3</v>
      </c>
    </row>
    <row r="151" spans="1:3" ht="13.5">
      <c r="A151" s="275" t="s">
        <v>243</v>
      </c>
      <c r="B151" s="270">
        <v>-0.2</v>
      </c>
      <c r="C151" s="270">
        <v>0.5</v>
      </c>
    </row>
    <row r="152" spans="2:3" ht="13.5">
      <c r="B152" s="270">
        <v>-0.2</v>
      </c>
      <c r="C152" s="270">
        <v>0.5</v>
      </c>
    </row>
    <row r="153" spans="2:3" ht="13.5">
      <c r="B153" s="270">
        <v>0.3</v>
      </c>
      <c r="C153" s="270">
        <v>0.7</v>
      </c>
    </row>
    <row r="154" spans="1:3" ht="13.5">
      <c r="A154" s="275" t="s">
        <v>244</v>
      </c>
      <c r="B154" s="270">
        <v>0.9</v>
      </c>
      <c r="C154" s="270">
        <v>0.8</v>
      </c>
    </row>
    <row r="155" spans="2:3" ht="13.5">
      <c r="B155" s="270">
        <v>1.3</v>
      </c>
      <c r="C155" s="270">
        <v>0.7</v>
      </c>
    </row>
    <row r="156" spans="2:3" ht="13.5">
      <c r="B156" s="270">
        <v>2</v>
      </c>
      <c r="C156" s="270">
        <v>1.3</v>
      </c>
    </row>
    <row r="157" spans="1:3" ht="13.5">
      <c r="A157" s="275" t="s">
        <v>245</v>
      </c>
      <c r="B157" s="270">
        <v>2.1</v>
      </c>
      <c r="C157" s="270">
        <v>1.5</v>
      </c>
    </row>
    <row r="158" spans="1:3" ht="13.5">
      <c r="A158" s="255"/>
      <c r="B158" s="270">
        <v>1.4</v>
      </c>
      <c r="C158" s="270">
        <v>0.9</v>
      </c>
    </row>
    <row r="159" spans="1:3" ht="13.5">
      <c r="A159" s="255"/>
      <c r="B159" s="270">
        <v>1.3</v>
      </c>
      <c r="C159" s="270">
        <v>1</v>
      </c>
    </row>
    <row r="160" spans="1:3" ht="13.5">
      <c r="A160" s="276" t="s">
        <v>258</v>
      </c>
      <c r="B160" s="270">
        <v>0.3</v>
      </c>
      <c r="C160" s="270">
        <v>0.3</v>
      </c>
    </row>
    <row r="161" spans="1:3" ht="13.5">
      <c r="A161" s="255"/>
      <c r="B161" s="270">
        <v>0.3</v>
      </c>
      <c r="C161" s="270">
        <v>0.7</v>
      </c>
    </row>
    <row r="162" spans="1:3" ht="13.5">
      <c r="A162" s="255"/>
      <c r="B162" s="270">
        <v>0.1</v>
      </c>
      <c r="C162" s="270">
        <v>0.7</v>
      </c>
    </row>
    <row r="163" spans="1:3" ht="13.5">
      <c r="A163" s="275" t="s">
        <v>243</v>
      </c>
      <c r="B163" s="270">
        <v>0.1</v>
      </c>
      <c r="C163" s="270">
        <v>0.8</v>
      </c>
    </row>
    <row r="164" spans="2:3" ht="13.5">
      <c r="B164" s="270">
        <v>0.1</v>
      </c>
      <c r="C164" s="270">
        <v>0.9</v>
      </c>
    </row>
    <row r="165" spans="2:3" ht="13.5">
      <c r="B165" s="270">
        <v>0.7</v>
      </c>
      <c r="C165" s="270">
        <v>1.1</v>
      </c>
    </row>
    <row r="166" spans="1:3" ht="13.5">
      <c r="A166" s="275" t="s">
        <v>244</v>
      </c>
      <c r="B166" s="270">
        <v>1.9</v>
      </c>
      <c r="C166" s="270">
        <v>1.7</v>
      </c>
    </row>
    <row r="167" spans="2:3" ht="13.5">
      <c r="B167" s="270">
        <v>2.3</v>
      </c>
      <c r="C167" s="270">
        <v>1.7</v>
      </c>
    </row>
    <row r="168" spans="2:3" ht="13.5">
      <c r="B168" s="270">
        <v>2.8</v>
      </c>
      <c r="C168" s="270">
        <v>2.1</v>
      </c>
    </row>
    <row r="169" spans="1:3" ht="13.5">
      <c r="A169" s="275" t="s">
        <v>245</v>
      </c>
      <c r="B169" s="270">
        <v>2.3</v>
      </c>
      <c r="C169" s="270">
        <v>1.7</v>
      </c>
    </row>
    <row r="170" spans="1:3" ht="13.5">
      <c r="A170" s="255"/>
      <c r="B170" s="270">
        <v>2.1</v>
      </c>
      <c r="C170" s="270">
        <v>1.6</v>
      </c>
    </row>
    <row r="171" spans="1:3" ht="13.5">
      <c r="A171" s="255"/>
      <c r="B171" s="270">
        <v>1.6</v>
      </c>
      <c r="C171" s="270">
        <v>1.4</v>
      </c>
    </row>
    <row r="172" spans="1:3" ht="13.5">
      <c r="A172" s="276" t="s">
        <v>259</v>
      </c>
      <c r="B172" s="270">
        <v>1.3</v>
      </c>
      <c r="C172" s="270">
        <v>1.3</v>
      </c>
    </row>
    <row r="173" spans="1:3" ht="13.5">
      <c r="A173" s="255"/>
      <c r="B173" s="270">
        <v>0.8</v>
      </c>
      <c r="C173" s="270">
        <v>1.2</v>
      </c>
    </row>
    <row r="174" spans="1:3" ht="13.5">
      <c r="A174" s="255"/>
      <c r="B174" s="270">
        <v>0.6</v>
      </c>
      <c r="C174" s="270">
        <v>1.2</v>
      </c>
    </row>
    <row r="175" spans="1:3" ht="13.5">
      <c r="A175" s="275" t="s">
        <v>243</v>
      </c>
      <c r="B175" s="270">
        <v>0.5</v>
      </c>
      <c r="C175" s="270">
        <v>1.3</v>
      </c>
    </row>
    <row r="176" spans="2:3" ht="13.5">
      <c r="B176" s="270">
        <v>0.3</v>
      </c>
      <c r="C176" s="270">
        <v>1</v>
      </c>
    </row>
    <row r="177" spans="2:3" ht="13.5">
      <c r="B177" s="270">
        <v>0.5</v>
      </c>
      <c r="C177" s="270">
        <v>0.9</v>
      </c>
    </row>
    <row r="178" spans="1:3" ht="13.5">
      <c r="A178" s="275" t="s">
        <v>244</v>
      </c>
      <c r="B178" s="270">
        <v>1</v>
      </c>
      <c r="C178" s="270">
        <v>0.8</v>
      </c>
    </row>
    <row r="179" spans="2:3" ht="13.5">
      <c r="B179" s="270">
        <v>1.3</v>
      </c>
      <c r="C179" s="270">
        <v>0.7</v>
      </c>
    </row>
    <row r="180" spans="2:3" ht="13.5">
      <c r="B180" s="270">
        <v>1.3</v>
      </c>
      <c r="C180" s="270">
        <v>0.6</v>
      </c>
    </row>
    <row r="181" spans="1:3" ht="13.5">
      <c r="A181" s="275" t="s">
        <v>245</v>
      </c>
      <c r="B181" s="270">
        <v>0.8</v>
      </c>
      <c r="C181" s="270">
        <v>0.2</v>
      </c>
    </row>
    <row r="182" spans="1:3" ht="13.5">
      <c r="A182" s="255"/>
      <c r="B182" s="270">
        <v>0.3</v>
      </c>
      <c r="C182" s="270">
        <v>-0.2</v>
      </c>
    </row>
    <row r="183" spans="1:3" ht="13.5">
      <c r="A183" s="255"/>
      <c r="B183" s="270">
        <v>0</v>
      </c>
      <c r="C183" s="270">
        <v>-0.2</v>
      </c>
    </row>
    <row r="184" spans="1:3" ht="13.5">
      <c r="A184" s="276" t="s">
        <v>260</v>
      </c>
      <c r="B184" s="270">
        <v>-0.3</v>
      </c>
      <c r="C184" s="270">
        <v>-0.3</v>
      </c>
    </row>
    <row r="185" spans="1:3" ht="13.5">
      <c r="A185" s="255"/>
      <c r="B185" s="270">
        <v>-0.8</v>
      </c>
      <c r="C185" s="270">
        <v>-0.5</v>
      </c>
    </row>
    <row r="186" spans="1:3" ht="13.5">
      <c r="A186" s="255"/>
      <c r="B186" s="270">
        <v>-1</v>
      </c>
      <c r="C186" s="270">
        <v>-0.5</v>
      </c>
    </row>
    <row r="187" spans="1:3" ht="13.5">
      <c r="A187" s="275" t="s">
        <v>243</v>
      </c>
      <c r="B187" s="270">
        <v>-1.3</v>
      </c>
      <c r="C187" s="270">
        <v>-0.5</v>
      </c>
    </row>
    <row r="188" spans="2:3" ht="13.5">
      <c r="B188" s="270">
        <v>-1</v>
      </c>
      <c r="C188" s="270">
        <v>-0.3</v>
      </c>
    </row>
    <row r="189" spans="2:3" ht="13.5">
      <c r="B189" s="270">
        <v>-0.9</v>
      </c>
      <c r="C189" s="270">
        <v>-0.6</v>
      </c>
    </row>
    <row r="190" spans="1:3" ht="13.5">
      <c r="A190" s="275" t="s">
        <v>244</v>
      </c>
      <c r="B190" s="270">
        <v>-0.8</v>
      </c>
      <c r="C190" s="270">
        <v>-1</v>
      </c>
    </row>
    <row r="191" spans="2:3" ht="13.5">
      <c r="B191" s="270">
        <v>-0.2</v>
      </c>
      <c r="C191" s="270">
        <v>-0.8</v>
      </c>
    </row>
    <row r="192" spans="2:3" ht="13.5">
      <c r="B192" s="270">
        <v>-0.3</v>
      </c>
      <c r="C192" s="270">
        <v>-1</v>
      </c>
    </row>
    <row r="193" spans="1:3" ht="13.5">
      <c r="A193" s="275" t="s">
        <v>245</v>
      </c>
      <c r="B193" s="270">
        <v>-0.3</v>
      </c>
      <c r="C193" s="270">
        <v>-0.9</v>
      </c>
    </row>
    <row r="194" spans="1:3" ht="13.5">
      <c r="A194" s="255"/>
      <c r="B194" s="270">
        <v>-0.3</v>
      </c>
      <c r="C194" s="270">
        <v>-0.7</v>
      </c>
    </row>
    <row r="195" spans="1:3" ht="13.5">
      <c r="A195" s="255"/>
      <c r="B195" s="270">
        <v>-0.6</v>
      </c>
      <c r="C195" s="270">
        <v>-0.8</v>
      </c>
    </row>
    <row r="196" spans="1:3" ht="13.5">
      <c r="A196" s="276" t="s">
        <v>261</v>
      </c>
      <c r="B196" s="270">
        <v>-0.7</v>
      </c>
      <c r="C196" s="270">
        <v>-0.7</v>
      </c>
    </row>
    <row r="197" spans="1:3" ht="13.5">
      <c r="A197" s="255"/>
      <c r="B197" s="270">
        <v>-0.9</v>
      </c>
      <c r="C197" s="270">
        <v>-0.6</v>
      </c>
    </row>
    <row r="198" spans="1:3" ht="13.5">
      <c r="A198" s="255"/>
      <c r="B198" s="270">
        <v>-1.5</v>
      </c>
      <c r="C198" s="270">
        <v>-1</v>
      </c>
    </row>
    <row r="199" spans="1:3" ht="13.5">
      <c r="A199" s="275" t="s">
        <v>243</v>
      </c>
      <c r="B199" s="270">
        <v>-2.2</v>
      </c>
      <c r="C199" s="270">
        <v>-1.4</v>
      </c>
    </row>
    <row r="200" spans="2:3" ht="13.5">
      <c r="B200" s="270">
        <v>-2.3</v>
      </c>
      <c r="C200" s="270">
        <v>-1.6</v>
      </c>
    </row>
    <row r="201" spans="2:3" ht="13.5">
      <c r="B201" s="270">
        <v>-1.6</v>
      </c>
      <c r="C201" s="270">
        <v>-1.2</v>
      </c>
    </row>
    <row r="202" spans="1:3" ht="13.5">
      <c r="A202" s="275" t="s">
        <v>244</v>
      </c>
      <c r="B202" s="270">
        <v>-1.4</v>
      </c>
      <c r="C202" s="270">
        <v>-1.6</v>
      </c>
    </row>
    <row r="203" spans="2:3" ht="13.5">
      <c r="B203" s="270">
        <v>-1.3</v>
      </c>
      <c r="C203" s="270">
        <v>-1.9</v>
      </c>
    </row>
    <row r="204" spans="2:3" ht="13.5">
      <c r="B204" s="270">
        <v>-1.3</v>
      </c>
      <c r="C204" s="270">
        <v>-1.9</v>
      </c>
    </row>
    <row r="205" spans="1:3" ht="13.5">
      <c r="A205" s="275" t="s">
        <v>245</v>
      </c>
      <c r="B205" s="270">
        <v>-1.4</v>
      </c>
      <c r="C205" s="270">
        <v>-2</v>
      </c>
    </row>
    <row r="206" spans="1:3" ht="13.5">
      <c r="A206" s="255"/>
      <c r="B206" s="270">
        <v>-1.3</v>
      </c>
      <c r="C206" s="270">
        <v>-1.7</v>
      </c>
    </row>
    <row r="207" spans="1:3" ht="13.5">
      <c r="A207" s="255"/>
      <c r="B207" s="270">
        <v>-1.3</v>
      </c>
      <c r="C207" s="270">
        <v>-1.5</v>
      </c>
    </row>
    <row r="208" spans="1:3" ht="13.5">
      <c r="A208" s="276" t="s">
        <v>262</v>
      </c>
      <c r="B208" s="270">
        <v>-1.4</v>
      </c>
      <c r="C208" s="270">
        <v>-1.4</v>
      </c>
    </row>
    <row r="209" spans="1:3" ht="13.5">
      <c r="A209" s="255"/>
      <c r="B209" s="270">
        <v>-1.3</v>
      </c>
      <c r="C209" s="270">
        <v>-1.1</v>
      </c>
    </row>
    <row r="210" spans="1:3" ht="13.5">
      <c r="A210" s="255"/>
      <c r="B210" s="270">
        <v>-1.2</v>
      </c>
      <c r="C210" s="270">
        <v>-0.7</v>
      </c>
    </row>
    <row r="211" spans="1:3" ht="13.5">
      <c r="A211" s="275" t="s">
        <v>243</v>
      </c>
      <c r="B211" s="270">
        <v>-1.7</v>
      </c>
      <c r="C211" s="270">
        <v>-1</v>
      </c>
    </row>
    <row r="212" spans="2:3" ht="13.5">
      <c r="B212" s="270">
        <v>-1.3</v>
      </c>
      <c r="C212" s="270">
        <v>-0.6</v>
      </c>
    </row>
    <row r="213" spans="2:3" ht="13.5">
      <c r="B213" s="270">
        <v>-1.1</v>
      </c>
      <c r="C213" s="270">
        <v>-0.7</v>
      </c>
    </row>
    <row r="214" spans="1:3" ht="13.5">
      <c r="A214" s="275" t="s">
        <v>244</v>
      </c>
      <c r="B214" s="270">
        <v>-0.5</v>
      </c>
      <c r="C214" s="270">
        <v>-0.6</v>
      </c>
    </row>
    <row r="215" spans="2:3" ht="13.5">
      <c r="B215" s="270">
        <v>-0.2</v>
      </c>
      <c r="C215" s="270">
        <v>-0.8</v>
      </c>
    </row>
    <row r="216" spans="2:3" ht="13.5">
      <c r="B216" s="270">
        <v>0</v>
      </c>
      <c r="C216" s="270">
        <v>-0.6</v>
      </c>
    </row>
    <row r="217" spans="1:3" ht="13.5">
      <c r="A217" s="275" t="s">
        <v>245</v>
      </c>
      <c r="B217" s="270">
        <v>0.3</v>
      </c>
      <c r="C217" s="270">
        <v>-0.3</v>
      </c>
    </row>
    <row r="218" spans="1:3" ht="13.5">
      <c r="A218" s="255"/>
      <c r="B218" s="270">
        <v>0.3</v>
      </c>
      <c r="C218" s="270">
        <v>-0.1</v>
      </c>
    </row>
    <row r="219" spans="1:3" ht="13.5">
      <c r="A219" s="255"/>
      <c r="B219" s="270">
        <v>0.1</v>
      </c>
      <c r="C219" s="270">
        <v>-0.1</v>
      </c>
    </row>
    <row r="220" spans="1:3" ht="13.5">
      <c r="A220" s="276" t="s">
        <v>263</v>
      </c>
      <c r="B220" s="270">
        <v>-0.1</v>
      </c>
      <c r="C220" s="270">
        <v>-0.1</v>
      </c>
    </row>
    <row r="221" spans="1:3" ht="13.5">
      <c r="A221" s="255"/>
      <c r="B221" s="270">
        <v>-0.2</v>
      </c>
      <c r="C221" s="270">
        <v>0</v>
      </c>
    </row>
    <row r="222" spans="1:3" ht="13.5">
      <c r="A222" s="255"/>
      <c r="B222" s="270">
        <v>-0.6</v>
      </c>
      <c r="C222" s="270">
        <v>-0.1</v>
      </c>
    </row>
    <row r="223" spans="1:3" ht="13.5">
      <c r="A223" s="275" t="s">
        <v>243</v>
      </c>
      <c r="B223" s="270">
        <v>-0.8</v>
      </c>
      <c r="C223" s="270">
        <v>-0.2</v>
      </c>
    </row>
    <row r="224" spans="2:3" ht="13.5">
      <c r="B224" s="270">
        <v>-0.3</v>
      </c>
      <c r="C224" s="270">
        <v>0.3</v>
      </c>
    </row>
    <row r="225" spans="2:3" ht="13.5">
      <c r="B225" s="270">
        <v>-0.1</v>
      </c>
      <c r="C225" s="270">
        <v>0.3</v>
      </c>
    </row>
    <row r="226" spans="1:3" ht="13.5">
      <c r="A226" s="275" t="s">
        <v>244</v>
      </c>
      <c r="B226" s="270">
        <v>1.5</v>
      </c>
      <c r="C226" s="270">
        <v>1.4</v>
      </c>
    </row>
    <row r="227" spans="2:3" ht="13.5">
      <c r="B227" s="270">
        <v>2.1</v>
      </c>
      <c r="C227" s="270">
        <v>1.5</v>
      </c>
    </row>
    <row r="228" spans="2:3" ht="13.5">
      <c r="B228" s="270">
        <v>2.2</v>
      </c>
      <c r="C228" s="270">
        <v>1.6</v>
      </c>
    </row>
    <row r="229" spans="1:3" ht="13.5">
      <c r="A229" s="275" t="s">
        <v>245</v>
      </c>
      <c r="B229" s="270">
        <v>2</v>
      </c>
      <c r="C229" s="270">
        <v>1.4</v>
      </c>
    </row>
    <row r="230" spans="1:3" ht="13.5">
      <c r="A230" s="255"/>
      <c r="B230" s="270">
        <v>1.6</v>
      </c>
      <c r="C230" s="270">
        <v>1.2</v>
      </c>
    </row>
    <row r="231" spans="1:3" ht="13.5">
      <c r="A231" s="255"/>
      <c r="B231" s="270">
        <v>0.8</v>
      </c>
      <c r="C231" s="270">
        <v>0.6</v>
      </c>
    </row>
    <row r="232" spans="1:3" ht="13.5">
      <c r="A232" s="276" t="s">
        <v>264</v>
      </c>
      <c r="B232" s="270">
        <v>1.2</v>
      </c>
      <c r="C232" s="270">
        <v>1.3</v>
      </c>
    </row>
    <row r="233" spans="1:3" ht="13.5">
      <c r="A233" s="255"/>
      <c r="B233" s="270">
        <v>0.9</v>
      </c>
      <c r="C233" s="270">
        <v>1.1</v>
      </c>
    </row>
    <row r="234" spans="1:3" ht="13.5">
      <c r="A234" s="255"/>
      <c r="B234" s="270">
        <v>0.6</v>
      </c>
      <c r="C234" s="270">
        <v>1.1</v>
      </c>
    </row>
    <row r="235" spans="1:3" ht="13.5">
      <c r="A235" s="275" t="s">
        <v>243</v>
      </c>
      <c r="B235" s="270">
        <v>0.8</v>
      </c>
      <c r="C235" s="270">
        <v>1.3</v>
      </c>
    </row>
    <row r="236" spans="2:3" ht="13.5">
      <c r="B236" s="270">
        <v>0.4</v>
      </c>
      <c r="C236" s="270">
        <v>1</v>
      </c>
    </row>
    <row r="237" spans="2:3" ht="13.5">
      <c r="B237" s="270">
        <v>0.5</v>
      </c>
      <c r="C237" s="270">
        <v>0.9</v>
      </c>
    </row>
    <row r="238" spans="1:3" ht="13.5">
      <c r="A238" s="275" t="s">
        <v>244</v>
      </c>
      <c r="B238" s="270">
        <v>0.8</v>
      </c>
      <c r="C238" s="270">
        <v>0.7</v>
      </c>
    </row>
    <row r="239" spans="2:3" ht="13.5">
      <c r="B239" s="270">
        <v>1.6</v>
      </c>
      <c r="C239" s="270">
        <v>1</v>
      </c>
    </row>
    <row r="240" spans="2:3" ht="13.5">
      <c r="B240" s="270">
        <v>1.5</v>
      </c>
      <c r="C240" s="270">
        <v>0.9</v>
      </c>
    </row>
    <row r="241" spans="1:3" ht="13.5">
      <c r="A241" s="275" t="s">
        <v>245</v>
      </c>
      <c r="B241" s="270">
        <v>1.5</v>
      </c>
      <c r="C241" s="270">
        <v>0.9</v>
      </c>
    </row>
    <row r="242" spans="1:3" ht="13.5">
      <c r="A242" s="255"/>
      <c r="B242" s="270">
        <v>1.3</v>
      </c>
      <c r="C242" s="270">
        <v>1</v>
      </c>
    </row>
    <row r="243" spans="1:3" ht="13.5">
      <c r="A243" s="255"/>
      <c r="B243" s="270">
        <v>1</v>
      </c>
      <c r="C243" s="270">
        <v>0.8</v>
      </c>
    </row>
    <row r="244" spans="1:3" ht="13.5">
      <c r="A244" s="276" t="s">
        <v>265</v>
      </c>
      <c r="B244" s="270">
        <v>0.8</v>
      </c>
      <c r="C244" s="270">
        <v>0.9</v>
      </c>
    </row>
    <row r="245" spans="1:3" ht="13.5">
      <c r="A245" s="255"/>
      <c r="B245" s="270">
        <v>0.8</v>
      </c>
      <c r="C245" s="270">
        <v>1</v>
      </c>
    </row>
    <row r="246" spans="1:3" ht="13.5">
      <c r="A246" s="255"/>
      <c r="B246" s="270">
        <v>0.3</v>
      </c>
      <c r="C246" s="270">
        <v>0.8</v>
      </c>
    </row>
    <row r="247" spans="1:3" ht="13.5">
      <c r="A247" s="275" t="s">
        <v>243</v>
      </c>
      <c r="B247" s="270">
        <v>1</v>
      </c>
      <c r="C247" s="270">
        <v>1.4</v>
      </c>
    </row>
    <row r="248" spans="2:3" ht="13.5">
      <c r="B248" s="270">
        <v>1.4</v>
      </c>
      <c r="C248" s="270">
        <v>1.9</v>
      </c>
    </row>
    <row r="249" spans="2:3" ht="13.5">
      <c r="B249" s="270">
        <v>1</v>
      </c>
      <c r="C249" s="270">
        <v>1.4</v>
      </c>
    </row>
    <row r="250" spans="1:3" ht="13.5">
      <c r="A250" s="275" t="s">
        <v>244</v>
      </c>
      <c r="B250" s="270">
        <v>1.5</v>
      </c>
      <c r="C250" s="270">
        <v>1.4</v>
      </c>
    </row>
    <row r="251" spans="2:3" ht="13.5">
      <c r="B251" s="270">
        <v>2.1</v>
      </c>
      <c r="C251" s="270">
        <v>1.6</v>
      </c>
    </row>
    <row r="252" spans="2:3" ht="13.5">
      <c r="B252" s="270">
        <v>2.5</v>
      </c>
      <c r="C252" s="270">
        <v>2</v>
      </c>
    </row>
    <row r="253" spans="1:3" ht="13.5">
      <c r="A253" s="275" t="s">
        <v>245</v>
      </c>
      <c r="B253" s="270">
        <v>2.6</v>
      </c>
      <c r="C253" s="270">
        <v>2</v>
      </c>
    </row>
    <row r="254" spans="1:3" ht="13.5">
      <c r="A254" s="255"/>
      <c r="B254" s="270">
        <v>2.1</v>
      </c>
      <c r="C254" s="270">
        <v>1.8</v>
      </c>
    </row>
    <row r="255" spans="1:3" ht="13.5">
      <c r="A255" s="255"/>
      <c r="B255" s="270">
        <v>2.5</v>
      </c>
      <c r="C255" s="270">
        <v>2.3</v>
      </c>
    </row>
    <row r="256" spans="1:3" ht="13.5">
      <c r="A256" s="276" t="s">
        <v>266</v>
      </c>
      <c r="B256" s="270">
        <v>2.1</v>
      </c>
      <c r="C256" s="270">
        <v>2.2</v>
      </c>
    </row>
    <row r="257" spans="1:3" ht="13.5">
      <c r="A257" s="255"/>
      <c r="B257" s="270">
        <v>2.3</v>
      </c>
      <c r="C257" s="270">
        <v>2.5</v>
      </c>
    </row>
    <row r="258" spans="1:3" ht="13.5">
      <c r="A258" s="255"/>
      <c r="B258" s="270">
        <v>2.8</v>
      </c>
      <c r="C258" s="270">
        <v>3.2</v>
      </c>
    </row>
    <row r="259" spans="1:3" ht="13.5">
      <c r="A259" s="275" t="s">
        <v>243</v>
      </c>
      <c r="B259" s="270">
        <v>1.9</v>
      </c>
      <c r="C259" s="270">
        <v>2.3</v>
      </c>
    </row>
    <row r="260" spans="2:3" ht="13.5">
      <c r="B260" s="270">
        <v>1.4</v>
      </c>
      <c r="C260" s="270">
        <v>1.9</v>
      </c>
    </row>
    <row r="261" spans="2:3" ht="13.5">
      <c r="B261" s="270">
        <v>1.3</v>
      </c>
      <c r="C261" s="270">
        <v>1.7</v>
      </c>
    </row>
    <row r="262" spans="1:3" ht="13.5">
      <c r="A262" s="275" t="s">
        <v>244</v>
      </c>
      <c r="B262" s="270">
        <v>1.7</v>
      </c>
      <c r="C262" s="270">
        <v>1.6</v>
      </c>
    </row>
    <row r="263" spans="2:3" ht="13.5">
      <c r="B263" s="270">
        <v>1.9</v>
      </c>
      <c r="C263" s="270">
        <v>1.5</v>
      </c>
    </row>
    <row r="264" spans="2:3" ht="13.5">
      <c r="B264" s="270">
        <v>1.5</v>
      </c>
      <c r="C264" s="270">
        <v>1.1</v>
      </c>
    </row>
    <row r="265" spans="1:3" ht="13.5">
      <c r="A265" s="275" t="s">
        <v>245</v>
      </c>
      <c r="B265" s="270">
        <v>1.1</v>
      </c>
      <c r="C265" s="270">
        <v>0.6</v>
      </c>
    </row>
    <row r="266" spans="1:3" ht="13.5">
      <c r="A266" s="255"/>
      <c r="B266" s="270">
        <v>1.7</v>
      </c>
      <c r="C266" s="270">
        <v>1.4</v>
      </c>
    </row>
    <row r="267" spans="1:3" ht="13.5">
      <c r="A267" s="255"/>
      <c r="B267" s="270">
        <v>1.8</v>
      </c>
      <c r="C267" s="270">
        <v>1.6</v>
      </c>
    </row>
    <row r="268" spans="1:3" ht="13.5">
      <c r="A268" s="276" t="s">
        <v>267</v>
      </c>
      <c r="B268" s="270">
        <v>1.1</v>
      </c>
      <c r="C268" s="270">
        <v>1.2</v>
      </c>
    </row>
    <row r="269" spans="1:3" ht="13.5">
      <c r="A269" s="255"/>
      <c r="B269" s="270">
        <v>0.6</v>
      </c>
      <c r="C269" s="270">
        <v>0.8</v>
      </c>
    </row>
    <row r="270" spans="1:3" ht="13.5">
      <c r="A270" s="255"/>
      <c r="B270" s="270">
        <v>0.5</v>
      </c>
      <c r="C270" s="270">
        <v>0.9</v>
      </c>
    </row>
    <row r="271" spans="1:3" ht="13.5">
      <c r="A271" s="275" t="s">
        <v>243</v>
      </c>
      <c r="B271" s="270">
        <v>0.5</v>
      </c>
      <c r="C271" s="270">
        <v>0.9</v>
      </c>
    </row>
    <row r="272" spans="2:3" ht="13.5">
      <c r="B272" s="270">
        <v>0.5</v>
      </c>
      <c r="C272" s="270">
        <v>0.9</v>
      </c>
    </row>
    <row r="273" spans="2:3" ht="13.5">
      <c r="B273" s="270">
        <v>0.5</v>
      </c>
      <c r="C273" s="270">
        <v>0.8</v>
      </c>
    </row>
    <row r="274" spans="1:3" ht="13.5">
      <c r="A274" s="275" t="s">
        <v>244</v>
      </c>
      <c r="B274" s="270">
        <v>0.8</v>
      </c>
      <c r="C274" s="270">
        <v>0.7</v>
      </c>
    </row>
    <row r="275" spans="2:3" ht="13.5">
      <c r="B275" s="270">
        <v>1.6</v>
      </c>
      <c r="C275" s="270">
        <v>1.3</v>
      </c>
    </row>
    <row r="276" spans="2:3" ht="13.5">
      <c r="B276" s="270">
        <v>0.7</v>
      </c>
      <c r="C276" s="270">
        <v>0.4</v>
      </c>
    </row>
    <row r="277" spans="1:3" ht="13.5">
      <c r="A277" s="275" t="s">
        <v>245</v>
      </c>
      <c r="B277" s="270">
        <v>0.7</v>
      </c>
      <c r="C277" s="270">
        <v>0.2</v>
      </c>
    </row>
    <row r="278" spans="1:3" ht="13.5">
      <c r="A278" s="255"/>
      <c r="B278" s="270">
        <v>0.4</v>
      </c>
      <c r="C278" s="270">
        <v>0.1</v>
      </c>
    </row>
    <row r="279" spans="1:3" ht="13.5">
      <c r="A279" s="255"/>
      <c r="B279" s="270">
        <v>0.5</v>
      </c>
      <c r="C279" s="270">
        <v>0.2</v>
      </c>
    </row>
    <row r="280" spans="1:3" ht="13.5">
      <c r="A280" s="276" t="s">
        <v>268</v>
      </c>
      <c r="B280" s="270">
        <v>0.2</v>
      </c>
      <c r="C280" s="270">
        <v>0.4</v>
      </c>
    </row>
    <row r="281" spans="1:3" ht="13.5">
      <c r="A281" s="255"/>
      <c r="B281" s="270">
        <v>0.3</v>
      </c>
      <c r="C281" s="270">
        <v>0.5</v>
      </c>
    </row>
    <row r="282" spans="1:3" ht="13.5">
      <c r="A282" s="255"/>
      <c r="B282" s="270">
        <v>0.4</v>
      </c>
      <c r="C282" s="270">
        <v>0.8</v>
      </c>
    </row>
    <row r="283" spans="1:3" ht="13.5">
      <c r="A283" s="275" t="s">
        <v>243</v>
      </c>
      <c r="B283" s="270">
        <v>0.1</v>
      </c>
      <c r="C283" s="270">
        <v>0.5</v>
      </c>
    </row>
    <row r="284" spans="2:3" ht="13.5">
      <c r="B284" s="270">
        <v>0.4</v>
      </c>
      <c r="C284" s="270">
        <v>0.8</v>
      </c>
    </row>
    <row r="285" spans="2:3" ht="13.5">
      <c r="B285" s="270">
        <v>0.6</v>
      </c>
      <c r="C285" s="270">
        <v>0.8</v>
      </c>
    </row>
    <row r="286" spans="1:3" ht="13.5">
      <c r="A286" s="275" t="s">
        <v>244</v>
      </c>
      <c r="B286" s="270">
        <v>1.1</v>
      </c>
      <c r="C286" s="270">
        <v>1</v>
      </c>
    </row>
    <row r="287" spans="2:3" ht="13.5">
      <c r="B287" s="270">
        <v>0.9</v>
      </c>
      <c r="C287" s="270">
        <v>0.7</v>
      </c>
    </row>
    <row r="288" spans="2:3" ht="13.5">
      <c r="B288" s="270">
        <v>0.9</v>
      </c>
      <c r="C288" s="270">
        <v>0.6</v>
      </c>
    </row>
    <row r="289" spans="1:3" ht="13.5">
      <c r="A289" s="275" t="s">
        <v>245</v>
      </c>
      <c r="B289" s="270">
        <v>1.3</v>
      </c>
      <c r="C289" s="270">
        <v>0.8</v>
      </c>
    </row>
    <row r="290" spans="1:3" ht="13.5">
      <c r="A290" s="255"/>
      <c r="B290" s="270">
        <v>1.3</v>
      </c>
      <c r="C290" s="270">
        <v>0.9</v>
      </c>
    </row>
    <row r="291" spans="1:3" ht="13.5">
      <c r="A291" s="255"/>
      <c r="B291" s="270">
        <v>1.2</v>
      </c>
      <c r="C291" s="270">
        <v>0.9</v>
      </c>
    </row>
    <row r="292" spans="1:3" ht="13.5">
      <c r="A292" s="276" t="s">
        <v>269</v>
      </c>
      <c r="B292" s="270">
        <v>0.7</v>
      </c>
      <c r="C292" s="270">
        <v>0.9</v>
      </c>
    </row>
    <row r="293" spans="1:3" ht="13.5">
      <c r="A293" s="255"/>
      <c r="B293" s="270">
        <v>0.6</v>
      </c>
      <c r="C293" s="270">
        <v>0.8</v>
      </c>
    </row>
    <row r="294" spans="1:3" ht="13.5">
      <c r="A294" s="255"/>
      <c r="B294" s="270">
        <v>0.5</v>
      </c>
      <c r="C294" s="270">
        <v>0.9</v>
      </c>
    </row>
    <row r="295" spans="1:3" ht="13.5">
      <c r="A295" s="275" t="s">
        <v>243</v>
      </c>
      <c r="B295" s="270">
        <v>0.4</v>
      </c>
      <c r="C295" s="270">
        <v>0.9</v>
      </c>
    </row>
    <row r="296" spans="2:3" ht="13.5">
      <c r="B296" s="270">
        <v>0.3</v>
      </c>
      <c r="C296" s="270">
        <v>0.7</v>
      </c>
    </row>
    <row r="297" spans="2:3" ht="13.5">
      <c r="B297" s="270">
        <v>0.8</v>
      </c>
      <c r="C297" s="270">
        <v>0.9</v>
      </c>
    </row>
    <row r="298" spans="1:3" ht="13.5">
      <c r="A298" s="275" t="s">
        <v>244</v>
      </c>
      <c r="B298" s="270">
        <v>1.2</v>
      </c>
      <c r="C298" s="270">
        <v>1.1</v>
      </c>
    </row>
    <row r="299" spans="2:3" ht="13.5">
      <c r="B299" s="270">
        <v>1.1</v>
      </c>
      <c r="C299" s="270">
        <v>0.9</v>
      </c>
    </row>
    <row r="300" spans="2:3" ht="13.5">
      <c r="B300" s="270">
        <v>1.5</v>
      </c>
      <c r="C300" s="270">
        <v>1.2</v>
      </c>
    </row>
    <row r="301" spans="1:3" ht="13.5">
      <c r="A301" s="275" t="s">
        <v>245</v>
      </c>
      <c r="B301" s="270">
        <v>1.7</v>
      </c>
      <c r="C301" s="270">
        <v>1.2</v>
      </c>
    </row>
    <row r="302" spans="1:3" ht="13.5">
      <c r="A302" s="255"/>
      <c r="B302" s="270">
        <v>1.7</v>
      </c>
      <c r="C302" s="270">
        <v>1.2</v>
      </c>
    </row>
    <row r="303" spans="1:3" ht="13.5">
      <c r="A303" s="255"/>
      <c r="B303" s="270">
        <v>1.6</v>
      </c>
      <c r="C303" s="270">
        <v>1.3</v>
      </c>
    </row>
    <row r="304" spans="1:3" ht="13.5">
      <c r="A304" s="276" t="s">
        <v>270</v>
      </c>
      <c r="B304" s="270">
        <v>0.9</v>
      </c>
      <c r="C304" s="270">
        <v>1.1</v>
      </c>
    </row>
    <row r="305" spans="1:3" ht="13.5">
      <c r="A305" s="255"/>
      <c r="B305" s="270">
        <v>1.1</v>
      </c>
      <c r="C305" s="270">
        <v>1.3</v>
      </c>
    </row>
    <row r="306" spans="1:3" ht="13.5">
      <c r="A306" s="255"/>
      <c r="B306" s="270">
        <v>0.5</v>
      </c>
      <c r="C306" s="270">
        <v>0.9</v>
      </c>
    </row>
    <row r="307" spans="1:3" ht="13.5">
      <c r="A307" s="275" t="s">
        <v>243</v>
      </c>
      <c r="B307" s="270">
        <v>0.3</v>
      </c>
      <c r="C307" s="270">
        <v>0.8</v>
      </c>
    </row>
    <row r="308" spans="2:3" ht="13.5">
      <c r="B308" s="270">
        <v>0.8</v>
      </c>
      <c r="C308" s="270">
        <v>1.2</v>
      </c>
    </row>
    <row r="309" spans="2:3" ht="13.5">
      <c r="B309" s="270">
        <v>1.3</v>
      </c>
      <c r="C309" s="270">
        <v>1.4</v>
      </c>
    </row>
    <row r="310" spans="1:3" ht="13.5">
      <c r="A310" s="275" t="s">
        <v>244</v>
      </c>
      <c r="B310" s="270">
        <v>1.4</v>
      </c>
      <c r="C310" s="270">
        <v>1.3</v>
      </c>
    </row>
    <row r="311" spans="2:3" ht="13.5">
      <c r="B311" s="270">
        <v>1.4</v>
      </c>
      <c r="C311" s="270">
        <v>1.3</v>
      </c>
    </row>
    <row r="312" spans="2:3" ht="13.5">
      <c r="B312" s="270">
        <v>2.2</v>
      </c>
      <c r="C312" s="270">
        <v>1.9</v>
      </c>
    </row>
    <row r="313" spans="1:3" ht="13.5">
      <c r="A313" s="275" t="s">
        <v>245</v>
      </c>
      <c r="B313" s="270">
        <v>1.9</v>
      </c>
      <c r="C313" s="270">
        <v>1.4</v>
      </c>
    </row>
    <row r="314" spans="1:3" ht="13.5">
      <c r="A314" s="255"/>
      <c r="B314" s="270">
        <v>2.3</v>
      </c>
      <c r="C314" s="270">
        <v>1.8</v>
      </c>
    </row>
    <row r="315" spans="1:3" ht="13.5">
      <c r="A315" s="255"/>
      <c r="B315" s="270">
        <v>1.6</v>
      </c>
      <c r="C315" s="270">
        <v>1.3</v>
      </c>
    </row>
    <row r="316" spans="1:3" ht="13.5">
      <c r="A316" s="275" t="s">
        <v>271</v>
      </c>
      <c r="B316" s="270">
        <v>1.2</v>
      </c>
      <c r="C316" s="270">
        <v>1.4</v>
      </c>
    </row>
    <row r="317" spans="1:3" ht="13.5">
      <c r="A317" s="255"/>
      <c r="B317" s="270">
        <v>1.1</v>
      </c>
      <c r="C317" s="270">
        <v>1.3</v>
      </c>
    </row>
    <row r="318" spans="1:3" ht="13.5">
      <c r="A318" s="255"/>
      <c r="B318" s="270">
        <v>1</v>
      </c>
      <c r="C318" s="270">
        <v>1.4</v>
      </c>
    </row>
    <row r="319" spans="1:3" ht="13.5">
      <c r="A319" s="275" t="s">
        <v>243</v>
      </c>
      <c r="B319" s="270">
        <v>1.4</v>
      </c>
      <c r="C319" s="270">
        <v>1.9</v>
      </c>
    </row>
    <row r="320" spans="1:3" ht="13.5">
      <c r="A320" s="255"/>
      <c r="B320" s="270">
        <v>1.4</v>
      </c>
      <c r="C320" s="270">
        <v>1.8</v>
      </c>
    </row>
    <row r="321" spans="1:3" ht="13.5">
      <c r="A321" s="255"/>
      <c r="B321" s="270">
        <v>1</v>
      </c>
      <c r="C321" s="270">
        <v>1</v>
      </c>
    </row>
    <row r="322" spans="1:3" ht="13.5">
      <c r="A322" s="275" t="s">
        <v>272</v>
      </c>
      <c r="B322" s="270">
        <v>1.3</v>
      </c>
      <c r="C322" s="270">
        <v>1.3</v>
      </c>
    </row>
    <row r="323" spans="1:3" ht="13.5">
      <c r="A323" s="255"/>
      <c r="B323" s="270">
        <v>1.8</v>
      </c>
      <c r="C323" s="270">
        <v>1.7</v>
      </c>
    </row>
    <row r="324" spans="1:3" ht="13.5">
      <c r="A324" s="255"/>
      <c r="B324" s="270">
        <v>1.7</v>
      </c>
      <c r="C324" s="270">
        <v>1.3</v>
      </c>
    </row>
    <row r="325" spans="1:3" ht="13.5">
      <c r="A325" s="275" t="s">
        <v>245</v>
      </c>
      <c r="B325" s="270">
        <v>1.7</v>
      </c>
      <c r="C325" s="270">
        <v>1.2</v>
      </c>
    </row>
    <row r="326" spans="1:3" ht="13.5">
      <c r="A326" s="255"/>
      <c r="B326" s="270">
        <v>1.9</v>
      </c>
      <c r="C326" s="270">
        <v>1.3</v>
      </c>
    </row>
    <row r="327" spans="1:3" ht="13.5">
      <c r="A327" s="255"/>
      <c r="B327" s="270">
        <v>1.5</v>
      </c>
      <c r="C327" s="270">
        <v>1.2</v>
      </c>
    </row>
    <row r="328" spans="1:3" ht="13.5">
      <c r="A328" s="276" t="s">
        <v>273</v>
      </c>
      <c r="B328" s="270">
        <v>1</v>
      </c>
      <c r="C328" s="270">
        <v>1.2</v>
      </c>
    </row>
    <row r="329" spans="1:3" ht="13.5">
      <c r="A329" s="255"/>
      <c r="B329" s="270">
        <v>0.7</v>
      </c>
      <c r="C329" s="270">
        <v>1</v>
      </c>
    </row>
    <row r="330" spans="1:3" ht="13.5">
      <c r="A330" s="255"/>
      <c r="B330" s="270">
        <v>0.6</v>
      </c>
      <c r="C330" s="270">
        <v>1.1</v>
      </c>
    </row>
    <row r="331" spans="1:3" ht="13.5">
      <c r="A331" s="275" t="s">
        <v>243</v>
      </c>
      <c r="B331" s="270">
        <v>-0.1</v>
      </c>
      <c r="C331" s="270">
        <v>0.5</v>
      </c>
    </row>
    <row r="332" spans="1:3" ht="13.5">
      <c r="A332" s="255"/>
      <c r="B332" s="270">
        <v>0.1</v>
      </c>
      <c r="C332" s="270">
        <v>0.5</v>
      </c>
    </row>
    <row r="333" spans="1:3" ht="13.5">
      <c r="A333" s="255"/>
      <c r="B333" s="270">
        <v>0.5</v>
      </c>
      <c r="C333" s="270">
        <v>0.5</v>
      </c>
    </row>
    <row r="334" spans="1:3" ht="13.5">
      <c r="A334" s="275" t="s">
        <v>244</v>
      </c>
      <c r="B334" s="270">
        <v>0.4</v>
      </c>
      <c r="C334" s="270">
        <v>0.4</v>
      </c>
    </row>
    <row r="335" spans="1:3" ht="13.5">
      <c r="A335" s="255"/>
      <c r="B335" s="270">
        <v>0.6</v>
      </c>
      <c r="C335" s="270">
        <v>0.4</v>
      </c>
    </row>
    <row r="336" spans="1:3" ht="13.5">
      <c r="A336" s="255"/>
      <c r="B336" s="270">
        <v>0.8</v>
      </c>
      <c r="C336" s="270">
        <v>0.4</v>
      </c>
    </row>
    <row r="337" spans="1:3" ht="13.5">
      <c r="A337" s="275" t="s">
        <v>245</v>
      </c>
      <c r="B337" s="270">
        <v>1</v>
      </c>
      <c r="C337" s="270">
        <v>0.5</v>
      </c>
    </row>
    <row r="338" spans="1:3" ht="13.5">
      <c r="A338" s="255"/>
      <c r="B338" s="270">
        <v>0.9</v>
      </c>
      <c r="C338" s="270">
        <v>0.3</v>
      </c>
    </row>
    <row r="339" spans="1:3" ht="13.5">
      <c r="A339" s="255"/>
      <c r="B339" s="270">
        <v>0.4</v>
      </c>
      <c r="C339" s="270">
        <v>0.2</v>
      </c>
    </row>
    <row r="340" spans="1:3" ht="13.5">
      <c r="A340" s="276" t="s">
        <v>274</v>
      </c>
      <c r="B340" s="270">
        <v>0.5</v>
      </c>
      <c r="C340" s="270">
        <v>0.6</v>
      </c>
    </row>
    <row r="341" spans="1:3" ht="13.5">
      <c r="A341" s="255"/>
      <c r="B341" s="270">
        <v>0.5</v>
      </c>
      <c r="C341" s="270">
        <v>0.7</v>
      </c>
    </row>
    <row r="342" spans="1:3" ht="13.5">
      <c r="A342" s="255"/>
      <c r="B342" s="270">
        <v>0.3</v>
      </c>
      <c r="C342" s="270">
        <v>0.7</v>
      </c>
    </row>
    <row r="343" spans="1:3" ht="13.5">
      <c r="A343" s="275" t="s">
        <v>243</v>
      </c>
      <c r="B343" s="270">
        <v>-0.3</v>
      </c>
      <c r="C343" s="270">
        <v>0.5</v>
      </c>
    </row>
    <row r="344" spans="2:3" ht="13.5">
      <c r="B344" s="270">
        <v>-0.1</v>
      </c>
      <c r="C344" s="270">
        <v>0.4</v>
      </c>
    </row>
    <row r="345" spans="2:3" ht="13.5">
      <c r="B345" s="270">
        <v>0.2</v>
      </c>
      <c r="C345" s="270">
        <v>0.2</v>
      </c>
    </row>
    <row r="346" spans="1:3" ht="13.5">
      <c r="A346" s="275" t="s">
        <v>244</v>
      </c>
      <c r="B346" s="270">
        <v>0</v>
      </c>
      <c r="C346" s="270">
        <v>0.1</v>
      </c>
    </row>
    <row r="347" spans="2:3" ht="13.5">
      <c r="B347" s="270">
        <v>0.6</v>
      </c>
      <c r="C347" s="270">
        <v>0.3</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1:AK395"/>
  <sheetViews>
    <sheetView tabSelected="1" zoomScale="85" zoomScaleNormal="85" zoomScalePageLayoutView="0" workbookViewId="0" topLeftCell="A2">
      <selection activeCell="AO24" sqref="AO24"/>
    </sheetView>
  </sheetViews>
  <sheetFormatPr defaultColWidth="9.00390625" defaultRowHeight="13.5"/>
  <cols>
    <col min="1" max="1" width="9.00390625" style="274" customWidth="1"/>
    <col min="2" max="2" width="9.00390625" style="270" customWidth="1"/>
    <col min="3" max="3" width="10.25390625" style="270" customWidth="1"/>
    <col min="20" max="20" width="6.75390625" style="0" customWidth="1"/>
    <col min="22" max="22" width="9.875" style="0" customWidth="1"/>
    <col min="24" max="24" width="8.125" style="0" customWidth="1"/>
  </cols>
  <sheetData>
    <row r="1" spans="1:37" ht="55.5" customHeight="1">
      <c r="A1" s="53" t="s">
        <v>126</v>
      </c>
      <c r="B1"/>
      <c r="C1"/>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row>
    <row r="2" spans="2:3" ht="51.75" customHeight="1">
      <c r="B2" s="235" t="s">
        <v>124</v>
      </c>
      <c r="C2" s="235" t="s">
        <v>125</v>
      </c>
    </row>
    <row r="3" spans="2:3" ht="13.5">
      <c r="B3"/>
      <c r="C3"/>
    </row>
    <row r="4" spans="1:3" ht="14.25" customHeight="1">
      <c r="A4" s="275" t="s">
        <v>275</v>
      </c>
      <c r="B4" s="269">
        <v>3.4</v>
      </c>
      <c r="C4" s="269">
        <v>3.2</v>
      </c>
    </row>
    <row r="5" spans="2:6" ht="14.25" customHeight="1">
      <c r="B5" s="269">
        <v>2.6</v>
      </c>
      <c r="C5" s="269">
        <v>3</v>
      </c>
      <c r="F5" s="268"/>
    </row>
    <row r="6" spans="2:3" ht="14.25" customHeight="1">
      <c r="B6" s="269">
        <v>2.5</v>
      </c>
      <c r="C6" s="269">
        <v>3.2</v>
      </c>
    </row>
    <row r="7" spans="1:3" ht="14.25" customHeight="1">
      <c r="A7" s="275" t="s">
        <v>243</v>
      </c>
      <c r="B7" s="269">
        <v>2.2</v>
      </c>
      <c r="C7" s="269">
        <v>3.2</v>
      </c>
    </row>
    <row r="8" spans="2:6" ht="14.25" customHeight="1">
      <c r="B8" s="269">
        <v>2.7</v>
      </c>
      <c r="C8" s="269">
        <v>3.4</v>
      </c>
      <c r="F8" s="268"/>
    </row>
    <row r="9" spans="2:3" ht="14.25" customHeight="1">
      <c r="B9" s="269">
        <v>2.4</v>
      </c>
      <c r="C9" s="269">
        <v>3.2</v>
      </c>
    </row>
    <row r="10" spans="1:3" ht="14.25" customHeight="1">
      <c r="A10" s="275" t="s">
        <v>244</v>
      </c>
      <c r="B10" s="269">
        <v>3</v>
      </c>
      <c r="C10" s="269">
        <v>3.4</v>
      </c>
    </row>
    <row r="11" spans="2:3" ht="14.25" customHeight="1">
      <c r="B11" s="269">
        <v>3.7</v>
      </c>
      <c r="C11" s="269">
        <v>3.5</v>
      </c>
    </row>
    <row r="12" spans="2:3" ht="14.25" customHeight="1">
      <c r="B12" s="269">
        <v>3.6</v>
      </c>
      <c r="C12" s="269">
        <v>3.2</v>
      </c>
    </row>
    <row r="13" spans="1:3" ht="14.25" customHeight="1">
      <c r="A13" s="275" t="s">
        <v>245</v>
      </c>
      <c r="B13" s="269">
        <v>4.7</v>
      </c>
      <c r="C13" s="269">
        <v>3.8</v>
      </c>
    </row>
    <row r="14" spans="2:5" ht="14.25" customHeight="1">
      <c r="B14" s="269">
        <v>4.6</v>
      </c>
      <c r="C14" s="269">
        <v>3.5</v>
      </c>
      <c r="E14" s="268"/>
    </row>
    <row r="15" spans="2:5" ht="14.25" customHeight="1">
      <c r="B15" s="269">
        <v>4.5</v>
      </c>
      <c r="C15" s="269">
        <v>3.6</v>
      </c>
      <c r="E15" s="268"/>
    </row>
    <row r="16" spans="1:3" ht="14.25" customHeight="1">
      <c r="A16" s="276" t="s">
        <v>273</v>
      </c>
      <c r="B16" s="269">
        <v>4.6</v>
      </c>
      <c r="C16" s="269">
        <v>4.3</v>
      </c>
    </row>
    <row r="17" spans="2:3" ht="14.25" customHeight="1">
      <c r="B17" s="269">
        <v>3.9</v>
      </c>
      <c r="C17" s="269">
        <v>4.2</v>
      </c>
    </row>
    <row r="18" spans="2:3" ht="13.5">
      <c r="B18" s="269">
        <v>3.4</v>
      </c>
      <c r="C18" s="269">
        <v>4.1</v>
      </c>
    </row>
    <row r="19" spans="1:6" ht="13.5">
      <c r="A19" s="275" t="s">
        <v>243</v>
      </c>
      <c r="B19" s="269">
        <v>4.1</v>
      </c>
      <c r="C19" s="269">
        <v>5</v>
      </c>
      <c r="F19" s="268"/>
    </row>
    <row r="20" spans="2:3" ht="13.5">
      <c r="B20" s="269">
        <v>3.3</v>
      </c>
      <c r="C20" s="269">
        <v>4</v>
      </c>
    </row>
    <row r="21" spans="2:3" ht="13.5">
      <c r="B21" s="269">
        <v>3.1</v>
      </c>
      <c r="C21" s="269">
        <v>3.8</v>
      </c>
    </row>
    <row r="22" spans="1:6" ht="13.5">
      <c r="A22" s="275" t="s">
        <v>244</v>
      </c>
      <c r="B22" s="269">
        <v>3.5</v>
      </c>
      <c r="C22" s="269">
        <v>3.8</v>
      </c>
      <c r="F22" s="268"/>
    </row>
    <row r="23" spans="2:3" ht="13.5">
      <c r="B23" s="269">
        <v>3.5</v>
      </c>
      <c r="C23" s="269">
        <v>3.4</v>
      </c>
    </row>
    <row r="24" spans="2:3" ht="13.5">
      <c r="B24" s="269">
        <v>5.4</v>
      </c>
      <c r="C24" s="269">
        <v>5</v>
      </c>
    </row>
    <row r="25" spans="1:3" ht="13.5">
      <c r="A25" s="275" t="s">
        <v>245</v>
      </c>
      <c r="B25" s="269">
        <v>4.5</v>
      </c>
      <c r="C25" s="269">
        <v>3.6</v>
      </c>
    </row>
    <row r="26" spans="2:5" ht="13.5">
      <c r="B26" s="269">
        <v>5.5</v>
      </c>
      <c r="C26" s="269">
        <v>4.5</v>
      </c>
      <c r="E26" s="268"/>
    </row>
    <row r="27" spans="2:5" ht="13.5">
      <c r="B27" s="269">
        <v>5.7</v>
      </c>
      <c r="C27" s="269">
        <v>4.9</v>
      </c>
      <c r="E27" s="268"/>
    </row>
    <row r="28" spans="1:3" ht="13.5">
      <c r="A28" s="276" t="s">
        <v>274</v>
      </c>
      <c r="B28" s="269">
        <v>4.4</v>
      </c>
      <c r="C28" s="269">
        <v>4.1</v>
      </c>
    </row>
    <row r="29" spans="2:3" ht="13.5">
      <c r="B29" s="269">
        <v>5</v>
      </c>
      <c r="C29" s="269">
        <v>5.2</v>
      </c>
    </row>
    <row r="30" spans="2:3" ht="13.5">
      <c r="B30" s="269">
        <v>2.8</v>
      </c>
      <c r="C30" s="269">
        <v>3.4</v>
      </c>
    </row>
    <row r="31" spans="1:3" ht="13.5">
      <c r="A31" s="275" t="s">
        <v>243</v>
      </c>
      <c r="B31" s="269">
        <v>2.3</v>
      </c>
      <c r="C31" s="269">
        <v>3.2</v>
      </c>
    </row>
    <row r="32" spans="2:3" ht="13.5">
      <c r="B32" s="269">
        <v>2.6</v>
      </c>
      <c r="C32" s="269">
        <v>3.2</v>
      </c>
    </row>
    <row r="33" spans="2:3" ht="13.5">
      <c r="B33" s="269">
        <v>2.3</v>
      </c>
      <c r="C33" s="269">
        <v>3</v>
      </c>
    </row>
    <row r="34" spans="1:3" ht="13.5">
      <c r="A34" s="275" t="s">
        <v>244</v>
      </c>
      <c r="B34" s="269">
        <v>2.4</v>
      </c>
      <c r="C34" s="269">
        <v>2.7</v>
      </c>
    </row>
    <row r="35" spans="2:3" ht="13.5">
      <c r="B35" s="269">
        <v>2.7</v>
      </c>
      <c r="C35" s="269">
        <v>2.6</v>
      </c>
    </row>
    <row r="36" spans="2:3" ht="13.5">
      <c r="B36" s="269">
        <v>2.4</v>
      </c>
      <c r="C36" s="269">
        <v>2.1</v>
      </c>
    </row>
    <row r="37" spans="1:3" ht="13.5">
      <c r="A37" s="275" t="s">
        <v>245</v>
      </c>
      <c r="B37" s="269">
        <v>3</v>
      </c>
      <c r="C37" s="269">
        <v>2.2</v>
      </c>
    </row>
    <row r="38" spans="2:5" ht="13.5">
      <c r="B38" s="269">
        <v>3.5</v>
      </c>
      <c r="C38" s="269">
        <v>2.6</v>
      </c>
      <c r="E38" s="268"/>
    </row>
    <row r="39" spans="2:5" ht="14.25" customHeight="1">
      <c r="B39" s="269">
        <v>3.3</v>
      </c>
      <c r="C39" s="269">
        <v>2.6</v>
      </c>
      <c r="E39" s="268"/>
    </row>
    <row r="40" spans="1:3" ht="14.25" customHeight="1">
      <c r="A40" s="276" t="s">
        <v>276</v>
      </c>
      <c r="B40" s="269">
        <v>2.3</v>
      </c>
      <c r="C40" s="269">
        <v>2</v>
      </c>
    </row>
    <row r="41" spans="2:7" ht="14.25" customHeight="1">
      <c r="B41" s="269">
        <v>1.8</v>
      </c>
      <c r="C41" s="269">
        <v>2</v>
      </c>
      <c r="F41" s="55"/>
      <c r="G41" s="55"/>
    </row>
    <row r="42" spans="2:7" ht="14.25" customHeight="1">
      <c r="B42" s="269">
        <v>1.2</v>
      </c>
      <c r="C42" s="269">
        <v>1.7</v>
      </c>
      <c r="F42" s="55"/>
      <c r="G42" s="55"/>
    </row>
    <row r="43" spans="1:3" ht="14.25" customHeight="1">
      <c r="A43" s="275" t="s">
        <v>243</v>
      </c>
      <c r="B43" s="269">
        <v>0.8</v>
      </c>
      <c r="C43" s="269">
        <v>1.6</v>
      </c>
    </row>
    <row r="44" spans="2:3" ht="14.25" customHeight="1">
      <c r="B44" s="269">
        <v>0.5</v>
      </c>
      <c r="C44" s="269">
        <v>1</v>
      </c>
    </row>
    <row r="45" spans="2:3" ht="14.25" customHeight="1">
      <c r="B45" s="269">
        <v>0.6</v>
      </c>
      <c r="C45" s="269">
        <v>1.2</v>
      </c>
    </row>
    <row r="46" spans="1:3" ht="14.25" customHeight="1">
      <c r="A46" s="275" t="s">
        <v>244</v>
      </c>
      <c r="B46" s="269">
        <v>0.9</v>
      </c>
      <c r="C46" s="269">
        <v>1.1</v>
      </c>
    </row>
    <row r="47" spans="2:3" ht="13.5">
      <c r="B47" s="269">
        <v>1</v>
      </c>
      <c r="C47" s="269">
        <v>0.9</v>
      </c>
    </row>
    <row r="48" spans="2:3" ht="13.5">
      <c r="B48" s="269">
        <v>1.1</v>
      </c>
      <c r="C48" s="269">
        <v>0.8</v>
      </c>
    </row>
    <row r="49" spans="1:3" ht="13.5">
      <c r="A49" s="275" t="s">
        <v>245</v>
      </c>
      <c r="B49" s="269">
        <v>1.4</v>
      </c>
      <c r="C49" s="269">
        <v>0.8</v>
      </c>
    </row>
    <row r="50" spans="2:5" ht="13.5">
      <c r="B50" s="269">
        <v>1.4</v>
      </c>
      <c r="C50" s="269">
        <v>0.6</v>
      </c>
      <c r="E50" s="268"/>
    </row>
    <row r="51" spans="2:5" ht="13.5">
      <c r="B51" s="269">
        <v>0.9</v>
      </c>
      <c r="C51" s="269">
        <v>0.3</v>
      </c>
      <c r="E51" s="268"/>
    </row>
    <row r="52" spans="1:3" ht="13.5">
      <c r="A52" s="276" t="s">
        <v>277</v>
      </c>
      <c r="B52" s="269">
        <v>0.9</v>
      </c>
      <c r="C52" s="269">
        <v>0.7</v>
      </c>
    </row>
    <row r="53" spans="2:3" ht="13.5">
      <c r="B53" s="269">
        <v>0.3</v>
      </c>
      <c r="C53" s="269">
        <v>0.5</v>
      </c>
    </row>
    <row r="54" spans="2:3" ht="13.5">
      <c r="B54" s="269">
        <v>0.3</v>
      </c>
      <c r="C54" s="269">
        <v>0.8</v>
      </c>
    </row>
    <row r="55" spans="1:3" ht="13.5">
      <c r="A55" s="275" t="s">
        <v>243</v>
      </c>
      <c r="B55" s="269">
        <v>-0.1</v>
      </c>
      <c r="C55" s="269">
        <v>0.7</v>
      </c>
    </row>
    <row r="56" spans="2:3" ht="13.5">
      <c r="B56" s="269">
        <v>0.1</v>
      </c>
      <c r="C56" s="269">
        <v>0.6</v>
      </c>
    </row>
    <row r="57" spans="2:3" ht="13.5">
      <c r="B57" s="269">
        <v>0</v>
      </c>
      <c r="C57" s="269">
        <v>0.5</v>
      </c>
    </row>
    <row r="58" spans="1:3" ht="13.5">
      <c r="A58" s="275" t="s">
        <v>244</v>
      </c>
      <c r="B58" s="269">
        <v>0.3</v>
      </c>
      <c r="C58" s="269">
        <v>0.5</v>
      </c>
    </row>
    <row r="59" spans="2:3" ht="13.5">
      <c r="B59" s="269">
        <v>0</v>
      </c>
      <c r="C59" s="269">
        <v>-0.1</v>
      </c>
    </row>
    <row r="60" spans="2:3" ht="13.5">
      <c r="B60" s="269">
        <v>0.6</v>
      </c>
      <c r="C60" s="269">
        <v>0.2</v>
      </c>
    </row>
    <row r="61" spans="1:3" ht="13.5">
      <c r="A61" s="275" t="s">
        <v>245</v>
      </c>
      <c r="B61" s="269">
        <v>0.5</v>
      </c>
      <c r="C61" s="269">
        <v>-0.1</v>
      </c>
    </row>
    <row r="62" spans="2:5" ht="13.5">
      <c r="B62" s="269">
        <v>0.4</v>
      </c>
      <c r="C62" s="269">
        <v>-0.2</v>
      </c>
      <c r="E62" s="268"/>
    </row>
    <row r="63" spans="2:5" ht="13.5">
      <c r="B63" s="269">
        <v>0.3</v>
      </c>
      <c r="C63" s="269">
        <v>-0.2</v>
      </c>
      <c r="E63" s="268"/>
    </row>
    <row r="64" spans="1:3" ht="13.5">
      <c r="A64" s="276" t="s">
        <v>246</v>
      </c>
      <c r="B64" s="269">
        <v>0.1</v>
      </c>
      <c r="C64" s="269">
        <v>0</v>
      </c>
    </row>
    <row r="65" spans="2:3" ht="13.5">
      <c r="B65" s="269">
        <v>0.2</v>
      </c>
      <c r="C65" s="269">
        <v>0.4</v>
      </c>
    </row>
    <row r="66" spans="2:6" ht="13.5">
      <c r="B66" s="269">
        <v>-0.3</v>
      </c>
      <c r="C66" s="269">
        <v>0.1</v>
      </c>
      <c r="F66" s="268"/>
    </row>
    <row r="67" spans="1:3" ht="13.5">
      <c r="A67" s="275" t="s">
        <v>243</v>
      </c>
      <c r="B67" s="269">
        <v>0.5</v>
      </c>
      <c r="C67" s="269">
        <v>1.2</v>
      </c>
    </row>
    <row r="68" spans="2:3" ht="13.5">
      <c r="B68" s="269">
        <v>0.6</v>
      </c>
      <c r="C68" s="269">
        <v>1</v>
      </c>
    </row>
    <row r="69" spans="2:3" ht="13.5">
      <c r="B69" s="269">
        <v>0.6</v>
      </c>
      <c r="C69" s="269">
        <v>1</v>
      </c>
    </row>
    <row r="70" spans="1:3" ht="13.5">
      <c r="A70" s="275" t="s">
        <v>244</v>
      </c>
      <c r="B70" s="269">
        <v>0.7</v>
      </c>
      <c r="C70" s="269">
        <v>0.8</v>
      </c>
    </row>
    <row r="71" spans="2:3" ht="13.5">
      <c r="B71" s="269">
        <v>1</v>
      </c>
      <c r="C71" s="269">
        <v>0.9</v>
      </c>
    </row>
    <row r="72" spans="2:3" ht="13.5">
      <c r="B72" s="269">
        <v>1.3</v>
      </c>
      <c r="C72" s="269">
        <v>0.9</v>
      </c>
    </row>
    <row r="73" spans="1:3" ht="13.5">
      <c r="A73" s="275" t="s">
        <v>245</v>
      </c>
      <c r="B73" s="269">
        <v>1.4</v>
      </c>
      <c r="C73" s="269">
        <v>0.9</v>
      </c>
    </row>
    <row r="74" spans="2:5" ht="13.5">
      <c r="B74" s="269">
        <v>1.2</v>
      </c>
      <c r="C74" s="269">
        <v>0.7</v>
      </c>
      <c r="E74" s="268"/>
    </row>
    <row r="75" spans="2:5" ht="13.5">
      <c r="B75" s="269">
        <v>1.3</v>
      </c>
      <c r="C75" s="269">
        <v>0.9</v>
      </c>
      <c r="E75" s="268"/>
    </row>
    <row r="76" spans="1:3" ht="13.5">
      <c r="A76" s="276" t="s">
        <v>247</v>
      </c>
      <c r="B76" s="269">
        <v>0.9</v>
      </c>
      <c r="C76" s="269">
        <v>0.8</v>
      </c>
    </row>
    <row r="77" spans="2:3" ht="13.5">
      <c r="B77" s="269">
        <v>0.6</v>
      </c>
      <c r="C77" s="269">
        <v>0.8</v>
      </c>
    </row>
    <row r="78" spans="2:6" ht="13.5">
      <c r="B78" s="269">
        <v>0.6</v>
      </c>
      <c r="C78" s="269">
        <v>0.9</v>
      </c>
      <c r="F78" s="268"/>
    </row>
    <row r="79" spans="1:6" ht="13.5">
      <c r="A79" s="275" t="s">
        <v>243</v>
      </c>
      <c r="B79" s="269">
        <v>-0.2</v>
      </c>
      <c r="C79" s="269">
        <v>0.5</v>
      </c>
      <c r="F79" s="268"/>
    </row>
    <row r="80" spans="2:3" ht="13.5">
      <c r="B80" s="269">
        <v>0.6</v>
      </c>
      <c r="C80" s="269">
        <v>1</v>
      </c>
    </row>
    <row r="81" spans="2:3" ht="13.5">
      <c r="B81" s="269">
        <v>0.5</v>
      </c>
      <c r="C81" s="269">
        <v>0.9</v>
      </c>
    </row>
    <row r="82" spans="1:6" ht="13.5">
      <c r="A82" s="275" t="s">
        <v>244</v>
      </c>
      <c r="B82" s="269">
        <v>0.7</v>
      </c>
      <c r="C82" s="269">
        <v>0.8</v>
      </c>
      <c r="F82" s="268"/>
    </row>
    <row r="83" spans="2:6" ht="13.5">
      <c r="B83" s="269">
        <v>1.1</v>
      </c>
      <c r="C83" s="269">
        <v>0.9</v>
      </c>
      <c r="F83" s="268"/>
    </row>
    <row r="84" spans="2:3" ht="13.5">
      <c r="B84" s="269">
        <v>0.9</v>
      </c>
      <c r="C84" s="269">
        <v>0.5</v>
      </c>
    </row>
    <row r="85" spans="1:6" ht="13.5">
      <c r="A85" s="275" t="s">
        <v>245</v>
      </c>
      <c r="B85" s="269">
        <v>1.1</v>
      </c>
      <c r="C85" s="269">
        <v>0.6</v>
      </c>
      <c r="F85" s="268"/>
    </row>
    <row r="86" spans="2:5" ht="13.5">
      <c r="B86" s="269">
        <v>1</v>
      </c>
      <c r="C86" s="269">
        <v>0.6</v>
      </c>
      <c r="E86" s="268"/>
    </row>
    <row r="87" spans="2:5" ht="13.5">
      <c r="B87" s="269">
        <v>0.9</v>
      </c>
      <c r="C87" s="269">
        <v>0.6</v>
      </c>
      <c r="E87" s="268"/>
    </row>
    <row r="88" spans="1:3" ht="13.5">
      <c r="A88" s="276" t="s">
        <v>248</v>
      </c>
      <c r="B88" s="269">
        <v>0.8</v>
      </c>
      <c r="C88" s="269">
        <v>0.7</v>
      </c>
    </row>
    <row r="89" spans="2:6" ht="13.5">
      <c r="B89" s="269">
        <v>0.4</v>
      </c>
      <c r="C89" s="269">
        <v>0.6</v>
      </c>
      <c r="F89" s="268"/>
    </row>
    <row r="90" spans="2:6" ht="13.5">
      <c r="B90" s="269">
        <v>0.2</v>
      </c>
      <c r="C90" s="269">
        <v>0.5</v>
      </c>
      <c r="F90" s="268"/>
    </row>
    <row r="91" spans="1:3" ht="13.5">
      <c r="A91" s="275" t="s">
        <v>243</v>
      </c>
      <c r="B91" s="269">
        <v>0.2</v>
      </c>
      <c r="C91" s="269">
        <v>0.8</v>
      </c>
    </row>
    <row r="92" spans="2:6" ht="13.5">
      <c r="B92" s="269">
        <v>0.1</v>
      </c>
      <c r="C92" s="269">
        <v>0.5</v>
      </c>
      <c r="F92" s="268"/>
    </row>
    <row r="93" spans="2:6" ht="13.5">
      <c r="B93" s="269">
        <v>0</v>
      </c>
      <c r="C93" s="269">
        <v>0.4</v>
      </c>
      <c r="F93" s="268"/>
    </row>
    <row r="94" spans="1:3" ht="13.5">
      <c r="A94" s="275" t="s">
        <v>244</v>
      </c>
      <c r="B94" s="269">
        <v>0.3</v>
      </c>
      <c r="C94" s="269">
        <v>0.4</v>
      </c>
    </row>
    <row r="95" spans="2:6" ht="13.5">
      <c r="B95" s="269">
        <v>0.9</v>
      </c>
      <c r="C95" s="269">
        <v>0.7</v>
      </c>
      <c r="F95" s="268"/>
    </row>
    <row r="96" spans="2:6" ht="13.5">
      <c r="B96" s="269">
        <v>1.2</v>
      </c>
      <c r="C96" s="269">
        <v>0.8</v>
      </c>
      <c r="F96" s="268"/>
    </row>
    <row r="97" spans="1:3" ht="13.5">
      <c r="A97" s="275" t="s">
        <v>245</v>
      </c>
      <c r="B97" s="269">
        <v>1.1</v>
      </c>
      <c r="C97" s="269">
        <v>0.5</v>
      </c>
    </row>
    <row r="98" spans="2:6" ht="13.5">
      <c r="B98" s="269">
        <v>0.9</v>
      </c>
      <c r="C98" s="269">
        <v>0.5</v>
      </c>
      <c r="F98" s="268"/>
    </row>
    <row r="99" spans="2:6" ht="13.5">
      <c r="B99" s="269">
        <v>1.1</v>
      </c>
      <c r="C99" s="269">
        <v>0.7</v>
      </c>
      <c r="F99" s="268"/>
    </row>
    <row r="100" spans="1:3" ht="13.5">
      <c r="A100" s="276" t="s">
        <v>249</v>
      </c>
      <c r="B100" s="269">
        <v>0.7</v>
      </c>
      <c r="C100" s="269">
        <v>0.6</v>
      </c>
    </row>
    <row r="101" spans="2:6" ht="13.5">
      <c r="B101" s="269">
        <v>0.6</v>
      </c>
      <c r="C101" s="269">
        <v>0.7</v>
      </c>
      <c r="F101" s="268"/>
    </row>
    <row r="102" spans="2:6" ht="13.5">
      <c r="B102" s="269">
        <v>0.4</v>
      </c>
      <c r="C102" s="269">
        <v>0.6</v>
      </c>
      <c r="F102" s="268"/>
    </row>
    <row r="103" spans="1:3" ht="13.5">
      <c r="A103" s="275" t="s">
        <v>243</v>
      </c>
      <c r="B103" s="269">
        <v>0</v>
      </c>
      <c r="C103" s="269">
        <v>0.6</v>
      </c>
    </row>
    <row r="104" spans="2:3" ht="13.5">
      <c r="B104" s="269">
        <v>0.1</v>
      </c>
      <c r="C104" s="269">
        <v>0.6</v>
      </c>
    </row>
    <row r="105" spans="2:3" ht="13.5">
      <c r="B105" s="269">
        <v>0.1</v>
      </c>
      <c r="C105" s="269">
        <v>0.5</v>
      </c>
    </row>
    <row r="106" spans="1:3" ht="13.5">
      <c r="A106" s="275" t="s">
        <v>244</v>
      </c>
      <c r="B106" s="269">
        <v>0.3</v>
      </c>
      <c r="C106" s="269">
        <v>0.5</v>
      </c>
    </row>
    <row r="107" spans="2:3" ht="13.5">
      <c r="B107" s="269">
        <v>0.6</v>
      </c>
      <c r="C107" s="269">
        <v>0.4</v>
      </c>
    </row>
    <row r="108" spans="2:3" ht="13.5">
      <c r="B108" s="269">
        <v>0.9</v>
      </c>
      <c r="C108" s="269">
        <v>0.5</v>
      </c>
    </row>
    <row r="109" spans="1:3" ht="13.5">
      <c r="A109" s="275" t="s">
        <v>245</v>
      </c>
      <c r="B109" s="269">
        <v>0.3</v>
      </c>
      <c r="C109" s="269">
        <v>-0.3</v>
      </c>
    </row>
    <row r="110" spans="2:3" ht="13.5">
      <c r="B110" s="269">
        <v>0.7</v>
      </c>
      <c r="C110" s="269">
        <v>0.3</v>
      </c>
    </row>
    <row r="111" spans="2:3" ht="13.5">
      <c r="B111" s="269">
        <v>0.5</v>
      </c>
      <c r="C111" s="269">
        <v>0.1</v>
      </c>
    </row>
    <row r="112" spans="1:3" ht="13.5">
      <c r="A112" s="276" t="s">
        <v>250</v>
      </c>
      <c r="B112" s="269">
        <v>0.2</v>
      </c>
      <c r="C112" s="269">
        <v>0.1</v>
      </c>
    </row>
    <row r="113" spans="2:3" ht="13.5">
      <c r="B113" s="269">
        <v>-0.3</v>
      </c>
      <c r="C113" s="269">
        <v>-0.2</v>
      </c>
    </row>
    <row r="114" spans="2:3" ht="13.5">
      <c r="B114" s="269">
        <v>-0.3</v>
      </c>
      <c r="C114" s="269">
        <v>0</v>
      </c>
    </row>
    <row r="115" spans="1:3" ht="13.5">
      <c r="A115" s="275" t="s">
        <v>243</v>
      </c>
      <c r="B115" s="269">
        <v>-0.9</v>
      </c>
      <c r="C115" s="269">
        <v>-0.2</v>
      </c>
    </row>
    <row r="116" spans="2:3" ht="13.5">
      <c r="B116" s="269">
        <v>-1.1</v>
      </c>
      <c r="C116" s="269">
        <v>-0.6</v>
      </c>
    </row>
    <row r="117" spans="2:3" ht="13.5">
      <c r="B117" s="269">
        <v>-0.8</v>
      </c>
      <c r="C117" s="269">
        <v>-0.4</v>
      </c>
    </row>
    <row r="118" spans="1:3" ht="13.5">
      <c r="A118" s="275" t="s">
        <v>244</v>
      </c>
      <c r="B118" s="269">
        <v>-0.6</v>
      </c>
      <c r="C118" s="269">
        <v>-0.5</v>
      </c>
    </row>
    <row r="119" spans="2:3" ht="13.5">
      <c r="B119" s="269">
        <v>-0.5</v>
      </c>
      <c r="C119" s="269">
        <v>-0.7</v>
      </c>
    </row>
    <row r="120" spans="2:3" ht="13.5">
      <c r="B120" s="269">
        <v>-0.4</v>
      </c>
      <c r="C120" s="269">
        <v>-0.8</v>
      </c>
    </row>
    <row r="121" spans="1:3" ht="13.5">
      <c r="A121" s="275" t="s">
        <v>245</v>
      </c>
      <c r="B121" s="269">
        <v>0.1</v>
      </c>
      <c r="C121" s="269">
        <v>-0.6</v>
      </c>
    </row>
    <row r="122" spans="2:3" ht="13.5">
      <c r="B122" s="269">
        <v>-0.2</v>
      </c>
      <c r="C122" s="269">
        <v>-0.7</v>
      </c>
    </row>
    <row r="123" spans="2:3" ht="13.5">
      <c r="B123" s="269">
        <v>-0.4</v>
      </c>
      <c r="C123" s="269">
        <v>-0.8</v>
      </c>
    </row>
    <row r="124" spans="1:3" ht="13.5">
      <c r="A124" s="276" t="s">
        <v>251</v>
      </c>
      <c r="B124" s="269">
        <v>-0.4</v>
      </c>
      <c r="C124" s="269">
        <v>-0.4</v>
      </c>
    </row>
    <row r="125" spans="2:3" ht="13.5">
      <c r="B125" s="269">
        <v>-0.6</v>
      </c>
      <c r="C125" s="269">
        <v>-0.4</v>
      </c>
    </row>
    <row r="126" spans="2:3" ht="13.5">
      <c r="B126" s="269">
        <v>-0.8</v>
      </c>
      <c r="C126" s="269">
        <v>-0.5</v>
      </c>
    </row>
    <row r="127" spans="1:3" ht="13.5">
      <c r="A127" s="275" t="s">
        <v>243</v>
      </c>
      <c r="B127" s="269">
        <v>-1.1</v>
      </c>
      <c r="C127" s="269">
        <v>-0.4</v>
      </c>
    </row>
    <row r="128" spans="2:3" ht="13.5">
      <c r="B128" s="269">
        <v>-1</v>
      </c>
      <c r="C128" s="269">
        <v>-0.4</v>
      </c>
    </row>
    <row r="129" spans="2:3" ht="13.5">
      <c r="B129" s="269">
        <v>-1</v>
      </c>
      <c r="C129" s="269">
        <v>-0.6</v>
      </c>
    </row>
    <row r="130" spans="1:3" ht="14.25" customHeight="1">
      <c r="A130" s="275" t="s">
        <v>244</v>
      </c>
      <c r="B130" s="269">
        <v>-0.9</v>
      </c>
      <c r="C130" s="269">
        <v>-0.8</v>
      </c>
    </row>
    <row r="131" spans="2:3" ht="14.25" customHeight="1">
      <c r="B131" s="269">
        <v>-0.3</v>
      </c>
      <c r="C131" s="269">
        <v>-0.5</v>
      </c>
    </row>
    <row r="132" spans="2:3" ht="13.5">
      <c r="B132" s="269">
        <v>-0.4</v>
      </c>
      <c r="C132" s="269">
        <v>-0.9</v>
      </c>
    </row>
    <row r="133" spans="1:3" ht="13.5">
      <c r="A133" s="275" t="s">
        <v>245</v>
      </c>
      <c r="B133" s="269">
        <v>0.2</v>
      </c>
      <c r="C133" s="269">
        <v>-0.6</v>
      </c>
    </row>
    <row r="134" spans="2:3" ht="13.5">
      <c r="B134" s="269">
        <v>-0.1</v>
      </c>
      <c r="C134" s="269">
        <v>-0.6</v>
      </c>
    </row>
    <row r="135" spans="2:3" ht="13.5">
      <c r="B135" s="269">
        <v>-0.1</v>
      </c>
      <c r="C135" s="269">
        <v>-0.5</v>
      </c>
    </row>
    <row r="136" spans="1:3" ht="13.5">
      <c r="A136" s="276" t="s">
        <v>252</v>
      </c>
      <c r="B136" s="270">
        <v>-0.8</v>
      </c>
      <c r="C136" s="270">
        <v>-0.7</v>
      </c>
    </row>
    <row r="137" spans="2:3" ht="13.5">
      <c r="B137" s="270">
        <v>-0.6</v>
      </c>
      <c r="C137" s="270">
        <v>-0.4</v>
      </c>
    </row>
    <row r="138" spans="2:3" ht="13.5">
      <c r="B138" s="270">
        <v>-0.6</v>
      </c>
      <c r="C138" s="270">
        <v>-0.3</v>
      </c>
    </row>
    <row r="139" spans="1:3" ht="13.5">
      <c r="A139" s="275" t="s">
        <v>243</v>
      </c>
      <c r="B139" s="270">
        <v>-1.2</v>
      </c>
      <c r="C139" s="270">
        <v>-0.5</v>
      </c>
    </row>
    <row r="140" spans="2:3" ht="13.5">
      <c r="B140" s="270">
        <v>-0.6</v>
      </c>
      <c r="C140" s="270">
        <v>0.1</v>
      </c>
    </row>
    <row r="141" spans="2:3" ht="13.5">
      <c r="B141" s="270">
        <v>-0.3</v>
      </c>
      <c r="C141" s="270">
        <v>0.1</v>
      </c>
    </row>
    <row r="142" spans="1:3" ht="13.5">
      <c r="A142" s="275" t="s">
        <v>244</v>
      </c>
      <c r="B142" s="270">
        <v>0.1</v>
      </c>
      <c r="C142" s="270">
        <v>0.1</v>
      </c>
    </row>
    <row r="143" spans="2:3" ht="13.5">
      <c r="B143" s="270">
        <v>0.2</v>
      </c>
      <c r="C143" s="270">
        <v>-0.1</v>
      </c>
    </row>
    <row r="144" spans="2:3" ht="13.5">
      <c r="B144" s="270">
        <v>0.8</v>
      </c>
      <c r="C144" s="270">
        <v>0.3</v>
      </c>
    </row>
    <row r="145" spans="1:3" ht="13.5">
      <c r="A145" s="275" t="s">
        <v>245</v>
      </c>
      <c r="B145" s="270">
        <v>1.1</v>
      </c>
      <c r="C145" s="270">
        <v>0.3</v>
      </c>
    </row>
    <row r="146" spans="2:3" ht="13.5">
      <c r="B146" s="270">
        <v>0.9</v>
      </c>
      <c r="C146" s="270">
        <v>0.3</v>
      </c>
    </row>
    <row r="147" spans="2:3" ht="13.5">
      <c r="B147" s="270">
        <v>0.5</v>
      </c>
      <c r="C147" s="270">
        <v>0.1</v>
      </c>
    </row>
    <row r="148" spans="1:3" ht="13.5">
      <c r="A148" s="276" t="s">
        <v>253</v>
      </c>
      <c r="B148" s="270">
        <v>-0.1</v>
      </c>
      <c r="C148" s="270">
        <v>0.1</v>
      </c>
    </row>
    <row r="149" spans="2:3" ht="13.5">
      <c r="B149" s="270">
        <v>-0.1</v>
      </c>
      <c r="C149" s="270">
        <v>0.1</v>
      </c>
    </row>
    <row r="150" spans="2:3" ht="13.5">
      <c r="B150" s="270">
        <v>-0.5</v>
      </c>
      <c r="C150" s="270">
        <v>-0.1</v>
      </c>
    </row>
    <row r="151" spans="1:3" ht="13.5">
      <c r="A151" s="275" t="s">
        <v>243</v>
      </c>
      <c r="B151" s="270">
        <v>-0.6</v>
      </c>
      <c r="C151" s="270">
        <v>0.2</v>
      </c>
    </row>
    <row r="152" spans="2:3" ht="13.5">
      <c r="B152" s="270">
        <v>-0.8</v>
      </c>
      <c r="C152" s="270">
        <v>-0.1</v>
      </c>
    </row>
    <row r="153" spans="2:3" ht="13.5">
      <c r="B153" s="270">
        <v>-0.2</v>
      </c>
      <c r="C153" s="270">
        <v>0.2</v>
      </c>
    </row>
    <row r="154" spans="1:3" ht="13.5">
      <c r="A154" s="275" t="s">
        <v>244</v>
      </c>
      <c r="B154" s="270">
        <v>0.3</v>
      </c>
      <c r="C154" s="270">
        <v>0.3</v>
      </c>
    </row>
    <row r="155" spans="2:3" ht="13.5">
      <c r="B155" s="270">
        <v>0.4</v>
      </c>
      <c r="C155" s="270">
        <v>0</v>
      </c>
    </row>
    <row r="156" spans="2:3" ht="13.5">
      <c r="B156" s="270">
        <v>0.4</v>
      </c>
      <c r="C156" s="270">
        <v>-0.2</v>
      </c>
    </row>
    <row r="157" spans="1:3" ht="13.5">
      <c r="A157" s="275" t="s">
        <v>245</v>
      </c>
      <c r="B157" s="270">
        <v>0.5</v>
      </c>
      <c r="C157" s="270">
        <v>-0.3</v>
      </c>
    </row>
    <row r="158" spans="2:3" ht="13.5">
      <c r="B158" s="270">
        <v>0.4</v>
      </c>
      <c r="C158" s="270">
        <v>-0.3</v>
      </c>
    </row>
    <row r="159" spans="2:3" ht="13.5">
      <c r="B159" s="270">
        <v>0.3</v>
      </c>
      <c r="C159" s="270">
        <v>-0.1</v>
      </c>
    </row>
    <row r="160" spans="1:3" ht="13.5">
      <c r="A160" s="276" t="s">
        <v>254</v>
      </c>
      <c r="B160" s="270">
        <v>-0.8</v>
      </c>
      <c r="C160" s="270">
        <v>-0.6</v>
      </c>
    </row>
    <row r="161" spans="2:3" ht="13.5">
      <c r="B161" s="270">
        <v>-1.2</v>
      </c>
      <c r="C161" s="270">
        <v>-0.9</v>
      </c>
    </row>
    <row r="162" spans="2:3" ht="13.5">
      <c r="B162" s="270">
        <v>-0.8</v>
      </c>
      <c r="C162" s="270">
        <v>-0.3</v>
      </c>
    </row>
    <row r="163" spans="1:3" ht="13.5">
      <c r="A163" s="275" t="s">
        <v>243</v>
      </c>
      <c r="B163" s="270">
        <v>-1.3</v>
      </c>
      <c r="C163" s="270">
        <v>-0.5</v>
      </c>
    </row>
    <row r="164" spans="2:3" ht="13.5">
      <c r="B164" s="270">
        <v>-1.3</v>
      </c>
      <c r="C164" s="270">
        <v>-0.5</v>
      </c>
    </row>
    <row r="165" spans="2:3" ht="13.5">
      <c r="B165" s="270">
        <v>-0.9</v>
      </c>
      <c r="C165" s="270">
        <v>-0.4</v>
      </c>
    </row>
    <row r="166" spans="1:3" ht="13.5">
      <c r="A166" s="275" t="s">
        <v>244</v>
      </c>
      <c r="B166" s="270">
        <v>-0.3</v>
      </c>
      <c r="C166" s="270">
        <v>-0.4</v>
      </c>
    </row>
    <row r="167" spans="2:3" ht="13.5">
      <c r="B167" s="270">
        <v>0.2</v>
      </c>
      <c r="C167" s="270">
        <v>-0.3</v>
      </c>
    </row>
    <row r="168" spans="2:3" ht="13.5">
      <c r="B168" s="270">
        <v>0.7</v>
      </c>
      <c r="C168" s="270">
        <v>0</v>
      </c>
    </row>
    <row r="169" spans="1:3" ht="13.5">
      <c r="A169" s="275" t="s">
        <v>245</v>
      </c>
      <c r="B169" s="270">
        <v>0</v>
      </c>
      <c r="C169" s="270">
        <v>-0.8</v>
      </c>
    </row>
    <row r="170" spans="2:3" ht="13.5">
      <c r="B170" s="270">
        <v>0.3</v>
      </c>
      <c r="C170" s="270">
        <v>-0.4</v>
      </c>
    </row>
    <row r="171" spans="2:3" ht="13.5">
      <c r="B171" s="270">
        <v>0</v>
      </c>
      <c r="C171" s="270">
        <v>-0.5</v>
      </c>
    </row>
    <row r="172" spans="1:3" ht="13.5">
      <c r="A172" s="276" t="s">
        <v>255</v>
      </c>
      <c r="B172" s="270">
        <v>-0.5</v>
      </c>
      <c r="C172" s="270">
        <v>-0.3</v>
      </c>
    </row>
    <row r="173" spans="1:3" ht="13.5">
      <c r="A173" s="277"/>
      <c r="B173" s="270">
        <v>-0.9</v>
      </c>
      <c r="C173" s="270">
        <v>-0.6</v>
      </c>
    </row>
    <row r="174" spans="2:3" ht="13.5">
      <c r="B174" s="270">
        <v>-0.9</v>
      </c>
      <c r="C174" s="270">
        <v>-0.3</v>
      </c>
    </row>
    <row r="175" spans="1:3" ht="13.5">
      <c r="A175" s="275" t="s">
        <v>243</v>
      </c>
      <c r="B175" s="270">
        <v>-1.5</v>
      </c>
      <c r="C175" s="270">
        <v>-0.6</v>
      </c>
    </row>
    <row r="176" spans="2:3" ht="13.5">
      <c r="B176" s="270">
        <v>-1.5</v>
      </c>
      <c r="C176" s="270">
        <v>-0.6</v>
      </c>
    </row>
    <row r="177" spans="2:3" ht="13.5">
      <c r="B177" s="270">
        <v>-0.9</v>
      </c>
      <c r="C177" s="270">
        <v>-0.4</v>
      </c>
    </row>
    <row r="178" spans="1:3" ht="13.5">
      <c r="A178" s="275" t="s">
        <v>244</v>
      </c>
      <c r="B178" s="270">
        <v>-1.1</v>
      </c>
      <c r="C178" s="270">
        <v>-1.2</v>
      </c>
    </row>
    <row r="179" spans="2:3" ht="13.5">
      <c r="B179" s="270">
        <v>-0.6</v>
      </c>
      <c r="C179" s="270">
        <v>-1.2</v>
      </c>
    </row>
    <row r="180" spans="2:3" ht="13.5">
      <c r="B180" s="270">
        <v>-0.3</v>
      </c>
      <c r="C180" s="270">
        <v>-1.2</v>
      </c>
    </row>
    <row r="181" spans="1:3" ht="13.5">
      <c r="A181" s="275" t="s">
        <v>245</v>
      </c>
      <c r="B181" s="270">
        <v>-0.1</v>
      </c>
      <c r="C181" s="270">
        <v>-0.9</v>
      </c>
    </row>
    <row r="182" spans="2:3" ht="13.5">
      <c r="B182" s="270">
        <v>-0.1</v>
      </c>
      <c r="C182" s="270">
        <v>-0.8</v>
      </c>
    </row>
    <row r="183" spans="2:3" ht="13.5">
      <c r="B183" s="270">
        <v>-0.3</v>
      </c>
      <c r="C183" s="270">
        <v>-0.7</v>
      </c>
    </row>
    <row r="184" spans="1:3" ht="13.5">
      <c r="A184" s="276" t="s">
        <v>256</v>
      </c>
      <c r="B184" s="270">
        <v>-0.8</v>
      </c>
      <c r="C184" s="270">
        <v>-0.7</v>
      </c>
    </row>
    <row r="185" spans="1:3" ht="13.5">
      <c r="A185" s="255"/>
      <c r="B185" s="270">
        <v>-0.8</v>
      </c>
      <c r="C185" s="270">
        <v>-0.4</v>
      </c>
    </row>
    <row r="186" spans="1:3" ht="13.5">
      <c r="A186" s="255"/>
      <c r="B186" s="270">
        <v>-1.2</v>
      </c>
      <c r="C186" s="270">
        <v>-0.4</v>
      </c>
    </row>
    <row r="187" spans="1:3" ht="13.5">
      <c r="A187" s="275" t="s">
        <v>243</v>
      </c>
      <c r="B187" s="270">
        <v>-1.3</v>
      </c>
      <c r="C187" s="270">
        <v>-0.3</v>
      </c>
    </row>
    <row r="188" spans="2:3" ht="13.5">
      <c r="B188" s="270">
        <v>-1.2</v>
      </c>
      <c r="C188" s="270">
        <v>-0.2</v>
      </c>
    </row>
    <row r="189" spans="2:3" ht="13.5">
      <c r="B189" s="270">
        <v>-1</v>
      </c>
      <c r="C189" s="270">
        <v>-0.4</v>
      </c>
    </row>
    <row r="190" spans="1:3" ht="13.5">
      <c r="A190" s="275" t="s">
        <v>244</v>
      </c>
      <c r="B190" s="270">
        <v>0</v>
      </c>
      <c r="C190" s="270">
        <v>-0.2</v>
      </c>
    </row>
    <row r="191" spans="2:3" ht="13.5">
      <c r="B191" s="270">
        <v>0.5</v>
      </c>
      <c r="C191" s="270">
        <v>-0.2</v>
      </c>
    </row>
    <row r="192" spans="2:3" ht="13.5">
      <c r="B192" s="270">
        <v>0.6</v>
      </c>
      <c r="C192" s="270">
        <v>-0.4</v>
      </c>
    </row>
    <row r="193" spans="1:3" ht="13.5">
      <c r="A193" s="275" t="s">
        <v>245</v>
      </c>
      <c r="B193" s="270">
        <v>0.2</v>
      </c>
      <c r="C193" s="270">
        <v>-0.7</v>
      </c>
    </row>
    <row r="194" spans="1:3" ht="13.5">
      <c r="A194" s="255"/>
      <c r="B194" s="270">
        <v>0.6</v>
      </c>
      <c r="C194" s="270">
        <v>-0.1</v>
      </c>
    </row>
    <row r="195" spans="1:3" ht="13.5">
      <c r="A195" s="255"/>
      <c r="B195" s="270">
        <v>0.3</v>
      </c>
      <c r="C195" s="270">
        <v>-0.1</v>
      </c>
    </row>
    <row r="196" spans="1:3" ht="13.5">
      <c r="A196" s="276" t="s">
        <v>257</v>
      </c>
      <c r="B196" s="270">
        <v>0.2</v>
      </c>
      <c r="C196" s="270">
        <v>0.3</v>
      </c>
    </row>
    <row r="197" spans="1:3" ht="13.5">
      <c r="A197" s="255"/>
      <c r="B197" s="270">
        <v>0</v>
      </c>
      <c r="C197" s="270">
        <v>0.5</v>
      </c>
    </row>
    <row r="198" spans="1:3" ht="13.5">
      <c r="A198" s="255"/>
      <c r="B198" s="270">
        <v>-0.4</v>
      </c>
      <c r="C198" s="270">
        <v>0.5</v>
      </c>
    </row>
    <row r="199" spans="1:3" ht="13.5">
      <c r="A199" s="275" t="s">
        <v>243</v>
      </c>
      <c r="B199" s="270">
        <v>-0.4</v>
      </c>
      <c r="C199" s="270">
        <v>0.6</v>
      </c>
    </row>
    <row r="200" spans="2:3" ht="13.5">
      <c r="B200" s="270">
        <v>-0.4</v>
      </c>
      <c r="C200" s="270">
        <v>0.6</v>
      </c>
    </row>
    <row r="201" spans="2:3" ht="13.5">
      <c r="B201" s="270">
        <v>0.4</v>
      </c>
      <c r="C201" s="270">
        <v>1</v>
      </c>
    </row>
    <row r="202" spans="1:3" ht="13.5">
      <c r="A202" s="275" t="s">
        <v>244</v>
      </c>
      <c r="B202" s="270">
        <v>1.2</v>
      </c>
      <c r="C202" s="270">
        <v>0.9</v>
      </c>
    </row>
    <row r="203" spans="2:3" ht="13.5">
      <c r="B203" s="270">
        <v>2</v>
      </c>
      <c r="C203" s="270">
        <v>1.1</v>
      </c>
    </row>
    <row r="204" spans="2:3" ht="13.5">
      <c r="B204" s="270">
        <v>3</v>
      </c>
      <c r="C204" s="270">
        <v>1.9</v>
      </c>
    </row>
    <row r="205" spans="1:3" ht="13.5">
      <c r="A205" s="275" t="s">
        <v>245</v>
      </c>
      <c r="B205" s="270">
        <v>3.1</v>
      </c>
      <c r="C205" s="270">
        <v>2.2</v>
      </c>
    </row>
    <row r="206" spans="1:3" ht="13.5">
      <c r="A206" s="255"/>
      <c r="B206" s="270">
        <v>2.1</v>
      </c>
      <c r="C206" s="270">
        <v>1.4</v>
      </c>
    </row>
    <row r="207" spans="1:3" ht="13.5">
      <c r="A207" s="255"/>
      <c r="B207" s="270">
        <v>1.9</v>
      </c>
      <c r="C207" s="270">
        <v>1.5</v>
      </c>
    </row>
    <row r="208" spans="1:3" ht="13.5">
      <c r="A208" s="276" t="s">
        <v>258</v>
      </c>
      <c r="B208" s="270">
        <v>0.5</v>
      </c>
      <c r="C208" s="270">
        <v>0.6</v>
      </c>
    </row>
    <row r="209" spans="1:3" ht="13.5">
      <c r="A209" s="255"/>
      <c r="B209" s="270">
        <v>0.5</v>
      </c>
      <c r="C209" s="270">
        <v>1</v>
      </c>
    </row>
    <row r="210" spans="1:3" ht="13.5">
      <c r="A210" s="255"/>
      <c r="B210" s="270">
        <v>0</v>
      </c>
      <c r="C210" s="270">
        <v>1</v>
      </c>
    </row>
    <row r="211" spans="1:3" ht="13.5">
      <c r="A211" s="275" t="s">
        <v>243</v>
      </c>
      <c r="B211" s="270">
        <v>0</v>
      </c>
      <c r="C211" s="270">
        <v>1</v>
      </c>
    </row>
    <row r="212" spans="2:3" ht="13.5">
      <c r="B212" s="270">
        <v>0.1</v>
      </c>
      <c r="C212" s="270">
        <v>1.1</v>
      </c>
    </row>
    <row r="213" spans="2:3" ht="13.5">
      <c r="B213" s="270">
        <v>0.9</v>
      </c>
      <c r="C213" s="270">
        <v>1.5</v>
      </c>
    </row>
    <row r="214" spans="1:3" ht="13.5">
      <c r="A214" s="275" t="s">
        <v>244</v>
      </c>
      <c r="B214" s="270">
        <v>2.7</v>
      </c>
      <c r="C214" s="270">
        <v>2.3</v>
      </c>
    </row>
    <row r="215" spans="2:3" ht="13.5">
      <c r="B215" s="270">
        <v>3.6</v>
      </c>
      <c r="C215" s="270">
        <v>2.7</v>
      </c>
    </row>
    <row r="216" spans="2:3" ht="13.5">
      <c r="B216" s="270">
        <v>4.1</v>
      </c>
      <c r="C216" s="270">
        <v>3</v>
      </c>
    </row>
    <row r="217" spans="1:3" ht="13.5">
      <c r="A217" s="275" t="s">
        <v>245</v>
      </c>
      <c r="B217" s="270">
        <v>3.5</v>
      </c>
      <c r="C217" s="270">
        <v>2.6</v>
      </c>
    </row>
    <row r="218" spans="1:3" ht="13.5">
      <c r="A218" s="255"/>
      <c r="B218" s="270">
        <v>3</v>
      </c>
      <c r="C218" s="270">
        <v>2.3</v>
      </c>
    </row>
    <row r="219" spans="1:3" ht="13.5">
      <c r="A219" s="255"/>
      <c r="B219" s="270">
        <v>2.3</v>
      </c>
      <c r="C219" s="270">
        <v>2</v>
      </c>
    </row>
    <row r="220" spans="1:3" ht="13.5">
      <c r="A220" s="276" t="s">
        <v>259</v>
      </c>
      <c r="B220" s="270">
        <v>1.5</v>
      </c>
      <c r="C220" s="270">
        <v>1.6</v>
      </c>
    </row>
    <row r="221" spans="1:3" ht="13.5">
      <c r="A221" s="255"/>
      <c r="B221" s="270">
        <v>0.7</v>
      </c>
      <c r="C221" s="270">
        <v>1.2</v>
      </c>
    </row>
    <row r="222" spans="1:3" ht="13.5">
      <c r="A222" s="255"/>
      <c r="B222" s="270">
        <v>0.3</v>
      </c>
      <c r="C222" s="270">
        <v>1.3</v>
      </c>
    </row>
    <row r="223" spans="1:3" ht="13.5">
      <c r="A223" s="275" t="s">
        <v>243</v>
      </c>
      <c r="B223" s="270">
        <v>0.7</v>
      </c>
      <c r="C223" s="270">
        <v>1.8</v>
      </c>
    </row>
    <row r="224" spans="2:3" ht="13.5">
      <c r="B224" s="270">
        <v>0.4</v>
      </c>
      <c r="C224" s="270">
        <v>1.3</v>
      </c>
    </row>
    <row r="225" spans="2:3" ht="13.5">
      <c r="B225" s="270">
        <v>0.5</v>
      </c>
      <c r="C225" s="270">
        <v>1.1</v>
      </c>
    </row>
    <row r="226" spans="1:3" ht="13.5">
      <c r="A226" s="275" t="s">
        <v>244</v>
      </c>
      <c r="B226" s="270">
        <v>1.4</v>
      </c>
      <c r="C226" s="270">
        <v>1</v>
      </c>
    </row>
    <row r="227" spans="2:3" ht="13.5">
      <c r="B227" s="270">
        <v>1.7</v>
      </c>
      <c r="C227" s="270">
        <v>0.8</v>
      </c>
    </row>
    <row r="228" spans="2:3" ht="13.5">
      <c r="B228" s="270">
        <v>1.7</v>
      </c>
      <c r="C228" s="270">
        <v>0.6</v>
      </c>
    </row>
    <row r="229" spans="1:3" ht="13.5">
      <c r="A229" s="275" t="s">
        <v>245</v>
      </c>
      <c r="B229" s="270">
        <v>1</v>
      </c>
      <c r="C229" s="270">
        <v>0.1</v>
      </c>
    </row>
    <row r="230" spans="1:3" ht="13.5">
      <c r="A230" s="255"/>
      <c r="B230" s="270">
        <v>0.3</v>
      </c>
      <c r="C230" s="270">
        <v>-0.4</v>
      </c>
    </row>
    <row r="231" spans="1:3" ht="13.5">
      <c r="A231" s="255"/>
      <c r="B231" s="270">
        <v>-0.1</v>
      </c>
      <c r="C231" s="270">
        <v>-0.4</v>
      </c>
    </row>
    <row r="232" spans="1:3" ht="13.5">
      <c r="A232" s="276" t="s">
        <v>260</v>
      </c>
      <c r="B232" s="270">
        <v>-0.6</v>
      </c>
      <c r="C232" s="270">
        <v>-0.5</v>
      </c>
    </row>
    <row r="233" spans="1:3" ht="13.5">
      <c r="A233" s="255"/>
      <c r="B233" s="270">
        <v>-1.2</v>
      </c>
      <c r="C233" s="270">
        <v>-0.7</v>
      </c>
    </row>
    <row r="234" spans="1:3" ht="13.5">
      <c r="A234" s="255"/>
      <c r="B234" s="270">
        <v>-1.7</v>
      </c>
      <c r="C234" s="270">
        <v>-0.7</v>
      </c>
    </row>
    <row r="235" spans="1:3" ht="13.5">
      <c r="A235" s="275" t="s">
        <v>243</v>
      </c>
      <c r="B235" s="270">
        <v>-1.9</v>
      </c>
      <c r="C235" s="270">
        <v>-0.8</v>
      </c>
    </row>
    <row r="236" spans="2:3" ht="13.5">
      <c r="B236" s="270">
        <v>-1.6</v>
      </c>
      <c r="C236" s="270">
        <v>-0.7</v>
      </c>
    </row>
    <row r="237" spans="2:3" ht="13.5">
      <c r="B237" s="270">
        <v>-1.5</v>
      </c>
      <c r="C237" s="270">
        <v>-1</v>
      </c>
    </row>
    <row r="238" spans="1:3" ht="13.5">
      <c r="A238" s="275" t="s">
        <v>244</v>
      </c>
      <c r="B238" s="270">
        <v>-1.3</v>
      </c>
      <c r="C238" s="270">
        <v>-1.7</v>
      </c>
    </row>
    <row r="239" spans="2:3" ht="13.5">
      <c r="B239" s="270">
        <v>-0.5</v>
      </c>
      <c r="C239" s="270">
        <v>-1.4</v>
      </c>
    </row>
    <row r="240" spans="2:3" ht="13.5">
      <c r="B240" s="270">
        <v>-0.6</v>
      </c>
      <c r="C240" s="270">
        <v>-1.6</v>
      </c>
    </row>
    <row r="241" spans="1:3" ht="13.5">
      <c r="A241" s="275" t="s">
        <v>245</v>
      </c>
      <c r="B241" s="270">
        <v>-0.6</v>
      </c>
      <c r="C241" s="270">
        <v>-1.4</v>
      </c>
    </row>
    <row r="242" spans="1:3" ht="13.5">
      <c r="A242" s="255"/>
      <c r="B242" s="270">
        <v>-0.6</v>
      </c>
      <c r="C242" s="270">
        <v>-1.2</v>
      </c>
    </row>
    <row r="243" spans="1:3" ht="13.5">
      <c r="A243" s="255"/>
      <c r="B243" s="270">
        <v>-1.1</v>
      </c>
      <c r="C243" s="270">
        <v>-1.4</v>
      </c>
    </row>
    <row r="244" spans="1:3" ht="13.5">
      <c r="A244" s="276" t="s">
        <v>261</v>
      </c>
      <c r="B244" s="270">
        <v>-1.2</v>
      </c>
      <c r="C244" s="270">
        <v>-1.1</v>
      </c>
    </row>
    <row r="245" spans="1:3" ht="13.5">
      <c r="A245" s="255"/>
      <c r="B245" s="270">
        <v>-1.4</v>
      </c>
      <c r="C245" s="270">
        <v>-0.9</v>
      </c>
    </row>
    <row r="246" spans="1:3" ht="13.5">
      <c r="A246" s="255"/>
      <c r="B246" s="270">
        <v>-2.4</v>
      </c>
      <c r="C246" s="270">
        <v>-1.4</v>
      </c>
    </row>
    <row r="247" spans="1:3" ht="13.5">
      <c r="A247" s="275" t="s">
        <v>243</v>
      </c>
      <c r="B247" s="270">
        <v>-3</v>
      </c>
      <c r="C247" s="270">
        <v>-2</v>
      </c>
    </row>
    <row r="248" spans="2:3" ht="13.5">
      <c r="B248" s="270">
        <v>-3.2</v>
      </c>
      <c r="C248" s="270">
        <v>-2.4</v>
      </c>
    </row>
    <row r="249" spans="2:3" ht="13.5">
      <c r="B249" s="270">
        <v>-2.1</v>
      </c>
      <c r="C249" s="270">
        <v>-1.6</v>
      </c>
    </row>
    <row r="250" spans="1:3" ht="13.5">
      <c r="A250" s="275" t="s">
        <v>244</v>
      </c>
      <c r="B250" s="270">
        <v>-2.1</v>
      </c>
      <c r="C250" s="270">
        <v>-2.5</v>
      </c>
    </row>
    <row r="251" spans="2:3" ht="13.5">
      <c r="B251" s="270">
        <v>-2.1</v>
      </c>
      <c r="C251" s="270">
        <v>-3</v>
      </c>
    </row>
    <row r="252" spans="2:3" ht="13.5">
      <c r="B252" s="270">
        <v>-2.1</v>
      </c>
      <c r="C252" s="270">
        <v>-3</v>
      </c>
    </row>
    <row r="253" spans="1:3" ht="13.5">
      <c r="A253" s="275" t="s">
        <v>245</v>
      </c>
      <c r="B253" s="270">
        <v>-2.3</v>
      </c>
      <c r="C253" s="270">
        <v>-3.1</v>
      </c>
    </row>
    <row r="254" spans="1:3" ht="13.5">
      <c r="A254" s="255"/>
      <c r="B254" s="270">
        <v>-2.2</v>
      </c>
      <c r="C254" s="270">
        <v>-2.8</v>
      </c>
    </row>
    <row r="255" spans="1:3" ht="13.5">
      <c r="A255" s="255"/>
      <c r="B255" s="270">
        <v>-2.2</v>
      </c>
      <c r="C255" s="270">
        <v>-2.4</v>
      </c>
    </row>
    <row r="256" spans="1:3" ht="13.5">
      <c r="A256" s="276" t="s">
        <v>262</v>
      </c>
      <c r="B256" s="270">
        <v>-2.5</v>
      </c>
      <c r="C256" s="270">
        <v>-2.4</v>
      </c>
    </row>
    <row r="257" spans="1:3" ht="13.5">
      <c r="A257" s="255"/>
      <c r="B257" s="270">
        <v>-2.5</v>
      </c>
      <c r="C257" s="270">
        <v>-2.1</v>
      </c>
    </row>
    <row r="258" spans="1:3" ht="13.5">
      <c r="A258" s="255"/>
      <c r="B258" s="270">
        <v>-2.1</v>
      </c>
      <c r="C258" s="270">
        <v>-1.1</v>
      </c>
    </row>
    <row r="259" spans="1:3" ht="13.5">
      <c r="A259" s="275" t="s">
        <v>243</v>
      </c>
      <c r="B259" s="270">
        <v>-2.7</v>
      </c>
      <c r="C259" s="270">
        <v>-1.7</v>
      </c>
    </row>
    <row r="260" spans="2:3" ht="13.5">
      <c r="B260" s="270">
        <v>-1.9</v>
      </c>
      <c r="C260" s="270">
        <v>-1.2</v>
      </c>
    </row>
    <row r="261" spans="2:3" ht="13.5">
      <c r="B261" s="270">
        <v>-1.6</v>
      </c>
      <c r="C261" s="270">
        <v>-1.1</v>
      </c>
    </row>
    <row r="262" spans="1:3" ht="13.5">
      <c r="A262" s="275" t="s">
        <v>244</v>
      </c>
      <c r="B262" s="270">
        <v>-0.6</v>
      </c>
      <c r="C262" s="270">
        <v>-1</v>
      </c>
    </row>
    <row r="263" spans="2:3" ht="13.5">
      <c r="B263" s="270">
        <v>-0.2</v>
      </c>
      <c r="C263" s="270">
        <v>-1.1</v>
      </c>
    </row>
    <row r="264" spans="2:3" ht="13.5">
      <c r="B264" s="270">
        <v>0.1</v>
      </c>
      <c r="C264" s="270">
        <v>-0.8</v>
      </c>
    </row>
    <row r="265" spans="1:3" ht="13.5">
      <c r="A265" s="275" t="s">
        <v>245</v>
      </c>
      <c r="B265" s="270">
        <v>0.5</v>
      </c>
      <c r="C265" s="270">
        <v>-0.3</v>
      </c>
    </row>
    <row r="266" spans="1:3" ht="13.5">
      <c r="A266" s="255"/>
      <c r="B266" s="270">
        <v>0.4</v>
      </c>
      <c r="C266" s="270">
        <v>-0.1</v>
      </c>
    </row>
    <row r="267" spans="1:3" ht="13.5">
      <c r="A267" s="255"/>
      <c r="B267" s="270">
        <v>0</v>
      </c>
      <c r="C267" s="270">
        <v>-0.2</v>
      </c>
    </row>
    <row r="268" spans="1:3" ht="13.5">
      <c r="A268" s="276" t="s">
        <v>263</v>
      </c>
      <c r="B268" s="270">
        <v>-0.3</v>
      </c>
      <c r="C268" s="270">
        <v>-0.1</v>
      </c>
    </row>
    <row r="269" spans="1:3" ht="13.5">
      <c r="A269" s="255"/>
      <c r="B269" s="270">
        <v>-0.4</v>
      </c>
      <c r="C269" s="270">
        <v>0</v>
      </c>
    </row>
    <row r="270" spans="1:3" ht="13.5">
      <c r="A270" s="255"/>
      <c r="B270" s="270">
        <v>-1</v>
      </c>
      <c r="C270" s="270">
        <v>0</v>
      </c>
    </row>
    <row r="271" spans="1:3" ht="13.5">
      <c r="A271" s="275" t="s">
        <v>243</v>
      </c>
      <c r="B271" s="270">
        <v>-0.9</v>
      </c>
      <c r="C271" s="270">
        <v>0</v>
      </c>
    </row>
    <row r="272" spans="2:3" ht="13.5">
      <c r="B272" s="270">
        <v>-0.1</v>
      </c>
      <c r="C272" s="270">
        <v>0.6</v>
      </c>
    </row>
    <row r="273" spans="2:3" ht="13.5">
      <c r="B273" s="270">
        <v>0</v>
      </c>
      <c r="C273" s="270">
        <v>0.5</v>
      </c>
    </row>
    <row r="274" spans="1:3" ht="13.5">
      <c r="A274" s="275" t="s">
        <v>244</v>
      </c>
      <c r="B274" s="270">
        <v>2.4</v>
      </c>
      <c r="C274" s="270">
        <v>2.1</v>
      </c>
    </row>
    <row r="275" spans="2:3" ht="13.5">
      <c r="B275" s="270">
        <v>3.1</v>
      </c>
      <c r="C275" s="270">
        <v>2.1</v>
      </c>
    </row>
    <row r="276" spans="2:3" ht="13.5">
      <c r="B276" s="270">
        <v>3.3</v>
      </c>
      <c r="C276" s="270">
        <v>2.5</v>
      </c>
    </row>
    <row r="277" spans="1:3" ht="13.5">
      <c r="A277" s="275" t="s">
        <v>245</v>
      </c>
      <c r="B277" s="270">
        <v>2.9</v>
      </c>
      <c r="C277" s="270">
        <v>2.1</v>
      </c>
    </row>
    <row r="278" spans="1:3" ht="13.5">
      <c r="A278" s="255"/>
      <c r="B278" s="270">
        <v>2.3</v>
      </c>
      <c r="C278" s="270">
        <v>1.8</v>
      </c>
    </row>
    <row r="279" spans="1:3" ht="13.5">
      <c r="A279" s="255"/>
      <c r="B279" s="270">
        <v>1.2</v>
      </c>
      <c r="C279" s="270">
        <v>1</v>
      </c>
    </row>
    <row r="280" spans="1:3" ht="13.5">
      <c r="A280" s="276" t="s">
        <v>264</v>
      </c>
      <c r="B280" s="270">
        <v>1.8</v>
      </c>
      <c r="C280" s="270">
        <v>2</v>
      </c>
    </row>
    <row r="281" spans="1:3" ht="13.5">
      <c r="A281" s="255"/>
      <c r="B281" s="270">
        <v>1.5</v>
      </c>
      <c r="C281" s="270">
        <v>1.9</v>
      </c>
    </row>
    <row r="282" spans="1:3" ht="13.5">
      <c r="A282" s="255"/>
      <c r="B282" s="270">
        <v>0.9</v>
      </c>
      <c r="C282" s="270">
        <v>1.9</v>
      </c>
    </row>
    <row r="283" spans="1:3" ht="13.5">
      <c r="A283" s="275" t="s">
        <v>243</v>
      </c>
      <c r="B283" s="270">
        <v>1.4</v>
      </c>
      <c r="C283" s="270">
        <v>2.1</v>
      </c>
    </row>
    <row r="284" spans="2:3" ht="13.5">
      <c r="B284" s="270">
        <v>1.1</v>
      </c>
      <c r="C284" s="270">
        <v>1.7</v>
      </c>
    </row>
    <row r="285" spans="2:3" ht="13.5">
      <c r="B285" s="270">
        <v>1.1</v>
      </c>
      <c r="C285" s="270">
        <v>1.6</v>
      </c>
    </row>
    <row r="286" spans="1:3" ht="13.5">
      <c r="A286" s="275" t="s">
        <v>244</v>
      </c>
      <c r="B286" s="270">
        <v>1.7</v>
      </c>
      <c r="C286" s="270">
        <v>1.4</v>
      </c>
    </row>
    <row r="287" spans="2:3" ht="13.5">
      <c r="B287" s="270">
        <v>2.5</v>
      </c>
      <c r="C287" s="270">
        <v>1.5</v>
      </c>
    </row>
    <row r="288" spans="2:3" ht="13.5">
      <c r="B288" s="270">
        <v>1.9</v>
      </c>
      <c r="C288" s="270">
        <v>1.1</v>
      </c>
    </row>
    <row r="289" spans="1:3" ht="13.5">
      <c r="A289" s="275" t="s">
        <v>245</v>
      </c>
      <c r="B289" s="270">
        <v>2.2</v>
      </c>
      <c r="C289" s="270">
        <v>1.4</v>
      </c>
    </row>
    <row r="290" spans="1:3" ht="13.5">
      <c r="A290" s="255"/>
      <c r="B290" s="270">
        <v>1.7</v>
      </c>
      <c r="C290" s="270">
        <v>1.3</v>
      </c>
    </row>
    <row r="291" spans="1:3" ht="13.5">
      <c r="A291" s="255"/>
      <c r="B291" s="270">
        <v>1.1</v>
      </c>
      <c r="C291" s="270">
        <v>0.9</v>
      </c>
    </row>
    <row r="292" spans="1:3" ht="13.5">
      <c r="A292" s="276" t="s">
        <v>265</v>
      </c>
      <c r="B292" s="270">
        <v>1</v>
      </c>
      <c r="C292" s="270">
        <v>1.2</v>
      </c>
    </row>
    <row r="293" spans="1:3" ht="13.5">
      <c r="A293" s="255"/>
      <c r="B293" s="270">
        <v>0.8</v>
      </c>
      <c r="C293" s="270">
        <v>1.2</v>
      </c>
    </row>
    <row r="294" spans="1:3" ht="13.5">
      <c r="A294" s="255"/>
      <c r="B294" s="270">
        <v>0.2</v>
      </c>
      <c r="C294" s="270">
        <v>1.2</v>
      </c>
    </row>
    <row r="295" spans="1:3" ht="13.5">
      <c r="A295" s="275" t="s">
        <v>243</v>
      </c>
      <c r="B295" s="270">
        <v>1.4</v>
      </c>
      <c r="C295" s="270">
        <v>2</v>
      </c>
    </row>
    <row r="296" spans="2:3" ht="13.5">
      <c r="B296" s="270">
        <v>2</v>
      </c>
      <c r="C296" s="270">
        <v>2.5</v>
      </c>
    </row>
    <row r="297" spans="2:3" ht="13.5">
      <c r="B297" s="270">
        <v>1.5</v>
      </c>
      <c r="C297" s="270">
        <v>1.9</v>
      </c>
    </row>
    <row r="298" spans="1:3" ht="13.5">
      <c r="A298" s="275" t="s">
        <v>244</v>
      </c>
      <c r="B298" s="270">
        <v>2.2</v>
      </c>
      <c r="C298" s="270">
        <v>2</v>
      </c>
    </row>
    <row r="299" spans="2:3" ht="13.5">
      <c r="B299" s="270">
        <v>3.4</v>
      </c>
      <c r="C299" s="270">
        <v>2.5</v>
      </c>
    </row>
    <row r="300" spans="2:3" ht="13.5">
      <c r="B300" s="270">
        <v>3.9</v>
      </c>
      <c r="C300" s="270">
        <v>3.3</v>
      </c>
    </row>
    <row r="301" spans="1:3" ht="13.5">
      <c r="A301" s="275" t="s">
        <v>245</v>
      </c>
      <c r="B301" s="270">
        <v>3.6</v>
      </c>
      <c r="C301" s="270">
        <v>2.8</v>
      </c>
    </row>
    <row r="302" spans="1:3" ht="13.5">
      <c r="A302" s="255"/>
      <c r="B302" s="270">
        <v>3.1</v>
      </c>
      <c r="C302" s="270">
        <v>2.7</v>
      </c>
    </row>
    <row r="303" spans="1:3" ht="13.5">
      <c r="A303" s="255"/>
      <c r="B303" s="270">
        <v>3.5</v>
      </c>
      <c r="C303" s="270">
        <v>3.3</v>
      </c>
    </row>
    <row r="304" spans="1:3" ht="13.5">
      <c r="A304" s="276" t="s">
        <v>266</v>
      </c>
      <c r="B304" s="270">
        <v>3</v>
      </c>
      <c r="C304" s="270">
        <v>3.2</v>
      </c>
    </row>
    <row r="305" spans="1:3" ht="13.5">
      <c r="A305" s="255"/>
      <c r="B305" s="270">
        <v>3.1</v>
      </c>
      <c r="C305" s="270">
        <v>3.5</v>
      </c>
    </row>
    <row r="306" spans="1:3" ht="13.5">
      <c r="A306" s="255"/>
      <c r="B306" s="270">
        <v>3</v>
      </c>
      <c r="C306" s="270">
        <v>3.9</v>
      </c>
    </row>
    <row r="307" spans="1:3" ht="13.5">
      <c r="A307" s="275" t="s">
        <v>243</v>
      </c>
      <c r="B307" s="270">
        <v>2.3</v>
      </c>
      <c r="C307" s="270">
        <v>2.8</v>
      </c>
    </row>
    <row r="308" spans="2:3" ht="13.5">
      <c r="B308" s="270">
        <v>1.9</v>
      </c>
      <c r="C308" s="270">
        <v>2.4</v>
      </c>
    </row>
    <row r="309" spans="2:3" ht="13.5">
      <c r="B309" s="270">
        <v>1.8</v>
      </c>
      <c r="C309" s="270">
        <v>2.1</v>
      </c>
    </row>
    <row r="310" spans="1:3" ht="13.5">
      <c r="A310" s="275" t="s">
        <v>244</v>
      </c>
      <c r="B310" s="270">
        <v>2.2</v>
      </c>
      <c r="C310" s="270">
        <v>2</v>
      </c>
    </row>
    <row r="311" spans="2:3" ht="13.5">
      <c r="B311" s="270">
        <v>2.6</v>
      </c>
      <c r="C311" s="270">
        <v>1.8</v>
      </c>
    </row>
    <row r="312" spans="2:3" ht="13.5">
      <c r="B312" s="270">
        <v>2</v>
      </c>
      <c r="C312" s="270">
        <v>1.4</v>
      </c>
    </row>
    <row r="313" spans="1:3" ht="13.5">
      <c r="A313" s="275" t="s">
        <v>245</v>
      </c>
      <c r="B313" s="270">
        <v>1.5</v>
      </c>
      <c r="C313" s="270">
        <v>0.8</v>
      </c>
    </row>
    <row r="314" spans="1:3" ht="13.5">
      <c r="A314" s="255"/>
      <c r="B314" s="270">
        <v>2.1</v>
      </c>
      <c r="C314" s="270">
        <v>1.7</v>
      </c>
    </row>
    <row r="315" spans="1:3" ht="13.5">
      <c r="A315" s="255"/>
      <c r="B315" s="270">
        <v>2.4</v>
      </c>
      <c r="C315" s="270">
        <v>2.2</v>
      </c>
    </row>
    <row r="316" spans="1:3" ht="13.5">
      <c r="A316" s="276" t="s">
        <v>267</v>
      </c>
      <c r="B316" s="270">
        <v>1.3</v>
      </c>
      <c r="C316" s="270">
        <v>1.5</v>
      </c>
    </row>
    <row r="317" spans="1:3" ht="13.5">
      <c r="A317" s="255"/>
      <c r="B317" s="270">
        <v>0.5</v>
      </c>
      <c r="C317" s="270">
        <v>0.9</v>
      </c>
    </row>
    <row r="318" spans="1:3" ht="13.5">
      <c r="A318" s="255"/>
      <c r="B318" s="270">
        <v>0.3</v>
      </c>
      <c r="C318" s="270">
        <v>1.2</v>
      </c>
    </row>
    <row r="319" spans="1:3" ht="13.5">
      <c r="A319" s="275" t="s">
        <v>243</v>
      </c>
      <c r="B319" s="270">
        <v>0.5</v>
      </c>
      <c r="C319" s="270">
        <v>1</v>
      </c>
    </row>
    <row r="320" spans="2:3" ht="13.5">
      <c r="B320" s="270">
        <v>0.7</v>
      </c>
      <c r="C320" s="270">
        <v>1.1</v>
      </c>
    </row>
    <row r="321" spans="2:3" ht="13.5">
      <c r="B321" s="270">
        <v>0.7</v>
      </c>
      <c r="C321" s="270">
        <v>1</v>
      </c>
    </row>
    <row r="322" spans="1:3" ht="13.5">
      <c r="A322" s="275" t="s">
        <v>244</v>
      </c>
      <c r="B322" s="270">
        <v>0.9</v>
      </c>
      <c r="C322" s="270">
        <v>0.7</v>
      </c>
    </row>
    <row r="323" spans="2:3" ht="13.5">
      <c r="B323" s="270">
        <v>2.3</v>
      </c>
      <c r="C323" s="270">
        <v>1.7</v>
      </c>
    </row>
    <row r="324" spans="2:3" ht="13.5">
      <c r="B324" s="270">
        <v>1</v>
      </c>
      <c r="C324" s="270">
        <v>0.5</v>
      </c>
    </row>
    <row r="325" spans="1:3" ht="13.5">
      <c r="A325" s="275" t="s">
        <v>245</v>
      </c>
      <c r="B325" s="270">
        <v>0.8</v>
      </c>
      <c r="C325" s="270">
        <v>0.2</v>
      </c>
    </row>
    <row r="326" spans="1:3" ht="13.5">
      <c r="A326" s="255"/>
      <c r="B326" s="270">
        <v>0.5</v>
      </c>
      <c r="C326" s="270">
        <v>0</v>
      </c>
    </row>
    <row r="327" spans="1:3" ht="13.5">
      <c r="A327" s="255"/>
      <c r="B327" s="270">
        <v>0.4</v>
      </c>
      <c r="C327" s="270">
        <v>0.1</v>
      </c>
    </row>
    <row r="328" spans="1:3" ht="13.5">
      <c r="A328" s="276" t="s">
        <v>268</v>
      </c>
      <c r="B328" s="270">
        <v>0</v>
      </c>
      <c r="C328" s="270">
        <v>0.3</v>
      </c>
    </row>
    <row r="329" spans="1:3" ht="13.5">
      <c r="A329" s="255"/>
      <c r="B329" s="270">
        <v>0.1</v>
      </c>
      <c r="C329" s="270">
        <v>0.5</v>
      </c>
    </row>
    <row r="330" spans="1:3" ht="13.5">
      <c r="A330" s="255"/>
      <c r="B330" s="270">
        <v>-0.2</v>
      </c>
      <c r="C330" s="270">
        <v>0.6</v>
      </c>
    </row>
    <row r="331" spans="1:3" ht="13.5">
      <c r="A331" s="275" t="s">
        <v>243</v>
      </c>
      <c r="B331" s="270">
        <v>0</v>
      </c>
      <c r="C331" s="270">
        <v>0.6</v>
      </c>
    </row>
    <row r="332" spans="2:3" ht="13.5">
      <c r="B332" s="270">
        <v>0.5</v>
      </c>
      <c r="C332" s="270">
        <v>0.9</v>
      </c>
    </row>
    <row r="333" spans="2:3" ht="13.5">
      <c r="B333" s="270">
        <v>0.7</v>
      </c>
      <c r="C333" s="270">
        <v>0.9</v>
      </c>
    </row>
    <row r="334" spans="1:3" ht="13.5">
      <c r="A334" s="275" t="s">
        <v>244</v>
      </c>
      <c r="B334" s="270">
        <v>1.3</v>
      </c>
      <c r="C334" s="270">
        <v>1.1</v>
      </c>
    </row>
    <row r="335" spans="2:3" ht="13.5">
      <c r="B335" s="270">
        <v>1.2</v>
      </c>
      <c r="C335" s="270">
        <v>0.7</v>
      </c>
    </row>
    <row r="336" spans="2:3" ht="13.5">
      <c r="B336" s="270">
        <v>1.1</v>
      </c>
      <c r="C336" s="270">
        <v>0.6</v>
      </c>
    </row>
    <row r="337" spans="1:3" ht="13.5">
      <c r="A337" s="275" t="s">
        <v>245</v>
      </c>
      <c r="B337" s="270">
        <v>1.5</v>
      </c>
      <c r="C337" s="270">
        <v>0.9</v>
      </c>
    </row>
    <row r="338" spans="1:3" ht="13.5">
      <c r="A338" s="255"/>
      <c r="B338" s="270">
        <v>1.5</v>
      </c>
      <c r="C338" s="270">
        <v>1</v>
      </c>
    </row>
    <row r="339" spans="1:3" ht="13.5">
      <c r="A339" s="255"/>
      <c r="B339" s="270">
        <v>1.5</v>
      </c>
      <c r="C339" s="270">
        <v>1.2</v>
      </c>
    </row>
    <row r="340" spans="1:3" ht="13.5">
      <c r="A340" s="276" t="s">
        <v>269</v>
      </c>
      <c r="B340" s="270">
        <v>0.7</v>
      </c>
      <c r="C340" s="270">
        <v>1</v>
      </c>
    </row>
    <row r="341" spans="1:3" ht="13.5">
      <c r="A341" s="255"/>
      <c r="B341" s="270">
        <v>0.7</v>
      </c>
      <c r="C341" s="270">
        <v>1.1</v>
      </c>
    </row>
    <row r="342" spans="1:3" ht="13.5">
      <c r="A342" s="255"/>
      <c r="B342" s="270">
        <v>0.6</v>
      </c>
      <c r="C342" s="270">
        <v>1.4</v>
      </c>
    </row>
    <row r="343" spans="1:3" ht="13.5">
      <c r="A343" s="275" t="s">
        <v>243</v>
      </c>
      <c r="B343" s="270">
        <v>0.4</v>
      </c>
      <c r="C343" s="270">
        <v>1</v>
      </c>
    </row>
    <row r="344" spans="2:3" ht="13.5">
      <c r="B344" s="270">
        <v>0.5</v>
      </c>
      <c r="C344" s="270">
        <v>0.9</v>
      </c>
    </row>
    <row r="345" spans="2:3" ht="13.5">
      <c r="B345" s="270">
        <v>1.1</v>
      </c>
      <c r="C345" s="270">
        <v>1.2</v>
      </c>
    </row>
    <row r="346" spans="1:3" ht="13.5">
      <c r="A346" s="275" t="s">
        <v>244</v>
      </c>
      <c r="B346" s="270">
        <v>1.6</v>
      </c>
      <c r="C346" s="270">
        <v>1.4</v>
      </c>
    </row>
    <row r="347" spans="2:3" ht="13.5">
      <c r="B347" s="270">
        <v>1.4</v>
      </c>
      <c r="C347" s="270">
        <v>1</v>
      </c>
    </row>
    <row r="348" spans="2:3" ht="13.5">
      <c r="B348" s="270">
        <v>1.8</v>
      </c>
      <c r="C348" s="270">
        <v>1.3</v>
      </c>
    </row>
    <row r="349" spans="1:3" ht="13.5">
      <c r="A349" s="275" t="s">
        <v>245</v>
      </c>
      <c r="B349" s="270">
        <v>2.1</v>
      </c>
      <c r="C349" s="270">
        <v>1.5</v>
      </c>
    </row>
    <row r="350" spans="1:3" ht="13.5">
      <c r="A350" s="255"/>
      <c r="B350" s="270">
        <v>2</v>
      </c>
      <c r="C350" s="270">
        <v>1.3</v>
      </c>
    </row>
    <row r="351" spans="1:3" ht="13.5">
      <c r="A351" s="255"/>
      <c r="B351" s="270">
        <v>1.8</v>
      </c>
      <c r="C351" s="270">
        <v>1.5</v>
      </c>
    </row>
    <row r="352" spans="1:3" ht="13.5">
      <c r="A352" s="276" t="s">
        <v>270</v>
      </c>
      <c r="B352" s="270">
        <v>1</v>
      </c>
      <c r="C352" s="270">
        <v>1.3</v>
      </c>
    </row>
    <row r="353" spans="1:3" ht="13.5">
      <c r="A353" s="255"/>
      <c r="B353" s="270">
        <v>1.1</v>
      </c>
      <c r="C353" s="270">
        <v>1.5</v>
      </c>
    </row>
    <row r="354" spans="1:3" ht="13.5">
      <c r="A354" s="255"/>
      <c r="B354" s="270">
        <v>0.3</v>
      </c>
      <c r="C354" s="270">
        <v>1.1</v>
      </c>
    </row>
    <row r="355" spans="1:3" ht="13.5">
      <c r="A355" s="275" t="s">
        <v>243</v>
      </c>
      <c r="B355" s="270">
        <v>0.2</v>
      </c>
      <c r="C355" s="270">
        <v>0.9</v>
      </c>
    </row>
    <row r="356" spans="2:3" ht="13.5">
      <c r="B356" s="270">
        <v>1</v>
      </c>
      <c r="C356" s="270">
        <v>1.5</v>
      </c>
    </row>
    <row r="357" spans="2:3" ht="13.5">
      <c r="B357" s="270">
        <v>1.6</v>
      </c>
      <c r="C357" s="270">
        <v>1.6</v>
      </c>
    </row>
    <row r="358" spans="1:3" ht="13.5">
      <c r="A358" s="275" t="s">
        <v>244</v>
      </c>
      <c r="B358" s="270">
        <v>2</v>
      </c>
      <c r="C358" s="270">
        <v>1.8</v>
      </c>
    </row>
    <row r="359" spans="2:3" ht="13.5">
      <c r="B359" s="270">
        <v>2</v>
      </c>
      <c r="C359" s="270">
        <v>1.6</v>
      </c>
    </row>
    <row r="360" spans="2:3" ht="13.5">
      <c r="B360" s="270">
        <v>3.2</v>
      </c>
      <c r="C360" s="270">
        <v>2.7</v>
      </c>
    </row>
    <row r="361" spans="1:3" ht="13.5">
      <c r="A361" s="275" t="s">
        <v>245</v>
      </c>
      <c r="B361" s="270">
        <v>2.5</v>
      </c>
      <c r="C361" s="270">
        <v>1.9</v>
      </c>
    </row>
    <row r="362" spans="1:3" ht="13.5">
      <c r="A362" s="255"/>
      <c r="B362" s="270">
        <v>2.8</v>
      </c>
      <c r="C362" s="270">
        <v>2.1</v>
      </c>
    </row>
    <row r="363" spans="1:3" ht="13.5">
      <c r="A363" s="255"/>
      <c r="B363" s="270">
        <v>1.8</v>
      </c>
      <c r="C363" s="270">
        <v>1.5</v>
      </c>
    </row>
    <row r="364" spans="1:3" ht="13.5">
      <c r="A364" s="275" t="s">
        <v>271</v>
      </c>
      <c r="B364" s="270">
        <v>1.4</v>
      </c>
      <c r="C364" s="270">
        <v>1.8</v>
      </c>
    </row>
    <row r="365" spans="1:3" ht="13.5">
      <c r="A365" s="255"/>
      <c r="B365" s="270">
        <v>1.2</v>
      </c>
      <c r="C365" s="270">
        <v>1.7</v>
      </c>
    </row>
    <row r="366" spans="1:3" ht="13.5">
      <c r="A366" s="255"/>
      <c r="B366" s="270">
        <v>1</v>
      </c>
      <c r="C366" s="270">
        <v>1.8</v>
      </c>
    </row>
    <row r="367" spans="1:3" ht="13.5">
      <c r="A367" s="275" t="s">
        <v>243</v>
      </c>
      <c r="B367" s="270">
        <v>1.4</v>
      </c>
      <c r="C367" s="270">
        <v>2.1</v>
      </c>
    </row>
    <row r="368" spans="1:3" ht="13.5">
      <c r="A368" s="255"/>
      <c r="B368" s="270">
        <v>1.5</v>
      </c>
      <c r="C368" s="270">
        <v>2</v>
      </c>
    </row>
    <row r="369" spans="1:3" ht="13.5">
      <c r="A369" s="255"/>
      <c r="B369" s="270">
        <v>0.8</v>
      </c>
      <c r="C369" s="270">
        <v>0.8</v>
      </c>
    </row>
    <row r="370" spans="1:3" ht="13.5">
      <c r="A370" s="275" t="s">
        <v>272</v>
      </c>
      <c r="B370" s="270">
        <v>1.3</v>
      </c>
      <c r="C370" s="270">
        <v>1.2</v>
      </c>
    </row>
    <row r="371" spans="1:3" ht="13.5">
      <c r="A371" s="255"/>
      <c r="B371" s="270">
        <v>2.2</v>
      </c>
      <c r="C371" s="270">
        <v>1.8</v>
      </c>
    </row>
    <row r="372" spans="1:3" ht="13.5">
      <c r="A372" s="255"/>
      <c r="B372" s="270">
        <v>2</v>
      </c>
      <c r="C372" s="270">
        <v>1.4</v>
      </c>
    </row>
    <row r="373" spans="1:3" ht="13.5">
      <c r="A373" s="275" t="s">
        <v>245</v>
      </c>
      <c r="B373" s="270">
        <v>1.8</v>
      </c>
      <c r="C373" s="270">
        <v>1.2</v>
      </c>
    </row>
    <row r="374" spans="1:3" ht="13.5">
      <c r="A374" s="255"/>
      <c r="B374" s="270">
        <v>2.3</v>
      </c>
      <c r="C374" s="270">
        <v>1.5</v>
      </c>
    </row>
    <row r="375" spans="1:3" ht="13.5">
      <c r="A375" s="255"/>
      <c r="B375" s="270">
        <v>1.8</v>
      </c>
      <c r="C375" s="270">
        <v>1.5</v>
      </c>
    </row>
    <row r="376" spans="1:3" ht="13.5">
      <c r="A376" s="276" t="s">
        <v>273</v>
      </c>
      <c r="B376" s="270">
        <v>0.9</v>
      </c>
      <c r="C376" s="270">
        <v>1.3</v>
      </c>
    </row>
    <row r="377" spans="1:3" ht="13.5">
      <c r="A377" s="255"/>
      <c r="B377" s="270">
        <v>0.5</v>
      </c>
      <c r="C377" s="270">
        <v>1</v>
      </c>
    </row>
    <row r="378" spans="1:3" ht="13.5">
      <c r="A378" s="255"/>
      <c r="B378" s="270">
        <v>0.2</v>
      </c>
      <c r="C378" s="270">
        <v>1</v>
      </c>
    </row>
    <row r="379" spans="1:3" ht="13.5">
      <c r="A379" s="275" t="s">
        <v>243</v>
      </c>
      <c r="B379" s="270">
        <v>0.1</v>
      </c>
      <c r="C379" s="270">
        <v>0.8</v>
      </c>
    </row>
    <row r="380" spans="1:3" ht="13.5">
      <c r="A380" s="255"/>
      <c r="B380" s="270">
        <v>0</v>
      </c>
      <c r="C380" s="270">
        <v>0.5</v>
      </c>
    </row>
    <row r="381" spans="1:3" ht="13.5">
      <c r="A381" s="255"/>
      <c r="B381" s="270">
        <v>0.7</v>
      </c>
      <c r="C381" s="270">
        <v>0.7</v>
      </c>
    </row>
    <row r="382" spans="1:3" ht="13.5">
      <c r="A382" s="275" t="s">
        <v>244</v>
      </c>
      <c r="B382" s="270">
        <v>0.5</v>
      </c>
      <c r="C382" s="270">
        <v>0.4</v>
      </c>
    </row>
    <row r="383" spans="1:3" ht="13.5">
      <c r="A383" s="255"/>
      <c r="B383" s="270">
        <v>0.7</v>
      </c>
      <c r="C383" s="270">
        <v>0.3</v>
      </c>
    </row>
    <row r="384" spans="1:3" ht="13.5">
      <c r="A384" s="255"/>
      <c r="B384" s="270">
        <v>0.9</v>
      </c>
      <c r="C384" s="270">
        <v>0.3</v>
      </c>
    </row>
    <row r="385" spans="1:3" ht="13.5">
      <c r="A385" s="275" t="s">
        <v>245</v>
      </c>
      <c r="B385" s="270">
        <v>1</v>
      </c>
      <c r="C385" s="270">
        <v>0.4</v>
      </c>
    </row>
    <row r="386" spans="1:3" ht="13.5">
      <c r="A386" s="255"/>
      <c r="B386" s="270">
        <v>0.8</v>
      </c>
      <c r="C386" s="270">
        <v>0</v>
      </c>
    </row>
    <row r="387" spans="1:3" ht="13.5">
      <c r="A387" s="255"/>
      <c r="B387" s="270">
        <v>0.2</v>
      </c>
      <c r="C387" s="270">
        <v>-0.1</v>
      </c>
    </row>
    <row r="388" spans="1:3" ht="13.5">
      <c r="A388" s="276" t="s">
        <v>274</v>
      </c>
      <c r="B388" s="270">
        <v>0.3</v>
      </c>
      <c r="C388" s="270">
        <v>0.6</v>
      </c>
    </row>
    <row r="389" spans="1:3" ht="13.5">
      <c r="A389" s="255"/>
      <c r="B389" s="270">
        <v>0.3</v>
      </c>
      <c r="C389" s="270">
        <v>0.7</v>
      </c>
    </row>
    <row r="390" spans="1:3" ht="13.5">
      <c r="A390" s="255"/>
      <c r="B390" s="270">
        <v>0.2</v>
      </c>
      <c r="C390" s="270">
        <v>1</v>
      </c>
    </row>
    <row r="391" spans="1:3" ht="13.5">
      <c r="A391" s="275" t="s">
        <v>243</v>
      </c>
      <c r="B391" s="270">
        <v>-0.5</v>
      </c>
      <c r="C391" s="270">
        <v>0.2</v>
      </c>
    </row>
    <row r="392" spans="2:3" ht="13.5">
      <c r="B392" s="270">
        <v>0</v>
      </c>
      <c r="C392" s="270">
        <v>0.5</v>
      </c>
    </row>
    <row r="393" spans="2:3" ht="13.5">
      <c r="B393" s="270">
        <v>0.4</v>
      </c>
      <c r="C393" s="270">
        <v>0.4</v>
      </c>
    </row>
    <row r="394" spans="1:3" ht="13.5">
      <c r="A394" s="311">
        <v>7</v>
      </c>
      <c r="B394" s="270">
        <v>-0.1</v>
      </c>
      <c r="C394" s="270">
        <v>0</v>
      </c>
    </row>
    <row r="395" spans="2:3" ht="13.5">
      <c r="B395" s="270">
        <v>0.8</v>
      </c>
      <c r="C395" s="270">
        <v>0.3</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sheetPr>
    <tabColor rgb="FF00B0F0"/>
  </sheetPr>
  <dimension ref="A3:AJ50"/>
  <sheetViews>
    <sheetView tabSelected="1" zoomScalePageLayoutView="0" workbookViewId="0" topLeftCell="A1">
      <selection activeCell="AO24" sqref="AO24"/>
    </sheetView>
  </sheetViews>
  <sheetFormatPr defaultColWidth="2.50390625" defaultRowHeight="13.5"/>
  <cols>
    <col min="1" max="35" width="2.50390625" style="1" customWidth="1"/>
    <col min="36" max="36" width="2.875" style="1" customWidth="1"/>
    <col min="37" max="16384" width="2.50390625" style="1" customWidth="1"/>
  </cols>
  <sheetData>
    <row r="3" ht="15">
      <c r="A3" s="30" t="s">
        <v>127</v>
      </c>
    </row>
    <row r="6" ht="13.5">
      <c r="A6" s="1" t="s">
        <v>128</v>
      </c>
    </row>
    <row r="7" spans="3:36" ht="13.5">
      <c r="C7" s="641" t="s">
        <v>129</v>
      </c>
      <c r="D7" s="641"/>
      <c r="E7" s="641"/>
      <c r="F7" s="641"/>
      <c r="G7" s="641"/>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1"/>
    </row>
    <row r="8" spans="3:36" ht="13.5">
      <c r="C8" s="641"/>
      <c r="D8" s="641"/>
      <c r="E8" s="641"/>
      <c r="F8" s="641"/>
      <c r="G8" s="641"/>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c r="AH8" s="641"/>
      <c r="AI8" s="641"/>
      <c r="AJ8" s="641"/>
    </row>
    <row r="9" spans="3:36" ht="13.5">
      <c r="C9" s="641"/>
      <c r="D9" s="641"/>
      <c r="E9" s="641"/>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row>
    <row r="10" spans="3:36" ht="13.5">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row>
    <row r="12" ht="13.5">
      <c r="A12" s="1" t="s">
        <v>130</v>
      </c>
    </row>
    <row r="13" spans="3:36" ht="13.5">
      <c r="C13" s="641" t="s">
        <v>131</v>
      </c>
      <c r="D13" s="641"/>
      <c r="E13" s="641"/>
      <c r="F13" s="641"/>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1"/>
      <c r="AE13" s="641"/>
      <c r="AF13" s="641"/>
      <c r="AG13" s="641"/>
      <c r="AH13" s="641"/>
      <c r="AI13" s="641"/>
      <c r="AJ13" s="641"/>
    </row>
    <row r="14" spans="3:36" ht="13.5">
      <c r="C14" s="641"/>
      <c r="D14" s="641"/>
      <c r="E14" s="641"/>
      <c r="F14" s="641"/>
      <c r="G14" s="641"/>
      <c r="H14" s="641"/>
      <c r="I14" s="641"/>
      <c r="J14" s="641"/>
      <c r="K14" s="641"/>
      <c r="L14" s="641"/>
      <c r="M14" s="641"/>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1"/>
    </row>
    <row r="16" ht="13.5">
      <c r="A16" s="1" t="s">
        <v>132</v>
      </c>
    </row>
    <row r="17" ht="13.5">
      <c r="A17" s="1" t="s">
        <v>133</v>
      </c>
    </row>
    <row r="18" ht="13.5">
      <c r="A18" s="1" t="s">
        <v>134</v>
      </c>
    </row>
    <row r="19" ht="13.5">
      <c r="A19" s="1" t="s">
        <v>135</v>
      </c>
    </row>
    <row r="20" ht="13.5">
      <c r="A20" s="1" t="s">
        <v>136</v>
      </c>
    </row>
    <row r="21" ht="13.5">
      <c r="A21" s="1" t="s">
        <v>137</v>
      </c>
    </row>
    <row r="23" ht="13.5">
      <c r="A23" s="1" t="s">
        <v>138</v>
      </c>
    </row>
    <row r="25" ht="24.75" customHeight="1"/>
    <row r="26" ht="13.5">
      <c r="D26" s="1" t="s">
        <v>139</v>
      </c>
    </row>
    <row r="31" ht="13.5">
      <c r="D31" s="1" t="s">
        <v>140</v>
      </c>
    </row>
    <row r="32" ht="13.5">
      <c r="D32" s="1" t="s">
        <v>139</v>
      </c>
    </row>
    <row r="36" ht="13.5">
      <c r="A36" s="1" t="s">
        <v>141</v>
      </c>
    </row>
    <row r="37" ht="13.5">
      <c r="A37" s="1" t="s">
        <v>142</v>
      </c>
    </row>
    <row r="39" ht="13.5">
      <c r="A39" s="1" t="s">
        <v>143</v>
      </c>
    </row>
    <row r="40" ht="13.5">
      <c r="A40" s="1" t="s">
        <v>144</v>
      </c>
    </row>
    <row r="42" ht="13.5">
      <c r="A42" s="1" t="s">
        <v>145</v>
      </c>
    </row>
    <row r="43" spans="3:36" ht="13.5">
      <c r="C43" s="641" t="s">
        <v>146</v>
      </c>
      <c r="D43" s="641"/>
      <c r="E43" s="641"/>
      <c r="F43" s="641"/>
      <c r="G43" s="641"/>
      <c r="H43" s="641"/>
      <c r="I43" s="641"/>
      <c r="J43" s="641"/>
      <c r="K43" s="641"/>
      <c r="L43" s="641"/>
      <c r="M43" s="641"/>
      <c r="N43" s="641"/>
      <c r="O43" s="641"/>
      <c r="P43" s="641"/>
      <c r="Q43" s="641"/>
      <c r="R43" s="641"/>
      <c r="S43" s="641"/>
      <c r="T43" s="641"/>
      <c r="U43" s="641"/>
      <c r="V43" s="641"/>
      <c r="W43" s="641"/>
      <c r="X43" s="641"/>
      <c r="Y43" s="641"/>
      <c r="Z43" s="641"/>
      <c r="AA43" s="641"/>
      <c r="AB43" s="641"/>
      <c r="AC43" s="641"/>
      <c r="AD43" s="641"/>
      <c r="AE43" s="641"/>
      <c r="AF43" s="641"/>
      <c r="AG43" s="641"/>
      <c r="AH43" s="641"/>
      <c r="AI43" s="641"/>
      <c r="AJ43" s="641"/>
    </row>
    <row r="44" spans="3:36" ht="13.5">
      <c r="C44" s="641"/>
      <c r="D44" s="641"/>
      <c r="E44" s="641"/>
      <c r="F44" s="641"/>
      <c r="G44" s="641"/>
      <c r="H44" s="641"/>
      <c r="I44" s="641"/>
      <c r="J44" s="641"/>
      <c r="K44" s="641"/>
      <c r="L44" s="641"/>
      <c r="M44" s="641"/>
      <c r="N44" s="641"/>
      <c r="O44" s="641"/>
      <c r="P44" s="641"/>
      <c r="Q44" s="641"/>
      <c r="R44" s="641"/>
      <c r="S44" s="641"/>
      <c r="T44" s="641"/>
      <c r="U44" s="641"/>
      <c r="V44" s="641"/>
      <c r="W44" s="641"/>
      <c r="X44" s="641"/>
      <c r="Y44" s="641"/>
      <c r="Z44" s="641"/>
      <c r="AA44" s="641"/>
      <c r="AB44" s="641"/>
      <c r="AC44" s="641"/>
      <c r="AD44" s="641"/>
      <c r="AE44" s="641"/>
      <c r="AF44" s="641"/>
      <c r="AG44" s="641"/>
      <c r="AH44" s="641"/>
      <c r="AI44" s="641"/>
      <c r="AJ44" s="641"/>
    </row>
    <row r="45" spans="3:36" ht="13.5">
      <c r="C45" s="641"/>
      <c r="D45" s="641"/>
      <c r="E45" s="641"/>
      <c r="F45" s="641"/>
      <c r="G45" s="641"/>
      <c r="H45" s="641"/>
      <c r="I45" s="641"/>
      <c r="J45" s="641"/>
      <c r="K45" s="641"/>
      <c r="L45" s="641"/>
      <c r="M45" s="641"/>
      <c r="N45" s="641"/>
      <c r="O45" s="641"/>
      <c r="P45" s="641"/>
      <c r="Q45" s="641"/>
      <c r="R45" s="641"/>
      <c r="S45" s="641"/>
      <c r="T45" s="641"/>
      <c r="U45" s="641"/>
      <c r="V45" s="641"/>
      <c r="W45" s="641"/>
      <c r="X45" s="641"/>
      <c r="Y45" s="641"/>
      <c r="Z45" s="641"/>
      <c r="AA45" s="641"/>
      <c r="AB45" s="641"/>
      <c r="AC45" s="641"/>
      <c r="AD45" s="641"/>
      <c r="AE45" s="641"/>
      <c r="AF45" s="641"/>
      <c r="AG45" s="641"/>
      <c r="AH45" s="641"/>
      <c r="AI45" s="641"/>
      <c r="AJ45" s="641"/>
    </row>
    <row r="47" ht="13.5">
      <c r="A47" s="1" t="s">
        <v>147</v>
      </c>
    </row>
    <row r="48" ht="13.5">
      <c r="C48" s="1" t="s">
        <v>148</v>
      </c>
    </row>
    <row r="50" spans="1:2" ht="13.5">
      <c r="A50" s="15" t="s">
        <v>149</v>
      </c>
      <c r="B50" s="15"/>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2021-09-21T01:59:35Z</cp:lastPrinted>
  <dcterms:created xsi:type="dcterms:W3CDTF">2003-02-07T04:58:56Z</dcterms:created>
  <dcterms:modified xsi:type="dcterms:W3CDTF">2021-09-21T02:02:04Z</dcterms:modified>
  <cp:category/>
  <cp:version/>
  <cp:contentType/>
  <cp:contentStatus/>
</cp:coreProperties>
</file>