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8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<sst xmlns="http://schemas.openxmlformats.org/spreadsheetml/2006/main" count="157" uniqueCount="107">
  <si>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</si>
  <si>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</si>
  <si>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</si>
  <si>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</si>
  <si>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</si>
  <si>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</si>
  <si>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</si>
  <si>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</si>
  <si>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</si>
  <si>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</si>
  <si>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</si>
  <si>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</si>
  <si>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</si>
  <si>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</si>
  <si>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</si>
  <si>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</si>
  <si>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</si>
  <si>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</si>
  <si>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</si>
  <si>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</si>
  <si>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</si>
  <si>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</si>
  <si>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</si>
  <si>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</si>
  <si>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</si>
  <si>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</si>
  <si>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</si>
  <si>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</si>
  <si>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</si>
  <si>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</si>
  <si>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</si>
  <si>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</si>
  <si>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</si>
  <si>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</si>
  <si>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</si>
  <si>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</si>
  <si>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</si>
  <si>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</si>
  <si>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</si>
  <si>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平成十九年度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</si>
  <si>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</si>
  <si>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</si>
  <si>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</si>
  <si>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</si>
  <si>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</si>
  <si>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</si>
  <si>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</si>
  <si>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</si>
  <si>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予測対象　　（単位）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</si>
  <si>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</si>
  <si>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</si>
  <si>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</si>
  <si>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</si>
  <si>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</si>
  <si>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</si>
  <si>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</si>
  <si>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</si>
  <si>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</si>
  <si>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</si>
  <si>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</si>
  <si>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</si>
  <si>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</si>
  <si>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</si>
  <si>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</si>
  <si>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</si>
  <si>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</si>
  <si>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</si>
  <si>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</si>
  <si>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</si>
  <si>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</si>
  <si>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</si>
  <si>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</si>
  <si>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</si>
  <si>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</si>
  <si>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</si>
  <si>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</si>
  <si>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</si>
  <si>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</si>
  <si>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</si>
  <si>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</si>
  <si>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</si>
  <si>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</si>
  <si>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</si>
  <si>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</si>
  <si>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</si>
  <si>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</si>
  <si>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</si>
  <si>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</si>
  <si>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</si>
  <si>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</si>
  <si>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</si>
  <si>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</si>
  <si>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</si>
  <si>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</si>
  <si>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</si>
  <si>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平成２０年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</si>
  <si>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</si>
  <si>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</si>
  <si>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</si>
  <si>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</si>
  <si>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平成２０年　６月３０日　現在</t>
  </si>
  <si>
    <t>２０年度（Ｈ２０．４～累計）</t>
  </si>
  <si>
    <t>平成１９年　４月</t>
  </si>
  <si>
    <t>平成二十年度</t>
  </si>
  <si>
    <t>主要建設資材月別需要予測　予測需要量及び実績の一覧表　＜平成２０年８月分＞</t>
  </si>
  <si>
    <t>１９年度</t>
  </si>
  <si>
    <t>平成２１年　１月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</si>
</sst>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11"/>
      <name val="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9.5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74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7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8" fillId="0" borderId="0" xfId="21" applyNumberFormat="1" applyFont="1" applyFill="1" applyBorder="1" applyAlignment="1" applyProtection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vertical="center"/>
      <protection/>
    </xf>
    <xf numFmtId="178" fontId="8" fillId="0" borderId="2" xfId="21" applyNumberFormat="1" applyFont="1" applyFill="1" applyBorder="1" applyAlignment="1" applyProtection="1">
      <alignment vertical="center"/>
      <protection/>
    </xf>
    <xf numFmtId="185" fontId="8" fillId="0" borderId="3" xfId="21" applyNumberFormat="1" applyFont="1" applyFill="1" applyBorder="1" applyAlignment="1" applyProtection="1">
      <alignment horizontal="centerContinuous" vertical="center"/>
      <protection/>
    </xf>
    <xf numFmtId="191" fontId="8" fillId="0" borderId="4" xfId="21" applyNumberFormat="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178" fontId="8" fillId="0" borderId="4" xfId="21" applyNumberFormat="1" applyFont="1" applyFill="1" applyBorder="1" applyAlignment="1" applyProtection="1">
      <alignment vertical="center"/>
      <protection/>
    </xf>
    <xf numFmtId="178" fontId="8" fillId="0" borderId="6" xfId="21" applyNumberFormat="1" applyFont="1" applyFill="1" applyBorder="1" applyAlignment="1" applyProtection="1">
      <alignment vertical="center"/>
      <protection/>
    </xf>
    <xf numFmtId="191" fontId="8" fillId="0" borderId="7" xfId="21" applyNumberFormat="1" applyFont="1" applyFill="1" applyBorder="1" applyAlignment="1" applyProtection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178" fontId="8" fillId="0" borderId="7" xfId="21" applyNumberFormat="1" applyFont="1" applyFill="1" applyBorder="1" applyAlignment="1" applyProtection="1">
      <alignment vertical="center"/>
      <protection/>
    </xf>
    <xf numFmtId="178" fontId="8" fillId="0" borderId="9" xfId="21" applyNumberFormat="1" applyFont="1" applyFill="1" applyBorder="1" applyAlignment="1" applyProtection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185" fontId="8" fillId="0" borderId="11" xfId="21" applyNumberFormat="1" applyFont="1" applyFill="1" applyBorder="1" applyAlignment="1" applyProtection="1">
      <alignment horizontal="centerContinuous" vertical="center"/>
      <protection/>
    </xf>
    <xf numFmtId="38" fontId="8" fillId="0" borderId="0" xfId="17" applyFont="1" applyFill="1" applyAlignment="1">
      <alignment/>
    </xf>
    <xf numFmtId="0" fontId="8" fillId="0" borderId="0" xfId="21" applyFont="1" applyFill="1">
      <alignment/>
      <protection/>
    </xf>
    <xf numFmtId="178" fontId="8" fillId="0" borderId="12" xfId="21" applyNumberFormat="1" applyFont="1" applyFill="1" applyBorder="1" applyAlignment="1" applyProtection="1">
      <alignment vertical="center"/>
      <protection/>
    </xf>
    <xf numFmtId="178" fontId="8" fillId="0" borderId="13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Fill="1">
      <alignment/>
      <protection/>
    </xf>
    <xf numFmtId="0" fontId="12" fillId="0" borderId="0" xfId="22" applyFont="1" applyFill="1">
      <alignment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>
      <alignment/>
      <protection/>
    </xf>
    <xf numFmtId="0" fontId="14" fillId="0" borderId="0" xfId="22" applyFont="1">
      <alignment/>
      <protection/>
    </xf>
    <xf numFmtId="0" fontId="12" fillId="0" borderId="0" xfId="22" applyFont="1" applyAlignment="1">
      <alignment vertical="center"/>
      <protection/>
    </xf>
    <xf numFmtId="0" fontId="7" fillId="0" borderId="14" xfId="22" applyFont="1" applyFill="1" applyBorder="1" applyAlignment="1">
      <alignment horizontal="center" vertical="top"/>
      <protection/>
    </xf>
    <xf numFmtId="0" fontId="12" fillId="0" borderId="15" xfId="22" applyFont="1" applyFill="1" applyBorder="1" applyAlignment="1">
      <alignment horizontal="center" vertical="center"/>
      <protection/>
    </xf>
    <xf numFmtId="0" fontId="7" fillId="0" borderId="16" xfId="22" applyFont="1" applyFill="1" applyBorder="1" applyAlignment="1">
      <alignment vertical="top"/>
      <protection/>
    </xf>
    <xf numFmtId="0" fontId="7" fillId="0" borderId="14" xfId="22" applyFont="1" applyFill="1" applyBorder="1" applyAlignment="1">
      <alignment vertical="top"/>
      <protection/>
    </xf>
    <xf numFmtId="0" fontId="7" fillId="2" borderId="14" xfId="22" applyFont="1" applyFill="1" applyBorder="1" applyAlignment="1">
      <alignment vertical="top"/>
      <protection/>
    </xf>
    <xf numFmtId="180" fontId="12" fillId="0" borderId="17" xfId="22" applyNumberFormat="1" applyFont="1" applyFill="1" applyBorder="1" applyAlignment="1">
      <alignment vertical="center"/>
      <protection/>
    </xf>
    <xf numFmtId="38" fontId="12" fillId="0" borderId="12" xfId="17" applyFont="1" applyFill="1" applyBorder="1" applyAlignment="1">
      <alignment vertical="center"/>
    </xf>
    <xf numFmtId="38" fontId="12" fillId="0" borderId="0" xfId="17" applyFont="1" applyFill="1" applyBorder="1" applyAlignment="1">
      <alignment horizontal="right" vertical="center"/>
    </xf>
    <xf numFmtId="180" fontId="8" fillId="0" borderId="18" xfId="22" applyNumberFormat="1" applyFont="1" applyFill="1" applyBorder="1" applyAlignment="1">
      <alignment horizontal="center" vertical="center"/>
      <protection/>
    </xf>
    <xf numFmtId="180" fontId="12" fillId="0" borderId="19" xfId="22" applyNumberFormat="1" applyFont="1" applyFill="1" applyBorder="1" applyAlignment="1">
      <alignment vertical="center"/>
      <protection/>
    </xf>
    <xf numFmtId="180" fontId="12" fillId="0" borderId="20" xfId="22" applyNumberFormat="1" applyFont="1" applyFill="1" applyBorder="1" applyAlignment="1">
      <alignment vertical="center"/>
      <protection/>
    </xf>
    <xf numFmtId="180" fontId="12" fillId="0" borderId="21" xfId="22" applyNumberFormat="1" applyFont="1" applyFill="1" applyBorder="1" applyAlignment="1">
      <alignment vertical="center"/>
      <protection/>
    </xf>
    <xf numFmtId="180" fontId="12" fillId="0" borderId="22" xfId="22" applyNumberFormat="1" applyFont="1" applyFill="1" applyBorder="1" applyAlignment="1">
      <alignment vertical="center"/>
      <protection/>
    </xf>
    <xf numFmtId="180" fontId="15" fillId="0" borderId="23" xfId="22" applyNumberFormat="1" applyFont="1" applyFill="1" applyBorder="1" applyAlignment="1">
      <alignment vertical="center"/>
      <protection/>
    </xf>
    <xf numFmtId="178" fontId="12" fillId="0" borderId="14" xfId="22" applyNumberFormat="1" applyFont="1" applyFill="1" applyBorder="1" applyAlignment="1">
      <alignment horizontal="right" vertical="center"/>
      <protection/>
    </xf>
    <xf numFmtId="178" fontId="12" fillId="0" borderId="24" xfId="22" applyNumberFormat="1" applyFont="1" applyFill="1" applyBorder="1" applyAlignment="1">
      <alignment horizontal="right" vertical="center"/>
      <protection/>
    </xf>
    <xf numFmtId="178" fontId="16" fillId="0" borderId="14" xfId="22" applyNumberFormat="1" applyFont="1" applyFill="1" applyBorder="1" applyAlignment="1">
      <alignment horizontal="right" vertical="center"/>
      <protection/>
    </xf>
    <xf numFmtId="178" fontId="12" fillId="0" borderId="15" xfId="22" applyNumberFormat="1" applyFont="1" applyFill="1" applyBorder="1" applyAlignment="1">
      <alignment horizontal="right" vertical="center"/>
      <protection/>
    </xf>
    <xf numFmtId="178" fontId="12" fillId="0" borderId="16" xfId="22" applyNumberFormat="1" applyFont="1" applyFill="1" applyBorder="1" applyAlignment="1">
      <alignment horizontal="right" vertical="center"/>
      <protection/>
    </xf>
    <xf numFmtId="178" fontId="12" fillId="0" borderId="25" xfId="22" applyNumberFormat="1" applyFont="1" applyFill="1" applyBorder="1" applyAlignment="1">
      <alignment horizontal="right" vertical="center"/>
      <protection/>
    </xf>
    <xf numFmtId="180" fontId="12" fillId="0" borderId="11" xfId="22" applyNumberFormat="1" applyFont="1" applyFill="1" applyBorder="1" applyAlignment="1">
      <alignment vertical="center"/>
      <protection/>
    </xf>
    <xf numFmtId="180" fontId="15" fillId="0" borderId="18" xfId="22" applyNumberFormat="1" applyFont="1" applyFill="1" applyBorder="1" applyAlignment="1">
      <alignment vertical="center"/>
      <protection/>
    </xf>
    <xf numFmtId="207" fontId="12" fillId="0" borderId="0" xfId="22" applyNumberFormat="1" applyFont="1" applyFill="1" applyBorder="1" applyAlignment="1">
      <alignment vertical="center"/>
      <protection/>
    </xf>
    <xf numFmtId="38" fontId="12" fillId="0" borderId="0" xfId="17" applyFont="1" applyFill="1" applyBorder="1" applyAlignment="1">
      <alignment vertical="center"/>
    </xf>
    <xf numFmtId="180" fontId="12" fillId="0" borderId="0" xfId="22" applyNumberFormat="1" applyFont="1" applyFill="1" applyBorder="1" applyAlignment="1">
      <alignment vertical="center"/>
      <protection/>
    </xf>
    <xf numFmtId="180" fontId="8" fillId="0" borderId="20" xfId="22" applyNumberFormat="1" applyFont="1" applyFill="1" applyBorder="1" applyAlignment="1">
      <alignment vertical="center"/>
      <protection/>
    </xf>
    <xf numFmtId="38" fontId="17" fillId="0" borderId="21" xfId="17" applyFont="1" applyFill="1" applyBorder="1" applyAlignment="1">
      <alignment vertical="center"/>
    </xf>
    <xf numFmtId="227" fontId="12" fillId="0" borderId="0" xfId="22" applyNumberFormat="1" applyFont="1" applyFill="1" applyBorder="1" applyAlignment="1">
      <alignment horizontal="right" vertical="center"/>
      <protection/>
    </xf>
    <xf numFmtId="180" fontId="12" fillId="0" borderId="21" xfId="22" applyNumberFormat="1" applyFont="1" applyFill="1" applyBorder="1" applyAlignment="1">
      <alignment horizontal="right" vertical="center"/>
      <protection/>
    </xf>
    <xf numFmtId="221" fontId="17" fillId="0" borderId="21" xfId="15" applyNumberFormat="1" applyFont="1" applyFill="1" applyBorder="1" applyAlignment="1">
      <alignment vertical="center"/>
    </xf>
    <xf numFmtId="180" fontId="8" fillId="0" borderId="11" xfId="22" applyNumberFormat="1" applyFont="1" applyFill="1" applyBorder="1" applyAlignment="1">
      <alignment vertical="center"/>
      <protection/>
    </xf>
    <xf numFmtId="191" fontId="12" fillId="0" borderId="12" xfId="22" applyNumberFormat="1" applyFont="1" applyFill="1" applyBorder="1" applyAlignment="1">
      <alignment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2" fillId="0" borderId="26" xfId="22" applyFont="1" applyFill="1" applyBorder="1" applyAlignment="1">
      <alignment vertical="center"/>
      <protection/>
    </xf>
    <xf numFmtId="0" fontId="12" fillId="0" borderId="27" xfId="22" applyFont="1" applyFill="1" applyBorder="1" applyAlignment="1">
      <alignment vertical="center"/>
      <protection/>
    </xf>
    <xf numFmtId="0" fontId="12" fillId="0" borderId="28" xfId="22" applyFont="1" applyFill="1" applyBorder="1" applyAlignment="1">
      <alignment vertical="center"/>
      <protection/>
    </xf>
    <xf numFmtId="0" fontId="12" fillId="0" borderId="29" xfId="22" applyFont="1" applyFill="1" applyBorder="1" applyAlignment="1">
      <alignment horizontal="left" vertical="center"/>
      <protection/>
    </xf>
    <xf numFmtId="0" fontId="12" fillId="0" borderId="30" xfId="22" applyFont="1" applyFill="1" applyBorder="1" applyAlignment="1">
      <alignment horizontal="left" vertical="center"/>
      <protection/>
    </xf>
    <xf numFmtId="0" fontId="12" fillId="0" borderId="31" xfId="22" applyFont="1" applyFill="1" applyBorder="1" applyAlignment="1">
      <alignment horizontal="left" vertical="center"/>
      <protection/>
    </xf>
    <xf numFmtId="0" fontId="12" fillId="0" borderId="32" xfId="22" applyFont="1" applyFill="1" applyBorder="1" applyAlignment="1">
      <alignment horizontal="left" vertical="center"/>
      <protection/>
    </xf>
    <xf numFmtId="0" fontId="12" fillId="0" borderId="33" xfId="22" applyFont="1" applyFill="1" applyBorder="1" applyAlignment="1">
      <alignment horizontal="left" vertical="center"/>
      <protection/>
    </xf>
    <xf numFmtId="0" fontId="12" fillId="0" borderId="24" xfId="22" applyFont="1" applyFill="1" applyBorder="1" applyAlignment="1">
      <alignment horizontal="center" vertical="center"/>
      <protection/>
    </xf>
    <xf numFmtId="0" fontId="7" fillId="0" borderId="24" xfId="22" applyFont="1" applyFill="1" applyBorder="1" applyAlignment="1">
      <alignment horizontal="left" vertical="top"/>
      <protection/>
    </xf>
    <xf numFmtId="0" fontId="19" fillId="0" borderId="24" xfId="22" applyFont="1" applyFill="1" applyBorder="1" applyAlignment="1">
      <alignment horizontal="left" vertical="top"/>
      <protection/>
    </xf>
    <xf numFmtId="0" fontId="19" fillId="0" borderId="24" xfId="22" applyFont="1" applyFill="1" applyBorder="1" applyAlignment="1">
      <alignment vertical="top"/>
      <protection/>
    </xf>
    <xf numFmtId="0" fontId="19" fillId="2" borderId="24" xfId="22" applyFont="1" applyFill="1" applyBorder="1" applyAlignment="1">
      <alignment vertical="top"/>
      <protection/>
    </xf>
    <xf numFmtId="0" fontId="12" fillId="0" borderId="18" xfId="22" applyFont="1" applyBorder="1" applyAlignment="1">
      <alignment vertical="center"/>
      <protection/>
    </xf>
    <xf numFmtId="0" fontId="12" fillId="0" borderId="34" xfId="22" applyFont="1" applyBorder="1" applyAlignment="1">
      <alignment vertical="center"/>
      <protection/>
    </xf>
    <xf numFmtId="0" fontId="17" fillId="0" borderId="34" xfId="22" applyFont="1" applyBorder="1" applyAlignment="1">
      <alignment horizontal="center" vertical="center"/>
      <protection/>
    </xf>
    <xf numFmtId="180" fontId="8" fillId="0" borderId="0" xfId="22" applyNumberFormat="1" applyFont="1" applyFill="1" applyBorder="1" applyAlignment="1">
      <alignment horizontal="center" vertical="center"/>
      <protection/>
    </xf>
    <xf numFmtId="180" fontId="8" fillId="0" borderId="35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horizontal="center" vertical="center"/>
      <protection/>
    </xf>
    <xf numFmtId="222" fontId="12" fillId="0" borderId="36" xfId="22" applyNumberFormat="1" applyFont="1" applyFill="1" applyBorder="1" applyAlignment="1">
      <alignment vertical="center"/>
      <protection/>
    </xf>
    <xf numFmtId="0" fontId="17" fillId="0" borderId="37" xfId="22" applyFont="1" applyBorder="1" applyAlignment="1">
      <alignment horizontal="centerContinuous" vertical="center"/>
      <protection/>
    </xf>
    <xf numFmtId="180" fontId="15" fillId="0" borderId="20" xfId="22" applyNumberFormat="1" applyFont="1" applyFill="1" applyBorder="1" applyAlignment="1">
      <alignment vertical="center"/>
      <protection/>
    </xf>
    <xf numFmtId="0" fontId="12" fillId="0" borderId="15" xfId="22" applyFont="1" applyBorder="1" applyAlignment="1">
      <alignment vertical="center"/>
      <protection/>
    </xf>
    <xf numFmtId="0" fontId="17" fillId="0" borderId="15" xfId="22" applyFont="1" applyBorder="1" applyAlignment="1">
      <alignment horizontal="centerContinuous" vertical="center"/>
      <protection/>
    </xf>
    <xf numFmtId="178" fontId="12" fillId="0" borderId="38" xfId="22" applyNumberFormat="1" applyFont="1" applyFill="1" applyBorder="1" applyAlignment="1">
      <alignment horizontal="right" vertical="center"/>
      <protection/>
    </xf>
    <xf numFmtId="178" fontId="12" fillId="0" borderId="39" xfId="22" applyNumberFormat="1" applyFont="1" applyFill="1" applyBorder="1" applyAlignment="1">
      <alignment horizontal="right" vertical="center"/>
      <protection/>
    </xf>
    <xf numFmtId="180" fontId="8" fillId="0" borderId="40" xfId="22" applyNumberFormat="1" applyFont="1" applyFill="1" applyBorder="1" applyAlignment="1">
      <alignment vertical="center"/>
      <protection/>
    </xf>
    <xf numFmtId="180" fontId="8" fillId="0" borderId="41" xfId="22" applyNumberFormat="1" applyFont="1" applyFill="1" applyBorder="1" applyAlignment="1">
      <alignment vertical="center"/>
      <protection/>
    </xf>
    <xf numFmtId="222" fontId="12" fillId="0" borderId="12" xfId="22" applyNumberFormat="1" applyFont="1" applyFill="1" applyBorder="1" applyAlignment="1">
      <alignment vertical="center"/>
      <protection/>
    </xf>
    <xf numFmtId="180" fontId="8" fillId="0" borderId="23" xfId="22" applyNumberFormat="1" applyFont="1" applyFill="1" applyBorder="1" applyAlignment="1">
      <alignment vertical="center"/>
      <protection/>
    </xf>
    <xf numFmtId="180" fontId="8" fillId="0" borderId="19" xfId="22" applyNumberFormat="1" applyFont="1" applyFill="1" applyBorder="1" applyAlignment="1">
      <alignment vertical="center"/>
      <protection/>
    </xf>
    <xf numFmtId="178" fontId="12" fillId="0" borderId="42" xfId="22" applyNumberFormat="1" applyFont="1" applyFill="1" applyBorder="1" applyAlignment="1">
      <alignment horizontal="right" vertical="center"/>
      <protection/>
    </xf>
    <xf numFmtId="180" fontId="8" fillId="0" borderId="25" xfId="22" applyNumberFormat="1" applyFont="1" applyFill="1" applyBorder="1" applyAlignment="1">
      <alignment vertical="center"/>
      <protection/>
    </xf>
    <xf numFmtId="180" fontId="8" fillId="0" borderId="38" xfId="22" applyNumberFormat="1" applyFont="1" applyFill="1" applyBorder="1" applyAlignment="1">
      <alignment vertical="center"/>
      <protection/>
    </xf>
    <xf numFmtId="0" fontId="12" fillId="0" borderId="34" xfId="22" applyFont="1" applyBorder="1" applyAlignment="1">
      <alignment horizontal="center" textRotation="180"/>
      <protection/>
    </xf>
    <xf numFmtId="180" fontId="15" fillId="0" borderId="11" xfId="22" applyNumberFormat="1" applyFont="1" applyFill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221" fontId="12" fillId="0" borderId="12" xfId="22" applyNumberFormat="1" applyFont="1" applyFill="1" applyBorder="1" applyAlignment="1">
      <alignment vertical="center"/>
      <protection/>
    </xf>
    <xf numFmtId="221" fontId="12" fillId="0" borderId="21" xfId="22" applyNumberFormat="1" applyFont="1" applyFill="1" applyBorder="1" applyAlignment="1">
      <alignment horizontal="right"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centerContinuous"/>
      <protection/>
    </xf>
    <xf numFmtId="0" fontId="7" fillId="0" borderId="0" xfId="21" applyFont="1" applyFill="1" applyAlignment="1">
      <alignment horizontal="right"/>
      <protection/>
    </xf>
    <xf numFmtId="0" fontId="12" fillId="0" borderId="45" xfId="21" applyFont="1" applyFill="1" applyBorder="1" applyAlignment="1">
      <alignment horizontal="left" vertical="center"/>
      <protection/>
    </xf>
    <xf numFmtId="0" fontId="12" fillId="0" borderId="46" xfId="21" applyFont="1" applyFill="1" applyBorder="1" applyAlignment="1">
      <alignment horizontal="left"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0" fontId="12" fillId="0" borderId="47" xfId="21" applyFont="1" applyFill="1" applyBorder="1" applyAlignment="1">
      <alignment horizontal="left" vertical="center"/>
      <protection/>
    </xf>
    <xf numFmtId="0" fontId="12" fillId="0" borderId="48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top"/>
      <protection/>
    </xf>
    <xf numFmtId="0" fontId="23" fillId="0" borderId="0" xfId="21" applyFont="1" applyFill="1" applyBorder="1" applyAlignment="1">
      <alignment vertical="top"/>
      <protection/>
    </xf>
    <xf numFmtId="0" fontId="23" fillId="0" borderId="1" xfId="21" applyFont="1" applyFill="1" applyBorder="1" applyAlignment="1">
      <alignment horizontal="left" vertical="top"/>
      <protection/>
    </xf>
    <xf numFmtId="0" fontId="23" fillId="0" borderId="11" xfId="21" applyFont="1" applyFill="1" applyBorder="1" applyAlignment="1">
      <alignment vertical="top"/>
      <protection/>
    </xf>
    <xf numFmtId="0" fontId="12" fillId="0" borderId="49" xfId="21" applyFont="1" applyFill="1" applyBorder="1" applyAlignment="1">
      <alignment vertical="center"/>
      <protection/>
    </xf>
    <xf numFmtId="0" fontId="12" fillId="0" borderId="50" xfId="21" applyFont="1" applyFill="1" applyBorder="1" applyAlignment="1">
      <alignment vertical="center"/>
      <protection/>
    </xf>
    <xf numFmtId="0" fontId="12" fillId="0" borderId="11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23" fillId="0" borderId="34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0" fontId="8" fillId="0" borderId="34" xfId="21" applyFont="1" applyFill="1" applyBorder="1" applyAlignment="1">
      <alignment vertical="center"/>
      <protection/>
    </xf>
    <xf numFmtId="0" fontId="23" fillId="0" borderId="16" xfId="21" applyFont="1" applyFill="1" applyBorder="1" applyAlignment="1">
      <alignment horizontal="centerContinuous" vertical="center"/>
      <protection/>
    </xf>
    <xf numFmtId="0" fontId="23" fillId="0" borderId="52" xfId="21" applyFont="1" applyFill="1" applyBorder="1" applyAlignment="1">
      <alignment horizontal="centerContinuous" vertical="center"/>
      <protection/>
    </xf>
    <xf numFmtId="0" fontId="23" fillId="0" borderId="53" xfId="21" applyFont="1" applyFill="1" applyBorder="1" applyAlignment="1">
      <alignment horizontal="centerContinuous" vertical="center"/>
      <protection/>
    </xf>
    <xf numFmtId="0" fontId="23" fillId="0" borderId="24" xfId="21" applyFont="1" applyFill="1" applyBorder="1" applyAlignment="1">
      <alignment horizontal="centerContinuous" vertical="center"/>
      <protection/>
    </xf>
    <xf numFmtId="0" fontId="23" fillId="0" borderId="54" xfId="21" applyFont="1" applyFill="1" applyBorder="1" applyAlignment="1">
      <alignment horizontal="centerContinuous" vertical="center"/>
      <protection/>
    </xf>
    <xf numFmtId="0" fontId="23" fillId="0" borderId="55" xfId="21" applyFont="1" applyFill="1" applyBorder="1" applyAlignment="1">
      <alignment horizontal="centerContinuous" vertical="center"/>
      <protection/>
    </xf>
    <xf numFmtId="0" fontId="23" fillId="0" borderId="56" xfId="21" applyFont="1" applyFill="1" applyBorder="1" applyAlignment="1">
      <alignment horizontal="centerContinuous" vertical="center"/>
      <protection/>
    </xf>
    <xf numFmtId="185" fontId="8" fillId="0" borderId="11" xfId="21" applyNumberFormat="1" applyFont="1" applyFill="1" applyBorder="1" applyAlignment="1" applyProtection="1">
      <alignment vertical="center"/>
      <protection/>
    </xf>
    <xf numFmtId="178" fontId="8" fillId="0" borderId="34" xfId="21" applyNumberFormat="1" applyFont="1" applyFill="1" applyBorder="1" applyAlignment="1" applyProtection="1">
      <alignment vertical="center"/>
      <protection/>
    </xf>
    <xf numFmtId="191" fontId="8" fillId="0" borderId="57" xfId="21" applyNumberFormat="1" applyFont="1" applyFill="1" applyBorder="1" applyAlignment="1" applyProtection="1">
      <alignment vertical="center"/>
      <protection/>
    </xf>
    <xf numFmtId="180" fontId="8" fillId="0" borderId="57" xfId="21" applyNumberFormat="1" applyFont="1" applyFill="1" applyBorder="1" applyAlignment="1" applyProtection="1">
      <alignment vertical="center"/>
      <protection/>
    </xf>
    <xf numFmtId="186" fontId="8" fillId="0" borderId="0" xfId="21" applyNumberFormat="1" applyFont="1" applyFill="1" applyBorder="1">
      <alignment/>
      <protection/>
    </xf>
    <xf numFmtId="186" fontId="8" fillId="0" borderId="0" xfId="21" applyNumberFormat="1" applyFont="1" applyFill="1">
      <alignment/>
      <protection/>
    </xf>
    <xf numFmtId="186" fontId="8" fillId="0" borderId="34" xfId="21" applyNumberFormat="1" applyFont="1" applyFill="1" applyBorder="1" applyAlignment="1">
      <alignment/>
      <protection/>
    </xf>
    <xf numFmtId="0" fontId="8" fillId="0" borderId="58" xfId="21" applyFont="1" applyFill="1" applyBorder="1" applyAlignment="1">
      <alignment horizontal="center" vertical="center" textRotation="255"/>
      <protection/>
    </xf>
    <xf numFmtId="0" fontId="8" fillId="0" borderId="59" xfId="21" applyFont="1" applyFill="1" applyBorder="1" applyAlignment="1">
      <alignment horizontal="right" vertical="center"/>
      <protection/>
    </xf>
    <xf numFmtId="185" fontId="8" fillId="0" borderId="60" xfId="21" applyNumberFormat="1" applyFont="1" applyFill="1" applyBorder="1" applyAlignment="1" applyProtection="1">
      <alignment horizontal="centerContinuous" vertical="center"/>
      <protection/>
    </xf>
    <xf numFmtId="191" fontId="8" fillId="0" borderId="61" xfId="21" applyNumberFormat="1" applyFont="1" applyFill="1" applyBorder="1" applyAlignment="1" applyProtection="1">
      <alignment vertical="center"/>
      <protection/>
    </xf>
    <xf numFmtId="0" fontId="8" fillId="0" borderId="62" xfId="21" applyFont="1" applyFill="1" applyBorder="1" applyAlignment="1">
      <alignment vertical="center"/>
      <protection/>
    </xf>
    <xf numFmtId="178" fontId="8" fillId="0" borderId="61" xfId="21" applyNumberFormat="1" applyFont="1" applyFill="1" applyBorder="1" applyAlignment="1" applyProtection="1">
      <alignment vertical="center"/>
      <protection/>
    </xf>
    <xf numFmtId="178" fontId="8" fillId="0" borderId="63" xfId="21" applyNumberFormat="1" applyFont="1" applyFill="1" applyBorder="1" applyAlignment="1" applyProtection="1">
      <alignment vertical="center"/>
      <protection/>
    </xf>
    <xf numFmtId="0" fontId="8" fillId="0" borderId="64" xfId="21" applyFont="1" applyFill="1" applyBorder="1" applyAlignment="1">
      <alignment horizontal="right" vertical="center"/>
      <protection/>
    </xf>
    <xf numFmtId="185" fontId="8" fillId="0" borderId="65" xfId="21" applyNumberFormat="1" applyFont="1" applyFill="1" applyBorder="1" applyAlignment="1" applyProtection="1">
      <alignment horizontal="centerContinuous" vertical="center"/>
      <protection/>
    </xf>
    <xf numFmtId="191" fontId="8" fillId="0" borderId="66" xfId="21" applyNumberFormat="1" applyFont="1" applyFill="1" applyBorder="1" applyAlignment="1" applyProtection="1">
      <alignment vertical="center"/>
      <protection/>
    </xf>
    <xf numFmtId="0" fontId="8" fillId="0" borderId="67" xfId="21" applyFont="1" applyFill="1" applyBorder="1" applyAlignment="1">
      <alignment vertical="center"/>
      <protection/>
    </xf>
    <xf numFmtId="178" fontId="8" fillId="0" borderId="66" xfId="21" applyNumberFormat="1" applyFont="1" applyFill="1" applyBorder="1" applyAlignment="1" applyProtection="1">
      <alignment vertical="center"/>
      <protection/>
    </xf>
    <xf numFmtId="178" fontId="8" fillId="0" borderId="68" xfId="21" applyNumberFormat="1" applyFont="1" applyFill="1" applyBorder="1" applyAlignment="1" applyProtection="1">
      <alignment vertical="center"/>
      <protection/>
    </xf>
    <xf numFmtId="185" fontId="8" fillId="0" borderId="69" xfId="21" applyNumberFormat="1" applyFont="1" applyFill="1" applyBorder="1" applyAlignment="1" applyProtection="1">
      <alignment horizontal="centerContinuous" vertical="center"/>
      <protection/>
    </xf>
    <xf numFmtId="191" fontId="8" fillId="0" borderId="70" xfId="21" applyNumberFormat="1" applyFont="1" applyFill="1" applyBorder="1" applyAlignment="1" applyProtection="1">
      <alignment vertical="center"/>
      <protection/>
    </xf>
    <xf numFmtId="0" fontId="8" fillId="0" borderId="69" xfId="21" applyFont="1" applyFill="1" applyBorder="1">
      <alignment/>
      <protection/>
    </xf>
    <xf numFmtId="178" fontId="8" fillId="0" borderId="70" xfId="21" applyNumberFormat="1" applyFont="1" applyFill="1" applyBorder="1" applyAlignment="1" applyProtection="1">
      <alignment vertical="center"/>
      <protection/>
    </xf>
    <xf numFmtId="178" fontId="8" fillId="0" borderId="71" xfId="21" applyNumberFormat="1" applyFont="1" applyFill="1" applyBorder="1" applyAlignment="1" applyProtection="1">
      <alignment vertical="center"/>
      <protection/>
    </xf>
    <xf numFmtId="0" fontId="8" fillId="0" borderId="72" xfId="21" applyFont="1" applyFill="1" applyBorder="1" applyAlignment="1">
      <alignment vertical="center"/>
      <protection/>
    </xf>
    <xf numFmtId="178" fontId="8" fillId="0" borderId="73" xfId="21" applyNumberFormat="1" applyFont="1" applyFill="1" applyBorder="1" applyAlignment="1" applyProtection="1">
      <alignment vertical="center"/>
      <protection/>
    </xf>
    <xf numFmtId="178" fontId="8" fillId="0" borderId="57" xfId="21" applyNumberFormat="1" applyFont="1" applyFill="1" applyBorder="1" applyAlignment="1" applyProtection="1">
      <alignment vertical="center"/>
      <protection/>
    </xf>
    <xf numFmtId="185" fontId="8" fillId="0" borderId="74" xfId="21" applyNumberFormat="1" applyFont="1" applyFill="1" applyBorder="1" applyAlignment="1" applyProtection="1">
      <alignment horizontal="centerContinuous" vertical="center"/>
      <protection/>
    </xf>
    <xf numFmtId="178" fontId="8" fillId="0" borderId="75" xfId="21" applyNumberFormat="1" applyFont="1" applyFill="1" applyBorder="1" applyAlignment="1" applyProtection="1">
      <alignment vertical="center"/>
      <protection/>
    </xf>
    <xf numFmtId="178" fontId="8" fillId="0" borderId="76" xfId="21" applyNumberFormat="1" applyFont="1" applyFill="1" applyBorder="1" applyAlignment="1" applyProtection="1">
      <alignment vertical="center"/>
      <protection/>
    </xf>
    <xf numFmtId="0" fontId="8" fillId="0" borderId="74" xfId="21" applyFont="1" applyFill="1" applyBorder="1">
      <alignment/>
      <protection/>
    </xf>
    <xf numFmtId="0" fontId="8" fillId="0" borderId="34" xfId="21" applyFont="1" applyFill="1" applyBorder="1" applyAlignment="1">
      <alignment horizontal="center" textRotation="180"/>
      <protection/>
    </xf>
    <xf numFmtId="0" fontId="8" fillId="0" borderId="65" xfId="21" applyFont="1" applyFill="1" applyBorder="1">
      <alignment/>
      <protection/>
    </xf>
    <xf numFmtId="178" fontId="8" fillId="0" borderId="77" xfId="21" applyNumberFormat="1" applyFont="1" applyFill="1" applyBorder="1" applyAlignment="1" applyProtection="1">
      <alignment vertical="center"/>
      <protection/>
    </xf>
    <xf numFmtId="178" fontId="8" fillId="0" borderId="78" xfId="21" applyNumberFormat="1" applyFont="1" applyFill="1" applyBorder="1" applyAlignment="1" applyProtection="1">
      <alignment vertical="center"/>
      <protection/>
    </xf>
    <xf numFmtId="0" fontId="8" fillId="0" borderId="79" xfId="21" applyFont="1" applyFill="1" applyBorder="1" applyAlignment="1">
      <alignment horizontal="right" vertical="center"/>
      <protection/>
    </xf>
    <xf numFmtId="0" fontId="8" fillId="0" borderId="1" xfId="21" applyFont="1" applyFill="1" applyBorder="1">
      <alignment/>
      <protection/>
    </xf>
    <xf numFmtId="191" fontId="8" fillId="0" borderId="0" xfId="21" applyNumberFormat="1" applyFont="1" applyFill="1">
      <alignment/>
      <protection/>
    </xf>
    <xf numFmtId="0" fontId="8" fillId="0" borderId="80" xfId="21" applyFont="1" applyFill="1" applyBorder="1" applyAlignment="1">
      <alignment horizontal="right" vertical="center"/>
      <protection/>
    </xf>
    <xf numFmtId="185" fontId="8" fillId="0" borderId="81" xfId="21" applyNumberFormat="1" applyFont="1" applyFill="1" applyBorder="1" applyAlignment="1" applyProtection="1">
      <alignment horizontal="centerContinuous" vertical="center"/>
      <protection/>
    </xf>
    <xf numFmtId="191" fontId="8" fillId="0" borderId="16" xfId="21" applyNumberFormat="1" applyFont="1" applyFill="1" applyBorder="1" applyAlignment="1" applyProtection="1">
      <alignment vertical="center"/>
      <protection/>
    </xf>
    <xf numFmtId="0" fontId="8" fillId="0" borderId="82" xfId="21" applyFont="1" applyFill="1" applyBorder="1" applyAlignment="1">
      <alignment vertical="center"/>
      <protection/>
    </xf>
    <xf numFmtId="178" fontId="8" fillId="0" borderId="83" xfId="21" applyNumberFormat="1" applyFont="1" applyFill="1" applyBorder="1" applyAlignment="1" applyProtection="1">
      <alignment vertical="center"/>
      <protection/>
    </xf>
    <xf numFmtId="191" fontId="8" fillId="0" borderId="84" xfId="21" applyNumberFormat="1" applyFont="1" applyFill="1" applyBorder="1" applyAlignment="1" applyProtection="1">
      <alignment vertical="center"/>
      <protection/>
    </xf>
    <xf numFmtId="185" fontId="8" fillId="0" borderId="24" xfId="21" applyNumberFormat="1" applyFont="1" applyFill="1" applyBorder="1" applyAlignment="1" applyProtection="1">
      <alignment horizontal="centerContinuous" vertical="center"/>
      <protection/>
    </xf>
    <xf numFmtId="178" fontId="8" fillId="0" borderId="84" xfId="21" applyNumberFormat="1" applyFont="1" applyFill="1" applyBorder="1" applyAlignment="1" applyProtection="1">
      <alignment vertical="center"/>
      <protection/>
    </xf>
    <xf numFmtId="178" fontId="8" fillId="0" borderId="85" xfId="21" applyNumberFormat="1" applyFont="1" applyFill="1" applyBorder="1" applyAlignment="1" applyProtection="1">
      <alignment vertical="center"/>
      <protection/>
    </xf>
    <xf numFmtId="178" fontId="8" fillId="0" borderId="86" xfId="21" applyNumberFormat="1" applyFont="1" applyFill="1" applyBorder="1" applyAlignment="1" applyProtection="1">
      <alignment vertical="center"/>
      <protection/>
    </xf>
    <xf numFmtId="185" fontId="8" fillId="0" borderId="87" xfId="21" applyNumberFormat="1" applyFont="1" applyFill="1" applyBorder="1" applyAlignment="1" applyProtection="1">
      <alignment horizontal="centerContinuous" vertical="center"/>
      <protection/>
    </xf>
    <xf numFmtId="191" fontId="8" fillId="0" borderId="88" xfId="21" applyNumberFormat="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185" fontId="8" fillId="0" borderId="1" xfId="21" applyNumberFormat="1" applyFont="1" applyFill="1" applyBorder="1" applyAlignment="1" applyProtection="1">
      <alignment horizontal="centerContinuous" vertical="center"/>
      <protection/>
    </xf>
    <xf numFmtId="185" fontId="8" fillId="0" borderId="89" xfId="21" applyNumberFormat="1" applyFont="1" applyFill="1" applyBorder="1" applyAlignment="1" applyProtection="1">
      <alignment horizontal="centerContinuous" vertical="center"/>
      <protection/>
    </xf>
    <xf numFmtId="185" fontId="8" fillId="0" borderId="5" xfId="21" applyNumberFormat="1" applyFont="1" applyFill="1" applyBorder="1" applyAlignment="1" applyProtection="1">
      <alignment horizontal="centerContinuous" vertical="center"/>
      <protection/>
    </xf>
    <xf numFmtId="191" fontId="8" fillId="0" borderId="90" xfId="21" applyNumberFormat="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vertical="center"/>
      <protection/>
    </xf>
    <xf numFmtId="185" fontId="8" fillId="0" borderId="91" xfId="21" applyNumberFormat="1" applyFont="1" applyFill="1" applyBorder="1" applyAlignment="1" applyProtection="1">
      <alignment horizontal="centerContinuous" vertical="center"/>
      <protection/>
    </xf>
    <xf numFmtId="185" fontId="8" fillId="0" borderId="8" xfId="21" applyNumberFormat="1" applyFont="1" applyFill="1" applyBorder="1" applyAlignment="1" applyProtection="1">
      <alignment horizontal="centerContinuous" vertical="center"/>
      <protection/>
    </xf>
    <xf numFmtId="191" fontId="8" fillId="0" borderId="75" xfId="21" applyNumberFormat="1" applyFont="1" applyFill="1" applyBorder="1" applyAlignment="1" applyProtection="1">
      <alignment vertical="center"/>
      <protection/>
    </xf>
    <xf numFmtId="0" fontId="8" fillId="0" borderId="7" xfId="21" applyFont="1" applyFill="1" applyBorder="1" applyAlignment="1" applyProtection="1">
      <alignment vertical="center"/>
      <protection/>
    </xf>
    <xf numFmtId="185" fontId="25" fillId="0" borderId="11" xfId="21" applyNumberFormat="1" applyFont="1" applyFill="1" applyBorder="1" applyAlignment="1" applyProtection="1">
      <alignment horizontal="centerContinuous" vertical="center"/>
      <protection/>
    </xf>
    <xf numFmtId="191" fontId="8" fillId="0" borderId="83" xfId="21" applyNumberFormat="1" applyFont="1" applyFill="1" applyBorder="1" applyAlignment="1" applyProtection="1">
      <alignment vertical="center"/>
      <protection/>
    </xf>
    <xf numFmtId="191" fontId="25" fillId="0" borderId="84" xfId="21" applyNumberFormat="1" applyFont="1" applyFill="1" applyBorder="1" applyAlignment="1" applyProtection="1">
      <alignment vertical="center"/>
      <protection/>
    </xf>
    <xf numFmtId="0" fontId="25" fillId="0" borderId="82" xfId="21" applyFont="1" applyFill="1" applyBorder="1" applyAlignment="1">
      <alignment vertical="center"/>
      <protection/>
    </xf>
    <xf numFmtId="178" fontId="25" fillId="0" borderId="85" xfId="21" applyNumberFormat="1" applyFont="1" applyFill="1" applyBorder="1" applyAlignment="1" applyProtection="1">
      <alignment vertic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horizontal="right" vertical="center"/>
      <protection/>
    </xf>
    <xf numFmtId="227" fontId="12" fillId="0" borderId="0" xfId="22" applyNumberFormat="1" applyFont="1" applyFill="1" applyBorder="1" applyAlignment="1">
      <alignment vertical="center"/>
      <protection/>
    </xf>
    <xf numFmtId="178" fontId="25" fillId="0" borderId="13" xfId="21" applyNumberFormat="1" applyFont="1" applyFill="1" applyBorder="1" applyAlignment="1" applyProtection="1">
      <alignment vertical="center"/>
      <protection/>
    </xf>
    <xf numFmtId="185" fontId="25" fillId="0" borderId="81" xfId="21" applyNumberFormat="1" applyFont="1" applyFill="1" applyBorder="1" applyAlignment="1" applyProtection="1">
      <alignment horizontal="centerContinuous" vertical="center"/>
      <protection/>
    </xf>
    <xf numFmtId="191" fontId="7" fillId="0" borderId="0" xfId="21" applyNumberFormat="1" applyFont="1" applyFill="1" applyAlignment="1">
      <alignment vertical="center"/>
      <protection/>
    </xf>
    <xf numFmtId="0" fontId="8" fillId="0" borderId="43" xfId="21" applyFont="1" applyFill="1" applyBorder="1" applyAlignment="1">
      <alignment horizontal="center" vertical="center" textRotation="255"/>
      <protection/>
    </xf>
    <xf numFmtId="0" fontId="2" fillId="0" borderId="0" xfId="21" applyFont="1" applyFill="1">
      <alignment/>
      <protection/>
    </xf>
    <xf numFmtId="0" fontId="7" fillId="0" borderId="27" xfId="23" applyFont="1" applyBorder="1" applyAlignment="1">
      <alignment/>
      <protection/>
    </xf>
    <xf numFmtId="0" fontId="7" fillId="0" borderId="27" xfId="23" applyFont="1" applyFill="1" applyBorder="1" applyAlignment="1">
      <alignment/>
      <protection/>
    </xf>
    <xf numFmtId="0" fontId="7" fillId="0" borderId="28" xfId="23" applyFont="1" applyBorder="1" applyAlignment="1">
      <alignment/>
      <protection/>
    </xf>
    <xf numFmtId="38" fontId="16" fillId="0" borderId="36" xfId="17" applyFont="1" applyFill="1" applyBorder="1" applyAlignment="1">
      <alignment vertical="center"/>
    </xf>
    <xf numFmtId="227" fontId="16" fillId="0" borderId="78" xfId="22" applyNumberFormat="1" applyFont="1" applyFill="1" applyBorder="1" applyAlignment="1">
      <alignment vertical="center"/>
      <protection/>
    </xf>
    <xf numFmtId="191" fontId="25" fillId="0" borderId="0" xfId="21" applyNumberFormat="1" applyFont="1" applyFill="1" applyBorder="1" applyAlignment="1" applyProtection="1">
      <alignment vertical="center"/>
      <protection/>
    </xf>
    <xf numFmtId="0" fontId="25" fillId="0" borderId="1" xfId="21" applyFont="1" applyFill="1" applyBorder="1" applyAlignment="1">
      <alignment vertical="center"/>
      <protection/>
    </xf>
    <xf numFmtId="178" fontId="25" fillId="0" borderId="0" xfId="21" applyNumberFormat="1" applyFont="1" applyFill="1" applyBorder="1" applyAlignment="1" applyProtection="1">
      <alignment vertical="center"/>
      <protection/>
    </xf>
    <xf numFmtId="178" fontId="25" fillId="0" borderId="92" xfId="21" applyNumberFormat="1" applyFont="1" applyFill="1" applyBorder="1" applyAlignment="1" applyProtection="1">
      <alignment vertical="center"/>
      <protection/>
    </xf>
    <xf numFmtId="0" fontId="12" fillId="0" borderId="93" xfId="22" applyFont="1" applyBorder="1" applyAlignment="1">
      <alignment horizontal="center" vertical="center"/>
      <protection/>
    </xf>
    <xf numFmtId="0" fontId="12" fillId="0" borderId="94" xfId="22" applyFont="1" applyBorder="1" applyAlignment="1">
      <alignment horizontal="center" vertical="center"/>
      <protection/>
    </xf>
    <xf numFmtId="0" fontId="7" fillId="0" borderId="94" xfId="23" applyFont="1" applyBorder="1" applyAlignment="1">
      <alignment/>
      <protection/>
    </xf>
    <xf numFmtId="0" fontId="7" fillId="0" borderId="95" xfId="23" applyFont="1" applyBorder="1" applyAlignment="1">
      <alignment/>
      <protection/>
    </xf>
    <xf numFmtId="0" fontId="20" fillId="0" borderId="34" xfId="22" applyFont="1" applyBorder="1" applyAlignment="1">
      <alignment horizontal="center" vertical="center" textRotation="180"/>
      <protection/>
    </xf>
    <xf numFmtId="0" fontId="12" fillId="0" borderId="96" xfId="22" applyFont="1" applyBorder="1" applyAlignment="1">
      <alignment horizontal="center" vertical="center"/>
      <protection/>
    </xf>
    <xf numFmtId="0" fontId="12" fillId="0" borderId="48" xfId="22" applyFont="1" applyBorder="1" applyAlignment="1">
      <alignment horizontal="center" vertical="center"/>
      <protection/>
    </xf>
    <xf numFmtId="0" fontId="12" fillId="0" borderId="18" xfId="22" applyFont="1" applyBorder="1" applyAlignment="1">
      <alignment horizontal="center" vertical="center"/>
      <protection/>
    </xf>
    <xf numFmtId="0" fontId="12" fillId="0" borderId="34" xfId="22" applyFont="1" applyBorder="1" applyAlignment="1">
      <alignment horizontal="center" vertical="center"/>
      <protection/>
    </xf>
    <xf numFmtId="0" fontId="12" fillId="0" borderId="42" xfId="22" applyFont="1" applyBorder="1" applyAlignment="1">
      <alignment horizontal="center" vertical="center"/>
      <protection/>
    </xf>
    <xf numFmtId="0" fontId="12" fillId="0" borderId="15" xfId="22" applyFont="1" applyBorder="1" applyAlignment="1">
      <alignment horizontal="center" vertical="center"/>
      <protection/>
    </xf>
    <xf numFmtId="0" fontId="12" fillId="0" borderId="97" xfId="22" applyFont="1" applyBorder="1" applyAlignment="1">
      <alignment horizontal="center" vertical="center" wrapText="1"/>
      <protection/>
    </xf>
    <xf numFmtId="0" fontId="12" fillId="0" borderId="98" xfId="22" applyFont="1" applyBorder="1" applyAlignment="1">
      <alignment horizontal="center" vertical="center" wrapText="1"/>
      <protection/>
    </xf>
    <xf numFmtId="0" fontId="12" fillId="0" borderId="99" xfId="22" applyFont="1" applyBorder="1" applyAlignment="1">
      <alignment horizontal="center" vertical="center" wrapText="1"/>
      <protection/>
    </xf>
    <xf numFmtId="0" fontId="12" fillId="0" borderId="100" xfId="22" applyFont="1" applyBorder="1" applyAlignment="1">
      <alignment horizontal="center" vertical="center"/>
      <protection/>
    </xf>
    <xf numFmtId="0" fontId="12" fillId="0" borderId="101" xfId="22" applyFont="1" applyBorder="1" applyAlignment="1">
      <alignment horizontal="center" vertical="center"/>
      <protection/>
    </xf>
    <xf numFmtId="0" fontId="12" fillId="0" borderId="102" xfId="22" applyFont="1" applyBorder="1" applyAlignment="1">
      <alignment horizontal="center" vertical="center"/>
      <protection/>
    </xf>
    <xf numFmtId="0" fontId="17" fillId="0" borderId="97" xfId="22" applyFont="1" applyBorder="1" applyAlignment="1">
      <alignment horizontal="center" vertical="center" wrapText="1"/>
      <protection/>
    </xf>
    <xf numFmtId="0" fontId="17" fillId="0" borderId="98" xfId="22" applyFont="1" applyBorder="1" applyAlignment="1">
      <alignment horizontal="center" vertical="center" wrapText="1"/>
      <protection/>
    </xf>
    <xf numFmtId="0" fontId="17" fillId="0" borderId="99" xfId="22" applyFont="1" applyBorder="1" applyAlignment="1">
      <alignment horizontal="center" vertical="center" wrapText="1"/>
      <protection/>
    </xf>
    <xf numFmtId="0" fontId="12" fillId="0" borderId="96" xfId="22" applyFont="1" applyBorder="1" applyAlignment="1">
      <alignment vertical="center"/>
      <protection/>
    </xf>
    <xf numFmtId="0" fontId="12" fillId="0" borderId="48" xfId="22" applyFont="1" applyBorder="1" applyAlignment="1">
      <alignment vertical="center"/>
      <protection/>
    </xf>
    <xf numFmtId="0" fontId="12" fillId="0" borderId="18" xfId="22" applyFont="1" applyBorder="1" applyAlignment="1">
      <alignment vertical="center"/>
      <protection/>
    </xf>
    <xf numFmtId="0" fontId="12" fillId="0" borderId="34" xfId="22" applyFont="1" applyBorder="1" applyAlignment="1">
      <alignment vertical="center"/>
      <protection/>
    </xf>
    <xf numFmtId="0" fontId="12" fillId="0" borderId="42" xfId="22" applyFont="1" applyBorder="1" applyAlignment="1">
      <alignment vertical="center"/>
      <protection/>
    </xf>
    <xf numFmtId="0" fontId="12" fillId="0" borderId="15" xfId="22" applyFont="1" applyBorder="1" applyAlignment="1">
      <alignment vertical="center"/>
      <protection/>
    </xf>
    <xf numFmtId="0" fontId="12" fillId="0" borderId="103" xfId="22" applyFont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0" fontId="8" fillId="0" borderId="43" xfId="21" applyFont="1" applyFill="1" applyBorder="1" applyAlignment="1">
      <alignment horizontal="center" vertical="center" textRotation="255"/>
      <protection/>
    </xf>
    <xf numFmtId="0" fontId="8" fillId="0" borderId="44" xfId="21" applyFont="1" applyFill="1" applyBorder="1" applyAlignment="1">
      <alignment horizontal="center" vertical="center" textRotation="255"/>
      <protection/>
    </xf>
    <xf numFmtId="0" fontId="11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24" fillId="0" borderId="34" xfId="21" applyFont="1" applyFill="1" applyBorder="1" applyAlignment="1">
      <alignment horizontal="center" vertical="center" textRotation="180"/>
      <protection/>
    </xf>
    <xf numFmtId="0" fontId="21" fillId="0" borderId="93" xfId="21" applyFont="1" applyFill="1" applyBorder="1" applyAlignment="1">
      <alignment horizontal="center" vertical="center"/>
      <protection/>
    </xf>
    <xf numFmtId="0" fontId="22" fillId="0" borderId="94" xfId="21" applyFont="1" applyFill="1" applyBorder="1" applyAlignment="1">
      <alignment horizontal="center" vertical="center"/>
      <protection/>
    </xf>
    <xf numFmtId="0" fontId="22" fillId="0" borderId="95" xfId="21" applyFont="1" applyFill="1" applyBorder="1" applyAlignment="1">
      <alignment horizontal="center" vertical="center"/>
      <protection/>
    </xf>
    <xf numFmtId="0" fontId="8" fillId="0" borderId="104" xfId="21" applyFont="1" applyFill="1" applyBorder="1" applyAlignment="1">
      <alignment/>
      <protection/>
    </xf>
    <xf numFmtId="0" fontId="8" fillId="0" borderId="105" xfId="21" applyFont="1" applyFill="1" applyBorder="1" applyAlignment="1">
      <alignment/>
      <protection/>
    </xf>
    <xf numFmtId="0" fontId="8" fillId="0" borderId="106" xfId="21" applyFont="1" applyFill="1" applyBorder="1" applyAlignment="1">
      <alignment/>
      <protection/>
    </xf>
    <xf numFmtId="0" fontId="8" fillId="0" borderId="107" xfId="21" applyFont="1" applyFill="1" applyBorder="1" applyAlignment="1">
      <alignment/>
      <protection/>
    </xf>
    <xf numFmtId="0" fontId="8" fillId="0" borderId="108" xfId="21" applyFont="1" applyFill="1" applyBorder="1" applyAlignment="1">
      <alignment/>
      <protection/>
    </xf>
    <xf numFmtId="0" fontId="8" fillId="0" borderId="109" xfId="21" applyFont="1" applyFill="1" applyBorder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８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786565"/>
        <c:axId val="41317038"/>
      </c:line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17038"/>
        <c:crosses val="autoZero"/>
        <c:auto val="0"/>
        <c:lblOffset val="100"/>
        <c:noMultiLvlLbl val="0"/>
      </c:catAx>
      <c:valAx>
        <c:axId val="4131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7865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60" zoomScaleNormal="60" zoomScaleSheetLayoutView="50" workbookViewId="0" topLeftCell="A1">
      <selection activeCell="S1" sqref="S1"/>
    </sheetView>
  </sheetViews>
  <sheetFormatPr defaultColWidth="9.00390625" defaultRowHeight="13.5"/>
  <cols>
    <col min="1" max="1" width="15.50390625" style="33" customWidth="1"/>
    <col min="2" max="2" width="5.875" style="33" customWidth="1"/>
    <col min="3" max="3" width="12.875" style="33" customWidth="1"/>
    <col min="4" max="4" width="11.125" style="33" customWidth="1"/>
    <col min="5" max="5" width="12.875" style="33" customWidth="1"/>
    <col min="6" max="6" width="1.4921875" style="33" hidden="1" customWidth="1"/>
    <col min="7" max="7" width="7.875" style="39" hidden="1" customWidth="1"/>
    <col min="8" max="8" width="1.4921875" style="33" hidden="1" customWidth="1"/>
    <col min="9" max="9" width="7.875" style="33" hidden="1" customWidth="1"/>
    <col min="10" max="10" width="1.4921875" style="34" hidden="1" customWidth="1"/>
    <col min="11" max="11" width="7.875" style="34" hidden="1" customWidth="1"/>
    <col min="12" max="12" width="1.4921875" style="33" hidden="1" customWidth="1"/>
    <col min="13" max="13" width="9.375" style="33" hidden="1" customWidth="1"/>
    <col min="14" max="14" width="1.4921875" style="37" customWidth="1"/>
    <col min="15" max="15" width="7.875" style="33" customWidth="1"/>
    <col min="16" max="16" width="1.4921875" style="33" customWidth="1"/>
    <col min="17" max="17" width="7.875" style="34" customWidth="1"/>
    <col min="18" max="18" width="1.625" style="38" customWidth="1"/>
    <col min="19" max="19" width="7.875" style="38" customWidth="1"/>
    <col min="20" max="20" width="1.4921875" style="37" customWidth="1"/>
    <col min="21" max="21" width="9.375" style="33" customWidth="1"/>
    <col min="22" max="22" width="1.4921875" style="37" customWidth="1"/>
    <col min="23" max="23" width="7.875" style="33" customWidth="1"/>
    <col min="24" max="24" width="1.4921875" style="33" customWidth="1"/>
    <col min="25" max="25" width="7.875" style="34" customWidth="1"/>
    <col min="26" max="26" width="1.625" style="38" customWidth="1"/>
    <col min="27" max="27" width="7.875" style="38" customWidth="1"/>
    <col min="28" max="28" width="1.4921875" style="37" customWidth="1"/>
    <col min="29" max="29" width="9.375" style="33" customWidth="1"/>
    <col min="30" max="30" width="1.4921875" style="37" customWidth="1"/>
    <col min="31" max="31" width="7.875" style="33" customWidth="1"/>
    <col min="32" max="32" width="1.4921875" style="33" customWidth="1"/>
    <col min="33" max="33" width="7.875" style="34" customWidth="1"/>
    <col min="34" max="34" width="1.625" style="38" customWidth="1"/>
    <col min="35" max="35" width="7.875" style="38" customWidth="1"/>
    <col min="36" max="36" width="1.4921875" style="37" customWidth="1"/>
    <col min="37" max="37" width="9.375" style="33" customWidth="1"/>
    <col min="38" max="38" width="1.4921875" style="33" customWidth="1"/>
    <col min="39" max="39" width="7.875" style="39" customWidth="1"/>
    <col min="40" max="40" width="1.4921875" style="33" customWidth="1"/>
    <col min="41" max="41" width="7.875" style="33" customWidth="1"/>
    <col min="42" max="42" width="1.4921875" style="34" customWidth="1"/>
    <col min="43" max="43" width="7.875" style="34" customWidth="1"/>
    <col min="44" max="44" width="1.4921875" style="33" customWidth="1"/>
    <col min="45" max="45" width="9.375" style="33" customWidth="1"/>
    <col min="46" max="46" width="1.4921875" style="37" customWidth="1"/>
    <col min="47" max="47" width="7.875" style="33" customWidth="1"/>
    <col min="48" max="48" width="1.4921875" style="33" customWidth="1"/>
    <col min="49" max="49" width="7.875" style="34" customWidth="1"/>
    <col min="50" max="50" width="1.625" style="38" customWidth="1"/>
    <col min="51" max="51" width="7.875" style="38" customWidth="1"/>
    <col min="52" max="52" width="1.4921875" style="37" customWidth="1"/>
    <col min="53" max="53" width="9.375" style="33" customWidth="1"/>
    <col min="54" max="16384" width="8.00390625" style="33" customWidth="1"/>
  </cols>
  <sheetData>
    <row r="1" spans="1:53" ht="33.75" customHeight="1">
      <c r="A1" s="36"/>
      <c r="B1" s="73"/>
      <c r="C1" s="40"/>
      <c r="D1" s="40"/>
      <c r="E1" s="40"/>
      <c r="F1" s="36"/>
      <c r="G1" s="36"/>
      <c r="H1" s="36"/>
      <c r="I1" s="36"/>
      <c r="J1" s="35"/>
      <c r="K1" s="35"/>
      <c r="L1" s="36"/>
      <c r="M1" s="36"/>
      <c r="N1" s="36"/>
      <c r="O1" s="36"/>
      <c r="P1" s="36"/>
      <c r="Q1" s="35"/>
      <c r="R1" s="35"/>
      <c r="S1" s="35"/>
      <c r="T1" s="36"/>
      <c r="U1" s="36"/>
      <c r="V1" s="36"/>
      <c r="W1" s="36"/>
      <c r="X1" s="36"/>
      <c r="Y1" s="35"/>
      <c r="Z1" s="35"/>
      <c r="AA1" s="35"/>
      <c r="AB1" s="36"/>
      <c r="AC1" s="36"/>
      <c r="AD1" s="36"/>
      <c r="AE1" s="36"/>
      <c r="AF1" s="36"/>
      <c r="AG1" s="35"/>
      <c r="AH1" s="35"/>
      <c r="AI1" s="35"/>
      <c r="AJ1" s="36"/>
      <c r="AK1" s="36"/>
      <c r="AL1" s="36"/>
      <c r="AM1" s="36"/>
      <c r="AN1" s="36"/>
      <c r="AO1" s="36"/>
      <c r="AP1" s="35"/>
      <c r="AQ1" s="35"/>
      <c r="AR1" s="36"/>
      <c r="AS1" s="36"/>
      <c r="AT1" s="36"/>
      <c r="AU1" s="36"/>
      <c r="AV1" s="36"/>
      <c r="AW1" s="35"/>
      <c r="AX1" s="35"/>
      <c r="AY1" s="35"/>
      <c r="AZ1" s="36"/>
      <c r="BA1" s="36"/>
    </row>
    <row r="2" spans="2:51" s="36" customFormat="1" ht="30" customHeight="1" thickBot="1">
      <c r="B2" s="74" t="s">
        <v>104</v>
      </c>
      <c r="C2" s="40"/>
      <c r="D2" s="40"/>
      <c r="E2" s="40"/>
      <c r="J2" s="35"/>
      <c r="K2" s="35"/>
      <c r="N2" s="35"/>
      <c r="O2" s="35"/>
      <c r="Q2" s="35"/>
      <c r="R2" s="35"/>
      <c r="S2" s="35"/>
      <c r="V2" s="35"/>
      <c r="W2" s="35"/>
      <c r="Y2" s="35"/>
      <c r="Z2" s="35"/>
      <c r="AA2" s="35"/>
      <c r="AD2" s="35"/>
      <c r="AE2" s="35"/>
      <c r="AG2" s="35"/>
      <c r="AH2" s="35"/>
      <c r="AI2" s="35"/>
      <c r="AP2" s="35"/>
      <c r="AQ2" s="35"/>
      <c r="AT2" s="35"/>
      <c r="AU2" s="35"/>
      <c r="AW2" s="35"/>
      <c r="AX2" s="35"/>
      <c r="AY2" s="35"/>
    </row>
    <row r="3" spans="1:53" ht="27" customHeight="1" thickBot="1">
      <c r="A3" s="36"/>
      <c r="B3" s="236" t="s">
        <v>44</v>
      </c>
      <c r="C3" s="237"/>
      <c r="D3" s="242" t="s">
        <v>48</v>
      </c>
      <c r="E3" s="245" t="s">
        <v>45</v>
      </c>
      <c r="F3" s="231" t="s">
        <v>49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4"/>
      <c r="AL3" s="231" t="s">
        <v>50</v>
      </c>
      <c r="AM3" s="232"/>
      <c r="AN3" s="232"/>
      <c r="AO3" s="232"/>
      <c r="AP3" s="232"/>
      <c r="AQ3" s="232"/>
      <c r="AR3" s="232"/>
      <c r="AS3" s="232"/>
      <c r="AT3" s="233"/>
      <c r="AU3" s="233"/>
      <c r="AV3" s="233"/>
      <c r="AW3" s="233"/>
      <c r="AX3" s="233"/>
      <c r="AY3" s="233"/>
      <c r="AZ3" s="233"/>
      <c r="BA3" s="234"/>
    </row>
    <row r="4" spans="1:53" ht="27" customHeight="1">
      <c r="A4" s="36"/>
      <c r="B4" s="238"/>
      <c r="C4" s="239"/>
      <c r="D4" s="243"/>
      <c r="E4" s="246"/>
      <c r="F4" s="75" t="s">
        <v>54</v>
      </c>
      <c r="G4" s="223"/>
      <c r="H4" s="223"/>
      <c r="I4" s="223"/>
      <c r="J4" s="223"/>
      <c r="K4" s="223"/>
      <c r="L4" s="222"/>
      <c r="M4" s="224"/>
      <c r="N4" s="75" t="s">
        <v>51</v>
      </c>
      <c r="O4" s="76"/>
      <c r="P4" s="76"/>
      <c r="Q4" s="76"/>
      <c r="R4" s="76"/>
      <c r="S4" s="76"/>
      <c r="T4" s="76"/>
      <c r="U4" s="77"/>
      <c r="V4" s="75" t="s">
        <v>52</v>
      </c>
      <c r="W4" s="76"/>
      <c r="X4" s="76"/>
      <c r="Y4" s="76"/>
      <c r="Z4" s="76"/>
      <c r="AA4" s="76"/>
      <c r="AB4" s="76"/>
      <c r="AC4" s="77"/>
      <c r="AD4" s="75" t="s">
        <v>53</v>
      </c>
      <c r="AE4" s="76"/>
      <c r="AF4" s="76"/>
      <c r="AG4" s="76"/>
      <c r="AH4" s="76"/>
      <c r="AI4" s="76"/>
      <c r="AJ4" s="76"/>
      <c r="AK4" s="77"/>
      <c r="AL4" s="75" t="s">
        <v>54</v>
      </c>
      <c r="AM4" s="223"/>
      <c r="AN4" s="223"/>
      <c r="AO4" s="223"/>
      <c r="AP4" s="223"/>
      <c r="AQ4" s="223"/>
      <c r="AR4" s="222"/>
      <c r="AS4" s="224"/>
      <c r="AT4" s="75" t="s">
        <v>51</v>
      </c>
      <c r="AU4" s="76"/>
      <c r="AV4" s="76"/>
      <c r="AW4" s="76"/>
      <c r="AX4" s="76"/>
      <c r="AY4" s="76"/>
      <c r="AZ4" s="76"/>
      <c r="BA4" s="77"/>
    </row>
    <row r="5" spans="1:53" ht="27" customHeight="1">
      <c r="A5" s="36"/>
      <c r="B5" s="238"/>
      <c r="C5" s="239"/>
      <c r="D5" s="243"/>
      <c r="E5" s="246"/>
      <c r="F5" s="78" t="s">
        <v>59</v>
      </c>
      <c r="G5" s="79"/>
      <c r="H5" s="80" t="s">
        <v>60</v>
      </c>
      <c r="I5" s="79"/>
      <c r="J5" s="80" t="s">
        <v>61</v>
      </c>
      <c r="K5" s="79"/>
      <c r="L5" s="80" t="s">
        <v>55</v>
      </c>
      <c r="M5" s="81"/>
      <c r="N5" s="78" t="s">
        <v>62</v>
      </c>
      <c r="O5" s="82"/>
      <c r="P5" s="80" t="s">
        <v>63</v>
      </c>
      <c r="Q5" s="79"/>
      <c r="R5" s="80" t="s">
        <v>64</v>
      </c>
      <c r="S5" s="79"/>
      <c r="T5" s="80" t="s">
        <v>55</v>
      </c>
      <c r="U5" s="81"/>
      <c r="V5" s="78" t="s">
        <v>65</v>
      </c>
      <c r="W5" s="82"/>
      <c r="X5" s="80" t="s">
        <v>66</v>
      </c>
      <c r="Y5" s="79"/>
      <c r="Z5" s="80" t="s">
        <v>67</v>
      </c>
      <c r="AA5" s="79"/>
      <c r="AB5" s="80" t="s">
        <v>55</v>
      </c>
      <c r="AC5" s="81"/>
      <c r="AD5" s="78" t="s">
        <v>56</v>
      </c>
      <c r="AE5" s="82"/>
      <c r="AF5" s="80" t="s">
        <v>57</v>
      </c>
      <c r="AG5" s="79"/>
      <c r="AH5" s="80" t="s">
        <v>58</v>
      </c>
      <c r="AI5" s="79"/>
      <c r="AJ5" s="80" t="s">
        <v>55</v>
      </c>
      <c r="AK5" s="81"/>
      <c r="AL5" s="78" t="s">
        <v>59</v>
      </c>
      <c r="AM5" s="79"/>
      <c r="AN5" s="80" t="s">
        <v>60</v>
      </c>
      <c r="AO5" s="79"/>
      <c r="AP5" s="80" t="s">
        <v>61</v>
      </c>
      <c r="AQ5" s="79"/>
      <c r="AR5" s="80" t="s">
        <v>55</v>
      </c>
      <c r="AS5" s="81"/>
      <c r="AT5" s="78" t="s">
        <v>62</v>
      </c>
      <c r="AU5" s="82"/>
      <c r="AV5" s="80" t="s">
        <v>63</v>
      </c>
      <c r="AW5" s="79"/>
      <c r="AX5" s="80" t="s">
        <v>64</v>
      </c>
      <c r="AY5" s="79"/>
      <c r="AZ5" s="80" t="s">
        <v>55</v>
      </c>
      <c r="BA5" s="81"/>
    </row>
    <row r="6" spans="1:53" ht="19.5" customHeight="1" thickBot="1">
      <c r="A6" s="36"/>
      <c r="B6" s="240"/>
      <c r="C6" s="241"/>
      <c r="D6" s="244"/>
      <c r="E6" s="247"/>
      <c r="F6" s="84"/>
      <c r="G6" s="41"/>
      <c r="H6" s="85"/>
      <c r="I6" s="41"/>
      <c r="J6" s="85"/>
      <c r="K6" s="41"/>
      <c r="L6" s="83"/>
      <c r="M6" s="42"/>
      <c r="N6" s="86"/>
      <c r="O6" s="43"/>
      <c r="P6" s="86"/>
      <c r="Q6" s="44"/>
      <c r="R6" s="86"/>
      <c r="S6" s="44"/>
      <c r="T6" s="83"/>
      <c r="U6" s="42"/>
      <c r="V6" s="86"/>
      <c r="W6" s="44"/>
      <c r="X6" s="86"/>
      <c r="Y6" s="44"/>
      <c r="Z6" s="86"/>
      <c r="AA6" s="44"/>
      <c r="AB6" s="83"/>
      <c r="AC6" s="42"/>
      <c r="AD6" s="86"/>
      <c r="AE6" s="44"/>
      <c r="AF6" s="86"/>
      <c r="AG6" s="44"/>
      <c r="AH6" s="86"/>
      <c r="AI6" s="44"/>
      <c r="AJ6" s="83"/>
      <c r="AK6" s="42"/>
      <c r="AL6" s="86"/>
      <c r="AM6" s="44"/>
      <c r="AN6" s="86"/>
      <c r="AO6" s="44"/>
      <c r="AP6" s="86"/>
      <c r="AQ6" s="44"/>
      <c r="AR6" s="83"/>
      <c r="AS6" s="42"/>
      <c r="AT6" s="86"/>
      <c r="AU6" s="44"/>
      <c r="AV6" s="87" t="s">
        <v>79</v>
      </c>
      <c r="AW6" s="45"/>
      <c r="AX6" s="86"/>
      <c r="AY6" s="44"/>
      <c r="AZ6" s="83"/>
      <c r="BA6" s="42"/>
    </row>
    <row r="7" spans="1:53" ht="30" customHeight="1">
      <c r="A7" s="36"/>
      <c r="B7" s="253" t="s">
        <v>80</v>
      </c>
      <c r="C7" s="254"/>
      <c r="D7" s="249" t="s">
        <v>68</v>
      </c>
      <c r="E7" s="90" t="s">
        <v>81</v>
      </c>
      <c r="F7" s="49"/>
      <c r="G7" s="47">
        <v>4424.543</v>
      </c>
      <c r="H7" s="91"/>
      <c r="I7" s="48">
        <v>4450.016</v>
      </c>
      <c r="J7" s="71"/>
      <c r="K7" s="48">
        <v>4892.499</v>
      </c>
      <c r="L7" s="92"/>
      <c r="M7" s="46">
        <f>(G7+I7+K7)</f>
        <v>13767.057999999999</v>
      </c>
      <c r="N7" s="49"/>
      <c r="O7" s="48">
        <v>4728.745</v>
      </c>
      <c r="P7" s="93"/>
      <c r="Q7" s="47">
        <v>4328.004</v>
      </c>
      <c r="R7" s="71"/>
      <c r="S7" s="47">
        <v>4532.46</v>
      </c>
      <c r="T7" s="92"/>
      <c r="U7" s="46">
        <f>(O7+Q7+S7)</f>
        <v>13589.208999999999</v>
      </c>
      <c r="V7" s="49"/>
      <c r="W7" s="47">
        <v>5201.663</v>
      </c>
      <c r="X7" s="93"/>
      <c r="Y7" s="47">
        <v>5069.246</v>
      </c>
      <c r="Z7" s="93"/>
      <c r="AA7" s="47">
        <v>4940.891</v>
      </c>
      <c r="AB7" s="92"/>
      <c r="AC7" s="46">
        <f>(W7+Y7+AA7)</f>
        <v>15211.8</v>
      </c>
      <c r="AD7" s="49"/>
      <c r="AE7" s="47">
        <v>3865.466</v>
      </c>
      <c r="AF7" s="93"/>
      <c r="AG7" s="64">
        <v>4552.719</v>
      </c>
      <c r="AH7" s="93"/>
      <c r="AI7" s="64">
        <v>4519.95</v>
      </c>
      <c r="AJ7" s="92"/>
      <c r="AK7" s="46">
        <f>(AE7+AG7+AI7)</f>
        <v>12938.134999999998</v>
      </c>
      <c r="AL7" s="49"/>
      <c r="AM7" s="225">
        <v>3926.263</v>
      </c>
      <c r="AN7" s="91"/>
      <c r="AO7" s="94">
        <v>3700</v>
      </c>
      <c r="AP7" s="71"/>
      <c r="AQ7" s="94">
        <v>4400</v>
      </c>
      <c r="AR7" s="92"/>
      <c r="AS7" s="46">
        <f>(AM7+AO7+AQ7)</f>
        <v>12026.262999999999</v>
      </c>
      <c r="AT7" s="49"/>
      <c r="AU7" s="94">
        <v>4800</v>
      </c>
      <c r="AV7" s="93"/>
      <c r="AW7" s="94">
        <v>4300</v>
      </c>
      <c r="AX7" s="71"/>
      <c r="AY7" s="47"/>
      <c r="AZ7" s="92"/>
      <c r="BA7" s="46">
        <f>(AU7+AW7+AY7)</f>
        <v>9100</v>
      </c>
    </row>
    <row r="8" spans="1:53" ht="30" customHeight="1">
      <c r="A8" s="36"/>
      <c r="B8" s="253"/>
      <c r="C8" s="254"/>
      <c r="D8" s="249"/>
      <c r="E8" s="95" t="s">
        <v>46</v>
      </c>
      <c r="F8" s="54"/>
      <c r="G8" s="52">
        <v>4470.106</v>
      </c>
      <c r="H8" s="50"/>
      <c r="I8" s="50">
        <v>4396.739</v>
      </c>
      <c r="J8" s="51"/>
      <c r="K8" s="50">
        <v>5010.015</v>
      </c>
      <c r="L8" s="51"/>
      <c r="M8" s="53">
        <f>(G8+I8+K8)</f>
        <v>13876.86</v>
      </c>
      <c r="N8" s="54"/>
      <c r="O8" s="50">
        <v>4742.359</v>
      </c>
      <c r="P8" s="96"/>
      <c r="Q8" s="52">
        <v>4629.562</v>
      </c>
      <c r="R8" s="51"/>
      <c r="S8" s="52">
        <v>5080.166</v>
      </c>
      <c r="T8" s="51"/>
      <c r="U8" s="53">
        <f>(O8+Q8+S8)</f>
        <v>14452.087</v>
      </c>
      <c r="V8" s="54"/>
      <c r="W8" s="50">
        <v>5386.834</v>
      </c>
      <c r="X8" s="96"/>
      <c r="Y8" s="50">
        <v>5500.153</v>
      </c>
      <c r="Z8" s="96"/>
      <c r="AA8" s="50">
        <v>5505</v>
      </c>
      <c r="AB8" s="51"/>
      <c r="AC8" s="53">
        <f>(W8+Y8+AA8)</f>
        <v>16391.987</v>
      </c>
      <c r="AD8" s="54"/>
      <c r="AE8" s="50">
        <v>4276.325</v>
      </c>
      <c r="AF8" s="96"/>
      <c r="AG8" s="50">
        <v>4844.498</v>
      </c>
      <c r="AH8" s="96"/>
      <c r="AI8" s="50">
        <v>5143.431</v>
      </c>
      <c r="AJ8" s="51"/>
      <c r="AK8" s="53">
        <f>(AE8+AG8+AI8)</f>
        <v>14264.254</v>
      </c>
      <c r="AL8" s="54"/>
      <c r="AM8" s="52">
        <v>4424.543</v>
      </c>
      <c r="AN8" s="50"/>
      <c r="AO8" s="52">
        <v>4450.016</v>
      </c>
      <c r="AP8" s="51"/>
      <c r="AQ8" s="50">
        <v>4892.499</v>
      </c>
      <c r="AR8" s="51"/>
      <c r="AS8" s="53">
        <f>(AM8+AO8+AQ8)</f>
        <v>13767.057999999999</v>
      </c>
      <c r="AT8" s="54"/>
      <c r="AU8" s="50">
        <v>4728.745</v>
      </c>
      <c r="AV8" s="96"/>
      <c r="AW8" s="50">
        <v>4328.004</v>
      </c>
      <c r="AX8" s="51"/>
      <c r="AY8" s="52"/>
      <c r="AZ8" s="51"/>
      <c r="BA8" s="53">
        <f>(AU8+AW8+AY8)</f>
        <v>9056.749</v>
      </c>
    </row>
    <row r="9" spans="1:53" ht="30" customHeight="1" thickBot="1">
      <c r="A9" s="36"/>
      <c r="B9" s="255"/>
      <c r="C9" s="256"/>
      <c r="D9" s="250"/>
      <c r="E9" s="98" t="s">
        <v>47</v>
      </c>
      <c r="F9" s="60"/>
      <c r="G9" s="55">
        <f>(G7/G8-1)*100</f>
        <v>-1.0192823167951781</v>
      </c>
      <c r="H9" s="99"/>
      <c r="I9" s="55">
        <f>(I7/I8-1)*100</f>
        <v>1.2117389729069616</v>
      </c>
      <c r="J9" s="56"/>
      <c r="K9" s="55">
        <f>(K7/K8-1)*100</f>
        <v>-2.3456217196954565</v>
      </c>
      <c r="L9" s="56"/>
      <c r="M9" s="58">
        <f>(M7/M8-1)*100</f>
        <v>-0.791259694195956</v>
      </c>
      <c r="N9" s="60"/>
      <c r="O9" s="59">
        <f>(O7/O8-1)*100</f>
        <v>-0.28707231991506044</v>
      </c>
      <c r="P9" s="99"/>
      <c r="Q9" s="55">
        <f>(Q7/Q8-1)*100</f>
        <v>-6.513747952830096</v>
      </c>
      <c r="R9" s="56"/>
      <c r="S9" s="55">
        <f>(S7/S8-1)*100</f>
        <v>-10.781261872151426</v>
      </c>
      <c r="T9" s="56"/>
      <c r="U9" s="58">
        <f>(U7/U8-1)*100</f>
        <v>-5.970611718570473</v>
      </c>
      <c r="V9" s="60"/>
      <c r="W9" s="55">
        <f>(W7/W8-1)*100</f>
        <v>-3.437473662637469</v>
      </c>
      <c r="X9" s="99"/>
      <c r="Y9" s="55">
        <f>(Y7/Y8-1)*100</f>
        <v>-7.834454786985024</v>
      </c>
      <c r="Z9" s="99"/>
      <c r="AA9" s="59">
        <f>(AA7/AA8-1)*100</f>
        <v>-10.247211625794739</v>
      </c>
      <c r="AB9" s="56"/>
      <c r="AC9" s="58">
        <f>(AC7/AC8-1)*100</f>
        <v>-7.19977999006467</v>
      </c>
      <c r="AD9" s="60"/>
      <c r="AE9" s="59">
        <f>(AE7/AE8-1)*100</f>
        <v>-9.60775899867292</v>
      </c>
      <c r="AF9" s="99"/>
      <c r="AG9" s="55">
        <f>(AG7/AG8-1)*100</f>
        <v>-6.0228944258001516</v>
      </c>
      <c r="AH9" s="99"/>
      <c r="AI9" s="55">
        <f>(AI7/AI8-1)*100</f>
        <v>-12.121889065878399</v>
      </c>
      <c r="AJ9" s="56"/>
      <c r="AK9" s="58">
        <f>(AK7/AK8-1)*100</f>
        <v>-9.296798837149156</v>
      </c>
      <c r="AL9" s="60"/>
      <c r="AM9" s="57">
        <f>(AM7/AM8-1)*100</f>
        <v>-11.261728047393815</v>
      </c>
      <c r="AN9" s="100"/>
      <c r="AO9" s="55">
        <f>(AO7/AO8-1)*100</f>
        <v>-16.854231535347285</v>
      </c>
      <c r="AP9" s="56"/>
      <c r="AQ9" s="55">
        <f>(AQ7/AQ8-1)*100</f>
        <v>-10.066409824508904</v>
      </c>
      <c r="AR9" s="56"/>
      <c r="AS9" s="58">
        <f>(AS7/AS8-1)*100</f>
        <v>-12.64464056154917</v>
      </c>
      <c r="AT9" s="60"/>
      <c r="AU9" s="59">
        <f>(AU7/AU8-1)*100</f>
        <v>1.5068480114702743</v>
      </c>
      <c r="AV9" s="99"/>
      <c r="AW9" s="59">
        <f>(AW7/AW8-1)*100</f>
        <v>-0.647041915857749</v>
      </c>
      <c r="AX9" s="56"/>
      <c r="AY9" s="55"/>
      <c r="AZ9" s="56"/>
      <c r="BA9" s="58">
        <f>(BA7/BA8-1)*100</f>
        <v>0.4775554671990978</v>
      </c>
    </row>
    <row r="10" spans="1:53" ht="30" customHeight="1">
      <c r="A10" s="36"/>
      <c r="B10" s="251" t="s">
        <v>82</v>
      </c>
      <c r="C10" s="252"/>
      <c r="D10" s="248" t="s">
        <v>69</v>
      </c>
      <c r="E10" s="90" t="s">
        <v>83</v>
      </c>
      <c r="F10" s="62"/>
      <c r="G10" s="47">
        <v>9077.718</v>
      </c>
      <c r="H10" s="61"/>
      <c r="I10" s="48">
        <v>8967.479</v>
      </c>
      <c r="J10" s="61"/>
      <c r="K10" s="48">
        <v>9893.958</v>
      </c>
      <c r="L10" s="61"/>
      <c r="M10" s="53">
        <f>(G10+I10+K10)</f>
        <v>27939.155</v>
      </c>
      <c r="N10" s="101"/>
      <c r="O10" s="48">
        <v>9523.118</v>
      </c>
      <c r="P10" s="102"/>
      <c r="Q10" s="47">
        <v>8843.728</v>
      </c>
      <c r="R10" s="61"/>
      <c r="S10" s="47">
        <v>9372.59</v>
      </c>
      <c r="T10" s="92"/>
      <c r="U10" s="53">
        <f>(O10+Q10+S10)</f>
        <v>27739.435999999998</v>
      </c>
      <c r="V10" s="101"/>
      <c r="W10" s="48">
        <v>10490.327</v>
      </c>
      <c r="X10" s="102"/>
      <c r="Y10" s="63">
        <v>10156.07</v>
      </c>
      <c r="Z10" s="102"/>
      <c r="AA10" s="64">
        <v>9986.875</v>
      </c>
      <c r="AB10" s="92"/>
      <c r="AC10" s="53">
        <f>(W10+Y10+AA10)</f>
        <v>30633.271999999997</v>
      </c>
      <c r="AD10" s="101"/>
      <c r="AE10" s="64">
        <v>7548.583</v>
      </c>
      <c r="AF10" s="102"/>
      <c r="AG10" s="64">
        <v>9112.048</v>
      </c>
      <c r="AH10" s="102"/>
      <c r="AI10" s="64">
        <v>8883.12</v>
      </c>
      <c r="AJ10" s="92"/>
      <c r="AK10" s="53">
        <f>(AE10+AG10+AI10)</f>
        <v>25543.751000000004</v>
      </c>
      <c r="AL10" s="62"/>
      <c r="AM10" s="47">
        <v>8122.59</v>
      </c>
      <c r="AN10" s="65"/>
      <c r="AO10" s="103">
        <v>7250</v>
      </c>
      <c r="AP10" s="61"/>
      <c r="AQ10" s="103">
        <v>8500</v>
      </c>
      <c r="AR10" s="61"/>
      <c r="AS10" s="53">
        <f>(AM10+AO10+AQ10)</f>
        <v>23872.59</v>
      </c>
      <c r="AT10" s="101"/>
      <c r="AU10" s="94">
        <v>9250</v>
      </c>
      <c r="AV10" s="102"/>
      <c r="AW10" s="94">
        <v>8750</v>
      </c>
      <c r="AX10" s="61"/>
      <c r="AY10" s="47"/>
      <c r="AZ10" s="92"/>
      <c r="BA10" s="53">
        <f>(AU10+AW10+AY10)</f>
        <v>18000</v>
      </c>
    </row>
    <row r="11" spans="1:53" ht="30" customHeight="1">
      <c r="A11" s="36"/>
      <c r="B11" s="253"/>
      <c r="C11" s="254"/>
      <c r="D11" s="249"/>
      <c r="E11" s="95" t="s">
        <v>46</v>
      </c>
      <c r="F11" s="54"/>
      <c r="G11" s="52">
        <v>9209.753</v>
      </c>
      <c r="H11" s="66"/>
      <c r="I11" s="50">
        <v>9145.728</v>
      </c>
      <c r="J11" s="66"/>
      <c r="K11" s="50">
        <v>10316.89</v>
      </c>
      <c r="L11" s="51"/>
      <c r="M11" s="53">
        <f>(G11+I11+K11)</f>
        <v>28672.371</v>
      </c>
      <c r="N11" s="104"/>
      <c r="O11" s="50">
        <v>9843.08</v>
      </c>
      <c r="P11" s="66"/>
      <c r="Q11" s="52">
        <v>9595.528</v>
      </c>
      <c r="R11" s="66"/>
      <c r="S11" s="52">
        <v>10830.441</v>
      </c>
      <c r="T11" s="66"/>
      <c r="U11" s="53">
        <f>(O11+Q11+S11)</f>
        <v>30269.049</v>
      </c>
      <c r="V11" s="104"/>
      <c r="W11" s="50">
        <v>11112.371</v>
      </c>
      <c r="X11" s="66"/>
      <c r="Y11" s="50">
        <v>11243.205</v>
      </c>
      <c r="Z11" s="66"/>
      <c r="AA11" s="50">
        <v>11413.824</v>
      </c>
      <c r="AB11" s="66"/>
      <c r="AC11" s="53">
        <f>(W11+Y11+AA11)</f>
        <v>33769.4</v>
      </c>
      <c r="AD11" s="104"/>
      <c r="AE11" s="50">
        <v>8567.319</v>
      </c>
      <c r="AF11" s="66"/>
      <c r="AG11" s="50">
        <v>10058.553</v>
      </c>
      <c r="AH11" s="66"/>
      <c r="AI11" s="50">
        <v>10566.198</v>
      </c>
      <c r="AJ11" s="66"/>
      <c r="AK11" s="53">
        <f>(AE11+AG11+AI11)</f>
        <v>29192.07</v>
      </c>
      <c r="AL11" s="54"/>
      <c r="AM11" s="52">
        <v>9077.718</v>
      </c>
      <c r="AN11" s="105"/>
      <c r="AO11" s="52">
        <v>8967.479</v>
      </c>
      <c r="AP11" s="66"/>
      <c r="AQ11" s="50">
        <v>9893.958</v>
      </c>
      <c r="AR11" s="51"/>
      <c r="AS11" s="53">
        <f>(AM11+AO11+AQ11)</f>
        <v>27939.155</v>
      </c>
      <c r="AT11" s="104"/>
      <c r="AU11" s="50">
        <v>9523.118</v>
      </c>
      <c r="AV11" s="66"/>
      <c r="AW11" s="50">
        <v>8843.728</v>
      </c>
      <c r="AX11" s="66"/>
      <c r="AY11" s="52"/>
      <c r="AZ11" s="66"/>
      <c r="BA11" s="53">
        <f>(AU11+AW11+AY11)</f>
        <v>18366.845999999998</v>
      </c>
    </row>
    <row r="12" spans="1:53" ht="30" customHeight="1" thickBot="1">
      <c r="A12" s="36"/>
      <c r="B12" s="255"/>
      <c r="C12" s="256"/>
      <c r="D12" s="250"/>
      <c r="E12" s="98" t="s">
        <v>47</v>
      </c>
      <c r="F12" s="106"/>
      <c r="G12" s="55">
        <f>(G10/G11-1)*100</f>
        <v>-1.4336432258280962</v>
      </c>
      <c r="H12" s="56"/>
      <c r="I12" s="55">
        <f>(I10/I11-1)*100</f>
        <v>-1.948986455752888</v>
      </c>
      <c r="J12" s="56"/>
      <c r="K12" s="55">
        <f>(K10/K11-1)*100</f>
        <v>-4.099413679897712</v>
      </c>
      <c r="L12" s="56"/>
      <c r="M12" s="58">
        <f>(M10/M11-1)*100</f>
        <v>-2.5572213752396045</v>
      </c>
      <c r="N12" s="107"/>
      <c r="O12" s="59">
        <f>(O10/O11-1)*100</f>
        <v>-3.2506288681997897</v>
      </c>
      <c r="P12" s="108"/>
      <c r="Q12" s="55">
        <f>(Q10/Q11-1)*100</f>
        <v>-7.834899757470371</v>
      </c>
      <c r="R12" s="108"/>
      <c r="S12" s="55">
        <f>(S10/S11-1)*100</f>
        <v>-13.460679948304977</v>
      </c>
      <c r="T12" s="108"/>
      <c r="U12" s="58">
        <f>(U10/U11-1)*100</f>
        <v>-8.35709440359359</v>
      </c>
      <c r="V12" s="107"/>
      <c r="W12" s="59">
        <f>(W10/W11-1)*100</f>
        <v>-5.59776126984961</v>
      </c>
      <c r="X12" s="108"/>
      <c r="Y12" s="59">
        <f>(Y10/Y11-1)*100</f>
        <v>-9.669262456746097</v>
      </c>
      <c r="Z12" s="108"/>
      <c r="AA12" s="59">
        <f>(AA10/AA11-1)*100</f>
        <v>-12.501936248535117</v>
      </c>
      <c r="AB12" s="108"/>
      <c r="AC12" s="58">
        <f>(AC10/AC11-1)*100</f>
        <v>-9.28689286750728</v>
      </c>
      <c r="AD12" s="107"/>
      <c r="AE12" s="59">
        <f>(AE10/AE11-1)*100</f>
        <v>-11.89095445144508</v>
      </c>
      <c r="AF12" s="108"/>
      <c r="AG12" s="55">
        <f>(AG10/AG11-1)*100</f>
        <v>-9.409951908589631</v>
      </c>
      <c r="AH12" s="108"/>
      <c r="AI12" s="55">
        <f>(AI10/AI11-1)*100</f>
        <v>-15.928889464308726</v>
      </c>
      <c r="AJ12" s="108"/>
      <c r="AK12" s="58">
        <f>(AK10/AK11-1)*100</f>
        <v>-12.497637200787736</v>
      </c>
      <c r="AL12" s="106"/>
      <c r="AM12" s="55">
        <f>(AM10/AM11-1)*100</f>
        <v>-10.521675161092258</v>
      </c>
      <c r="AN12" s="59"/>
      <c r="AO12" s="55">
        <f>(AO10/AO11-1)*100</f>
        <v>-19.152305792965883</v>
      </c>
      <c r="AP12" s="56"/>
      <c r="AQ12" s="55">
        <f>(AQ10/AQ11-1)*100</f>
        <v>-14.088982387028537</v>
      </c>
      <c r="AR12" s="56"/>
      <c r="AS12" s="58">
        <f>(AS10/AS11-1)*100</f>
        <v>-14.555075126645733</v>
      </c>
      <c r="AT12" s="107"/>
      <c r="AU12" s="59">
        <f>(AU10/AU11-1)*100</f>
        <v>-2.8679472416492158</v>
      </c>
      <c r="AV12" s="108"/>
      <c r="AW12" s="59">
        <f>(AW10/AW11-1)*100</f>
        <v>-1.0598245445811894</v>
      </c>
      <c r="AX12" s="108"/>
      <c r="AY12" s="55"/>
      <c r="AZ12" s="108"/>
      <c r="BA12" s="58">
        <f>(BA10/BA11-1)*100</f>
        <v>-1.9973271404355342</v>
      </c>
    </row>
    <row r="13" spans="1:53" ht="30" customHeight="1">
      <c r="A13" s="109"/>
      <c r="B13" s="251" t="s">
        <v>84</v>
      </c>
      <c r="C13" s="252"/>
      <c r="D13" s="248" t="s">
        <v>70</v>
      </c>
      <c r="E13" s="90" t="s">
        <v>83</v>
      </c>
      <c r="F13" s="62"/>
      <c r="G13" s="47">
        <v>1069</v>
      </c>
      <c r="H13" s="61"/>
      <c r="I13" s="48">
        <v>1044</v>
      </c>
      <c r="J13" s="61"/>
      <c r="K13" s="48">
        <v>1059</v>
      </c>
      <c r="L13" s="61"/>
      <c r="M13" s="53">
        <f>(G13+I13+K13)</f>
        <v>3172</v>
      </c>
      <c r="N13" s="62"/>
      <c r="O13" s="48">
        <v>1037</v>
      </c>
      <c r="P13" s="110"/>
      <c r="Q13" s="47">
        <v>965</v>
      </c>
      <c r="R13" s="61"/>
      <c r="S13" s="47">
        <v>999</v>
      </c>
      <c r="T13" s="61"/>
      <c r="U13" s="53">
        <f>(O13+Q13+S13)</f>
        <v>3001</v>
      </c>
      <c r="V13" s="62"/>
      <c r="W13" s="48">
        <v>1058</v>
      </c>
      <c r="X13" s="110"/>
      <c r="Y13" s="63">
        <v>1031</v>
      </c>
      <c r="Z13" s="110"/>
      <c r="AA13" s="64">
        <v>984</v>
      </c>
      <c r="AB13" s="61"/>
      <c r="AC13" s="53">
        <f>(W13+Y13+AA13)</f>
        <v>3073</v>
      </c>
      <c r="AD13" s="62"/>
      <c r="AE13" s="64">
        <v>874</v>
      </c>
      <c r="AF13" s="110"/>
      <c r="AG13" s="64">
        <v>880</v>
      </c>
      <c r="AH13" s="110"/>
      <c r="AI13" s="64">
        <v>912</v>
      </c>
      <c r="AJ13" s="61"/>
      <c r="AK13" s="53">
        <f>(AE13+AG13+AI13)</f>
        <v>2666</v>
      </c>
      <c r="AL13" s="62"/>
      <c r="AM13" s="47">
        <v>974</v>
      </c>
      <c r="AN13" s="65"/>
      <c r="AO13" s="103">
        <v>1025</v>
      </c>
      <c r="AP13" s="61"/>
      <c r="AQ13" s="103">
        <v>975</v>
      </c>
      <c r="AR13" s="61"/>
      <c r="AS13" s="53">
        <f>(AM13+AO13+AQ13)</f>
        <v>2974</v>
      </c>
      <c r="AT13" s="62"/>
      <c r="AU13" s="94">
        <v>950</v>
      </c>
      <c r="AV13" s="110"/>
      <c r="AW13" s="94">
        <v>825</v>
      </c>
      <c r="AX13" s="61"/>
      <c r="AY13" s="47"/>
      <c r="AZ13" s="61"/>
      <c r="BA13" s="53">
        <f>(AU13+AW13+AY13)</f>
        <v>1775</v>
      </c>
    </row>
    <row r="14" spans="1:53" ht="30" customHeight="1">
      <c r="A14" s="109"/>
      <c r="B14" s="253"/>
      <c r="C14" s="254"/>
      <c r="D14" s="249"/>
      <c r="E14" s="95" t="s">
        <v>46</v>
      </c>
      <c r="F14" s="54"/>
      <c r="G14" s="52">
        <v>1075</v>
      </c>
      <c r="H14" s="51"/>
      <c r="I14" s="69">
        <v>1046</v>
      </c>
      <c r="J14" s="51"/>
      <c r="K14" s="69">
        <v>1109</v>
      </c>
      <c r="L14" s="51"/>
      <c r="M14" s="53">
        <f>(G14+I14+K14)</f>
        <v>3230</v>
      </c>
      <c r="N14" s="54"/>
      <c r="O14" s="50">
        <v>1072</v>
      </c>
      <c r="P14" s="96"/>
      <c r="Q14" s="52">
        <v>1015</v>
      </c>
      <c r="R14" s="51"/>
      <c r="S14" s="67">
        <v>1109</v>
      </c>
      <c r="T14" s="51"/>
      <c r="U14" s="53">
        <f>(O14+Q14+S14)</f>
        <v>3196</v>
      </c>
      <c r="V14" s="54"/>
      <c r="W14" s="50">
        <v>1131</v>
      </c>
      <c r="X14" s="96"/>
      <c r="Y14" s="50">
        <v>1129</v>
      </c>
      <c r="Z14" s="96"/>
      <c r="AA14" s="50">
        <v>1078</v>
      </c>
      <c r="AB14" s="51"/>
      <c r="AC14" s="53">
        <f>(W14+Y14+AA14)</f>
        <v>3338</v>
      </c>
      <c r="AD14" s="54"/>
      <c r="AE14" s="50">
        <v>960</v>
      </c>
      <c r="AF14" s="96"/>
      <c r="AG14" s="69">
        <v>994</v>
      </c>
      <c r="AH14" s="96"/>
      <c r="AI14" s="69">
        <v>1073</v>
      </c>
      <c r="AJ14" s="51"/>
      <c r="AK14" s="53">
        <f>(AE14+AG14+AI14)</f>
        <v>3027</v>
      </c>
      <c r="AL14" s="54"/>
      <c r="AM14" s="52">
        <v>1069</v>
      </c>
      <c r="AN14" s="50"/>
      <c r="AO14" s="52">
        <v>1044</v>
      </c>
      <c r="AP14" s="51"/>
      <c r="AQ14" s="69">
        <v>1059</v>
      </c>
      <c r="AR14" s="51"/>
      <c r="AS14" s="53">
        <f>(AM14+AO14+AQ14)</f>
        <v>3172</v>
      </c>
      <c r="AT14" s="54"/>
      <c r="AU14" s="50">
        <v>1037</v>
      </c>
      <c r="AV14" s="96"/>
      <c r="AW14" s="50">
        <v>965</v>
      </c>
      <c r="AX14" s="51"/>
      <c r="AY14" s="67"/>
      <c r="AZ14" s="51"/>
      <c r="BA14" s="53">
        <f>(AU14+AW14+AY14)</f>
        <v>2002</v>
      </c>
    </row>
    <row r="15" spans="1:53" ht="30" customHeight="1" thickBot="1">
      <c r="A15" s="109"/>
      <c r="B15" s="255"/>
      <c r="C15" s="256"/>
      <c r="D15" s="250"/>
      <c r="E15" s="98" t="s">
        <v>47</v>
      </c>
      <c r="F15" s="106"/>
      <c r="G15" s="55">
        <f>(G13/G14-1)*100</f>
        <v>-0.558139534883717</v>
      </c>
      <c r="H15" s="56"/>
      <c r="I15" s="55">
        <f>(I13/I14-1)*100</f>
        <v>-0.19120458891013214</v>
      </c>
      <c r="J15" s="56"/>
      <c r="K15" s="55">
        <f>(K13/K14-1)*100</f>
        <v>-4.508566275924252</v>
      </c>
      <c r="L15" s="56"/>
      <c r="M15" s="58">
        <f>(M13/M14-1)*100</f>
        <v>-1.7956656346749256</v>
      </c>
      <c r="N15" s="106"/>
      <c r="O15" s="59">
        <f>(O13/O14-1)*100</f>
        <v>-3.264925373134331</v>
      </c>
      <c r="P15" s="56"/>
      <c r="Q15" s="55">
        <f>(Q13/Q14-1)*100</f>
        <v>-4.926108374384242</v>
      </c>
      <c r="R15" s="56"/>
      <c r="S15" s="55">
        <f>(S13/S14-1)*100</f>
        <v>-9.91884580703336</v>
      </c>
      <c r="T15" s="56"/>
      <c r="U15" s="58">
        <f>(U13/U14-1)*100</f>
        <v>-6.101376720901131</v>
      </c>
      <c r="V15" s="106"/>
      <c r="W15" s="59">
        <f>(W13/W14-1)*100</f>
        <v>-6.454465075154725</v>
      </c>
      <c r="X15" s="56"/>
      <c r="Y15" s="59">
        <f>(Y13/Y14-1)*100</f>
        <v>-8.680248007085922</v>
      </c>
      <c r="Z15" s="56"/>
      <c r="AA15" s="59">
        <f>(AA13/AA14-1)*100</f>
        <v>-8.719851576994431</v>
      </c>
      <c r="AB15" s="56"/>
      <c r="AC15" s="58">
        <f>(AC13/AC14-1)*100</f>
        <v>-7.938885560215702</v>
      </c>
      <c r="AD15" s="106"/>
      <c r="AE15" s="59">
        <f>(AE13/AE14-1)*100</f>
        <v>-8.958333333333336</v>
      </c>
      <c r="AF15" s="56"/>
      <c r="AG15" s="55">
        <f>(AG13/AG14-1)*100</f>
        <v>-11.468812877263579</v>
      </c>
      <c r="AH15" s="56"/>
      <c r="AI15" s="55">
        <f>(AI13/AI14-1)*100</f>
        <v>-15.004659832246038</v>
      </c>
      <c r="AJ15" s="56"/>
      <c r="AK15" s="58">
        <f>(AK13/AK14-1)*100</f>
        <v>-11.925999339279814</v>
      </c>
      <c r="AL15" s="106"/>
      <c r="AM15" s="55">
        <f>(AM13/AM14-1)*100</f>
        <v>-8.886810102899911</v>
      </c>
      <c r="AN15" s="59"/>
      <c r="AO15" s="55">
        <f>(AO13/AO14-1)*100</f>
        <v>-1.8199233716475138</v>
      </c>
      <c r="AP15" s="56"/>
      <c r="AQ15" s="55">
        <f>(AQ13/AQ14-1)*100</f>
        <v>-7.932011331444755</v>
      </c>
      <c r="AR15" s="56"/>
      <c r="AS15" s="58">
        <f>(AS13/AS14-1)*100</f>
        <v>-6.242118537200502</v>
      </c>
      <c r="AT15" s="106"/>
      <c r="AU15" s="59">
        <f>(AU13/AU14-1)*100</f>
        <v>-8.38958534233365</v>
      </c>
      <c r="AV15" s="56"/>
      <c r="AW15" s="59">
        <f>(AW13/AW14-1)*100</f>
        <v>-14.507772020725385</v>
      </c>
      <c r="AX15" s="56"/>
      <c r="AY15" s="55"/>
      <c r="AZ15" s="56"/>
      <c r="BA15" s="58">
        <f>(BA13/BA14-1)*100</f>
        <v>-11.338661338661337</v>
      </c>
    </row>
    <row r="16" spans="1:53" ht="30" customHeight="1">
      <c r="A16" s="235"/>
      <c r="B16" s="88"/>
      <c r="C16" s="89"/>
      <c r="D16" s="248" t="s">
        <v>72</v>
      </c>
      <c r="E16" s="90" t="s">
        <v>85</v>
      </c>
      <c r="F16" s="62"/>
      <c r="G16" s="47">
        <v>2132</v>
      </c>
      <c r="H16" s="61"/>
      <c r="I16" s="48">
        <v>2140</v>
      </c>
      <c r="J16" s="61"/>
      <c r="K16" s="48">
        <v>2127</v>
      </c>
      <c r="L16" s="61"/>
      <c r="M16" s="53">
        <f>(G16+I16+K16)</f>
        <v>6399</v>
      </c>
      <c r="N16" s="62"/>
      <c r="O16" s="48">
        <v>2134</v>
      </c>
      <c r="P16" s="110"/>
      <c r="Q16" s="47">
        <v>2058</v>
      </c>
      <c r="R16" s="61"/>
      <c r="S16" s="47">
        <v>2101</v>
      </c>
      <c r="T16" s="61"/>
      <c r="U16" s="53">
        <f>(O16+Q16+S16)</f>
        <v>6293</v>
      </c>
      <c r="V16" s="62"/>
      <c r="W16" s="48">
        <v>2175</v>
      </c>
      <c r="X16" s="110"/>
      <c r="Y16" s="63">
        <v>2075</v>
      </c>
      <c r="Z16" s="110"/>
      <c r="AA16" s="64">
        <v>1933</v>
      </c>
      <c r="AB16" s="61"/>
      <c r="AC16" s="53">
        <f>(W16+Y16+AA16)</f>
        <v>6183</v>
      </c>
      <c r="AD16" s="62"/>
      <c r="AE16" s="64">
        <v>1895</v>
      </c>
      <c r="AF16" s="110"/>
      <c r="AG16" s="64">
        <v>2021</v>
      </c>
      <c r="AH16" s="110"/>
      <c r="AI16" s="64">
        <v>2193</v>
      </c>
      <c r="AJ16" s="61"/>
      <c r="AK16" s="53">
        <f>(AE16+AG16+AI16)</f>
        <v>6109</v>
      </c>
      <c r="AL16" s="62"/>
      <c r="AM16" s="47">
        <v>2134</v>
      </c>
      <c r="AN16" s="65"/>
      <c r="AO16" s="103">
        <v>1600</v>
      </c>
      <c r="AP16" s="61"/>
      <c r="AQ16" s="103">
        <v>1950</v>
      </c>
      <c r="AR16" s="61"/>
      <c r="AS16" s="53">
        <f>(AM16+AO16+AQ16)</f>
        <v>5684</v>
      </c>
      <c r="AT16" s="62"/>
      <c r="AU16" s="94">
        <v>2300</v>
      </c>
      <c r="AV16" s="110"/>
      <c r="AW16" s="94">
        <v>2250</v>
      </c>
      <c r="AX16" s="61"/>
      <c r="AY16" s="47"/>
      <c r="AZ16" s="61"/>
      <c r="BA16" s="53">
        <f>(AU16+AW16+AY16)</f>
        <v>4550</v>
      </c>
    </row>
    <row r="17" spans="1:53" ht="30" customHeight="1">
      <c r="A17" s="235"/>
      <c r="B17" s="88" t="s">
        <v>86</v>
      </c>
      <c r="C17" s="89"/>
      <c r="D17" s="249"/>
      <c r="E17" s="95" t="s">
        <v>46</v>
      </c>
      <c r="F17" s="54"/>
      <c r="G17" s="52">
        <v>2003</v>
      </c>
      <c r="H17" s="51"/>
      <c r="I17" s="69">
        <v>2031</v>
      </c>
      <c r="J17" s="51"/>
      <c r="K17" s="69">
        <v>2222</v>
      </c>
      <c r="L17" s="51"/>
      <c r="M17" s="53">
        <f>(G17+I17+K17)</f>
        <v>6256</v>
      </c>
      <c r="N17" s="54"/>
      <c r="O17" s="50">
        <v>2128</v>
      </c>
      <c r="P17" s="96"/>
      <c r="Q17" s="52">
        <v>2101</v>
      </c>
      <c r="R17" s="51"/>
      <c r="S17" s="67">
        <v>2211</v>
      </c>
      <c r="T17" s="51"/>
      <c r="U17" s="53">
        <f>(O17+Q17+S17)</f>
        <v>6440</v>
      </c>
      <c r="V17" s="54"/>
      <c r="W17" s="50">
        <v>2279</v>
      </c>
      <c r="X17" s="96"/>
      <c r="Y17" s="50">
        <v>2224</v>
      </c>
      <c r="Z17" s="96"/>
      <c r="AA17" s="50">
        <v>2177</v>
      </c>
      <c r="AB17" s="51"/>
      <c r="AC17" s="53">
        <f>(W17+Y17+AA17)</f>
        <v>6680</v>
      </c>
      <c r="AD17" s="54"/>
      <c r="AE17" s="50">
        <v>2045</v>
      </c>
      <c r="AF17" s="96"/>
      <c r="AG17" s="69">
        <v>2099</v>
      </c>
      <c r="AH17" s="96"/>
      <c r="AI17" s="69">
        <v>2261</v>
      </c>
      <c r="AJ17" s="51"/>
      <c r="AK17" s="53">
        <f>(AE17+AG17+AI17)</f>
        <v>6405</v>
      </c>
      <c r="AL17" s="54"/>
      <c r="AM17" s="52">
        <v>2132</v>
      </c>
      <c r="AN17" s="50"/>
      <c r="AO17" s="52">
        <v>2140</v>
      </c>
      <c r="AP17" s="51"/>
      <c r="AQ17" s="69">
        <v>2127</v>
      </c>
      <c r="AR17" s="51"/>
      <c r="AS17" s="53">
        <f>(AM17+AO17+AQ17)</f>
        <v>6399</v>
      </c>
      <c r="AT17" s="54"/>
      <c r="AU17" s="50">
        <v>2134</v>
      </c>
      <c r="AV17" s="96"/>
      <c r="AW17" s="50">
        <v>2058</v>
      </c>
      <c r="AX17" s="51"/>
      <c r="AY17" s="67"/>
      <c r="AZ17" s="51"/>
      <c r="BA17" s="53">
        <f>(AU17+AW17+AY17)</f>
        <v>4192</v>
      </c>
    </row>
    <row r="18" spans="1:53" ht="30" customHeight="1" thickBot="1">
      <c r="A18" s="235"/>
      <c r="B18" s="88"/>
      <c r="C18" s="97"/>
      <c r="D18" s="250"/>
      <c r="E18" s="98" t="s">
        <v>47</v>
      </c>
      <c r="F18" s="106"/>
      <c r="G18" s="55">
        <f>(G16/G17-1)*100</f>
        <v>6.440339490763858</v>
      </c>
      <c r="H18" s="56"/>
      <c r="I18" s="55">
        <f>(I16/I17-1)*100</f>
        <v>5.366814377154117</v>
      </c>
      <c r="J18" s="56"/>
      <c r="K18" s="55">
        <f>(K16/K17-1)*100</f>
        <v>-4.275427542754273</v>
      </c>
      <c r="L18" s="56"/>
      <c r="M18" s="58">
        <f>(M16/M17-1)*100</f>
        <v>2.2858056265984583</v>
      </c>
      <c r="N18" s="106"/>
      <c r="O18" s="59">
        <f>(O16/O17-1)*100</f>
        <v>0.28195488721804995</v>
      </c>
      <c r="P18" s="56"/>
      <c r="Q18" s="55">
        <f>(Q16/Q17-1)*100</f>
        <v>-2.046644455021418</v>
      </c>
      <c r="R18" s="56"/>
      <c r="S18" s="55">
        <f>(S16/S17-1)*100</f>
        <v>-4.975124378109452</v>
      </c>
      <c r="T18" s="56"/>
      <c r="U18" s="58">
        <f>(U16/U17-1)*100</f>
        <v>-2.2826086956521774</v>
      </c>
      <c r="V18" s="106"/>
      <c r="W18" s="59">
        <f>(W16/W17-1)*100</f>
        <v>-4.563405002193943</v>
      </c>
      <c r="X18" s="56"/>
      <c r="Y18" s="59">
        <f>(Y16/Y17-1)*100</f>
        <v>-6.699640287769782</v>
      </c>
      <c r="Z18" s="56"/>
      <c r="AA18" s="59">
        <f>(AA16/AA17-1)*100</f>
        <v>-11.208084519981632</v>
      </c>
      <c r="AB18" s="56"/>
      <c r="AC18" s="58">
        <f>(AC16/AC17-1)*100</f>
        <v>-7.440119760479047</v>
      </c>
      <c r="AD18" s="106"/>
      <c r="AE18" s="59">
        <f>(AE16/AE17-1)*100</f>
        <v>-7.334963325183375</v>
      </c>
      <c r="AF18" s="56"/>
      <c r="AG18" s="55">
        <f>(AG16/AG17-1)*100</f>
        <v>-3.716055264411622</v>
      </c>
      <c r="AH18" s="56"/>
      <c r="AI18" s="55">
        <f>(AI16/AI17-1)*100</f>
        <v>-3.007518796992481</v>
      </c>
      <c r="AJ18" s="56"/>
      <c r="AK18" s="58">
        <f>(AK16/AK17-1)*100</f>
        <v>-4.621389539422327</v>
      </c>
      <c r="AL18" s="106"/>
      <c r="AM18" s="55">
        <f>(AM16/AM17-1)*100</f>
        <v>0.09380863039398779</v>
      </c>
      <c r="AN18" s="59"/>
      <c r="AO18" s="55">
        <f>(AO16/AO17-1)*100</f>
        <v>-25.233644859813086</v>
      </c>
      <c r="AP18" s="56"/>
      <c r="AQ18" s="55">
        <f>(AQ16/AQ17-1)*100</f>
        <v>-8.321579689703807</v>
      </c>
      <c r="AR18" s="56"/>
      <c r="AS18" s="58">
        <f>(AS16/AS17-1)*100</f>
        <v>-11.173620878262225</v>
      </c>
      <c r="AT18" s="106"/>
      <c r="AU18" s="59">
        <f>(AU16/AU17-1)*100</f>
        <v>7.778819119025315</v>
      </c>
      <c r="AV18" s="56"/>
      <c r="AW18" s="59">
        <f>(AW16/AW17-1)*100</f>
        <v>9.329446064139946</v>
      </c>
      <c r="AX18" s="56"/>
      <c r="AY18" s="55"/>
      <c r="AZ18" s="56"/>
      <c r="BA18" s="58">
        <f>(BA16/BA17-1)*100</f>
        <v>8.540076335877856</v>
      </c>
    </row>
    <row r="19" spans="1:53" ht="30" customHeight="1">
      <c r="A19" s="36"/>
      <c r="B19" s="111"/>
      <c r="C19" s="257" t="s">
        <v>87</v>
      </c>
      <c r="D19" s="248" t="s">
        <v>72</v>
      </c>
      <c r="E19" s="90" t="s">
        <v>85</v>
      </c>
      <c r="F19" s="62"/>
      <c r="G19" s="47">
        <v>493</v>
      </c>
      <c r="H19" s="61"/>
      <c r="I19" s="68">
        <v>496</v>
      </c>
      <c r="J19" s="61"/>
      <c r="K19" s="68">
        <v>516</v>
      </c>
      <c r="L19" s="61"/>
      <c r="M19" s="53">
        <f>(G19+I19+K19)</f>
        <v>1505</v>
      </c>
      <c r="N19" s="62"/>
      <c r="O19" s="68">
        <v>481</v>
      </c>
      <c r="P19" s="110"/>
      <c r="Q19" s="47">
        <v>444</v>
      </c>
      <c r="R19" s="61"/>
      <c r="S19" s="47">
        <v>471</v>
      </c>
      <c r="T19" s="61"/>
      <c r="U19" s="53">
        <f>(O19+Q19+S19)</f>
        <v>1396</v>
      </c>
      <c r="V19" s="62"/>
      <c r="W19" s="48">
        <v>457</v>
      </c>
      <c r="X19" s="110"/>
      <c r="Y19" s="63">
        <v>437</v>
      </c>
      <c r="Z19" s="110"/>
      <c r="AA19" s="64">
        <v>421</v>
      </c>
      <c r="AB19" s="61"/>
      <c r="AC19" s="53">
        <f>(W19+Y19+AA19)</f>
        <v>1315</v>
      </c>
      <c r="AD19" s="62"/>
      <c r="AE19" s="64">
        <v>428</v>
      </c>
      <c r="AF19" s="110"/>
      <c r="AG19" s="64">
        <v>450</v>
      </c>
      <c r="AH19" s="110"/>
      <c r="AI19" s="64">
        <v>522</v>
      </c>
      <c r="AJ19" s="61"/>
      <c r="AK19" s="53">
        <f>(AE19+AG19+AI19)</f>
        <v>1400</v>
      </c>
      <c r="AL19" s="62"/>
      <c r="AM19" s="47">
        <v>490</v>
      </c>
      <c r="AN19" s="65"/>
      <c r="AO19" s="103">
        <v>420</v>
      </c>
      <c r="AP19" s="61"/>
      <c r="AQ19" s="103">
        <v>470</v>
      </c>
      <c r="AR19" s="61"/>
      <c r="AS19" s="53">
        <f>(AM19+AO19+AQ19)</f>
        <v>1380</v>
      </c>
      <c r="AT19" s="62"/>
      <c r="AU19" s="94">
        <v>580</v>
      </c>
      <c r="AV19" s="110"/>
      <c r="AW19" s="94">
        <v>520</v>
      </c>
      <c r="AX19" s="61"/>
      <c r="AY19" s="47"/>
      <c r="AZ19" s="61"/>
      <c r="BA19" s="53">
        <f>(AU19+AW19+AY19)</f>
        <v>1100</v>
      </c>
    </row>
    <row r="20" spans="1:53" ht="30" customHeight="1">
      <c r="A20" s="36"/>
      <c r="B20" s="111"/>
      <c r="C20" s="258"/>
      <c r="D20" s="249"/>
      <c r="E20" s="95" t="s">
        <v>46</v>
      </c>
      <c r="F20" s="54"/>
      <c r="G20" s="52">
        <v>457</v>
      </c>
      <c r="H20" s="51"/>
      <c r="I20" s="69">
        <v>495</v>
      </c>
      <c r="J20" s="51"/>
      <c r="K20" s="69">
        <v>543</v>
      </c>
      <c r="L20" s="51"/>
      <c r="M20" s="53">
        <f>(G20+I20+K20)</f>
        <v>1495</v>
      </c>
      <c r="N20" s="54"/>
      <c r="O20" s="50">
        <v>507</v>
      </c>
      <c r="P20" s="96"/>
      <c r="Q20" s="52">
        <v>478</v>
      </c>
      <c r="R20" s="51"/>
      <c r="S20" s="67">
        <v>500</v>
      </c>
      <c r="T20" s="51"/>
      <c r="U20" s="53">
        <f>(O20+Q20+S20)</f>
        <v>1485</v>
      </c>
      <c r="V20" s="54"/>
      <c r="W20" s="50">
        <v>513</v>
      </c>
      <c r="X20" s="96"/>
      <c r="Y20" s="50">
        <v>491</v>
      </c>
      <c r="Z20" s="96"/>
      <c r="AA20" s="50">
        <v>494</v>
      </c>
      <c r="AB20" s="51"/>
      <c r="AC20" s="53">
        <f>(W20+Y20+AA20)</f>
        <v>1498</v>
      </c>
      <c r="AD20" s="54"/>
      <c r="AE20" s="50">
        <v>463</v>
      </c>
      <c r="AF20" s="96"/>
      <c r="AG20" s="69">
        <v>465</v>
      </c>
      <c r="AH20" s="96"/>
      <c r="AI20" s="69">
        <v>520</v>
      </c>
      <c r="AJ20" s="51"/>
      <c r="AK20" s="53">
        <f>(AE20+AG20+AI20)</f>
        <v>1448</v>
      </c>
      <c r="AL20" s="54"/>
      <c r="AM20" s="52">
        <v>493</v>
      </c>
      <c r="AN20" s="50"/>
      <c r="AO20" s="52">
        <v>496</v>
      </c>
      <c r="AP20" s="51"/>
      <c r="AQ20" s="69">
        <v>516</v>
      </c>
      <c r="AR20" s="51"/>
      <c r="AS20" s="53">
        <f>(AM20+AO20+AQ20)</f>
        <v>1505</v>
      </c>
      <c r="AT20" s="54"/>
      <c r="AU20" s="50">
        <v>481</v>
      </c>
      <c r="AV20" s="96"/>
      <c r="AW20" s="50">
        <v>444</v>
      </c>
      <c r="AX20" s="51"/>
      <c r="AY20" s="67"/>
      <c r="AZ20" s="51"/>
      <c r="BA20" s="53">
        <f>(AU20+AW20+AY20)</f>
        <v>925</v>
      </c>
    </row>
    <row r="21" spans="1:53" ht="30" customHeight="1" thickBot="1">
      <c r="A21" s="36"/>
      <c r="B21" s="111"/>
      <c r="C21" s="259"/>
      <c r="D21" s="250"/>
      <c r="E21" s="98" t="s">
        <v>47</v>
      </c>
      <c r="F21" s="106"/>
      <c r="G21" s="55">
        <f>(G19/G20-1)*100</f>
        <v>7.877461706783362</v>
      </c>
      <c r="H21" s="56"/>
      <c r="I21" s="55">
        <f>(I19/I20-1)*100</f>
        <v>0.20202020202020332</v>
      </c>
      <c r="J21" s="56"/>
      <c r="K21" s="55">
        <f>(K19/K20-1)*100</f>
        <v>-4.972375690607733</v>
      </c>
      <c r="L21" s="56"/>
      <c r="M21" s="58">
        <f>(M19/M20-1)*100</f>
        <v>0.6688963210702337</v>
      </c>
      <c r="N21" s="106"/>
      <c r="O21" s="59">
        <f>(O19/O20-1)*100</f>
        <v>-5.128205128205132</v>
      </c>
      <c r="P21" s="56"/>
      <c r="Q21" s="55">
        <f>(Q19/Q20-1)*100</f>
        <v>-7.1129707112970735</v>
      </c>
      <c r="R21" s="56"/>
      <c r="S21" s="55">
        <f>(S19/S20-1)*100</f>
        <v>-5.800000000000005</v>
      </c>
      <c r="T21" s="56"/>
      <c r="U21" s="58">
        <f>(U19/U20-1)*100</f>
        <v>-5.993265993265995</v>
      </c>
      <c r="V21" s="106"/>
      <c r="W21" s="59">
        <f>(W19/W20-1)*100</f>
        <v>-10.916179337231968</v>
      </c>
      <c r="X21" s="56"/>
      <c r="Y21" s="59">
        <f>(Y19/Y20-1)*100</f>
        <v>-10.997963340122197</v>
      </c>
      <c r="Z21" s="56"/>
      <c r="AA21" s="59">
        <f>(AA19/AA20-1)*100</f>
        <v>-14.777327935222672</v>
      </c>
      <c r="AB21" s="56"/>
      <c r="AC21" s="58">
        <f>(AC19/AC20-1)*100</f>
        <v>-12.216288384512685</v>
      </c>
      <c r="AD21" s="106"/>
      <c r="AE21" s="59">
        <f>(AE19/AE20-1)*100</f>
        <v>-7.559395248380129</v>
      </c>
      <c r="AF21" s="56"/>
      <c r="AG21" s="55">
        <f>(AG19/AG20-1)*100</f>
        <v>-3.2258064516129004</v>
      </c>
      <c r="AH21" s="56"/>
      <c r="AI21" s="55">
        <f>(AI19/AI20-1)*100</f>
        <v>0.38461538461538325</v>
      </c>
      <c r="AJ21" s="56"/>
      <c r="AK21" s="58">
        <f>(AK19/AK20-1)*100</f>
        <v>-3.314917127071826</v>
      </c>
      <c r="AL21" s="106"/>
      <c r="AM21" s="55">
        <f>(AM19/AM20-1)*100</f>
        <v>-0.6085192697768749</v>
      </c>
      <c r="AN21" s="59"/>
      <c r="AO21" s="55">
        <f>(AO19/AO20-1)*100</f>
        <v>-15.322580645161288</v>
      </c>
      <c r="AP21" s="56"/>
      <c r="AQ21" s="55">
        <f>(AQ19/AQ20-1)*100</f>
        <v>-8.914728682170548</v>
      </c>
      <c r="AR21" s="56"/>
      <c r="AS21" s="58">
        <f>(AS19/AS20-1)*100</f>
        <v>-8.30564784053156</v>
      </c>
      <c r="AT21" s="106"/>
      <c r="AU21" s="59">
        <f>(AU19/AU20-1)*100</f>
        <v>20.582120582120588</v>
      </c>
      <c r="AV21" s="56"/>
      <c r="AW21" s="59">
        <f>(AW19/AW20-1)*100</f>
        <v>17.117117117117118</v>
      </c>
      <c r="AX21" s="56"/>
      <c r="AY21" s="55"/>
      <c r="AZ21" s="56"/>
      <c r="BA21" s="58">
        <f>(BA19/BA20-1)*100</f>
        <v>18.918918918918926</v>
      </c>
    </row>
    <row r="22" spans="1:53" ht="30" customHeight="1">
      <c r="A22" s="36"/>
      <c r="B22" s="111"/>
      <c r="C22" s="257" t="s">
        <v>88</v>
      </c>
      <c r="D22" s="248" t="s">
        <v>73</v>
      </c>
      <c r="E22" s="90" t="s">
        <v>71</v>
      </c>
      <c r="F22" s="62"/>
      <c r="G22" s="113">
        <v>924.179</v>
      </c>
      <c r="H22" s="61"/>
      <c r="I22" s="68">
        <v>959.151</v>
      </c>
      <c r="J22" s="61"/>
      <c r="K22" s="68">
        <v>976.729</v>
      </c>
      <c r="L22" s="61"/>
      <c r="M22" s="53">
        <f>(G22+I22+K22)</f>
        <v>2860.059</v>
      </c>
      <c r="N22" s="62"/>
      <c r="O22" s="68">
        <v>940.389</v>
      </c>
      <c r="P22" s="110"/>
      <c r="Q22" s="47">
        <v>852.443</v>
      </c>
      <c r="R22" s="61"/>
      <c r="S22" s="47">
        <v>855.868</v>
      </c>
      <c r="T22" s="61"/>
      <c r="U22" s="53">
        <f>(O22+Q22+S22)</f>
        <v>2648.7</v>
      </c>
      <c r="V22" s="62"/>
      <c r="W22" s="48">
        <v>934</v>
      </c>
      <c r="X22" s="110"/>
      <c r="Y22" s="63">
        <v>869.358</v>
      </c>
      <c r="Z22" s="110"/>
      <c r="AA22" s="64">
        <v>770.113</v>
      </c>
      <c r="AB22" s="61"/>
      <c r="AC22" s="53">
        <f>(W22+Y22+AA22)</f>
        <v>2573.471</v>
      </c>
      <c r="AD22" s="62"/>
      <c r="AE22" s="64">
        <v>737.546</v>
      </c>
      <c r="AF22" s="110"/>
      <c r="AG22" s="64">
        <v>796.028</v>
      </c>
      <c r="AH22" s="110"/>
      <c r="AI22" s="64">
        <v>892.518</v>
      </c>
      <c r="AJ22" s="61"/>
      <c r="AK22" s="53">
        <f>(AE22+AG22+AI22)</f>
        <v>2426.092</v>
      </c>
      <c r="AL22" s="62"/>
      <c r="AM22" s="47">
        <v>862.689</v>
      </c>
      <c r="AN22" s="65"/>
      <c r="AO22" s="103">
        <v>690</v>
      </c>
      <c r="AP22" s="61"/>
      <c r="AQ22" s="103">
        <v>850</v>
      </c>
      <c r="AR22" s="61"/>
      <c r="AS22" s="53">
        <f>(AM22+AO22+AQ22)</f>
        <v>2402.689</v>
      </c>
      <c r="AT22" s="62"/>
      <c r="AU22" s="94">
        <v>900</v>
      </c>
      <c r="AV22" s="110"/>
      <c r="AW22" s="94">
        <v>890</v>
      </c>
      <c r="AX22" s="61"/>
      <c r="AY22" s="47"/>
      <c r="AZ22" s="61"/>
      <c r="BA22" s="53">
        <f>(AU22+AW22+AY22)</f>
        <v>1790</v>
      </c>
    </row>
    <row r="23" spans="1:53" ht="30" customHeight="1">
      <c r="A23" s="36"/>
      <c r="B23" s="111"/>
      <c r="C23" s="258"/>
      <c r="D23" s="249"/>
      <c r="E23" s="95" t="s">
        <v>46</v>
      </c>
      <c r="F23" s="54"/>
      <c r="G23" s="52">
        <v>871.148</v>
      </c>
      <c r="H23" s="51"/>
      <c r="I23" s="52">
        <v>892.51</v>
      </c>
      <c r="J23" s="51"/>
      <c r="K23" s="52">
        <v>944.291</v>
      </c>
      <c r="L23" s="51"/>
      <c r="M23" s="53">
        <f>(G23+I23+K23)</f>
        <v>2707.949</v>
      </c>
      <c r="N23" s="54"/>
      <c r="O23" s="50">
        <v>903.598</v>
      </c>
      <c r="P23" s="96"/>
      <c r="Q23" s="52">
        <v>888.542</v>
      </c>
      <c r="R23" s="51"/>
      <c r="S23" s="70">
        <v>928.38</v>
      </c>
      <c r="T23" s="51"/>
      <c r="U23" s="53">
        <f>(O23+Q23+S23)</f>
        <v>2720.52</v>
      </c>
      <c r="V23" s="54"/>
      <c r="W23" s="50">
        <v>981.561</v>
      </c>
      <c r="X23" s="96"/>
      <c r="Y23" s="50">
        <v>960.39</v>
      </c>
      <c r="Z23" s="96"/>
      <c r="AA23" s="50">
        <v>902</v>
      </c>
      <c r="AB23" s="51"/>
      <c r="AC23" s="53">
        <f>(W23+Y23+AA23)</f>
        <v>2843.951</v>
      </c>
      <c r="AD23" s="54"/>
      <c r="AE23" s="50">
        <v>844.399</v>
      </c>
      <c r="AF23" s="96"/>
      <c r="AG23" s="52">
        <v>888.018</v>
      </c>
      <c r="AH23" s="96"/>
      <c r="AI23" s="114">
        <v>986.221</v>
      </c>
      <c r="AJ23" s="51"/>
      <c r="AK23" s="53">
        <f>(AE23+AG23+AI23)</f>
        <v>2718.638</v>
      </c>
      <c r="AL23" s="54"/>
      <c r="AM23" s="52">
        <v>924.179</v>
      </c>
      <c r="AN23" s="50"/>
      <c r="AO23" s="52">
        <v>959.151</v>
      </c>
      <c r="AP23" s="51"/>
      <c r="AQ23" s="52">
        <v>976.729</v>
      </c>
      <c r="AR23" s="51"/>
      <c r="AS23" s="53">
        <f>(AM23+AO23+AQ23)</f>
        <v>2860.059</v>
      </c>
      <c r="AT23" s="54"/>
      <c r="AU23" s="50">
        <v>940.389</v>
      </c>
      <c r="AV23" s="96"/>
      <c r="AW23" s="50">
        <v>852.443</v>
      </c>
      <c r="AX23" s="51"/>
      <c r="AY23" s="70"/>
      <c r="AZ23" s="51"/>
      <c r="BA23" s="53">
        <f>(AU23+AW23+AY23)</f>
        <v>1792.8319999999999</v>
      </c>
    </row>
    <row r="24" spans="1:53" ht="30" customHeight="1" thickBot="1">
      <c r="A24" s="36"/>
      <c r="B24" s="112"/>
      <c r="C24" s="259"/>
      <c r="D24" s="250"/>
      <c r="E24" s="98" t="s">
        <v>47</v>
      </c>
      <c r="F24" s="106"/>
      <c r="G24" s="55">
        <f>(G22/G23-1)*100</f>
        <v>6.087484560602774</v>
      </c>
      <c r="H24" s="56"/>
      <c r="I24" s="55">
        <f>(I22/I23-1)*100</f>
        <v>7.466695051035832</v>
      </c>
      <c r="J24" s="56"/>
      <c r="K24" s="55">
        <f>(K22/K23-1)*100</f>
        <v>3.435169878776767</v>
      </c>
      <c r="L24" s="56"/>
      <c r="M24" s="58">
        <f>(M22/M23-1)*100</f>
        <v>5.617166349883251</v>
      </c>
      <c r="N24" s="106"/>
      <c r="O24" s="59">
        <f>(O22/O23-1)*100</f>
        <v>4.071611490950633</v>
      </c>
      <c r="P24" s="56"/>
      <c r="Q24" s="55">
        <f>(Q22/Q23-1)*100</f>
        <v>-4.06272297764203</v>
      </c>
      <c r="R24" s="56"/>
      <c r="S24" s="55">
        <f>(S22/S23-1)*100</f>
        <v>-7.81059479954328</v>
      </c>
      <c r="T24" s="56"/>
      <c r="U24" s="58">
        <f>(U22/U23-1)*100</f>
        <v>-2.6399364827312533</v>
      </c>
      <c r="V24" s="106"/>
      <c r="W24" s="59">
        <f>(W22/W23-1)*100</f>
        <v>-4.8454451633673346</v>
      </c>
      <c r="X24" s="56"/>
      <c r="Y24" s="59">
        <f>(Y22/Y23-1)*100</f>
        <v>-9.478649298722397</v>
      </c>
      <c r="Z24" s="56"/>
      <c r="AA24" s="59">
        <f>(AA22/AA23-1)*100</f>
        <v>-14.621618625277154</v>
      </c>
      <c r="AB24" s="56"/>
      <c r="AC24" s="58">
        <f>(AC22/AC23-1)*100</f>
        <v>-9.5107123856916</v>
      </c>
      <c r="AD24" s="106"/>
      <c r="AE24" s="59">
        <f>(AE22/AE23-1)*100</f>
        <v>-12.65432573937202</v>
      </c>
      <c r="AF24" s="56"/>
      <c r="AG24" s="55">
        <f>(AG22/AG23-1)*100</f>
        <v>-10.359024254012873</v>
      </c>
      <c r="AH24" s="56"/>
      <c r="AI24" s="55">
        <f>(AI22/AI23-1)*100</f>
        <v>-9.50121727280193</v>
      </c>
      <c r="AJ24" s="56"/>
      <c r="AK24" s="58">
        <f>(AK22/AK23-1)*100</f>
        <v>-10.760755937348032</v>
      </c>
      <c r="AL24" s="106"/>
      <c r="AM24" s="55">
        <f>(AM22/AM23-1)*100</f>
        <v>-6.6534729743913275</v>
      </c>
      <c r="AN24" s="59"/>
      <c r="AO24" s="55">
        <f>(AO22/AO23-1)*100</f>
        <v>-28.061379282302777</v>
      </c>
      <c r="AP24" s="56"/>
      <c r="AQ24" s="55">
        <f>(AQ22/AQ23-1)*100</f>
        <v>-12.974837442115472</v>
      </c>
      <c r="AR24" s="56"/>
      <c r="AS24" s="58">
        <f>(AS22/AS23-1)*100</f>
        <v>-15.991628144734094</v>
      </c>
      <c r="AT24" s="106"/>
      <c r="AU24" s="59">
        <f>(AU22/AU23-1)*100</f>
        <v>-4.294924759860019</v>
      </c>
      <c r="AV24" s="56"/>
      <c r="AW24" s="59">
        <f>(AW22/AW23-1)*100</f>
        <v>4.405807778350002</v>
      </c>
      <c r="AX24" s="56"/>
      <c r="AY24" s="55"/>
      <c r="AZ24" s="56"/>
      <c r="BA24" s="58">
        <f>(BA22/BA23-1)*100</f>
        <v>-0.1579623746117753</v>
      </c>
    </row>
    <row r="25" spans="1:53" ht="30" customHeight="1">
      <c r="A25" s="36"/>
      <c r="B25" s="251" t="s">
        <v>89</v>
      </c>
      <c r="C25" s="252"/>
      <c r="D25" s="248" t="s">
        <v>74</v>
      </c>
      <c r="E25" s="90" t="s">
        <v>90</v>
      </c>
      <c r="F25" s="49"/>
      <c r="G25" s="72">
        <f>148.924+8.794</f>
        <v>157.71800000000002</v>
      </c>
      <c r="H25" s="93"/>
      <c r="I25" s="68">
        <v>146.381</v>
      </c>
      <c r="J25" s="71"/>
      <c r="K25" s="68">
        <v>184.926</v>
      </c>
      <c r="L25" s="71"/>
      <c r="M25" s="53">
        <f>(G25+I25+K25)</f>
        <v>489.02500000000003</v>
      </c>
      <c r="N25" s="49"/>
      <c r="O25" s="68">
        <v>136.879</v>
      </c>
      <c r="P25" s="93"/>
      <c r="Q25" s="47">
        <v>159.129</v>
      </c>
      <c r="R25" s="71"/>
      <c r="S25" s="47">
        <v>199.51</v>
      </c>
      <c r="T25" s="71"/>
      <c r="U25" s="53">
        <f>(O25+Q25+S25)</f>
        <v>495.518</v>
      </c>
      <c r="V25" s="49"/>
      <c r="W25" s="47">
        <v>213.485</v>
      </c>
      <c r="X25" s="93"/>
      <c r="Y25" s="47">
        <v>226.05</v>
      </c>
      <c r="Z25" s="93"/>
      <c r="AA25" s="47">
        <v>236.337</v>
      </c>
      <c r="AB25" s="71"/>
      <c r="AC25" s="53">
        <f>(W25+Y25+AA25)</f>
        <v>675.8720000000001</v>
      </c>
      <c r="AD25" s="49"/>
      <c r="AE25" s="47">
        <v>129.682</v>
      </c>
      <c r="AF25" s="93"/>
      <c r="AG25" s="216">
        <v>204.721</v>
      </c>
      <c r="AH25" s="93"/>
      <c r="AI25" s="216">
        <v>328.401</v>
      </c>
      <c r="AJ25" s="71"/>
      <c r="AK25" s="53">
        <f>(AE25+AG25+AI25)</f>
        <v>662.8040000000001</v>
      </c>
      <c r="AL25" s="49"/>
      <c r="AM25" s="226">
        <v>119.658</v>
      </c>
      <c r="AN25" s="91"/>
      <c r="AO25" s="103">
        <v>125</v>
      </c>
      <c r="AP25" s="71"/>
      <c r="AQ25" s="103">
        <v>165</v>
      </c>
      <c r="AR25" s="71"/>
      <c r="AS25" s="53">
        <f>(AM25+AO25+AQ25)</f>
        <v>409.658</v>
      </c>
      <c r="AT25" s="49"/>
      <c r="AU25" s="94">
        <v>145</v>
      </c>
      <c r="AV25" s="93"/>
      <c r="AW25" s="94">
        <v>155</v>
      </c>
      <c r="AX25" s="71"/>
      <c r="AY25" s="47"/>
      <c r="AZ25" s="71"/>
      <c r="BA25" s="53">
        <f>(AU25+AW25+AY25)</f>
        <v>300</v>
      </c>
    </row>
    <row r="26" spans="1:53" ht="30" customHeight="1">
      <c r="A26" s="36"/>
      <c r="B26" s="253"/>
      <c r="C26" s="254"/>
      <c r="D26" s="249"/>
      <c r="E26" s="95" t="s">
        <v>46</v>
      </c>
      <c r="F26" s="54"/>
      <c r="G26" s="52">
        <v>141.182</v>
      </c>
      <c r="H26" s="51"/>
      <c r="I26" s="50">
        <v>134.135</v>
      </c>
      <c r="J26" s="51"/>
      <c r="K26" s="50">
        <v>194.548</v>
      </c>
      <c r="L26" s="66"/>
      <c r="M26" s="53">
        <f>(G26+I26+K26)</f>
        <v>469.865</v>
      </c>
      <c r="N26" s="54"/>
      <c r="O26" s="50">
        <v>128.53799999999998</v>
      </c>
      <c r="P26" s="96"/>
      <c r="Q26" s="52">
        <v>175.005</v>
      </c>
      <c r="R26" s="51"/>
      <c r="S26" s="70">
        <v>208.194</v>
      </c>
      <c r="T26" s="51"/>
      <c r="U26" s="53">
        <f>(O26+Q26+S26)</f>
        <v>511.73699999999997</v>
      </c>
      <c r="V26" s="54"/>
      <c r="W26" s="50">
        <v>197.621</v>
      </c>
      <c r="X26" s="96"/>
      <c r="Y26" s="50">
        <v>228.451</v>
      </c>
      <c r="Z26" s="96"/>
      <c r="AA26" s="50">
        <v>235</v>
      </c>
      <c r="AB26" s="51"/>
      <c r="AC26" s="53">
        <f>(W26+Y26+AA26)</f>
        <v>661.072</v>
      </c>
      <c r="AD26" s="54"/>
      <c r="AE26" s="50">
        <v>200.309</v>
      </c>
      <c r="AF26" s="96"/>
      <c r="AG26" s="50">
        <v>225.994</v>
      </c>
      <c r="AH26" s="96"/>
      <c r="AI26" s="114">
        <v>331.871</v>
      </c>
      <c r="AJ26" s="51"/>
      <c r="AK26" s="53">
        <f>(AE26+AG26+AI26)</f>
        <v>758.174</v>
      </c>
      <c r="AL26" s="54"/>
      <c r="AM26" s="52">
        <v>157.71800000000002</v>
      </c>
      <c r="AN26" s="50"/>
      <c r="AO26" s="52">
        <v>146.381</v>
      </c>
      <c r="AP26" s="51"/>
      <c r="AQ26" s="50">
        <v>184.926</v>
      </c>
      <c r="AR26" s="66"/>
      <c r="AS26" s="53">
        <f>(AM26+AO26+AQ26)</f>
        <v>489.02500000000003</v>
      </c>
      <c r="AT26" s="54"/>
      <c r="AU26" s="50">
        <v>136.879</v>
      </c>
      <c r="AV26" s="96"/>
      <c r="AW26" s="50">
        <v>159.129</v>
      </c>
      <c r="AX26" s="51"/>
      <c r="AY26" s="70"/>
      <c r="AZ26" s="51"/>
      <c r="BA26" s="53">
        <f>(AU26+AW26+AY26)</f>
        <v>296.008</v>
      </c>
    </row>
    <row r="27" spans="1:53" ht="30" customHeight="1" thickBot="1">
      <c r="A27" s="36"/>
      <c r="B27" s="255"/>
      <c r="C27" s="256"/>
      <c r="D27" s="250"/>
      <c r="E27" s="98" t="s">
        <v>47</v>
      </c>
      <c r="F27" s="106"/>
      <c r="G27" s="55">
        <f>(G25/G26-1)*100</f>
        <v>11.712541258800723</v>
      </c>
      <c r="H27" s="99"/>
      <c r="I27" s="55">
        <f>(I25/I26-1)*100</f>
        <v>9.129608230514052</v>
      </c>
      <c r="J27" s="56"/>
      <c r="K27" s="55">
        <f>(K25/K26-1)*100</f>
        <v>-4.945823138762673</v>
      </c>
      <c r="L27" s="56"/>
      <c r="M27" s="58">
        <f>(M25/M26-1)*100</f>
        <v>4.077767018186074</v>
      </c>
      <c r="N27" s="107"/>
      <c r="O27" s="59">
        <f>(O25/O26-1)*100</f>
        <v>6.489131618665311</v>
      </c>
      <c r="P27" s="108"/>
      <c r="Q27" s="55">
        <f>(Q25/Q26-1)*100</f>
        <v>-9.071740807405504</v>
      </c>
      <c r="R27" s="108"/>
      <c r="S27" s="55">
        <f>(S25/S26-1)*100</f>
        <v>-4.17110963812598</v>
      </c>
      <c r="T27" s="56"/>
      <c r="U27" s="58">
        <f>(U25/U26-1)*100</f>
        <v>-3.169401469895672</v>
      </c>
      <c r="V27" s="107"/>
      <c r="W27" s="55">
        <f>(W25/W26-1)*100</f>
        <v>8.027486957357777</v>
      </c>
      <c r="X27" s="108"/>
      <c r="Y27" s="59">
        <f>(Y25/Y26-1)*100</f>
        <v>-1.0509912410101019</v>
      </c>
      <c r="Z27" s="108"/>
      <c r="AA27" s="59">
        <f>(AA25/AA26-1)*100</f>
        <v>0.5689361702127638</v>
      </c>
      <c r="AB27" s="56"/>
      <c r="AC27" s="58">
        <f>(AC25/AC26-1)*100</f>
        <v>2.238787908124995</v>
      </c>
      <c r="AD27" s="107"/>
      <c r="AE27" s="59">
        <f>(AE25/AE26-1)*100</f>
        <v>-35.259024806673686</v>
      </c>
      <c r="AF27" s="108"/>
      <c r="AG27" s="55">
        <f>(AG25/AG26-1)*100</f>
        <v>-9.413081763232656</v>
      </c>
      <c r="AH27" s="108"/>
      <c r="AI27" s="55">
        <f>(AI25/AI26-1)*100</f>
        <v>-1.0455869901256687</v>
      </c>
      <c r="AJ27" s="56"/>
      <c r="AK27" s="58">
        <f>(AK25/AK26-1)*100</f>
        <v>-12.57890668896584</v>
      </c>
      <c r="AL27" s="106"/>
      <c r="AM27" s="57">
        <f>(AM25/AM26-1)*100</f>
        <v>-24.131678058306605</v>
      </c>
      <c r="AN27" s="100"/>
      <c r="AO27" s="55">
        <f>(AO25/AO26-1)*100</f>
        <v>-14.606403836563487</v>
      </c>
      <c r="AP27" s="56"/>
      <c r="AQ27" s="55">
        <f>(AQ25/AQ26-1)*100</f>
        <v>-10.775120859154462</v>
      </c>
      <c r="AR27" s="56"/>
      <c r="AS27" s="58">
        <f>(AS25/AS26-1)*100</f>
        <v>-16.22964061142068</v>
      </c>
      <c r="AT27" s="107"/>
      <c r="AU27" s="59">
        <f>(AU25/AU26-1)*100</f>
        <v>5.932977301119968</v>
      </c>
      <c r="AV27" s="108"/>
      <c r="AW27" s="59">
        <f>(AW25/AW26-1)*100</f>
        <v>-2.5947501712447085</v>
      </c>
      <c r="AX27" s="108"/>
      <c r="AY27" s="55"/>
      <c r="AZ27" s="56"/>
      <c r="BA27" s="58">
        <f>(BA25/BA26-1)*100</f>
        <v>1.348612199670285</v>
      </c>
    </row>
    <row r="28" spans="1:53" ht="24.75" customHeight="1">
      <c r="A28" s="36"/>
      <c r="B28" s="115" t="s">
        <v>75</v>
      </c>
      <c r="C28" s="116" t="s">
        <v>91</v>
      </c>
      <c r="D28" s="116"/>
      <c r="E28" s="40"/>
      <c r="F28" s="36"/>
      <c r="G28" s="36"/>
      <c r="H28" s="36"/>
      <c r="I28" s="36"/>
      <c r="J28" s="35"/>
      <c r="K28" s="35"/>
      <c r="L28" s="36"/>
      <c r="M28" s="36"/>
      <c r="N28" s="35"/>
      <c r="O28" s="35"/>
      <c r="P28" s="36"/>
      <c r="Q28" s="35"/>
      <c r="R28" s="35"/>
      <c r="S28" s="35"/>
      <c r="T28" s="36"/>
      <c r="U28" s="36"/>
      <c r="V28" s="35"/>
      <c r="W28" s="35"/>
      <c r="X28" s="36"/>
      <c r="Y28" s="35"/>
      <c r="Z28" s="35"/>
      <c r="AA28" s="35"/>
      <c r="AB28" s="36"/>
      <c r="AC28" s="36"/>
      <c r="AD28" s="35"/>
      <c r="AE28" s="35"/>
      <c r="AF28" s="36"/>
      <c r="AG28" s="35"/>
      <c r="AH28" s="35"/>
      <c r="AI28" s="35"/>
      <c r="AJ28" s="36"/>
      <c r="AK28" s="36"/>
      <c r="AL28" s="36"/>
      <c r="AM28" s="36"/>
      <c r="AN28" s="36"/>
      <c r="AO28" s="36"/>
      <c r="AP28" s="35"/>
      <c r="AQ28" s="35"/>
      <c r="AR28" s="36"/>
      <c r="AS28" s="36"/>
      <c r="AT28" s="35"/>
      <c r="AU28" s="35"/>
      <c r="AV28" s="36"/>
      <c r="AW28" s="35"/>
      <c r="AX28" s="35"/>
      <c r="AY28" s="35"/>
      <c r="AZ28" s="36"/>
      <c r="BA28" s="36"/>
    </row>
    <row r="29" spans="1:53" ht="24.75" customHeight="1">
      <c r="A29" s="36"/>
      <c r="B29" s="117" t="s">
        <v>76</v>
      </c>
      <c r="C29" s="73" t="s">
        <v>77</v>
      </c>
      <c r="D29" s="73"/>
      <c r="E29" s="40"/>
      <c r="F29" s="36"/>
      <c r="G29" s="36"/>
      <c r="H29" s="36"/>
      <c r="I29" s="36"/>
      <c r="J29" s="35"/>
      <c r="K29" s="35"/>
      <c r="L29" s="36"/>
      <c r="M29" s="36"/>
      <c r="N29" s="35"/>
      <c r="O29" s="35"/>
      <c r="P29" s="36"/>
      <c r="Q29" s="35"/>
      <c r="R29" s="35"/>
      <c r="S29" s="35"/>
      <c r="T29" s="36"/>
      <c r="U29" s="36"/>
      <c r="V29" s="35"/>
      <c r="W29" s="35"/>
      <c r="X29" s="36"/>
      <c r="Y29" s="35"/>
      <c r="Z29" s="35"/>
      <c r="AA29" s="35"/>
      <c r="AB29" s="36"/>
      <c r="AC29" s="36"/>
      <c r="AD29" s="35"/>
      <c r="AE29" s="35"/>
      <c r="AF29" s="36"/>
      <c r="AG29" s="35"/>
      <c r="AH29" s="35"/>
      <c r="AI29" s="35"/>
      <c r="AJ29" s="36"/>
      <c r="AK29" s="36"/>
      <c r="AL29" s="36"/>
      <c r="AM29" s="36"/>
      <c r="AN29" s="36"/>
      <c r="AO29" s="36"/>
      <c r="AP29" s="35"/>
      <c r="AQ29" s="35"/>
      <c r="AR29" s="36"/>
      <c r="AS29" s="36"/>
      <c r="AT29" s="35"/>
      <c r="AU29" s="35"/>
      <c r="AV29" s="36"/>
      <c r="AW29" s="35"/>
      <c r="AX29" s="35"/>
      <c r="AY29" s="35"/>
      <c r="AZ29" s="36"/>
      <c r="BA29" s="36"/>
    </row>
    <row r="30" spans="1:53" ht="24.75" customHeight="1">
      <c r="A30" s="36"/>
      <c r="B30" s="117" t="s">
        <v>78</v>
      </c>
      <c r="C30" s="40" t="s">
        <v>92</v>
      </c>
      <c r="D30" s="40"/>
      <c r="E30" s="40"/>
      <c r="F30" s="36"/>
      <c r="G30" s="36"/>
      <c r="H30" s="36"/>
      <c r="I30" s="36"/>
      <c r="J30" s="35"/>
      <c r="K30" s="35"/>
      <c r="L30" s="36"/>
      <c r="M30" s="36"/>
      <c r="N30" s="36"/>
      <c r="O30" s="36"/>
      <c r="P30" s="36"/>
      <c r="Q30" s="35"/>
      <c r="R30" s="35"/>
      <c r="S30" s="35"/>
      <c r="T30" s="36"/>
      <c r="U30" s="36"/>
      <c r="V30" s="36"/>
      <c r="W30" s="36"/>
      <c r="X30" s="36"/>
      <c r="Y30" s="35"/>
      <c r="Z30" s="35"/>
      <c r="AA30" s="35"/>
      <c r="AB30" s="36"/>
      <c r="AC30" s="36"/>
      <c r="AD30" s="36"/>
      <c r="AE30" s="36"/>
      <c r="AF30" s="36"/>
      <c r="AG30" s="35"/>
      <c r="AH30" s="35"/>
      <c r="AI30" s="35"/>
      <c r="AJ30" s="36"/>
      <c r="AK30" s="36"/>
      <c r="AL30" s="36"/>
      <c r="AM30" s="36"/>
      <c r="AN30" s="36"/>
      <c r="AO30" s="36"/>
      <c r="AP30" s="35"/>
      <c r="AQ30" s="35"/>
      <c r="AR30" s="36"/>
      <c r="AS30" s="36"/>
      <c r="AT30" s="36"/>
      <c r="AU30" s="36"/>
      <c r="AV30" s="36"/>
      <c r="AW30" s="35"/>
      <c r="AX30" s="35"/>
      <c r="AY30" s="35"/>
      <c r="AZ30" s="36"/>
      <c r="BA30" s="36"/>
    </row>
    <row r="31" spans="1:53" ht="24.75" customHeight="1">
      <c r="A31" s="36"/>
      <c r="B31" s="117"/>
      <c r="C31" s="40"/>
      <c r="D31" s="40"/>
      <c r="E31" s="40"/>
      <c r="F31" s="36"/>
      <c r="G31" s="36"/>
      <c r="H31" s="36"/>
      <c r="I31" s="36"/>
      <c r="J31" s="35"/>
      <c r="K31" s="35"/>
      <c r="L31" s="36"/>
      <c r="M31" s="36"/>
      <c r="N31" s="36"/>
      <c r="O31" s="36"/>
      <c r="P31" s="36"/>
      <c r="Q31" s="35"/>
      <c r="R31" s="35"/>
      <c r="S31" s="35"/>
      <c r="T31" s="36"/>
      <c r="U31" s="36"/>
      <c r="V31" s="36"/>
      <c r="W31" s="36"/>
      <c r="X31" s="36"/>
      <c r="Y31" s="35"/>
      <c r="Z31" s="35"/>
      <c r="AA31" s="35"/>
      <c r="AB31" s="36"/>
      <c r="AC31" s="36"/>
      <c r="AD31" s="36"/>
      <c r="AE31" s="36"/>
      <c r="AF31" s="36"/>
      <c r="AG31" s="35"/>
      <c r="AH31" s="35"/>
      <c r="AI31" s="35"/>
      <c r="AJ31" s="36"/>
      <c r="AK31" s="36"/>
      <c r="AL31" s="36"/>
      <c r="AM31" s="36"/>
      <c r="AN31" s="36"/>
      <c r="AO31" s="36"/>
      <c r="AP31" s="35"/>
      <c r="AQ31" s="35"/>
      <c r="AR31" s="36"/>
      <c r="AS31" s="36"/>
      <c r="AT31" s="36"/>
      <c r="AU31" s="36"/>
      <c r="AV31" s="36"/>
      <c r="AW31" s="35"/>
      <c r="AX31" s="35"/>
      <c r="AY31" s="35"/>
      <c r="AZ31" s="36"/>
      <c r="BA31" s="36"/>
    </row>
    <row r="32" spans="1:53" ht="25.5" customHeight="1">
      <c r="A32" s="36"/>
      <c r="B32" s="117"/>
      <c r="C32" s="40"/>
      <c r="D32" s="40"/>
      <c r="E32" s="40"/>
      <c r="F32" s="36"/>
      <c r="G32" s="36"/>
      <c r="H32" s="36"/>
      <c r="I32" s="36"/>
      <c r="J32" s="35"/>
      <c r="K32" s="35"/>
      <c r="L32" s="36"/>
      <c r="M32" s="36"/>
      <c r="N32" s="36"/>
      <c r="O32" s="36"/>
      <c r="P32" s="36"/>
      <c r="Q32" s="35"/>
      <c r="R32" s="35"/>
      <c r="S32" s="35"/>
      <c r="T32" s="36"/>
      <c r="U32" s="36"/>
      <c r="V32" s="36"/>
      <c r="W32" s="36"/>
      <c r="X32" s="36"/>
      <c r="Y32" s="35"/>
      <c r="Z32" s="35"/>
      <c r="AA32" s="35"/>
      <c r="AB32" s="36"/>
      <c r="AC32" s="36"/>
      <c r="AD32" s="36"/>
      <c r="AE32" s="36"/>
      <c r="AF32" s="36"/>
      <c r="AG32" s="35"/>
      <c r="AH32" s="35"/>
      <c r="AI32" s="35"/>
      <c r="AJ32" s="36"/>
      <c r="AK32" s="36"/>
      <c r="AL32" s="36"/>
      <c r="AM32" s="36"/>
      <c r="AN32" s="36"/>
      <c r="AO32" s="36"/>
      <c r="AP32" s="35"/>
      <c r="AQ32" s="35"/>
      <c r="AR32" s="36"/>
      <c r="AS32" s="36"/>
      <c r="AT32" s="36"/>
      <c r="AU32" s="36"/>
      <c r="AV32" s="36"/>
      <c r="AW32" s="35"/>
      <c r="AX32" s="35"/>
      <c r="AY32" s="35"/>
      <c r="AZ32" s="36"/>
      <c r="BA32" s="36"/>
    </row>
    <row r="33" spans="1:53" ht="25.5" customHeight="1">
      <c r="A33" s="36"/>
      <c r="B33" s="40"/>
      <c r="C33" s="40"/>
      <c r="D33" s="40"/>
      <c r="E33" s="40"/>
      <c r="F33" s="36"/>
      <c r="G33" s="36"/>
      <c r="H33" s="36"/>
      <c r="I33" s="36"/>
      <c r="J33" s="35"/>
      <c r="K33" s="35"/>
      <c r="L33" s="36"/>
      <c r="M33" s="36"/>
      <c r="N33" s="36"/>
      <c r="O33" s="36"/>
      <c r="P33" s="36"/>
      <c r="Q33" s="35"/>
      <c r="R33" s="35"/>
      <c r="S33" s="35"/>
      <c r="T33" s="36"/>
      <c r="U33" s="36"/>
      <c r="V33" s="36"/>
      <c r="W33" s="36"/>
      <c r="X33" s="36"/>
      <c r="Y33" s="35"/>
      <c r="Z33" s="35"/>
      <c r="AA33" s="35"/>
      <c r="AB33" s="36"/>
      <c r="AC33" s="36"/>
      <c r="AD33" s="36"/>
      <c r="AE33" s="36"/>
      <c r="AF33" s="36"/>
      <c r="AG33" s="35"/>
      <c r="AH33" s="35"/>
      <c r="AI33" s="35"/>
      <c r="AJ33" s="36"/>
      <c r="AK33" s="36"/>
      <c r="AL33" s="36"/>
      <c r="AM33" s="36"/>
      <c r="AN33" s="36"/>
      <c r="AO33" s="36"/>
      <c r="AP33" s="35"/>
      <c r="AQ33" s="35"/>
      <c r="AR33" s="36"/>
      <c r="AS33" s="36"/>
      <c r="AT33" s="36"/>
      <c r="AU33" s="36"/>
      <c r="AV33" s="36"/>
      <c r="AW33" s="35"/>
      <c r="AX33" s="35"/>
      <c r="AY33" s="35"/>
      <c r="AZ33" s="36"/>
      <c r="BA33" s="36"/>
    </row>
  </sheetData>
  <sheetProtection/>
  <mergeCells count="19">
    <mergeCell ref="F3:AK3"/>
    <mergeCell ref="B10:C12"/>
    <mergeCell ref="B25:C27"/>
    <mergeCell ref="D25:D27"/>
    <mergeCell ref="D16:D18"/>
    <mergeCell ref="C19:C21"/>
    <mergeCell ref="D19:D21"/>
    <mergeCell ref="C22:C24"/>
    <mergeCell ref="D22:D24"/>
    <mergeCell ref="AL3:BA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U9:U24 AC9:AC24 AC25:AC27 U25:U27 AK9:AK24 AS9:BA27 M9:M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I29" sqref="I29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29"/>
      <c r="B1" s="262" t="s">
        <v>32</v>
      </c>
      <c r="C1" s="263"/>
      <c r="D1" s="263"/>
      <c r="E1" s="263"/>
      <c r="F1" s="263"/>
      <c r="G1" s="263"/>
      <c r="H1" s="263"/>
      <c r="I1" s="263"/>
      <c r="J1" s="263"/>
      <c r="K1" s="26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18"/>
      <c r="AA1" s="119"/>
      <c r="AB1" s="119"/>
      <c r="AC1" s="265" t="s">
        <v>33</v>
      </c>
      <c r="AD1" s="266"/>
      <c r="AE1" s="267"/>
      <c r="AF1" s="2"/>
    </row>
    <row r="2" spans="1:32" ht="15" customHeight="1">
      <c r="A2" s="29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18"/>
      <c r="AA2" s="119"/>
      <c r="AB2" s="119"/>
      <c r="AC2" s="119"/>
      <c r="AD2" s="119"/>
      <c r="AE2" s="120" t="s">
        <v>5</v>
      </c>
      <c r="AF2" s="2"/>
    </row>
    <row r="3" spans="1:32" ht="1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18"/>
      <c r="AA3" s="119"/>
      <c r="AB3" s="119"/>
      <c r="AC3" s="119"/>
      <c r="AD3" s="119"/>
      <c r="AE3" s="4" t="s">
        <v>100</v>
      </c>
      <c r="AF3" s="2"/>
    </row>
    <row r="4" spans="1:31" ht="16.5" customHeight="1">
      <c r="A4" s="29"/>
      <c r="B4" s="268"/>
      <c r="C4" s="269"/>
      <c r="D4" s="121" t="s">
        <v>0</v>
      </c>
      <c r="E4" s="121"/>
      <c r="F4" s="121"/>
      <c r="G4" s="121"/>
      <c r="H4" s="122" t="s">
        <v>6</v>
      </c>
      <c r="I4" s="122"/>
      <c r="J4" s="121"/>
      <c r="K4" s="121"/>
      <c r="L4" s="123" t="s">
        <v>1</v>
      </c>
      <c r="M4" s="121"/>
      <c r="N4" s="121"/>
      <c r="O4" s="121"/>
      <c r="P4" s="123" t="s">
        <v>2</v>
      </c>
      <c r="Q4" s="121"/>
      <c r="R4" s="121"/>
      <c r="S4" s="121"/>
      <c r="T4" s="121"/>
      <c r="U4" s="124"/>
      <c r="V4" s="124"/>
      <c r="W4" s="124"/>
      <c r="X4" s="124"/>
      <c r="Y4" s="124"/>
      <c r="Z4" s="124"/>
      <c r="AA4" s="124"/>
      <c r="AB4" s="123" t="s">
        <v>7</v>
      </c>
      <c r="AC4" s="121"/>
      <c r="AD4" s="121"/>
      <c r="AE4" s="125"/>
    </row>
    <row r="5" spans="1:31" ht="16.5" customHeight="1">
      <c r="A5" s="29"/>
      <c r="B5" s="270"/>
      <c r="C5" s="271"/>
      <c r="D5" s="126" t="s">
        <v>34</v>
      </c>
      <c r="E5" s="126"/>
      <c r="F5" s="127"/>
      <c r="G5" s="127"/>
      <c r="H5" s="128" t="s">
        <v>35</v>
      </c>
      <c r="I5" s="128"/>
      <c r="J5" s="127"/>
      <c r="K5" s="127"/>
      <c r="L5" s="129" t="s">
        <v>8</v>
      </c>
      <c r="M5" s="126"/>
      <c r="N5" s="127"/>
      <c r="O5" s="127"/>
      <c r="P5" s="129" t="s">
        <v>9</v>
      </c>
      <c r="Q5" s="126"/>
      <c r="R5" s="127"/>
      <c r="S5" s="127"/>
      <c r="T5" s="130" t="s">
        <v>3</v>
      </c>
      <c r="U5" s="131"/>
      <c r="V5" s="131"/>
      <c r="W5" s="131"/>
      <c r="X5" s="132" t="s">
        <v>4</v>
      </c>
      <c r="Y5" s="133"/>
      <c r="Z5" s="133"/>
      <c r="AA5" s="133"/>
      <c r="AB5" s="129" t="s">
        <v>36</v>
      </c>
      <c r="AC5" s="126"/>
      <c r="AD5" s="127"/>
      <c r="AE5" s="134"/>
    </row>
    <row r="6" spans="1:31" ht="16.5" customHeight="1">
      <c r="A6" s="29"/>
      <c r="B6" s="270"/>
      <c r="C6" s="271"/>
      <c r="D6" s="135"/>
      <c r="E6" s="136"/>
      <c r="F6" s="136"/>
      <c r="G6" s="136"/>
      <c r="H6" s="137"/>
      <c r="I6" s="136"/>
      <c r="J6" s="136"/>
      <c r="K6" s="136"/>
      <c r="L6" s="137"/>
      <c r="M6" s="136"/>
      <c r="N6" s="136"/>
      <c r="O6" s="136"/>
      <c r="P6" s="137"/>
      <c r="Q6" s="136"/>
      <c r="R6" s="136"/>
      <c r="S6" s="136"/>
      <c r="T6" s="129" t="s">
        <v>9</v>
      </c>
      <c r="U6" s="126"/>
      <c r="V6" s="127"/>
      <c r="W6" s="127"/>
      <c r="X6" s="129" t="s">
        <v>10</v>
      </c>
      <c r="Y6" s="126"/>
      <c r="Z6" s="127"/>
      <c r="AA6" s="127"/>
      <c r="AB6" s="137"/>
      <c r="AC6" s="136"/>
      <c r="AD6" s="136"/>
      <c r="AE6" s="138"/>
    </row>
    <row r="7" spans="1:34" ht="16.5" customHeight="1" thickBot="1">
      <c r="A7" s="29"/>
      <c r="B7" s="272"/>
      <c r="C7" s="273"/>
      <c r="D7" s="139" t="s">
        <v>11</v>
      </c>
      <c r="E7" s="139"/>
      <c r="F7" s="140" t="s">
        <v>12</v>
      </c>
      <c r="G7" s="141"/>
      <c r="H7" s="142" t="s">
        <v>13</v>
      </c>
      <c r="I7" s="143"/>
      <c r="J7" s="140" t="s">
        <v>12</v>
      </c>
      <c r="K7" s="144"/>
      <c r="L7" s="142" t="s">
        <v>13</v>
      </c>
      <c r="M7" s="139"/>
      <c r="N7" s="140" t="s">
        <v>12</v>
      </c>
      <c r="O7" s="144"/>
      <c r="P7" s="142" t="s">
        <v>11</v>
      </c>
      <c r="Q7" s="139"/>
      <c r="R7" s="140" t="s">
        <v>12</v>
      </c>
      <c r="S7" s="144"/>
      <c r="T7" s="142" t="s">
        <v>11</v>
      </c>
      <c r="U7" s="139"/>
      <c r="V7" s="140" t="s">
        <v>12</v>
      </c>
      <c r="W7" s="144"/>
      <c r="X7" s="142" t="s">
        <v>11</v>
      </c>
      <c r="Y7" s="139"/>
      <c r="Z7" s="140" t="s">
        <v>12</v>
      </c>
      <c r="AA7" s="144"/>
      <c r="AB7" s="142" t="s">
        <v>11</v>
      </c>
      <c r="AC7" s="139"/>
      <c r="AD7" s="140" t="s">
        <v>12</v>
      </c>
      <c r="AE7" s="145"/>
      <c r="AF7" s="5"/>
      <c r="AG7" s="6"/>
      <c r="AH7" s="7"/>
    </row>
    <row r="8" spans="1:34" ht="15" customHeight="1">
      <c r="A8" s="29"/>
      <c r="B8" s="260"/>
      <c r="C8" s="26" t="s">
        <v>93</v>
      </c>
      <c r="D8" s="146"/>
      <c r="E8" s="13">
        <v>76573.091</v>
      </c>
      <c r="F8" s="14"/>
      <c r="G8" s="15">
        <v>-7.091157961442185</v>
      </c>
      <c r="H8" s="146"/>
      <c r="I8" s="13">
        <v>167291.637</v>
      </c>
      <c r="J8" s="14"/>
      <c r="K8" s="15">
        <v>-7.192330399083014</v>
      </c>
      <c r="L8" s="146"/>
      <c r="M8" s="13">
        <v>21103</v>
      </c>
      <c r="N8" s="14"/>
      <c r="O8" s="15">
        <v>-13.49456855913097</v>
      </c>
      <c r="P8" s="146"/>
      <c r="Q8" s="13">
        <v>28642</v>
      </c>
      <c r="R8" s="14"/>
      <c r="S8" s="15">
        <v>-6.578818617697902</v>
      </c>
      <c r="T8" s="146"/>
      <c r="U8" s="13">
        <v>7303</v>
      </c>
      <c r="V8" s="14"/>
      <c r="W8" s="15">
        <v>-9.99507024895243</v>
      </c>
      <c r="X8" s="146"/>
      <c r="Y8" s="13">
        <v>11373.438</v>
      </c>
      <c r="Z8" s="14"/>
      <c r="AA8" s="30">
        <v>-3.8936893718270804</v>
      </c>
      <c r="AB8" s="146"/>
      <c r="AC8" s="13">
        <v>4117</v>
      </c>
      <c r="AD8" s="14"/>
      <c r="AE8" s="147">
        <v>-3.4927332395686794</v>
      </c>
      <c r="AF8" s="9"/>
      <c r="AG8" s="3"/>
      <c r="AH8" s="10"/>
    </row>
    <row r="9" spans="1:34" ht="15" customHeight="1">
      <c r="A9" s="29"/>
      <c r="B9" s="260"/>
      <c r="C9" s="26" t="s">
        <v>14</v>
      </c>
      <c r="D9" s="146"/>
      <c r="E9" s="13">
        <v>70719.246</v>
      </c>
      <c r="F9" s="14"/>
      <c r="G9" s="15">
        <v>-7.6447808538903095</v>
      </c>
      <c r="H9" s="146"/>
      <c r="I9" s="13">
        <v>153307.779</v>
      </c>
      <c r="J9" s="14"/>
      <c r="K9" s="15">
        <v>-8.3589701498348</v>
      </c>
      <c r="L9" s="146"/>
      <c r="M9" s="13">
        <v>18924</v>
      </c>
      <c r="N9" s="14"/>
      <c r="O9" s="15">
        <v>-10.325546130881868</v>
      </c>
      <c r="P9" s="146"/>
      <c r="Q9" s="13">
        <v>25714.969</v>
      </c>
      <c r="R9" s="14"/>
      <c r="S9" s="15">
        <v>-10.21936666433908</v>
      </c>
      <c r="T9" s="146"/>
      <c r="U9" s="13">
        <v>6399.13</v>
      </c>
      <c r="V9" s="14"/>
      <c r="W9" s="15">
        <v>-12.376694509105846</v>
      </c>
      <c r="X9" s="27"/>
      <c r="Y9" s="13">
        <v>10555.164</v>
      </c>
      <c r="Z9" s="14"/>
      <c r="AA9" s="30">
        <v>-7.194605536162413</v>
      </c>
      <c r="AB9" s="146"/>
      <c r="AC9" s="13">
        <v>3777</v>
      </c>
      <c r="AD9" s="14"/>
      <c r="AE9" s="147">
        <v>-8.258440612096186</v>
      </c>
      <c r="AF9" s="9"/>
      <c r="AG9" s="3"/>
      <c r="AH9" s="10"/>
    </row>
    <row r="10" spans="1:33" ht="15" customHeight="1">
      <c r="A10" s="29"/>
      <c r="B10" s="260"/>
      <c r="C10" s="26" t="s">
        <v>15</v>
      </c>
      <c r="D10" s="146"/>
      <c r="E10" s="13">
        <v>71514.632</v>
      </c>
      <c r="F10" s="14"/>
      <c r="G10" s="15">
        <v>1.1247093895769167</v>
      </c>
      <c r="H10" s="27"/>
      <c r="I10" s="13">
        <v>151166.561</v>
      </c>
      <c r="J10" s="14"/>
      <c r="K10" s="15">
        <v>-1.3966792904879455</v>
      </c>
      <c r="L10" s="27"/>
      <c r="M10" s="13">
        <v>18396</v>
      </c>
      <c r="N10" s="14"/>
      <c r="O10" s="15">
        <v>-2.7901077996195345</v>
      </c>
      <c r="P10" s="27"/>
      <c r="Q10" s="13">
        <v>26863.158</v>
      </c>
      <c r="R10" s="14"/>
      <c r="S10" s="15">
        <v>4.46506079785669</v>
      </c>
      <c r="T10" s="27"/>
      <c r="U10" s="13">
        <v>6703.936</v>
      </c>
      <c r="V10" s="14"/>
      <c r="W10" s="15">
        <v>4.7632412531078305</v>
      </c>
      <c r="X10" s="27"/>
      <c r="Y10" s="13">
        <v>10724.498000000001</v>
      </c>
      <c r="Z10" s="14"/>
      <c r="AA10" s="15">
        <v>1.604276352314371</v>
      </c>
      <c r="AB10" s="27"/>
      <c r="AC10" s="13">
        <v>3823.4310000000005</v>
      </c>
      <c r="AD10" s="14"/>
      <c r="AE10" s="147">
        <v>1.2293089753772968</v>
      </c>
      <c r="AF10" s="11"/>
      <c r="AG10" s="3"/>
    </row>
    <row r="11" spans="1:33" ht="15" customHeight="1">
      <c r="A11" s="29"/>
      <c r="B11" s="260"/>
      <c r="C11" s="26" t="s">
        <v>37</v>
      </c>
      <c r="D11" s="27"/>
      <c r="E11" s="13">
        <v>71435.292</v>
      </c>
      <c r="F11" s="14"/>
      <c r="G11" s="15">
        <v>-0.11094233135394704</v>
      </c>
      <c r="H11" s="27"/>
      <c r="I11" s="13">
        <v>149482.84400000004</v>
      </c>
      <c r="J11" s="14"/>
      <c r="K11" s="15">
        <v>-1.1138157730531062</v>
      </c>
      <c r="L11" s="27"/>
      <c r="M11" s="13">
        <v>17282</v>
      </c>
      <c r="N11" s="14"/>
      <c r="O11" s="15">
        <v>-6.0556642748423535</v>
      </c>
      <c r="P11" s="27"/>
      <c r="Q11" s="13">
        <v>28024</v>
      </c>
      <c r="R11" s="14"/>
      <c r="S11" s="15">
        <v>4.321316205637471</v>
      </c>
      <c r="T11" s="27"/>
      <c r="U11" s="13">
        <v>6896</v>
      </c>
      <c r="V11" s="14"/>
      <c r="W11" s="15">
        <v>2.864943818079424</v>
      </c>
      <c r="X11" s="27"/>
      <c r="Y11" s="13">
        <v>11001.211</v>
      </c>
      <c r="Z11" s="14"/>
      <c r="AA11" s="15">
        <v>2.5801953620579576</v>
      </c>
      <c r="AB11" s="27"/>
      <c r="AC11" s="13">
        <v>3803.734</v>
      </c>
      <c r="AD11" s="14"/>
      <c r="AE11" s="147">
        <v>-0.5151655672614663</v>
      </c>
      <c r="AF11" s="11"/>
      <c r="AG11" s="3"/>
    </row>
    <row r="12" spans="1:33" ht="15" customHeight="1">
      <c r="A12" s="29"/>
      <c r="B12" s="260"/>
      <c r="C12" s="26" t="s">
        <v>38</v>
      </c>
      <c r="D12" s="27"/>
      <c r="E12" s="13">
        <v>67811.07800000001</v>
      </c>
      <c r="F12" s="14"/>
      <c r="G12" s="15">
        <v>-5.1</v>
      </c>
      <c r="H12" s="27"/>
      <c r="I12" s="13">
        <v>139588.307</v>
      </c>
      <c r="J12" s="27"/>
      <c r="K12" s="15">
        <v>-6.6</v>
      </c>
      <c r="L12" s="27"/>
      <c r="M12" s="148">
        <v>15196</v>
      </c>
      <c r="N12" s="14"/>
      <c r="O12" s="15">
        <v>-12.1</v>
      </c>
      <c r="P12" s="27"/>
      <c r="Q12" s="149">
        <v>26003</v>
      </c>
      <c r="R12" s="14"/>
      <c r="S12" s="15">
        <v>-7.2</v>
      </c>
      <c r="T12" s="27"/>
      <c r="U12" s="149">
        <v>6010</v>
      </c>
      <c r="V12" s="14"/>
      <c r="W12" s="15">
        <v>-12.8</v>
      </c>
      <c r="X12" s="27"/>
      <c r="Y12" s="148">
        <v>10694.776</v>
      </c>
      <c r="Z12" s="14"/>
      <c r="AA12" s="15">
        <v>-2.8</v>
      </c>
      <c r="AB12" s="27"/>
      <c r="AC12" s="13">
        <v>3580.0509999999995</v>
      </c>
      <c r="AD12" s="14"/>
      <c r="AE12" s="147">
        <v>-5.9</v>
      </c>
      <c r="AF12" s="11"/>
      <c r="AG12" s="3"/>
    </row>
    <row r="13" spans="1:33" ht="15" customHeight="1">
      <c r="A13" s="29"/>
      <c r="B13" s="260"/>
      <c r="C13" s="26" t="s">
        <v>16</v>
      </c>
      <c r="D13" s="27"/>
      <c r="E13" s="13">
        <v>63514.081</v>
      </c>
      <c r="F13" s="14"/>
      <c r="G13" s="15">
        <v>-6.3</v>
      </c>
      <c r="H13" s="27"/>
      <c r="I13" s="13">
        <v>131413.187</v>
      </c>
      <c r="J13" s="14"/>
      <c r="K13" s="15">
        <v>-5.9</v>
      </c>
      <c r="L13" s="27"/>
      <c r="M13" s="148">
        <v>14271</v>
      </c>
      <c r="N13" s="14"/>
      <c r="O13" s="15">
        <v>-6.1</v>
      </c>
      <c r="P13" s="27"/>
      <c r="Q13" s="149">
        <v>25829</v>
      </c>
      <c r="R13" s="14"/>
      <c r="S13" s="15">
        <v>-0.7</v>
      </c>
      <c r="T13" s="27"/>
      <c r="U13" s="149">
        <v>5614</v>
      </c>
      <c r="V13" s="14"/>
      <c r="W13" s="15">
        <v>-6.6</v>
      </c>
      <c r="X13" s="27"/>
      <c r="Y13" s="148">
        <v>10699.889</v>
      </c>
      <c r="Z13" s="14"/>
      <c r="AA13" s="15">
        <v>0</v>
      </c>
      <c r="AB13" s="27"/>
      <c r="AC13" s="13">
        <v>3343.103</v>
      </c>
      <c r="AD13" s="27"/>
      <c r="AE13" s="147">
        <v>-6.6</v>
      </c>
      <c r="AF13" s="11"/>
      <c r="AG13" s="3"/>
    </row>
    <row r="14" spans="1:33" ht="15" customHeight="1">
      <c r="A14" s="29"/>
      <c r="B14" s="260"/>
      <c r="C14" s="26" t="s">
        <v>17</v>
      </c>
      <c r="D14" s="27"/>
      <c r="E14" s="13">
        <v>59686.592000000004</v>
      </c>
      <c r="F14" s="14"/>
      <c r="G14" s="150">
        <v>-6</v>
      </c>
      <c r="H14" s="27"/>
      <c r="I14" s="13">
        <v>123735.285</v>
      </c>
      <c r="J14" s="27"/>
      <c r="K14" s="15">
        <v>-5.8</v>
      </c>
      <c r="L14" s="27"/>
      <c r="M14" s="148">
        <v>14042</v>
      </c>
      <c r="N14" s="14"/>
      <c r="O14" s="151">
        <v>-1.6</v>
      </c>
      <c r="P14" s="27"/>
      <c r="Q14" s="149">
        <v>25177</v>
      </c>
      <c r="R14" s="14"/>
      <c r="S14" s="151">
        <v>-2.5</v>
      </c>
      <c r="T14" s="27"/>
      <c r="U14" s="149">
        <v>5704</v>
      </c>
      <c r="V14" s="14"/>
      <c r="W14" s="151">
        <v>1.6</v>
      </c>
      <c r="X14" s="27"/>
      <c r="Y14" s="148">
        <v>9827.092</v>
      </c>
      <c r="Z14" s="14"/>
      <c r="AA14" s="151">
        <v>-8.2</v>
      </c>
      <c r="AB14" s="27"/>
      <c r="AC14" s="13">
        <v>3228.547</v>
      </c>
      <c r="AD14" s="27"/>
      <c r="AE14" s="152">
        <v>-3.4</v>
      </c>
      <c r="AF14" s="11"/>
      <c r="AG14" s="3"/>
    </row>
    <row r="15" spans="1:33" ht="15" customHeight="1">
      <c r="A15" s="29"/>
      <c r="B15" s="260"/>
      <c r="C15" s="26" t="s">
        <v>18</v>
      </c>
      <c r="D15" s="27"/>
      <c r="E15" s="13">
        <v>57568.843</v>
      </c>
      <c r="F15" s="14"/>
      <c r="G15" s="30">
        <v>-3.5</v>
      </c>
      <c r="H15" s="27"/>
      <c r="I15" s="148">
        <v>118981.73700000001</v>
      </c>
      <c r="J15" s="27"/>
      <c r="K15" s="15">
        <v>-3.8</v>
      </c>
      <c r="L15" s="27"/>
      <c r="M15" s="148">
        <v>13446</v>
      </c>
      <c r="N15" s="14"/>
      <c r="O15" s="15">
        <v>-4.2</v>
      </c>
      <c r="P15" s="27"/>
      <c r="Q15" s="149">
        <v>25066</v>
      </c>
      <c r="R15" s="14"/>
      <c r="S15" s="15">
        <v>-0.4</v>
      </c>
      <c r="T15" s="27"/>
      <c r="U15" s="148">
        <v>5623</v>
      </c>
      <c r="V15" s="14"/>
      <c r="W15" s="15">
        <v>-1.4</v>
      </c>
      <c r="X15" s="27"/>
      <c r="Y15" s="148">
        <v>9725.498000000001</v>
      </c>
      <c r="Z15" s="14"/>
      <c r="AA15" s="15">
        <v>-1</v>
      </c>
      <c r="AB15" s="27"/>
      <c r="AC15" s="148">
        <v>3013.5969999999998</v>
      </c>
      <c r="AD15" s="14"/>
      <c r="AE15" s="147">
        <v>-6.7</v>
      </c>
      <c r="AG15" s="3"/>
    </row>
    <row r="16" spans="1:33" ht="15" customHeight="1">
      <c r="A16" s="29"/>
      <c r="B16" s="260"/>
      <c r="C16" s="26" t="s">
        <v>19</v>
      </c>
      <c r="D16" s="27"/>
      <c r="E16" s="13">
        <v>59088.964</v>
      </c>
      <c r="F16" s="14"/>
      <c r="G16" s="15">
        <v>2.6</v>
      </c>
      <c r="H16" s="27"/>
      <c r="I16" s="13">
        <v>121549.41</v>
      </c>
      <c r="J16" s="14"/>
      <c r="K16" s="15">
        <v>2.2</v>
      </c>
      <c r="L16" s="27"/>
      <c r="M16" s="148">
        <v>13161</v>
      </c>
      <c r="N16" s="14"/>
      <c r="O16" s="15">
        <v>-2.1</v>
      </c>
      <c r="P16" s="27"/>
      <c r="Q16" s="148">
        <v>24703</v>
      </c>
      <c r="R16" s="14"/>
      <c r="S16" s="15">
        <v>-1.4</v>
      </c>
      <c r="T16" s="27"/>
      <c r="U16" s="148">
        <v>5659</v>
      </c>
      <c r="V16" s="14"/>
      <c r="W16" s="15">
        <v>0.7</v>
      </c>
      <c r="X16" s="27"/>
      <c r="Y16" s="148">
        <v>10088.571999999998</v>
      </c>
      <c r="Z16" s="14"/>
      <c r="AA16" s="15">
        <v>3.7</v>
      </c>
      <c r="AB16" s="27"/>
      <c r="AC16" s="13">
        <v>2478.0840000000003</v>
      </c>
      <c r="AD16" s="14"/>
      <c r="AE16" s="147">
        <v>-17.8</v>
      </c>
      <c r="AF16" s="1"/>
      <c r="AG16" s="3"/>
    </row>
    <row r="17" spans="1:33" ht="15" customHeight="1">
      <c r="A17" s="29"/>
      <c r="B17" s="260"/>
      <c r="C17" s="26" t="s">
        <v>94</v>
      </c>
      <c r="D17" s="27"/>
      <c r="E17" s="13">
        <v>58985.26</v>
      </c>
      <c r="F17" s="14"/>
      <c r="G17" s="15">
        <v>-0.2</v>
      </c>
      <c r="H17" s="27"/>
      <c r="I17" s="13">
        <v>121902.889</v>
      </c>
      <c r="J17" s="14"/>
      <c r="K17" s="15">
        <v>0.3</v>
      </c>
      <c r="L17" s="27"/>
      <c r="M17" s="148">
        <v>12791</v>
      </c>
      <c r="N17" s="14"/>
      <c r="O17" s="15">
        <v>-2.8</v>
      </c>
      <c r="P17" s="27"/>
      <c r="Q17" s="148">
        <v>25781</v>
      </c>
      <c r="R17" s="14"/>
      <c r="S17" s="15">
        <v>4.4</v>
      </c>
      <c r="T17" s="27"/>
      <c r="U17" s="148">
        <v>5926</v>
      </c>
      <c r="V17" s="14"/>
      <c r="W17" s="15">
        <v>4.7</v>
      </c>
      <c r="X17" s="27"/>
      <c r="Y17" s="148">
        <v>10991.280999999999</v>
      </c>
      <c r="Z17" s="14"/>
      <c r="AA17" s="15">
        <v>8.9</v>
      </c>
      <c r="AB17" s="27"/>
      <c r="AC17" s="13">
        <v>2400.83</v>
      </c>
      <c r="AD17" s="14"/>
      <c r="AE17" s="147">
        <v>-3.1</v>
      </c>
      <c r="AF17" s="1"/>
      <c r="AG17" s="3"/>
    </row>
    <row r="18" spans="1:33" ht="15" customHeight="1">
      <c r="A18" s="29"/>
      <c r="B18" s="220"/>
      <c r="C18" s="26" t="s">
        <v>105</v>
      </c>
      <c r="D18" s="27"/>
      <c r="E18" s="13">
        <v>55506.18759999999</v>
      </c>
      <c r="F18" s="14"/>
      <c r="G18" s="15">
        <v>-5.9</v>
      </c>
      <c r="H18" s="27"/>
      <c r="I18" s="13">
        <v>111880.56899999999</v>
      </c>
      <c r="J18" s="14"/>
      <c r="K18" s="15">
        <v>-8.2</v>
      </c>
      <c r="L18" s="27"/>
      <c r="M18" s="13">
        <v>11912</v>
      </c>
      <c r="N18" s="14"/>
      <c r="O18" s="15">
        <v>-6.9</v>
      </c>
      <c r="P18" s="27"/>
      <c r="Q18" s="13">
        <v>24984</v>
      </c>
      <c r="R18" s="14"/>
      <c r="S18" s="15">
        <v>-3.1</v>
      </c>
      <c r="T18" s="27"/>
      <c r="U18" s="13">
        <v>5616</v>
      </c>
      <c r="V18" s="14"/>
      <c r="W18" s="15">
        <v>-5.2</v>
      </c>
      <c r="X18" s="27"/>
      <c r="Y18" s="13">
        <v>10508.322000000002</v>
      </c>
      <c r="Z18" s="14"/>
      <c r="AA18" s="15">
        <v>-4.4</v>
      </c>
      <c r="AB18" s="27"/>
      <c r="AC18" s="13">
        <v>2323.219</v>
      </c>
      <c r="AD18" s="14"/>
      <c r="AE18" s="147">
        <v>-3.2</v>
      </c>
      <c r="AF18" s="1"/>
      <c r="AG18" s="3"/>
    </row>
    <row r="19" spans="1:33" ht="15" customHeight="1">
      <c r="A19" s="29"/>
      <c r="B19" s="153"/>
      <c r="C19" s="154" t="s">
        <v>101</v>
      </c>
      <c r="D19" s="155"/>
      <c r="E19" s="156">
        <f>SUM(E32:E43)</f>
        <v>3926.263</v>
      </c>
      <c r="F19" s="157"/>
      <c r="G19" s="158">
        <f>(ROUND((E19/SUM(E20:(INDEX(E20:E31,(COUNT(E32:E43)),1)))*100-100),1))</f>
        <v>-11.3</v>
      </c>
      <c r="H19" s="155"/>
      <c r="I19" s="156">
        <f>SUM(I32:I43)</f>
        <v>8122.59</v>
      </c>
      <c r="J19" s="157"/>
      <c r="K19" s="158">
        <f>(ROUND((I19/SUM(I20:(INDEX(I20:I31,(COUNT(I32:I43)),1)))*100-100),1))</f>
        <v>-10.5</v>
      </c>
      <c r="L19" s="155"/>
      <c r="M19" s="156">
        <f>SUM(M32:M43)</f>
        <v>974</v>
      </c>
      <c r="N19" s="157"/>
      <c r="O19" s="158">
        <f>(ROUND((M19/SUM(M20:(INDEX(M20:M31,(COUNT(M32:M43)),1)))*100-100),1))</f>
        <v>-8.9</v>
      </c>
      <c r="P19" s="155"/>
      <c r="Q19" s="156">
        <f>SUM(Q32:Q43)</f>
        <v>2134</v>
      </c>
      <c r="R19" s="157"/>
      <c r="S19" s="158">
        <f>(ROUND((Q19/SUM(Q20:(INDEX(Q20:Q31,(COUNT(Q32:Q43)),1)))*100-100),1))</f>
        <v>0.1</v>
      </c>
      <c r="T19" s="155"/>
      <c r="U19" s="156">
        <f>SUM(U32:U43)</f>
        <v>490</v>
      </c>
      <c r="V19" s="157"/>
      <c r="W19" s="158">
        <f>(ROUND((U19/SUM(U20:(INDEX(U20:U31,(COUNT(U32:U43)),1)))*100-100),1))</f>
        <v>-0.6</v>
      </c>
      <c r="X19" s="155"/>
      <c r="Y19" s="156">
        <f>SUM(Y32:Y43)</f>
        <v>862.689</v>
      </c>
      <c r="Z19" s="157"/>
      <c r="AA19" s="158">
        <f>(ROUND((Y19/SUM(Y20:(INDEX(Y20:Y31,(COUNT(Y32:Y43)),1)))*100-100),1))</f>
        <v>-6.7</v>
      </c>
      <c r="AB19" s="155"/>
      <c r="AC19" s="156">
        <f>SUM(AC32:AC43)</f>
        <v>119.658</v>
      </c>
      <c r="AD19" s="157"/>
      <c r="AE19" s="159">
        <f>(ROUND((AC19/SUM(AC20:(INDEX(AC20:AC31,(COUNT(AC32:AC43)),1)))*100-100),1))</f>
        <v>-24.1</v>
      </c>
      <c r="AF19" s="1"/>
      <c r="AG19" s="3"/>
    </row>
    <row r="20" spans="1:33" ht="15" customHeight="1">
      <c r="A20" s="29"/>
      <c r="B20" s="260" t="s">
        <v>39</v>
      </c>
      <c r="C20" s="26" t="s">
        <v>102</v>
      </c>
      <c r="D20" s="27"/>
      <c r="E20" s="13">
        <v>4424.543</v>
      </c>
      <c r="F20" s="14"/>
      <c r="G20" s="15">
        <v>-1.0192823167951781</v>
      </c>
      <c r="H20" s="27"/>
      <c r="I20" s="13">
        <v>9077.718</v>
      </c>
      <c r="J20" s="27"/>
      <c r="K20" s="15">
        <v>-1.4336432258280962</v>
      </c>
      <c r="L20" s="27"/>
      <c r="M20" s="13">
        <v>1069</v>
      </c>
      <c r="N20" s="14"/>
      <c r="O20" s="15">
        <v>-0.558139534883717</v>
      </c>
      <c r="P20" s="27"/>
      <c r="Q20" s="13">
        <v>2132</v>
      </c>
      <c r="R20" s="14"/>
      <c r="S20" s="15">
        <v>6.440339490763858</v>
      </c>
      <c r="T20" s="27"/>
      <c r="U20" s="13">
        <v>493</v>
      </c>
      <c r="V20" s="14"/>
      <c r="W20" s="15">
        <v>7.877461706783362</v>
      </c>
      <c r="X20" s="27"/>
      <c r="Y20" s="13">
        <v>924.179</v>
      </c>
      <c r="Z20" s="14"/>
      <c r="AA20" s="15">
        <v>6.087484560602774</v>
      </c>
      <c r="AB20" s="27"/>
      <c r="AC20" s="13">
        <v>157.71800000000002</v>
      </c>
      <c r="AD20" s="14"/>
      <c r="AE20" s="147">
        <v>11.712541258800723</v>
      </c>
      <c r="AG20" s="3"/>
    </row>
    <row r="21" spans="1:33" ht="15" customHeight="1">
      <c r="A21" s="29"/>
      <c r="B21" s="260"/>
      <c r="C21" s="26" t="s">
        <v>20</v>
      </c>
      <c r="D21" s="27"/>
      <c r="E21" s="13">
        <v>4450.0016</v>
      </c>
      <c r="F21" s="14"/>
      <c r="G21" s="15">
        <v>1.2114114574460766</v>
      </c>
      <c r="H21" s="27"/>
      <c r="I21" s="13">
        <v>8967.479</v>
      </c>
      <c r="J21" s="27"/>
      <c r="K21" s="15">
        <v>-1.948986455752888</v>
      </c>
      <c r="L21" s="27"/>
      <c r="M21" s="13">
        <v>1044</v>
      </c>
      <c r="N21" s="14"/>
      <c r="O21" s="15">
        <v>-0.19120458891013214</v>
      </c>
      <c r="P21" s="27"/>
      <c r="Q21" s="13">
        <v>2140</v>
      </c>
      <c r="R21" s="14"/>
      <c r="S21" s="15">
        <v>5.366814377154117</v>
      </c>
      <c r="T21" s="27"/>
      <c r="U21" s="13">
        <v>496</v>
      </c>
      <c r="V21" s="14"/>
      <c r="W21" s="15">
        <v>0.20202020202020332</v>
      </c>
      <c r="X21" s="27"/>
      <c r="Y21" s="13">
        <v>959.151</v>
      </c>
      <c r="Z21" s="14"/>
      <c r="AA21" s="15">
        <v>7.466695051035832</v>
      </c>
      <c r="AB21" s="27"/>
      <c r="AC21" s="13">
        <v>146.381</v>
      </c>
      <c r="AD21" s="14"/>
      <c r="AE21" s="147">
        <v>9.129608230514052</v>
      </c>
      <c r="AG21" s="3"/>
    </row>
    <row r="22" spans="1:33" ht="15" customHeight="1">
      <c r="A22" s="264"/>
      <c r="B22" s="260"/>
      <c r="C22" s="160" t="s">
        <v>21</v>
      </c>
      <c r="D22" s="161"/>
      <c r="E22" s="162">
        <v>4892.499</v>
      </c>
      <c r="F22" s="163"/>
      <c r="G22" s="164">
        <v>-2.3456217196954565</v>
      </c>
      <c r="H22" s="27"/>
      <c r="I22" s="13">
        <v>9912.906</v>
      </c>
      <c r="J22" s="27"/>
      <c r="K22" s="15">
        <v>-3.9157536815842664</v>
      </c>
      <c r="L22" s="161"/>
      <c r="M22" s="162">
        <v>1059</v>
      </c>
      <c r="N22" s="163"/>
      <c r="O22" s="164">
        <v>-4.508566275924252</v>
      </c>
      <c r="P22" s="161"/>
      <c r="Q22" s="162">
        <v>2127</v>
      </c>
      <c r="R22" s="163"/>
      <c r="S22" s="164">
        <v>-4.275427542754273</v>
      </c>
      <c r="T22" s="161"/>
      <c r="U22" s="162">
        <v>516</v>
      </c>
      <c r="V22" s="163"/>
      <c r="W22" s="164">
        <v>-4.972375690607733</v>
      </c>
      <c r="X22" s="161"/>
      <c r="Y22" s="162">
        <v>976.729</v>
      </c>
      <c r="Z22" s="163"/>
      <c r="AA22" s="164">
        <v>3.435169878776767</v>
      </c>
      <c r="AB22" s="27"/>
      <c r="AC22" s="162">
        <v>184.926</v>
      </c>
      <c r="AD22" s="27"/>
      <c r="AE22" s="165">
        <v>-4.945823138762673</v>
      </c>
      <c r="AG22" s="3"/>
    </row>
    <row r="23" spans="1:33" ht="15" customHeight="1">
      <c r="A23" s="264"/>
      <c r="B23" s="260"/>
      <c r="C23" s="26" t="s">
        <v>22</v>
      </c>
      <c r="D23" s="166"/>
      <c r="E23" s="167">
        <v>4728.745</v>
      </c>
      <c r="F23" s="168"/>
      <c r="G23" s="169">
        <v>-0.28707231991506044</v>
      </c>
      <c r="H23" s="166"/>
      <c r="I23" s="167">
        <v>9524.125</v>
      </c>
      <c r="J23" s="166"/>
      <c r="K23" s="170">
        <v>-3.240398330603833</v>
      </c>
      <c r="L23" s="166"/>
      <c r="M23" s="167">
        <v>1037</v>
      </c>
      <c r="N23" s="171"/>
      <c r="O23" s="169">
        <v>-3.264925373134331</v>
      </c>
      <c r="P23" s="166"/>
      <c r="Q23" s="167">
        <v>2134</v>
      </c>
      <c r="R23" s="171"/>
      <c r="S23" s="169">
        <v>0.28195488721804995</v>
      </c>
      <c r="T23" s="166"/>
      <c r="U23" s="167">
        <v>481</v>
      </c>
      <c r="V23" s="171"/>
      <c r="W23" s="169">
        <v>-5.128205128205132</v>
      </c>
      <c r="X23" s="166"/>
      <c r="Y23" s="167">
        <v>940.389</v>
      </c>
      <c r="Z23" s="171"/>
      <c r="AA23" s="169">
        <v>4.071611490950633</v>
      </c>
      <c r="AB23" s="166"/>
      <c r="AC23" s="167">
        <v>136.879</v>
      </c>
      <c r="AD23" s="171"/>
      <c r="AE23" s="172">
        <v>6.489131618665311</v>
      </c>
      <c r="AG23" s="3"/>
    </row>
    <row r="24" spans="1:33" ht="15" customHeight="1">
      <c r="A24" s="264"/>
      <c r="B24" s="260"/>
      <c r="C24" s="26" t="s">
        <v>23</v>
      </c>
      <c r="D24" s="27"/>
      <c r="E24" s="13">
        <v>4328.004</v>
      </c>
      <c r="F24" s="14"/>
      <c r="G24" s="173">
        <v>-6.513747952830096</v>
      </c>
      <c r="H24" s="27"/>
      <c r="I24" s="13">
        <v>8843.728</v>
      </c>
      <c r="J24" s="27"/>
      <c r="K24" s="30">
        <v>-7.834899757470371</v>
      </c>
      <c r="L24" s="27"/>
      <c r="M24" s="13">
        <v>965</v>
      </c>
      <c r="N24" s="14"/>
      <c r="O24" s="15">
        <v>-4.926108374384242</v>
      </c>
      <c r="P24" s="27"/>
      <c r="Q24" s="13">
        <v>2058</v>
      </c>
      <c r="R24" s="14"/>
      <c r="S24" s="15">
        <v>-2.046644455021418</v>
      </c>
      <c r="T24" s="27"/>
      <c r="U24" s="13">
        <v>444</v>
      </c>
      <c r="V24" s="14"/>
      <c r="W24" s="15">
        <v>-7.1129707112970735</v>
      </c>
      <c r="X24" s="27"/>
      <c r="Y24" s="13">
        <v>852.443</v>
      </c>
      <c r="Z24" s="14"/>
      <c r="AA24" s="15">
        <v>-4.06272297764203</v>
      </c>
      <c r="AB24" s="27"/>
      <c r="AC24" s="13">
        <v>159.129</v>
      </c>
      <c r="AD24" s="14"/>
      <c r="AE24" s="16">
        <v>-9.071740807405504</v>
      </c>
      <c r="AG24" s="8"/>
    </row>
    <row r="25" spans="1:33" ht="15" customHeight="1">
      <c r="A25" s="264"/>
      <c r="B25" s="260"/>
      <c r="C25" s="160" t="s">
        <v>24</v>
      </c>
      <c r="D25" s="174"/>
      <c r="E25" s="22">
        <v>4532.46</v>
      </c>
      <c r="F25" s="23"/>
      <c r="G25" s="175">
        <v>-10.781261872151426</v>
      </c>
      <c r="H25" s="174"/>
      <c r="I25" s="22">
        <v>9375.45</v>
      </c>
      <c r="J25" s="161"/>
      <c r="K25" s="176">
        <v>-13.434272898028809</v>
      </c>
      <c r="L25" s="174"/>
      <c r="M25" s="22">
        <v>999</v>
      </c>
      <c r="N25" s="23"/>
      <c r="O25" s="24">
        <v>-9.91884580703336</v>
      </c>
      <c r="P25" s="174"/>
      <c r="Q25" s="22">
        <v>2101</v>
      </c>
      <c r="R25" s="23"/>
      <c r="S25" s="24">
        <v>-4.975124378109452</v>
      </c>
      <c r="T25" s="174"/>
      <c r="U25" s="22">
        <v>471</v>
      </c>
      <c r="V25" s="23"/>
      <c r="W25" s="24">
        <v>-5.800000000000005</v>
      </c>
      <c r="X25" s="174"/>
      <c r="Y25" s="22">
        <v>855.868</v>
      </c>
      <c r="Z25" s="23"/>
      <c r="AA25" s="24">
        <v>-7.81059479954328</v>
      </c>
      <c r="AB25" s="174"/>
      <c r="AC25" s="22">
        <v>199.51</v>
      </c>
      <c r="AD25" s="177"/>
      <c r="AE25" s="25">
        <v>-4.17110963812598</v>
      </c>
      <c r="AG25" s="8"/>
    </row>
    <row r="26" spans="1:33" ht="15" customHeight="1">
      <c r="A26" s="264"/>
      <c r="B26" s="260"/>
      <c r="C26" s="26" t="s">
        <v>25</v>
      </c>
      <c r="D26" s="27"/>
      <c r="E26" s="13">
        <v>5201.663</v>
      </c>
      <c r="F26" s="14"/>
      <c r="G26" s="173">
        <v>-3.437473662637469</v>
      </c>
      <c r="H26" s="27"/>
      <c r="I26" s="13">
        <v>10492.467</v>
      </c>
      <c r="J26" s="27"/>
      <c r="K26" s="30">
        <v>-5.5785034534934</v>
      </c>
      <c r="L26" s="27"/>
      <c r="M26" s="13">
        <v>1058</v>
      </c>
      <c r="N26" s="14"/>
      <c r="O26" s="15">
        <v>-6.454465075154725</v>
      </c>
      <c r="P26" s="27"/>
      <c r="Q26" s="13">
        <v>2175</v>
      </c>
      <c r="R26" s="14"/>
      <c r="S26" s="15">
        <v>-4.563405002193943</v>
      </c>
      <c r="T26" s="27"/>
      <c r="U26" s="13">
        <v>457</v>
      </c>
      <c r="V26" s="14"/>
      <c r="W26" s="15">
        <v>-10.916179337231968</v>
      </c>
      <c r="X26" s="27"/>
      <c r="Y26" s="13">
        <v>934</v>
      </c>
      <c r="Z26" s="14"/>
      <c r="AA26" s="15">
        <v>-4.8454451633673346</v>
      </c>
      <c r="AB26" s="27"/>
      <c r="AC26" s="13">
        <v>213.485</v>
      </c>
      <c r="AD26" s="27"/>
      <c r="AE26" s="16">
        <v>8.027486957357777</v>
      </c>
      <c r="AG26" s="8"/>
    </row>
    <row r="27" spans="1:33" ht="15" customHeight="1">
      <c r="A27" s="178"/>
      <c r="B27" s="260"/>
      <c r="C27" s="26" t="s">
        <v>26</v>
      </c>
      <c r="D27" s="27"/>
      <c r="E27" s="13">
        <v>5069.246</v>
      </c>
      <c r="F27" s="14"/>
      <c r="G27" s="173">
        <v>-7.834454786985024</v>
      </c>
      <c r="H27" s="27"/>
      <c r="I27" s="13">
        <v>10156.07</v>
      </c>
      <c r="J27" s="27"/>
      <c r="K27" s="30">
        <v>-9.669262456746097</v>
      </c>
      <c r="L27" s="27"/>
      <c r="M27" s="13">
        <v>1031</v>
      </c>
      <c r="N27" s="14"/>
      <c r="O27" s="15">
        <v>-8.680248007085922</v>
      </c>
      <c r="P27" s="27"/>
      <c r="Q27" s="13">
        <v>2075</v>
      </c>
      <c r="R27" s="14"/>
      <c r="S27" s="15">
        <v>-6.699640287769782</v>
      </c>
      <c r="T27" s="27"/>
      <c r="U27" s="13">
        <v>437</v>
      </c>
      <c r="V27" s="14"/>
      <c r="W27" s="15">
        <v>-10.997963340122197</v>
      </c>
      <c r="X27" s="27"/>
      <c r="Y27" s="13">
        <v>869.358</v>
      </c>
      <c r="Z27" s="14"/>
      <c r="AA27" s="15">
        <v>-9.478649298722397</v>
      </c>
      <c r="AB27" s="27"/>
      <c r="AC27" s="13">
        <v>226.05</v>
      </c>
      <c r="AD27" s="27"/>
      <c r="AE27" s="16">
        <v>-1.0509912410101019</v>
      </c>
      <c r="AG27" s="8"/>
    </row>
    <row r="28" spans="1:33" ht="15" customHeight="1">
      <c r="A28" s="29"/>
      <c r="B28" s="260"/>
      <c r="C28" s="26" t="s">
        <v>27</v>
      </c>
      <c r="D28" s="161"/>
      <c r="E28" s="162">
        <v>4940.891</v>
      </c>
      <c r="F28" s="179"/>
      <c r="G28" s="180">
        <v>-10.248385488872813</v>
      </c>
      <c r="H28" s="161"/>
      <c r="I28" s="162">
        <v>9986.875</v>
      </c>
      <c r="J28" s="161"/>
      <c r="K28" s="181">
        <v>-12.501936248535117</v>
      </c>
      <c r="L28" s="161"/>
      <c r="M28" s="162">
        <v>984</v>
      </c>
      <c r="N28" s="163"/>
      <c r="O28" s="164">
        <v>-8.719851576994431</v>
      </c>
      <c r="P28" s="161"/>
      <c r="Q28" s="162">
        <v>1933</v>
      </c>
      <c r="R28" s="163"/>
      <c r="S28" s="164">
        <v>-11.208084519981632</v>
      </c>
      <c r="T28" s="161"/>
      <c r="U28" s="162">
        <v>421</v>
      </c>
      <c r="V28" s="163"/>
      <c r="W28" s="164">
        <v>-14.777327935222672</v>
      </c>
      <c r="X28" s="161"/>
      <c r="Y28" s="162">
        <v>770.113</v>
      </c>
      <c r="Z28" s="163"/>
      <c r="AA28" s="164">
        <v>-14.64272136711211</v>
      </c>
      <c r="AB28" s="161"/>
      <c r="AC28" s="162">
        <v>236.337</v>
      </c>
      <c r="AD28" s="163"/>
      <c r="AE28" s="165">
        <v>0.5766399128443789</v>
      </c>
      <c r="AG28" s="8"/>
    </row>
    <row r="29" spans="1:33" ht="15" customHeight="1">
      <c r="A29" s="178"/>
      <c r="B29" s="260"/>
      <c r="C29" s="182" t="s">
        <v>95</v>
      </c>
      <c r="D29" s="27"/>
      <c r="E29" s="13">
        <v>3865.466</v>
      </c>
      <c r="F29" s="137"/>
      <c r="G29" s="173">
        <v>-9.60775899867292</v>
      </c>
      <c r="H29" s="27"/>
      <c r="I29" s="13">
        <v>7548.583</v>
      </c>
      <c r="J29" s="27"/>
      <c r="K29" s="15">
        <v>-11.89095445144508</v>
      </c>
      <c r="L29" s="27"/>
      <c r="M29" s="13">
        <v>874</v>
      </c>
      <c r="N29" s="14"/>
      <c r="O29" s="15">
        <v>-8.958333333333336</v>
      </c>
      <c r="P29" s="27"/>
      <c r="Q29" s="13">
        <v>1895</v>
      </c>
      <c r="R29" s="14"/>
      <c r="S29" s="15">
        <v>-7.334963325183375</v>
      </c>
      <c r="T29" s="27"/>
      <c r="U29" s="13">
        <v>428</v>
      </c>
      <c r="V29" s="14"/>
      <c r="W29" s="15">
        <v>-7.559395248380129</v>
      </c>
      <c r="X29" s="27"/>
      <c r="Y29" s="13">
        <v>737.546</v>
      </c>
      <c r="Z29" s="14"/>
      <c r="AA29" s="15">
        <v>-12.65432573937202</v>
      </c>
      <c r="AB29" s="27"/>
      <c r="AC29" s="13">
        <v>129.682</v>
      </c>
      <c r="AD29" s="27"/>
      <c r="AE29" s="16">
        <v>-35.259024806673686</v>
      </c>
      <c r="AG29" s="12"/>
    </row>
    <row r="30" spans="1:33" ht="15" customHeight="1">
      <c r="A30" s="178"/>
      <c r="B30" s="260"/>
      <c r="C30" s="26" t="s">
        <v>28</v>
      </c>
      <c r="D30" s="27"/>
      <c r="E30" s="13">
        <v>4552.719</v>
      </c>
      <c r="F30" s="183"/>
      <c r="G30" s="173">
        <v>-6.0228944258001516</v>
      </c>
      <c r="H30" s="27"/>
      <c r="I30" s="13">
        <v>9112.048</v>
      </c>
      <c r="J30" s="27"/>
      <c r="K30" s="15">
        <v>-9.409951908589631</v>
      </c>
      <c r="L30" s="27"/>
      <c r="M30" s="13">
        <v>880</v>
      </c>
      <c r="N30" s="14"/>
      <c r="O30" s="15">
        <v>-11.468812877263579</v>
      </c>
      <c r="P30" s="27"/>
      <c r="Q30" s="13">
        <v>2021</v>
      </c>
      <c r="R30" s="14"/>
      <c r="S30" s="15">
        <v>-3.716055264411622</v>
      </c>
      <c r="T30" s="27"/>
      <c r="U30" s="13">
        <v>450</v>
      </c>
      <c r="V30" s="14"/>
      <c r="W30" s="15">
        <v>-3.2258064516129004</v>
      </c>
      <c r="X30" s="27"/>
      <c r="Y30" s="13">
        <v>796.028</v>
      </c>
      <c r="Z30" s="27"/>
      <c r="AA30" s="15">
        <v>-10.359024254012873</v>
      </c>
      <c r="AB30" s="27"/>
      <c r="AC30" s="13">
        <v>204.721</v>
      </c>
      <c r="AD30" s="27"/>
      <c r="AE30" s="16">
        <v>-9.413081763232656</v>
      </c>
      <c r="AG30" s="9"/>
    </row>
    <row r="31" spans="1:33" ht="15" customHeight="1" thickBot="1">
      <c r="A31" s="184"/>
      <c r="B31" s="261"/>
      <c r="C31" s="185" t="s">
        <v>29</v>
      </c>
      <c r="D31" s="186"/>
      <c r="E31" s="187">
        <v>4519.95</v>
      </c>
      <c r="F31" s="188"/>
      <c r="G31" s="189">
        <v>-12.121889065878399</v>
      </c>
      <c r="H31" s="186"/>
      <c r="I31" s="190">
        <v>8883.12</v>
      </c>
      <c r="J31" s="191"/>
      <c r="K31" s="192">
        <v>-15.928889464308726</v>
      </c>
      <c r="L31" s="186"/>
      <c r="M31" s="190">
        <v>912</v>
      </c>
      <c r="N31" s="188"/>
      <c r="O31" s="192">
        <v>-15.004659832246038</v>
      </c>
      <c r="P31" s="186"/>
      <c r="Q31" s="190">
        <v>2193</v>
      </c>
      <c r="R31" s="188"/>
      <c r="S31" s="192">
        <v>-3.007518796992481</v>
      </c>
      <c r="T31" s="186"/>
      <c r="U31" s="190">
        <v>522</v>
      </c>
      <c r="V31" s="188"/>
      <c r="W31" s="192">
        <v>0.38461538461538325</v>
      </c>
      <c r="X31" s="186"/>
      <c r="Y31" s="190">
        <v>892.518</v>
      </c>
      <c r="Z31" s="188"/>
      <c r="AA31" s="192">
        <v>-9.50121727280193</v>
      </c>
      <c r="AB31" s="186"/>
      <c r="AC31" s="190">
        <v>328.401</v>
      </c>
      <c r="AD31" s="191"/>
      <c r="AE31" s="193">
        <v>-1.0455869901256687</v>
      </c>
      <c r="AG31" s="9"/>
    </row>
    <row r="32" spans="1:33" ht="15" customHeight="1">
      <c r="A32" s="29"/>
      <c r="B32" s="260" t="s">
        <v>103</v>
      </c>
      <c r="C32" s="26" t="s">
        <v>30</v>
      </c>
      <c r="D32" s="27"/>
      <c r="E32" s="227">
        <v>3926.263</v>
      </c>
      <c r="F32" s="228"/>
      <c r="G32" s="229">
        <f>(E32/E20-1)*100</f>
        <v>-11.261728047393815</v>
      </c>
      <c r="H32" s="27"/>
      <c r="I32" s="13">
        <v>8122.59</v>
      </c>
      <c r="J32" s="14"/>
      <c r="K32" s="194">
        <f>(I32/I20-1)*100</f>
        <v>-10.521675161092258</v>
      </c>
      <c r="L32" s="195"/>
      <c r="M32" s="13">
        <v>974</v>
      </c>
      <c r="N32" s="14"/>
      <c r="O32" s="194">
        <f>(M32/M20-1)*100</f>
        <v>-8.886810102899911</v>
      </c>
      <c r="P32" s="195"/>
      <c r="Q32" s="13">
        <v>2134</v>
      </c>
      <c r="R32" s="14"/>
      <c r="S32" s="194">
        <f>(Q32/Q20-1)*100</f>
        <v>0.09380863039398779</v>
      </c>
      <c r="T32" s="195"/>
      <c r="U32" s="13">
        <v>490</v>
      </c>
      <c r="V32" s="14"/>
      <c r="W32" s="194">
        <f>(U32/U20-1)*100</f>
        <v>-0.6085192697768749</v>
      </c>
      <c r="X32" s="195"/>
      <c r="Y32" s="196">
        <v>862.689</v>
      </c>
      <c r="Z32" s="197"/>
      <c r="AA32" s="194">
        <f>(Y32/Y20-1)*100</f>
        <v>-6.6534729743913275</v>
      </c>
      <c r="AB32" s="195"/>
      <c r="AC32" s="227">
        <v>119.658</v>
      </c>
      <c r="AD32" s="228"/>
      <c r="AE32" s="230">
        <f>(AC32/AC20-1)*100</f>
        <v>-24.131678058306605</v>
      </c>
      <c r="AG32" s="9"/>
    </row>
    <row r="33" spans="1:33" ht="15" customHeight="1">
      <c r="A33" s="29"/>
      <c r="B33" s="260"/>
      <c r="C33" s="26" t="s">
        <v>20</v>
      </c>
      <c r="D33" s="27"/>
      <c r="E33" s="13"/>
      <c r="F33" s="14"/>
      <c r="G33" s="15"/>
      <c r="H33" s="27"/>
      <c r="I33" s="13"/>
      <c r="J33" s="14"/>
      <c r="K33" s="15"/>
      <c r="L33" s="198"/>
      <c r="M33" s="13"/>
      <c r="N33" s="14"/>
      <c r="O33" s="15"/>
      <c r="P33" s="198"/>
      <c r="Q33" s="13"/>
      <c r="R33" s="14"/>
      <c r="S33" s="15"/>
      <c r="T33" s="198"/>
      <c r="U33" s="13"/>
      <c r="V33" s="14"/>
      <c r="W33" s="15"/>
      <c r="X33" s="198"/>
      <c r="Y33" s="148"/>
      <c r="Z33" s="197"/>
      <c r="AA33" s="15"/>
      <c r="AB33" s="198"/>
      <c r="AC33" s="13"/>
      <c r="AD33" s="14"/>
      <c r="AE33" s="16"/>
      <c r="AG33" s="9"/>
    </row>
    <row r="34" spans="1:33" ht="15" customHeight="1">
      <c r="A34" s="29"/>
      <c r="B34" s="260"/>
      <c r="C34" s="160" t="s">
        <v>21</v>
      </c>
      <c r="D34" s="27"/>
      <c r="E34" s="13"/>
      <c r="F34" s="14"/>
      <c r="G34" s="15"/>
      <c r="H34" s="27"/>
      <c r="I34" s="13"/>
      <c r="J34" s="14"/>
      <c r="K34" s="15"/>
      <c r="L34" s="198"/>
      <c r="M34" s="13"/>
      <c r="N34" s="14"/>
      <c r="O34" s="15"/>
      <c r="P34" s="198"/>
      <c r="Q34" s="13"/>
      <c r="R34" s="14"/>
      <c r="S34" s="15"/>
      <c r="T34" s="198"/>
      <c r="U34" s="13"/>
      <c r="V34" s="14"/>
      <c r="W34" s="15"/>
      <c r="X34" s="198"/>
      <c r="Y34" s="148"/>
      <c r="Z34" s="197"/>
      <c r="AA34" s="15"/>
      <c r="AB34" s="198"/>
      <c r="AC34" s="13"/>
      <c r="AD34" s="14"/>
      <c r="AE34" s="16"/>
      <c r="AG34" s="9"/>
    </row>
    <row r="35" spans="1:33" ht="15" customHeight="1">
      <c r="A35" s="29"/>
      <c r="B35" s="260"/>
      <c r="C35" s="26" t="s">
        <v>22</v>
      </c>
      <c r="D35" s="17"/>
      <c r="E35" s="18"/>
      <c r="F35" s="19"/>
      <c r="G35" s="20"/>
      <c r="H35" s="199"/>
      <c r="I35" s="18"/>
      <c r="J35" s="19"/>
      <c r="K35" s="20"/>
      <c r="L35" s="200"/>
      <c r="M35" s="18"/>
      <c r="N35" s="19"/>
      <c r="O35" s="20"/>
      <c r="P35" s="200"/>
      <c r="Q35" s="18"/>
      <c r="R35" s="19"/>
      <c r="S35" s="20"/>
      <c r="T35" s="200"/>
      <c r="U35" s="18"/>
      <c r="V35" s="19"/>
      <c r="W35" s="20"/>
      <c r="X35" s="200"/>
      <c r="Y35" s="201"/>
      <c r="Z35" s="202"/>
      <c r="AA35" s="20"/>
      <c r="AB35" s="200"/>
      <c r="AC35" s="18"/>
      <c r="AD35" s="19"/>
      <c r="AE35" s="21"/>
      <c r="AG35" s="9"/>
    </row>
    <row r="36" spans="1:33" ht="15" customHeight="1">
      <c r="A36" s="29"/>
      <c r="B36" s="260"/>
      <c r="C36" s="26" t="s">
        <v>23</v>
      </c>
      <c r="D36" s="27"/>
      <c r="E36" s="13"/>
      <c r="F36" s="14"/>
      <c r="G36" s="15"/>
      <c r="H36" s="27"/>
      <c r="I36" s="13"/>
      <c r="J36" s="14"/>
      <c r="K36" s="15"/>
      <c r="L36" s="198"/>
      <c r="M36" s="13"/>
      <c r="N36" s="14"/>
      <c r="O36" s="15"/>
      <c r="P36" s="198"/>
      <c r="Q36" s="13"/>
      <c r="R36" s="14"/>
      <c r="S36" s="15"/>
      <c r="T36" s="198"/>
      <c r="U36" s="13"/>
      <c r="V36" s="14"/>
      <c r="W36" s="15"/>
      <c r="X36" s="198"/>
      <c r="Y36" s="148"/>
      <c r="Z36" s="197"/>
      <c r="AA36" s="15"/>
      <c r="AB36" s="198"/>
      <c r="AC36" s="13"/>
      <c r="AD36" s="14"/>
      <c r="AE36" s="16"/>
      <c r="AG36" s="9"/>
    </row>
    <row r="37" spans="1:31" ht="15" customHeight="1">
      <c r="A37" s="29"/>
      <c r="B37" s="260"/>
      <c r="C37" s="160" t="s">
        <v>24</v>
      </c>
      <c r="D37" s="203"/>
      <c r="E37" s="22"/>
      <c r="F37" s="23"/>
      <c r="G37" s="24"/>
      <c r="H37" s="174"/>
      <c r="I37" s="22"/>
      <c r="J37" s="23"/>
      <c r="K37" s="24"/>
      <c r="L37" s="204"/>
      <c r="M37" s="22"/>
      <c r="N37" s="23"/>
      <c r="O37" s="24"/>
      <c r="P37" s="204"/>
      <c r="Q37" s="22"/>
      <c r="R37" s="23"/>
      <c r="S37" s="24"/>
      <c r="T37" s="204"/>
      <c r="U37" s="22"/>
      <c r="V37" s="23"/>
      <c r="W37" s="24"/>
      <c r="X37" s="204"/>
      <c r="Y37" s="205"/>
      <c r="Z37" s="206"/>
      <c r="AA37" s="24"/>
      <c r="AB37" s="204"/>
      <c r="AC37" s="22"/>
      <c r="AD37" s="23"/>
      <c r="AE37" s="25"/>
    </row>
    <row r="38" spans="1:31" ht="15" customHeight="1">
      <c r="A38" s="29"/>
      <c r="B38" s="260"/>
      <c r="C38" s="26" t="s">
        <v>25</v>
      </c>
      <c r="D38" s="27"/>
      <c r="E38" s="18"/>
      <c r="F38" s="19"/>
      <c r="G38" s="20"/>
      <c r="H38" s="199"/>
      <c r="I38" s="18"/>
      <c r="J38" s="19"/>
      <c r="K38" s="20"/>
      <c r="L38" s="200"/>
      <c r="M38" s="18"/>
      <c r="N38" s="19"/>
      <c r="O38" s="20"/>
      <c r="P38" s="200"/>
      <c r="Q38" s="18"/>
      <c r="R38" s="19"/>
      <c r="S38" s="20"/>
      <c r="T38" s="200"/>
      <c r="U38" s="18"/>
      <c r="V38" s="19"/>
      <c r="W38" s="20"/>
      <c r="X38" s="200"/>
      <c r="Y38" s="201"/>
      <c r="Z38" s="202"/>
      <c r="AA38" s="20"/>
      <c r="AB38" s="200"/>
      <c r="AC38" s="18"/>
      <c r="AD38" s="19"/>
      <c r="AE38" s="21"/>
    </row>
    <row r="39" spans="1:31" ht="15" customHeight="1">
      <c r="A39" s="29"/>
      <c r="B39" s="260"/>
      <c r="C39" s="26" t="s">
        <v>26</v>
      </c>
      <c r="D39" s="27"/>
      <c r="E39" s="13"/>
      <c r="F39" s="14"/>
      <c r="G39" s="15"/>
      <c r="H39" s="27"/>
      <c r="I39" s="13"/>
      <c r="J39" s="14"/>
      <c r="K39" s="15"/>
      <c r="L39" s="198"/>
      <c r="M39" s="13"/>
      <c r="N39" s="14"/>
      <c r="O39" s="15"/>
      <c r="P39" s="198"/>
      <c r="Q39" s="13"/>
      <c r="R39" s="14"/>
      <c r="S39" s="15"/>
      <c r="T39" s="198"/>
      <c r="U39" s="13"/>
      <c r="V39" s="14"/>
      <c r="W39" s="15"/>
      <c r="X39" s="198"/>
      <c r="Y39" s="148"/>
      <c r="Z39" s="197"/>
      <c r="AA39" s="15"/>
      <c r="AB39" s="198"/>
      <c r="AC39" s="13"/>
      <c r="AD39" s="14"/>
      <c r="AE39" s="16"/>
    </row>
    <row r="40" spans="1:31" ht="15" customHeight="1">
      <c r="A40" s="29"/>
      <c r="B40" s="260"/>
      <c r="C40" s="160" t="s">
        <v>27</v>
      </c>
      <c r="D40" s="161"/>
      <c r="E40" s="22"/>
      <c r="F40" s="23"/>
      <c r="G40" s="24"/>
      <c r="H40" s="174"/>
      <c r="I40" s="22"/>
      <c r="J40" s="23"/>
      <c r="K40" s="24"/>
      <c r="L40" s="204"/>
      <c r="M40" s="22"/>
      <c r="N40" s="23"/>
      <c r="O40" s="24"/>
      <c r="P40" s="204"/>
      <c r="Q40" s="22"/>
      <c r="R40" s="23"/>
      <c r="S40" s="24"/>
      <c r="T40" s="204"/>
      <c r="U40" s="22"/>
      <c r="V40" s="23"/>
      <c r="W40" s="24"/>
      <c r="X40" s="204"/>
      <c r="Y40" s="205"/>
      <c r="Z40" s="206"/>
      <c r="AA40" s="24"/>
      <c r="AB40" s="204"/>
      <c r="AC40" s="22"/>
      <c r="AD40" s="23"/>
      <c r="AE40" s="25"/>
    </row>
    <row r="41" spans="2:34" s="29" customFormat="1" ht="15" customHeight="1">
      <c r="B41" s="260"/>
      <c r="C41" s="26" t="s">
        <v>106</v>
      </c>
      <c r="D41" s="27"/>
      <c r="E41" s="18"/>
      <c r="F41" s="19"/>
      <c r="G41" s="20"/>
      <c r="H41" s="199"/>
      <c r="I41" s="18"/>
      <c r="J41" s="19"/>
      <c r="K41" s="20"/>
      <c r="L41" s="200"/>
      <c r="M41" s="18"/>
      <c r="N41" s="19"/>
      <c r="O41" s="20"/>
      <c r="P41" s="200"/>
      <c r="Q41" s="18"/>
      <c r="R41" s="19"/>
      <c r="S41" s="20"/>
      <c r="T41" s="200"/>
      <c r="U41" s="18"/>
      <c r="V41" s="19"/>
      <c r="W41" s="20"/>
      <c r="X41" s="200"/>
      <c r="Y41" s="201"/>
      <c r="Z41" s="202"/>
      <c r="AA41" s="20"/>
      <c r="AB41" s="200"/>
      <c r="AC41" s="18"/>
      <c r="AD41" s="19"/>
      <c r="AE41" s="21"/>
      <c r="AF41" s="28"/>
      <c r="AH41" s="28"/>
    </row>
    <row r="42" spans="2:34" s="29" customFormat="1" ht="15" customHeight="1">
      <c r="B42" s="260"/>
      <c r="C42" s="26" t="s">
        <v>28</v>
      </c>
      <c r="D42" s="207"/>
      <c r="E42" s="13"/>
      <c r="F42" s="14"/>
      <c r="G42" s="30"/>
      <c r="H42" s="27"/>
      <c r="I42" s="13"/>
      <c r="J42" s="14"/>
      <c r="K42" s="30"/>
      <c r="L42" s="27"/>
      <c r="M42" s="148"/>
      <c r="N42" s="14"/>
      <c r="O42" s="30"/>
      <c r="P42" s="27"/>
      <c r="Q42" s="13"/>
      <c r="R42" s="14"/>
      <c r="S42" s="30"/>
      <c r="T42" s="27"/>
      <c r="U42" s="13"/>
      <c r="V42" s="14"/>
      <c r="W42" s="30"/>
      <c r="X42" s="27"/>
      <c r="Y42" s="13"/>
      <c r="Z42" s="14"/>
      <c r="AA42" s="30"/>
      <c r="AB42" s="207"/>
      <c r="AC42" s="13"/>
      <c r="AD42" s="14"/>
      <c r="AE42" s="16"/>
      <c r="AF42" s="28"/>
      <c r="AH42" s="28"/>
    </row>
    <row r="43" spans="1:33" ht="15" customHeight="1" thickBot="1">
      <c r="A43" s="29"/>
      <c r="B43" s="261"/>
      <c r="C43" s="185" t="s">
        <v>29</v>
      </c>
      <c r="D43" s="186"/>
      <c r="E43" s="209"/>
      <c r="F43" s="210"/>
      <c r="G43" s="217"/>
      <c r="H43" s="186"/>
      <c r="I43" s="190"/>
      <c r="J43" s="188"/>
      <c r="K43" s="31"/>
      <c r="L43" s="186"/>
      <c r="M43" s="208"/>
      <c r="N43" s="188"/>
      <c r="O43" s="31"/>
      <c r="P43" s="186"/>
      <c r="Q43" s="190"/>
      <c r="R43" s="188"/>
      <c r="S43" s="31"/>
      <c r="T43" s="186"/>
      <c r="U43" s="190"/>
      <c r="V43" s="188"/>
      <c r="W43" s="31"/>
      <c r="X43" s="186"/>
      <c r="Y43" s="190"/>
      <c r="Z43" s="188"/>
      <c r="AA43" s="31"/>
      <c r="AB43" s="218"/>
      <c r="AC43" s="209"/>
      <c r="AD43" s="210"/>
      <c r="AE43" s="211"/>
      <c r="AG43" s="32"/>
    </row>
    <row r="44" spans="1:31" ht="15" customHeight="1">
      <c r="A44" s="29"/>
      <c r="B44" s="212"/>
      <c r="C44" s="213" t="s">
        <v>31</v>
      </c>
      <c r="D44" s="214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13"/>
      <c r="S44" s="215" t="s">
        <v>40</v>
      </c>
      <c r="T44" s="213" t="s">
        <v>41</v>
      </c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</row>
    <row r="45" spans="1:31" ht="15" customHeight="1">
      <c r="A45" s="29"/>
      <c r="B45" s="212"/>
      <c r="C45" s="213" t="s">
        <v>96</v>
      </c>
      <c r="D45" s="214"/>
      <c r="E45" s="213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 t="s">
        <v>97</v>
      </c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</row>
    <row r="46" spans="1:31" ht="15" customHeight="1">
      <c r="A46" s="29"/>
      <c r="B46" s="212"/>
      <c r="C46" s="213" t="s">
        <v>98</v>
      </c>
      <c r="D46" s="214"/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 t="s">
        <v>99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</row>
    <row r="47" spans="1:31" ht="15" customHeight="1">
      <c r="A47" s="29"/>
      <c r="B47" s="212"/>
      <c r="C47" s="213"/>
      <c r="D47" s="214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 t="s">
        <v>42</v>
      </c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</row>
    <row r="48" spans="1:31" ht="15" customHeight="1">
      <c r="A48" s="29"/>
      <c r="B48" s="212"/>
      <c r="C48" s="213"/>
      <c r="D48" s="214"/>
      <c r="E48" s="213"/>
      <c r="F48" s="214"/>
      <c r="G48" s="214"/>
      <c r="H48" s="214"/>
      <c r="I48" s="219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 t="s">
        <v>43</v>
      </c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</row>
    <row r="49" spans="1:31" ht="15" customHeight="1">
      <c r="A49" s="29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9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3.5" customHeight="1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X50" s="221"/>
      <c r="Y50" s="221"/>
      <c r="Z50" s="221"/>
      <c r="AA50" s="221"/>
      <c r="AB50" s="221"/>
      <c r="AC50" s="221"/>
      <c r="AD50" s="221"/>
      <c r="AE50" s="221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C1:AE1"/>
    <mergeCell ref="B4:C7"/>
    <mergeCell ref="B20:B31"/>
    <mergeCell ref="B32:B43"/>
    <mergeCell ref="B8:B17"/>
    <mergeCell ref="B1:K2"/>
    <mergeCell ref="A22:A26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2008-07-01T11:27:34Z</cp:lastPrinted>
  <dcterms:created xsi:type="dcterms:W3CDTF">2001-03-19T05:01:48Z</dcterms:created>
  <dcterms:modified xsi:type="dcterms:W3CDTF">2008-07-08T09:56:22Z</dcterms:modified>
  <cp:category/>
  <cp:version/>
  <cp:contentType/>
  <cp:contentStatus/>
</cp:coreProperties>
</file>