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12" sheetId="1" r:id="rId1"/>
    <sheet name="Ｈ19、20年度" sheetId="2" r:id="rId2"/>
  </sheets>
  <definedNames>
    <definedName name="_xlnm.Print_Area" localSheetId="1">'Ｈ19、20年度'!$A$1:$AE$48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<sst xmlns="http://schemas.openxmlformats.org/spreadsheetml/2006/main" count="199" uniqueCount="115">
  <si>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</si>
  <si>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</si>
  <si>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</si>
  <si>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</si>
  <si>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</si>
  <si>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</si>
  <si>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</si>
  <si>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</si>
  <si>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</si>
  <si>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</si>
  <si>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＜平成２０年１２月分＞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</si>
  <si>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</si>
  <si>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</si>
  <si>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</si>
  <si>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</si>
  <si>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</si>
  <si>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</si>
  <si>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</si>
  <si>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</si>
  <si>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</si>
  <si>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</si>
  <si>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</si>
  <si>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</si>
  <si>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</si>
  <si>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</si>
  <si>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</si>
  <si>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</si>
  <si>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</si>
  <si>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</si>
  <si>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</si>
  <si>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</si>
  <si>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</si>
  <si>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</si>
  <si>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</si>
  <si>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</si>
  <si>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</si>
  <si>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</si>
  <si>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</si>
  <si>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</si>
  <si>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</si>
  <si>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</si>
  <si>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</si>
  <si>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</si>
  <si>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</si>
  <si>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</si>
  <si>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</si>
  <si>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</si>
  <si>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</si>
  <si>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</si>
  <si>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</si>
  <si>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</si>
  <si>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</si>
  <si>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</si>
  <si>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</si>
  <si>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</si>
  <si>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</si>
  <si>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</si>
  <si>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</si>
  <si>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</si>
  <si>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</si>
  <si>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</si>
  <si>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</si>
  <si>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</si>
  <si>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</si>
  <si>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</si>
  <si>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</si>
  <si>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</si>
  <si>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</si>
  <si>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</si>
  <si>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</si>
  <si>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</si>
  <si>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</si>
  <si>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平成２０年１０月３１日　現在</t>
  </si>
  <si>
    <t>（内 需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</si>
  <si>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</si>
  <si>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</si>
  <si>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</si>
  <si>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</si>
  <si>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</si>
  <si>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</si>
  <si>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</si>
  <si>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</si>
  <si>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</si>
  <si>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</si>
  <si>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</si>
  <si>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</si>
  <si>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</si>
  <si>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</si>
  <si>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</si>
  <si>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</si>
  <si>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</si>
  <si>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</si>
  <si>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</si>
  <si>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</si>
  <si>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</si>
  <si>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</si>
  <si>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</si>
  <si>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</si>
  <si>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</si>
  <si>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</si>
  <si>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>実績（予測）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</si>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</sst>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3"/>
    </font>
    <font>
      <sz val="14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8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8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Fill="1">
      <alignment/>
      <protection/>
    </xf>
    <xf numFmtId="0" fontId="9" fillId="0" borderId="0" xfId="23" applyFont="1">
      <alignment/>
      <protection/>
    </xf>
    <xf numFmtId="0" fontId="9" fillId="0" borderId="0" xfId="23" applyFont="1" applyFill="1">
      <alignment/>
      <protection/>
    </xf>
    <xf numFmtId="0" fontId="10" fillId="0" borderId="0" xfId="23" applyFont="1">
      <alignment/>
      <protection/>
    </xf>
    <xf numFmtId="0" fontId="8" fillId="0" borderId="0" xfId="23" applyFont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8" fillId="0" borderId="3" xfId="23" applyFont="1" applyFill="1" applyBorder="1" applyAlignment="1">
      <alignment horizontal="center" vertical="center"/>
      <protection/>
    </xf>
    <xf numFmtId="0" fontId="11" fillId="0" borderId="4" xfId="23" applyFont="1" applyFill="1" applyBorder="1" applyAlignment="1">
      <alignment vertical="top"/>
      <protection/>
    </xf>
    <xf numFmtId="0" fontId="11" fillId="0" borderId="2" xfId="23" applyFont="1" applyFill="1" applyBorder="1" applyAlignment="1">
      <alignment vertical="top"/>
      <protection/>
    </xf>
    <xf numFmtId="0" fontId="11" fillId="2" borderId="2" xfId="23" applyFont="1" applyFill="1" applyBorder="1" applyAlignment="1">
      <alignment vertical="top"/>
      <protection/>
    </xf>
    <xf numFmtId="180" fontId="8" fillId="0" borderId="5" xfId="23" applyNumberFormat="1" applyFont="1" applyFill="1" applyBorder="1" applyAlignment="1">
      <alignment horizontal="right" vertical="center"/>
      <protection/>
    </xf>
    <xf numFmtId="180" fontId="8" fillId="0" borderId="5" xfId="23" applyNumberFormat="1" applyFont="1" applyFill="1" applyBorder="1" applyAlignment="1">
      <alignment vertical="center"/>
      <protection/>
    </xf>
    <xf numFmtId="180" fontId="8" fillId="0" borderId="0" xfId="23" applyNumberFormat="1" applyFont="1" applyFill="1" applyBorder="1" applyAlignment="1">
      <alignment horizontal="right" vertical="center"/>
      <protection/>
    </xf>
    <xf numFmtId="180" fontId="8" fillId="0" borderId="6" xfId="23" applyNumberFormat="1" applyFont="1" applyFill="1" applyBorder="1" applyAlignment="1">
      <alignment horizontal="right" vertical="center"/>
      <protection/>
    </xf>
    <xf numFmtId="180" fontId="8" fillId="0" borderId="7" xfId="23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3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3" applyNumberFormat="1" applyFont="1" applyFill="1" applyBorder="1" applyAlignment="1">
      <alignment vertical="center"/>
      <protection/>
    </xf>
    <xf numFmtId="180" fontId="8" fillId="0" borderId="10" xfId="23" applyNumberFormat="1" applyFont="1" applyFill="1" applyBorder="1" applyAlignment="1">
      <alignment vertical="center"/>
      <protection/>
    </xf>
    <xf numFmtId="180" fontId="8" fillId="0" borderId="11" xfId="23" applyNumberFormat="1" applyFont="1" applyFill="1" applyBorder="1" applyAlignment="1">
      <alignment vertical="center"/>
      <protection/>
    </xf>
    <xf numFmtId="180" fontId="8" fillId="0" borderId="12" xfId="23" applyNumberFormat="1" applyFont="1" applyFill="1" applyBorder="1" applyAlignment="1">
      <alignment vertical="center"/>
      <protection/>
    </xf>
    <xf numFmtId="180" fontId="13" fillId="0" borderId="13" xfId="23" applyNumberFormat="1" applyFont="1" applyFill="1" applyBorder="1" applyAlignment="1">
      <alignment vertical="center"/>
      <protection/>
    </xf>
    <xf numFmtId="178" fontId="8" fillId="0" borderId="2" xfId="23" applyNumberFormat="1" applyFont="1" applyFill="1" applyBorder="1" applyAlignment="1">
      <alignment horizontal="right" vertical="center"/>
      <protection/>
    </xf>
    <xf numFmtId="178" fontId="8" fillId="0" borderId="1" xfId="23" applyNumberFormat="1" applyFont="1" applyFill="1" applyBorder="1" applyAlignment="1">
      <alignment horizontal="right" vertical="center"/>
      <protection/>
    </xf>
    <xf numFmtId="178" fontId="14" fillId="0" borderId="2" xfId="23" applyNumberFormat="1" applyFont="1" applyFill="1" applyBorder="1" applyAlignment="1">
      <alignment horizontal="right" vertical="center"/>
      <protection/>
    </xf>
    <xf numFmtId="178" fontId="8" fillId="0" borderId="3" xfId="23" applyNumberFormat="1" applyFont="1" applyFill="1" applyBorder="1" applyAlignment="1">
      <alignment horizontal="right" vertical="center"/>
      <protection/>
    </xf>
    <xf numFmtId="178" fontId="8" fillId="0" borderId="4" xfId="23" applyNumberFormat="1" applyFont="1" applyFill="1" applyBorder="1" applyAlignment="1">
      <alignment horizontal="right" vertical="center"/>
      <protection/>
    </xf>
    <xf numFmtId="178" fontId="8" fillId="0" borderId="14" xfId="23" applyNumberFormat="1" applyFont="1" applyFill="1" applyBorder="1" applyAlignment="1">
      <alignment horizontal="right" vertical="center"/>
      <protection/>
    </xf>
    <xf numFmtId="180" fontId="8" fillId="0" borderId="15" xfId="23" applyNumberFormat="1" applyFont="1" applyFill="1" applyBorder="1" applyAlignment="1">
      <alignment vertical="center"/>
      <protection/>
    </xf>
    <xf numFmtId="180" fontId="13" fillId="0" borderId="8" xfId="23" applyNumberFormat="1" applyFont="1" applyFill="1" applyBorder="1" applyAlignment="1">
      <alignment vertical="center"/>
      <protection/>
    </xf>
    <xf numFmtId="207" fontId="8" fillId="0" borderId="0" xfId="23" applyNumberFormat="1" applyFont="1" applyFill="1" applyBorder="1" applyAlignment="1">
      <alignment vertical="center"/>
      <protection/>
    </xf>
    <xf numFmtId="180" fontId="8" fillId="0" borderId="0" xfId="23" applyNumberFormat="1" applyFont="1" applyFill="1" applyBorder="1" applyAlignment="1">
      <alignment vertical="center"/>
      <protection/>
    </xf>
    <xf numFmtId="180" fontId="12" fillId="0" borderId="10" xfId="23" applyNumberFormat="1" applyFont="1" applyFill="1" applyBorder="1" applyAlignment="1">
      <alignment vertical="center"/>
      <protection/>
    </xf>
    <xf numFmtId="0" fontId="5" fillId="0" borderId="16" xfId="23" applyFont="1" applyBorder="1" applyAlignment="1">
      <alignment horizontal="center" textRotation="180"/>
      <protection/>
    </xf>
    <xf numFmtId="38" fontId="15" fillId="0" borderId="11" xfId="17" applyFont="1" applyFill="1" applyBorder="1" applyAlignment="1">
      <alignment vertical="center"/>
    </xf>
    <xf numFmtId="180" fontId="8" fillId="0" borderId="11" xfId="23" applyNumberFormat="1" applyFont="1" applyFill="1" applyBorder="1" applyAlignment="1">
      <alignment horizontal="right" vertical="center"/>
      <protection/>
    </xf>
    <xf numFmtId="226" fontId="8" fillId="0" borderId="0" xfId="23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3" applyNumberFormat="1" applyFont="1" applyFill="1" applyBorder="1" applyAlignment="1">
      <alignment vertical="center"/>
      <protection/>
    </xf>
    <xf numFmtId="191" fontId="8" fillId="0" borderId="5" xfId="23" applyNumberFormat="1" applyFont="1" applyFill="1" applyBorder="1" applyAlignment="1">
      <alignment vertical="center"/>
      <protection/>
    </xf>
    <xf numFmtId="226" fontId="8" fillId="0" borderId="0" xfId="23" applyNumberFormat="1" applyFont="1" applyFill="1" applyBorder="1" applyAlignment="1">
      <alignment vertical="center"/>
      <protection/>
    </xf>
    <xf numFmtId="226" fontId="8" fillId="0" borderId="17" xfId="23" applyNumberFormat="1" applyFont="1" applyFill="1" applyBorder="1" applyAlignment="1">
      <alignment vertical="center"/>
      <protection/>
    </xf>
    <xf numFmtId="207" fontId="8" fillId="0" borderId="5" xfId="23" applyNumberFormat="1" applyFont="1" applyFill="1" applyBorder="1" applyAlignment="1">
      <alignment vertical="center"/>
      <protection/>
    </xf>
    <xf numFmtId="223" fontId="8" fillId="0" borderId="11" xfId="23" applyNumberFormat="1" applyFont="1" applyFill="1" applyBorder="1" applyAlignment="1">
      <alignment horizontal="right" vertical="center"/>
      <protection/>
    </xf>
    <xf numFmtId="0" fontId="17" fillId="0" borderId="0" xfId="23" applyFont="1" applyBorder="1" applyAlignment="1">
      <alignment horizontal="right" vertical="center"/>
      <protection/>
    </xf>
    <xf numFmtId="0" fontId="17" fillId="0" borderId="0" xfId="23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0" fontId="0" fillId="0" borderId="16" xfId="21" applyFont="1" applyFill="1" applyBorder="1" applyAlignment="1">
      <alignment horizontal="center" textRotation="180"/>
      <protection/>
    </xf>
    <xf numFmtId="191" fontId="0" fillId="0" borderId="0" xfId="21" applyNumberFormat="1" applyFont="1" applyFill="1" applyBorder="1">
      <alignment/>
      <protection/>
    </xf>
    <xf numFmtId="191" fontId="0" fillId="0" borderId="0" xfId="21" applyNumberFormat="1" applyFont="1" applyFill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8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91" fontId="12" fillId="0" borderId="21" xfId="21" applyNumberFormat="1" applyFont="1" applyFill="1" applyBorder="1" applyAlignment="1" applyProtection="1">
      <alignment vertical="center"/>
      <protection/>
    </xf>
    <xf numFmtId="0" fontId="12" fillId="0" borderId="22" xfId="21" applyFont="1" applyFill="1" applyBorder="1" applyAlignment="1">
      <alignment vertical="center"/>
      <protection/>
    </xf>
    <xf numFmtId="178" fontId="12" fillId="0" borderId="21" xfId="21" applyNumberFormat="1" applyFont="1" applyFill="1" applyBorder="1" applyAlignment="1" applyProtection="1">
      <alignment vertical="center"/>
      <protection/>
    </xf>
    <xf numFmtId="178" fontId="12" fillId="0" borderId="23" xfId="21" applyNumberFormat="1" applyFont="1" applyFill="1" applyBorder="1" applyAlignment="1" applyProtection="1">
      <alignment vertical="center"/>
      <protection/>
    </xf>
    <xf numFmtId="185" fontId="12" fillId="0" borderId="24" xfId="21" applyNumberFormat="1" applyFont="1" applyFill="1" applyBorder="1" applyAlignment="1" applyProtection="1">
      <alignment horizontal="centerContinuous" vertical="center"/>
      <protection/>
    </xf>
    <xf numFmtId="191" fontId="12" fillId="0" borderId="25" xfId="21" applyNumberFormat="1" applyFont="1" applyFill="1" applyBorder="1" applyAlignment="1" applyProtection="1">
      <alignment vertical="center"/>
      <protection/>
    </xf>
    <xf numFmtId="0" fontId="12" fillId="0" borderId="26" xfId="21" applyFont="1" applyFill="1" applyBorder="1" applyAlignment="1">
      <alignment vertical="center"/>
      <protection/>
    </xf>
    <xf numFmtId="178" fontId="12" fillId="0" borderId="25" xfId="21" applyNumberFormat="1" applyFont="1" applyFill="1" applyBorder="1" applyAlignment="1" applyProtection="1">
      <alignment vertical="center"/>
      <protection/>
    </xf>
    <xf numFmtId="178" fontId="12" fillId="0" borderId="27" xfId="21" applyNumberFormat="1" applyFont="1" applyFill="1" applyBorder="1" applyAlignment="1" applyProtection="1">
      <alignment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2" fillId="0" borderId="0" xfId="23" applyFont="1" applyAlignment="1">
      <alignment vertical="center"/>
      <protection/>
    </xf>
    <xf numFmtId="0" fontId="8" fillId="0" borderId="0" xfId="23" applyFont="1" applyBorder="1" applyAlignment="1">
      <alignment horizontal="left" vertical="center"/>
      <protection/>
    </xf>
    <xf numFmtId="0" fontId="8" fillId="0" borderId="30" xfId="23" applyFont="1" applyFill="1" applyBorder="1" applyAlignment="1">
      <alignment vertical="center"/>
      <protection/>
    </xf>
    <xf numFmtId="0" fontId="11" fillId="0" borderId="31" xfId="22" applyFont="1" applyBorder="1" applyAlignment="1">
      <alignment/>
      <protection/>
    </xf>
    <xf numFmtId="0" fontId="11" fillId="0" borderId="31" xfId="22" applyFont="1" applyFill="1" applyBorder="1" applyAlignment="1">
      <alignment/>
      <protection/>
    </xf>
    <xf numFmtId="0" fontId="11" fillId="0" borderId="32" xfId="22" applyFont="1" applyBorder="1" applyAlignment="1">
      <alignment/>
      <protection/>
    </xf>
    <xf numFmtId="0" fontId="8" fillId="0" borderId="31" xfId="23" applyFont="1" applyFill="1" applyBorder="1" applyAlignment="1">
      <alignment vertical="center"/>
      <protection/>
    </xf>
    <xf numFmtId="0" fontId="8" fillId="0" borderId="32" xfId="23" applyFont="1" applyFill="1" applyBorder="1" applyAlignment="1">
      <alignment vertical="center"/>
      <protection/>
    </xf>
    <xf numFmtId="0" fontId="8" fillId="0" borderId="33" xfId="23" applyFont="1" applyFill="1" applyBorder="1" applyAlignment="1">
      <alignment horizontal="left" vertical="center"/>
      <protection/>
    </xf>
    <xf numFmtId="0" fontId="8" fillId="0" borderId="34" xfId="23" applyFont="1" applyFill="1" applyBorder="1" applyAlignment="1">
      <alignment horizontal="left" vertical="center"/>
      <protection/>
    </xf>
    <xf numFmtId="0" fontId="8" fillId="0" borderId="35" xfId="23" applyFont="1" applyFill="1" applyBorder="1" applyAlignment="1">
      <alignment horizontal="left" vertical="center"/>
      <protection/>
    </xf>
    <xf numFmtId="0" fontId="8" fillId="0" borderId="36" xfId="23" applyFont="1" applyFill="1" applyBorder="1" applyAlignment="1">
      <alignment horizontal="left" vertical="center"/>
      <protection/>
    </xf>
    <xf numFmtId="0" fontId="8" fillId="0" borderId="37" xfId="23" applyFont="1" applyFill="1" applyBorder="1" applyAlignment="1">
      <alignment horizontal="left" vertical="center"/>
      <protection/>
    </xf>
    <xf numFmtId="0" fontId="8" fillId="0" borderId="1" xfId="23" applyFont="1" applyFill="1" applyBorder="1" applyAlignment="1">
      <alignment horizontal="center" vertical="center"/>
      <protection/>
    </xf>
    <xf numFmtId="0" fontId="11" fillId="0" borderId="1" xfId="23" applyFont="1" applyFill="1" applyBorder="1" applyAlignment="1">
      <alignment horizontal="left" vertical="top"/>
      <protection/>
    </xf>
    <xf numFmtId="0" fontId="23" fillId="0" borderId="1" xfId="23" applyFont="1" applyFill="1" applyBorder="1" applyAlignment="1">
      <alignment horizontal="left" vertical="top"/>
      <protection/>
    </xf>
    <xf numFmtId="0" fontId="23" fillId="0" borderId="1" xfId="23" applyFont="1" applyFill="1" applyBorder="1" applyAlignment="1">
      <alignment vertical="top"/>
      <protection/>
    </xf>
    <xf numFmtId="0" fontId="23" fillId="2" borderId="1" xfId="23" applyFont="1" applyFill="1" applyBorder="1" applyAlignment="1">
      <alignment vertical="top"/>
      <protection/>
    </xf>
    <xf numFmtId="0" fontId="8" fillId="0" borderId="8" xfId="23" applyFont="1" applyBorder="1" applyAlignment="1">
      <alignment vertical="center"/>
      <protection/>
    </xf>
    <xf numFmtId="0" fontId="8" fillId="0" borderId="16" xfId="23" applyFont="1" applyBorder="1" applyAlignment="1">
      <alignment vertical="center"/>
      <protection/>
    </xf>
    <xf numFmtId="0" fontId="15" fillId="0" borderId="16" xfId="23" applyFont="1" applyBorder="1" applyAlignment="1">
      <alignment horizontal="center" vertical="center"/>
      <protection/>
    </xf>
    <xf numFmtId="180" fontId="12" fillId="0" borderId="0" xfId="23" applyNumberFormat="1" applyFont="1" applyFill="1" applyBorder="1" applyAlignment="1">
      <alignment horizontal="center" vertical="center"/>
      <protection/>
    </xf>
    <xf numFmtId="180" fontId="12" fillId="0" borderId="38" xfId="23" applyNumberFormat="1" applyFont="1" applyFill="1" applyBorder="1" applyAlignment="1">
      <alignment vertical="center"/>
      <protection/>
    </xf>
    <xf numFmtId="191" fontId="12" fillId="0" borderId="21" xfId="22" applyNumberFormat="1" applyFont="1" applyFill="1" applyBorder="1" applyAlignment="1" applyProtection="1">
      <alignment vertical="center"/>
      <protection/>
    </xf>
    <xf numFmtId="180" fontId="12" fillId="0" borderId="15" xfId="23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3" applyNumberFormat="1" applyFont="1" applyFill="1" applyBorder="1" applyAlignment="1">
      <alignment vertical="center"/>
      <protection/>
    </xf>
    <xf numFmtId="0" fontId="15" fillId="0" borderId="39" xfId="23" applyFont="1" applyBorder="1" applyAlignment="1">
      <alignment horizontal="centerContinuous" vertical="center"/>
      <protection/>
    </xf>
    <xf numFmtId="180" fontId="13" fillId="0" borderId="10" xfId="23" applyNumberFormat="1" applyFont="1" applyFill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15" fillId="0" borderId="3" xfId="23" applyFont="1" applyBorder="1" applyAlignment="1">
      <alignment horizontal="centerContinuous" vertical="center"/>
      <protection/>
    </xf>
    <xf numFmtId="178" fontId="8" fillId="0" borderId="40" xfId="23" applyNumberFormat="1" applyFont="1" applyFill="1" applyBorder="1" applyAlignment="1">
      <alignment horizontal="right" vertical="center"/>
      <protection/>
    </xf>
    <xf numFmtId="178" fontId="8" fillId="0" borderId="41" xfId="23" applyNumberFormat="1" applyFont="1" applyFill="1" applyBorder="1" applyAlignment="1">
      <alignment horizontal="right" vertical="center"/>
      <protection/>
    </xf>
    <xf numFmtId="178" fontId="14" fillId="0" borderId="4" xfId="23" applyNumberFormat="1" applyFont="1" applyFill="1" applyBorder="1" applyAlignment="1">
      <alignment horizontal="right" vertical="center"/>
      <protection/>
    </xf>
    <xf numFmtId="180" fontId="24" fillId="0" borderId="8" xfId="23" applyNumberFormat="1" applyFont="1" applyFill="1" applyBorder="1" applyAlignment="1">
      <alignment vertical="center"/>
      <protection/>
    </xf>
    <xf numFmtId="180" fontId="12" fillId="0" borderId="42" xfId="23" applyNumberFormat="1" applyFont="1" applyFill="1" applyBorder="1" applyAlignment="1">
      <alignment vertical="center"/>
      <protection/>
    </xf>
    <xf numFmtId="180" fontId="12" fillId="0" borderId="43" xfId="23" applyNumberFormat="1" applyFont="1" applyFill="1" applyBorder="1" applyAlignment="1">
      <alignment vertical="center"/>
      <protection/>
    </xf>
    <xf numFmtId="191" fontId="8" fillId="0" borderId="0" xfId="22" applyNumberFormat="1" applyFont="1" applyFill="1" applyBorder="1" applyAlignment="1" applyProtection="1">
      <alignment vertical="center"/>
      <protection/>
    </xf>
    <xf numFmtId="180" fontId="12" fillId="0" borderId="13" xfId="23" applyNumberFormat="1" applyFont="1" applyFill="1" applyBorder="1" applyAlignment="1">
      <alignment vertical="center"/>
      <protection/>
    </xf>
    <xf numFmtId="180" fontId="12" fillId="0" borderId="9" xfId="23" applyNumberFormat="1" applyFont="1" applyFill="1" applyBorder="1" applyAlignment="1">
      <alignment vertical="center"/>
      <protection/>
    </xf>
    <xf numFmtId="178" fontId="8" fillId="0" borderId="44" xfId="23" applyNumberFormat="1" applyFont="1" applyFill="1" applyBorder="1" applyAlignment="1">
      <alignment horizontal="right" vertical="center"/>
      <protection/>
    </xf>
    <xf numFmtId="180" fontId="12" fillId="0" borderId="14" xfId="23" applyNumberFormat="1" applyFont="1" applyFill="1" applyBorder="1" applyAlignment="1">
      <alignment vertical="center"/>
      <protection/>
    </xf>
    <xf numFmtId="180" fontId="12" fillId="0" borderId="40" xfId="23" applyNumberFormat="1" applyFont="1" applyFill="1" applyBorder="1" applyAlignment="1">
      <alignment vertical="center"/>
      <protection/>
    </xf>
    <xf numFmtId="180" fontId="13" fillId="0" borderId="15" xfId="23" applyNumberFormat="1" applyFont="1" applyFill="1" applyBorder="1" applyAlignment="1">
      <alignment vertical="center"/>
      <protection/>
    </xf>
    <xf numFmtId="0" fontId="8" fillId="0" borderId="45" xfId="23" applyFont="1" applyBorder="1" applyAlignment="1">
      <alignment vertical="center"/>
      <protection/>
    </xf>
    <xf numFmtId="0" fontId="8" fillId="0" borderId="0" xfId="23" applyNumberFormat="1" applyFont="1" applyFill="1" applyBorder="1" applyAlignment="1">
      <alignment horizontal="right" vertical="center"/>
      <protection/>
    </xf>
    <xf numFmtId="0" fontId="8" fillId="0" borderId="46" xfId="23" applyFont="1" applyBorder="1" applyAlignment="1">
      <alignment vertical="center"/>
      <protection/>
    </xf>
    <xf numFmtId="223" fontId="8" fillId="0" borderId="0" xfId="23" applyNumberFormat="1" applyFont="1" applyFill="1" applyBorder="1" applyAlignment="1">
      <alignment horizontal="right" vertical="center"/>
      <protection/>
    </xf>
    <xf numFmtId="223" fontId="8" fillId="0" borderId="5" xfId="23" applyNumberFormat="1" applyFont="1" applyFill="1" applyBorder="1" applyAlignment="1">
      <alignment vertical="center"/>
      <protection/>
    </xf>
    <xf numFmtId="207" fontId="14" fillId="0" borderId="5" xfId="23" applyNumberFormat="1" applyFont="1" applyFill="1" applyBorder="1" applyAlignment="1">
      <alignment vertical="center"/>
      <protection/>
    </xf>
    <xf numFmtId="0" fontId="8" fillId="0" borderId="0" xfId="23" applyNumberFormat="1" applyFont="1" applyBorder="1" applyAlignment="1">
      <alignment horizontal="right"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7" xfId="21" applyFont="1" applyFill="1" applyBorder="1" applyAlignment="1">
      <alignment horizontal="left" vertical="center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3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top"/>
      <protection/>
    </xf>
    <xf numFmtId="0" fontId="27" fillId="0" borderId="0" xfId="21" applyFont="1" applyFill="1" applyBorder="1" applyAlignment="1">
      <alignment vertical="top"/>
      <protection/>
    </xf>
    <xf numFmtId="0" fontId="27" fillId="0" borderId="18" xfId="21" applyFont="1" applyFill="1" applyBorder="1" applyAlignment="1">
      <alignment horizontal="left" vertical="top"/>
      <protection/>
    </xf>
    <xf numFmtId="0" fontId="27" fillId="0" borderId="15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7" fillId="0" borderId="16" xfId="21" applyFont="1" applyFill="1" applyBorder="1" applyAlignment="1">
      <alignment vertical="top"/>
      <protection/>
    </xf>
    <xf numFmtId="0" fontId="12" fillId="0" borderId="53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16" xfId="21" applyFont="1" applyFill="1" applyBorder="1" applyAlignment="1">
      <alignment vertical="center"/>
      <protection/>
    </xf>
    <xf numFmtId="0" fontId="27" fillId="0" borderId="4" xfId="21" applyFont="1" applyFill="1" applyBorder="1" applyAlignment="1">
      <alignment horizontal="centerContinuous" vertical="center"/>
      <protection/>
    </xf>
    <xf numFmtId="0" fontId="27" fillId="0" borderId="54" xfId="21" applyFont="1" applyFill="1" applyBorder="1" applyAlignment="1">
      <alignment horizontal="centerContinuous" vertical="center"/>
      <protection/>
    </xf>
    <xf numFmtId="0" fontId="27" fillId="0" borderId="55" xfId="21" applyFont="1" applyFill="1" applyBorder="1" applyAlignment="1">
      <alignment horizontal="centerContinuous" vertical="center"/>
      <protection/>
    </xf>
    <xf numFmtId="0" fontId="27" fillId="0" borderId="1" xfId="21" applyFont="1" applyFill="1" applyBorder="1" applyAlignment="1">
      <alignment horizontal="centerContinuous" vertical="center"/>
      <protection/>
    </xf>
    <xf numFmtId="0" fontId="27" fillId="0" borderId="56" xfId="21" applyFont="1" applyFill="1" applyBorder="1" applyAlignment="1">
      <alignment horizontal="centerContinuous" vertical="center"/>
      <protection/>
    </xf>
    <xf numFmtId="0" fontId="27" fillId="0" borderId="57" xfId="21" applyFont="1" applyFill="1" applyBorder="1" applyAlignment="1">
      <alignment horizontal="centerContinuous" vertical="center"/>
      <protection/>
    </xf>
    <xf numFmtId="0" fontId="27" fillId="0" borderId="58" xfId="21" applyFont="1" applyFill="1" applyBorder="1" applyAlignment="1">
      <alignment horizontal="centerContinuous" vertical="center"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191" fontId="12" fillId="0" borderId="59" xfId="21" applyNumberFormat="1" applyFont="1" applyFill="1" applyBorder="1" applyAlignment="1" applyProtection="1">
      <alignment vertical="center"/>
      <protection/>
    </xf>
    <xf numFmtId="180" fontId="12" fillId="0" borderId="59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16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59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7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8" xfId="21" applyFont="1" applyFill="1" applyBorder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85" fontId="12" fillId="0" borderId="18" xfId="21" applyNumberFormat="1" applyFont="1" applyFill="1" applyBorder="1" applyAlignment="1" applyProtection="1">
      <alignment horizontal="centerContinuous" vertical="center"/>
      <protection/>
    </xf>
    <xf numFmtId="185" fontId="12" fillId="0" borderId="22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8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20" xfId="21" applyNumberFormat="1" applyFont="1" applyFill="1" applyBorder="1" applyAlignment="1" applyProtection="1">
      <alignment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91" xfId="21" applyNumberFormat="1" applyFont="1" applyFill="1" applyBorder="1" applyAlignment="1" applyProtection="1">
      <alignment horizontal="centerContinuous" vertical="center"/>
      <protection/>
    </xf>
    <xf numFmtId="185" fontId="12" fillId="0" borderId="26" xfId="21" applyNumberFormat="1" applyFont="1" applyFill="1" applyBorder="1" applyAlignment="1" applyProtection="1">
      <alignment horizontal="centerContinuous" vertical="center"/>
      <protection/>
    </xf>
    <xf numFmtId="191" fontId="12" fillId="0" borderId="92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 applyProtection="1">
      <alignment vertical="center"/>
      <protection/>
    </xf>
    <xf numFmtId="185" fontId="28" fillId="0" borderId="15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29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3" xfId="23" applyFont="1" applyBorder="1" applyAlignment="1">
      <alignment horizontal="center" vertical="center"/>
      <protection/>
    </xf>
    <xf numFmtId="0" fontId="8" fillId="0" borderId="94" xfId="23" applyFont="1" applyBorder="1" applyAlignment="1">
      <alignment horizontal="center" vertical="center"/>
      <protection/>
    </xf>
    <xf numFmtId="0" fontId="11" fillId="0" borderId="94" xfId="22" applyFont="1" applyBorder="1" applyAlignment="1">
      <alignment/>
      <protection/>
    </xf>
    <xf numFmtId="0" fontId="11" fillId="0" borderId="95" xfId="22" applyFont="1" applyBorder="1" applyAlignment="1">
      <alignment/>
      <protection/>
    </xf>
    <xf numFmtId="0" fontId="16" fillId="0" borderId="16" xfId="23" applyFont="1" applyBorder="1" applyAlignment="1">
      <alignment horizontal="center" vertical="center" textRotation="180"/>
      <protection/>
    </xf>
    <xf numFmtId="0" fontId="8" fillId="0" borderId="96" xfId="23" applyFont="1" applyBorder="1" applyAlignment="1">
      <alignment horizontal="center" vertical="center"/>
      <protection/>
    </xf>
    <xf numFmtId="0" fontId="8" fillId="0" borderId="50" xfId="23" applyFont="1" applyBorder="1" applyAlignment="1">
      <alignment horizontal="center" vertical="center"/>
      <protection/>
    </xf>
    <xf numFmtId="0" fontId="8" fillId="0" borderId="8" xfId="23" applyFont="1" applyBorder="1" applyAlignment="1">
      <alignment horizontal="center" vertical="center"/>
      <protection/>
    </xf>
    <xf numFmtId="0" fontId="8" fillId="0" borderId="16" xfId="23" applyFont="1" applyBorder="1" applyAlignment="1">
      <alignment horizontal="center" vertical="center"/>
      <protection/>
    </xf>
    <xf numFmtId="0" fontId="8" fillId="0" borderId="44" xfId="23" applyFont="1" applyBorder="1" applyAlignment="1">
      <alignment horizontal="center" vertical="center"/>
      <protection/>
    </xf>
    <xf numFmtId="0" fontId="8" fillId="0" borderId="3" xfId="23" applyFont="1" applyBorder="1" applyAlignment="1">
      <alignment horizontal="center" vertical="center"/>
      <protection/>
    </xf>
    <xf numFmtId="0" fontId="8" fillId="0" borderId="97" xfId="23" applyFont="1" applyBorder="1" applyAlignment="1">
      <alignment horizontal="center" vertical="center" wrapText="1"/>
      <protection/>
    </xf>
    <xf numFmtId="0" fontId="8" fillId="0" borderId="98" xfId="23" applyFont="1" applyBorder="1" applyAlignment="1">
      <alignment horizontal="center" vertical="center" wrapText="1"/>
      <protection/>
    </xf>
    <xf numFmtId="0" fontId="8" fillId="0" borderId="99" xfId="23" applyFont="1" applyBorder="1" applyAlignment="1">
      <alignment horizontal="center" vertical="center" wrapText="1"/>
      <protection/>
    </xf>
    <xf numFmtId="0" fontId="8" fillId="0" borderId="100" xfId="23" applyFont="1" applyBorder="1" applyAlignment="1">
      <alignment horizontal="center" vertical="center"/>
      <protection/>
    </xf>
    <xf numFmtId="0" fontId="8" fillId="0" borderId="101" xfId="23" applyFont="1" applyBorder="1" applyAlignment="1">
      <alignment horizontal="center" vertical="center"/>
      <protection/>
    </xf>
    <xf numFmtId="0" fontId="8" fillId="0" borderId="102" xfId="23" applyFont="1" applyBorder="1" applyAlignment="1">
      <alignment horizontal="center" vertical="center"/>
      <protection/>
    </xf>
    <xf numFmtId="0" fontId="15" fillId="0" borderId="97" xfId="23" applyFont="1" applyBorder="1" applyAlignment="1">
      <alignment horizontal="center" vertical="center" wrapText="1"/>
      <protection/>
    </xf>
    <xf numFmtId="0" fontId="15" fillId="0" borderId="98" xfId="23" applyFont="1" applyBorder="1" applyAlignment="1">
      <alignment horizontal="center" vertical="center" wrapText="1"/>
      <protection/>
    </xf>
    <xf numFmtId="0" fontId="15" fillId="0" borderId="99" xfId="23" applyFont="1" applyBorder="1" applyAlignment="1">
      <alignment horizontal="center" vertical="center" wrapText="1"/>
      <protection/>
    </xf>
    <xf numFmtId="0" fontId="8" fillId="0" borderId="96" xfId="23" applyFont="1" applyBorder="1" applyAlignment="1">
      <alignment vertical="center"/>
      <protection/>
    </xf>
    <xf numFmtId="0" fontId="8" fillId="0" borderId="50" xfId="23" applyFont="1" applyBorder="1" applyAlignment="1">
      <alignment vertical="center"/>
      <protection/>
    </xf>
    <xf numFmtId="0" fontId="8" fillId="0" borderId="8" xfId="23" applyFont="1" applyBorder="1" applyAlignment="1">
      <alignment vertical="center"/>
      <protection/>
    </xf>
    <xf numFmtId="0" fontId="8" fillId="0" borderId="16" xfId="23" applyFont="1" applyBorder="1" applyAlignment="1">
      <alignment vertical="center"/>
      <protection/>
    </xf>
    <xf numFmtId="0" fontId="8" fillId="0" borderId="44" xfId="23" applyFont="1" applyBorder="1" applyAlignment="1">
      <alignment vertical="center"/>
      <protection/>
    </xf>
    <xf numFmtId="0" fontId="8" fillId="0" borderId="3" xfId="23" applyFont="1" applyBorder="1" applyAlignment="1">
      <alignment vertical="center"/>
      <protection/>
    </xf>
    <xf numFmtId="0" fontId="8" fillId="0" borderId="103" xfId="23" applyFont="1" applyBorder="1" applyAlignment="1">
      <alignment vertical="center"/>
      <protection/>
    </xf>
    <xf numFmtId="0" fontId="8" fillId="0" borderId="45" xfId="23" applyFont="1" applyBorder="1" applyAlignment="1">
      <alignment vertical="center"/>
      <protection/>
    </xf>
    <xf numFmtId="0" fontId="8" fillId="0" borderId="46" xfId="23" applyFont="1" applyBorder="1" applyAlignment="1">
      <alignment vertical="center"/>
      <protection/>
    </xf>
    <xf numFmtId="0" fontId="11" fillId="0" borderId="1" xfId="23" applyFont="1" applyFill="1" applyBorder="1" applyAlignment="1">
      <alignment horizontal="center" vertical="top"/>
      <protection/>
    </xf>
    <xf numFmtId="0" fontId="11" fillId="0" borderId="2" xfId="23" applyFont="1" applyFill="1" applyBorder="1" applyAlignment="1">
      <alignment horizontal="center" vertical="top"/>
      <protection/>
    </xf>
    <xf numFmtId="0" fontId="11" fillId="0" borderId="94" xfId="22" applyFont="1" applyBorder="1" applyAlignment="1">
      <alignment horizontal="center"/>
      <protection/>
    </xf>
    <xf numFmtId="0" fontId="11" fillId="0" borderId="95" xfId="22" applyFont="1" applyBorder="1" applyAlignment="1">
      <alignment horizontal="center"/>
      <protection/>
    </xf>
    <xf numFmtId="0" fontId="8" fillId="0" borderId="95" xfId="23" applyFont="1" applyBorder="1" applyAlignment="1">
      <alignment horizontal="center" vertical="center"/>
      <protection/>
    </xf>
    <xf numFmtId="0" fontId="25" fillId="0" borderId="93" xfId="21" applyFont="1" applyFill="1" applyBorder="1" applyAlignment="1">
      <alignment horizontal="center" vertical="center"/>
      <protection/>
    </xf>
    <xf numFmtId="0" fontId="26" fillId="0" borderId="94" xfId="21" applyFont="1" applyFill="1" applyBorder="1" applyAlignment="1">
      <alignment horizontal="center" vertical="center"/>
      <protection/>
    </xf>
    <xf numFmtId="0" fontId="26" fillId="0" borderId="95" xfId="21" applyFont="1" applyFill="1" applyBorder="1" applyAlignment="1">
      <alignment horizontal="center" vertical="center"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  <xf numFmtId="0" fontId="12" fillId="0" borderId="109" xfId="21" applyFont="1" applyFill="1" applyBorder="1" applyAlignment="1">
      <alignment/>
      <protection/>
    </xf>
    <xf numFmtId="0" fontId="12" fillId="0" borderId="45" xfId="21" applyFont="1" applyFill="1" applyBorder="1" applyAlignment="1">
      <alignment horizontal="center" vertical="center" textRotation="255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2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  <xf numFmtId="0" fontId="20" fillId="0" borderId="16" xfId="21" applyFont="1" applyFill="1" applyBorder="1" applyAlignment="1">
      <alignment horizontal="center" vertical="center" textRotation="180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２月プレス資料【数値】" xfId="22"/>
    <cellStyle name="標準_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27942"/>
        <c:crosses val="autoZero"/>
        <c:auto val="0"/>
        <c:lblOffset val="100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596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6675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6675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33"/>
  <sheetViews>
    <sheetView tabSelected="1" zoomScale="60" zoomScaleNormal="60" zoomScaleSheetLayoutView="50" workbookViewId="0" topLeftCell="A1">
      <selection activeCell="A2" sqref="A2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6" hidden="1" customWidth="1"/>
    <col min="11" max="11" width="8.50390625" style="6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6" hidden="1" customWidth="1"/>
    <col min="19" max="19" width="7.875" style="6" hidden="1" customWidth="1"/>
    <col min="20" max="20" width="1.4921875" style="4" hidden="1" customWidth="1"/>
    <col min="21" max="21" width="9.375" style="4" hidden="1" customWidth="1"/>
    <col min="22" max="22" width="1.4921875" style="6" hidden="1" customWidth="1"/>
    <col min="23" max="23" width="8.50390625" style="6" hidden="1" customWidth="1"/>
    <col min="24" max="24" width="1.4921875" style="6" hidden="1" customWidth="1"/>
    <col min="25" max="25" width="7.875" style="6" hidden="1" customWidth="1"/>
    <col min="26" max="26" width="1.4921875" style="6" hidden="1" customWidth="1"/>
    <col min="27" max="27" width="7.875" style="6" hidden="1" customWidth="1"/>
    <col min="28" max="28" width="1.4921875" style="4" hidden="1" customWidth="1"/>
    <col min="29" max="29" width="9.375" style="4" hidden="1" customWidth="1"/>
    <col min="30" max="30" width="1.4921875" style="6" hidden="1" customWidth="1"/>
    <col min="31" max="31" width="7.625" style="6" hidden="1" customWidth="1"/>
    <col min="32" max="32" width="1.4921875" style="6" hidden="1" customWidth="1"/>
    <col min="33" max="33" width="7.625" style="1" hidden="1" customWidth="1"/>
    <col min="34" max="34" width="1.4921875" style="6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6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6" hidden="1" customWidth="1"/>
    <col min="51" max="51" width="7.875" style="6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6" hidden="1" customWidth="1"/>
    <col min="59" max="59" width="7.875" style="6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6" hidden="1" customWidth="1"/>
    <col min="67" max="67" width="7.875" style="6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6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customWidth="1"/>
    <col min="79" max="79" width="7.875" style="4" customWidth="1"/>
    <col min="80" max="80" width="1.4921875" style="4" customWidth="1"/>
    <col min="81" max="81" width="7.875" style="6" customWidth="1"/>
    <col min="82" max="82" width="1.625" style="8" customWidth="1"/>
    <col min="83" max="83" width="7.875" style="8" customWidth="1"/>
    <col min="84" max="84" width="1.4921875" style="7" customWidth="1"/>
    <col min="85" max="85" width="9.375" style="4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6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6" customWidth="1"/>
    <col min="99" max="99" width="7.875" style="6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6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6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6384" width="8.00390625" style="4" customWidth="1"/>
  </cols>
  <sheetData>
    <row r="1" spans="2:117" ht="33.75" customHeight="1">
      <c r="B1" s="93"/>
      <c r="C1" s="10"/>
      <c r="D1" s="10"/>
      <c r="E1" s="10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</row>
    <row r="2" spans="2:115" s="3" customFormat="1" ht="30" customHeight="1" thickBot="1">
      <c r="B2" s="92" t="s">
        <v>10</v>
      </c>
      <c r="C2" s="10"/>
      <c r="D2" s="10"/>
      <c r="E2" s="10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</row>
    <row r="3" spans="2:117" ht="27" customHeight="1" thickBot="1">
      <c r="B3" s="254" t="s">
        <v>6</v>
      </c>
      <c r="C3" s="255"/>
      <c r="D3" s="260" t="s">
        <v>11</v>
      </c>
      <c r="E3" s="263" t="s">
        <v>7</v>
      </c>
      <c r="F3" s="249" t="s">
        <v>12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1"/>
      <c r="AD3" s="249" t="s">
        <v>85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82"/>
      <c r="BJ3" s="249" t="s">
        <v>13</v>
      </c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2"/>
      <c r="CP3" s="249" t="s">
        <v>14</v>
      </c>
      <c r="CQ3" s="250"/>
      <c r="CR3" s="250"/>
      <c r="CS3" s="250"/>
      <c r="CT3" s="250"/>
      <c r="CU3" s="250"/>
      <c r="CV3" s="250"/>
      <c r="CW3" s="250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2"/>
    </row>
    <row r="4" spans="2:117" ht="27" customHeight="1">
      <c r="B4" s="256"/>
      <c r="C4" s="257"/>
      <c r="D4" s="261"/>
      <c r="E4" s="264"/>
      <c r="F4" s="94" t="s">
        <v>15</v>
      </c>
      <c r="G4" s="95"/>
      <c r="H4" s="95"/>
      <c r="I4" s="95"/>
      <c r="J4" s="96"/>
      <c r="K4" s="96"/>
      <c r="L4" s="95"/>
      <c r="M4" s="97"/>
      <c r="N4" s="94" t="s">
        <v>16</v>
      </c>
      <c r="O4" s="96"/>
      <c r="P4" s="96"/>
      <c r="Q4" s="96"/>
      <c r="R4" s="96"/>
      <c r="S4" s="96"/>
      <c r="T4" s="95"/>
      <c r="U4" s="97"/>
      <c r="V4" s="94" t="s">
        <v>17</v>
      </c>
      <c r="W4" s="98"/>
      <c r="X4" s="98"/>
      <c r="Y4" s="98"/>
      <c r="Z4" s="98"/>
      <c r="AA4" s="98"/>
      <c r="AB4" s="98"/>
      <c r="AC4" s="99"/>
      <c r="AD4" s="94" t="s">
        <v>18</v>
      </c>
      <c r="AE4" s="98"/>
      <c r="AF4" s="98"/>
      <c r="AG4" s="98"/>
      <c r="AH4" s="98"/>
      <c r="AI4" s="98"/>
      <c r="AJ4" s="98"/>
      <c r="AK4" s="99"/>
      <c r="AL4" s="94" t="s">
        <v>15</v>
      </c>
      <c r="AM4" s="98"/>
      <c r="AN4" s="98"/>
      <c r="AO4" s="98"/>
      <c r="AP4" s="98"/>
      <c r="AQ4" s="98"/>
      <c r="AR4" s="98"/>
      <c r="AS4" s="99"/>
      <c r="AT4" s="94" t="s">
        <v>16</v>
      </c>
      <c r="AU4" s="96"/>
      <c r="AV4" s="96"/>
      <c r="AW4" s="96"/>
      <c r="AX4" s="96"/>
      <c r="AY4" s="96"/>
      <c r="AZ4" s="95"/>
      <c r="BA4" s="97"/>
      <c r="BB4" s="94" t="s">
        <v>17</v>
      </c>
      <c r="BC4" s="96"/>
      <c r="BD4" s="96"/>
      <c r="BE4" s="96"/>
      <c r="BF4" s="96"/>
      <c r="BG4" s="96"/>
      <c r="BH4" s="95"/>
      <c r="BI4" s="97"/>
      <c r="BJ4" s="94" t="s">
        <v>18</v>
      </c>
      <c r="BK4" s="96"/>
      <c r="BL4" s="96"/>
      <c r="BM4" s="96"/>
      <c r="BN4" s="96"/>
      <c r="BO4" s="96"/>
      <c r="BP4" s="95"/>
      <c r="BQ4" s="97"/>
      <c r="BR4" s="94" t="s">
        <v>15</v>
      </c>
      <c r="BS4" s="98"/>
      <c r="BT4" s="98"/>
      <c r="BU4" s="98"/>
      <c r="BV4" s="98"/>
      <c r="BW4" s="98"/>
      <c r="BX4" s="98"/>
      <c r="BY4" s="99"/>
      <c r="BZ4" s="94" t="s">
        <v>16</v>
      </c>
      <c r="CA4" s="98"/>
      <c r="CB4" s="98"/>
      <c r="CC4" s="98"/>
      <c r="CD4" s="98"/>
      <c r="CE4" s="98"/>
      <c r="CF4" s="98"/>
      <c r="CG4" s="99"/>
      <c r="CH4" s="94" t="s">
        <v>17</v>
      </c>
      <c r="CI4" s="98"/>
      <c r="CJ4" s="98"/>
      <c r="CK4" s="98"/>
      <c r="CL4" s="98"/>
      <c r="CM4" s="98"/>
      <c r="CN4" s="98"/>
      <c r="CO4" s="99"/>
      <c r="CP4" s="94" t="s">
        <v>18</v>
      </c>
      <c r="CQ4" s="96"/>
      <c r="CR4" s="96"/>
      <c r="CS4" s="96"/>
      <c r="CT4" s="96"/>
      <c r="CU4" s="96"/>
      <c r="CV4" s="95"/>
      <c r="CW4" s="97"/>
      <c r="CX4" s="94" t="s">
        <v>15</v>
      </c>
      <c r="CY4" s="98"/>
      <c r="CZ4" s="98"/>
      <c r="DA4" s="98"/>
      <c r="DB4" s="98"/>
      <c r="DC4" s="98"/>
      <c r="DD4" s="98"/>
      <c r="DE4" s="99"/>
      <c r="DF4" s="94" t="s">
        <v>16</v>
      </c>
      <c r="DG4" s="98"/>
      <c r="DH4" s="98"/>
      <c r="DI4" s="98"/>
      <c r="DJ4" s="98"/>
      <c r="DK4" s="98"/>
      <c r="DL4" s="98"/>
      <c r="DM4" s="99"/>
    </row>
    <row r="5" spans="2:117" ht="27" customHeight="1">
      <c r="B5" s="256"/>
      <c r="C5" s="257"/>
      <c r="D5" s="261"/>
      <c r="E5" s="264"/>
      <c r="F5" s="100" t="s">
        <v>19</v>
      </c>
      <c r="G5" s="101"/>
      <c r="H5" s="102" t="s">
        <v>86</v>
      </c>
      <c r="I5" s="101"/>
      <c r="J5" s="102" t="s">
        <v>87</v>
      </c>
      <c r="K5" s="101"/>
      <c r="L5" s="102" t="s">
        <v>20</v>
      </c>
      <c r="M5" s="103"/>
      <c r="N5" s="100" t="s">
        <v>21</v>
      </c>
      <c r="O5" s="101"/>
      <c r="P5" s="102" t="s">
        <v>88</v>
      </c>
      <c r="Q5" s="101"/>
      <c r="R5" s="102" t="s">
        <v>89</v>
      </c>
      <c r="S5" s="101"/>
      <c r="T5" s="102" t="s">
        <v>20</v>
      </c>
      <c r="U5" s="103"/>
      <c r="V5" s="100" t="s">
        <v>22</v>
      </c>
      <c r="W5" s="101"/>
      <c r="X5" s="102" t="s">
        <v>23</v>
      </c>
      <c r="Y5" s="101"/>
      <c r="Z5" s="102" t="s">
        <v>24</v>
      </c>
      <c r="AA5" s="101"/>
      <c r="AB5" s="102" t="s">
        <v>20</v>
      </c>
      <c r="AC5" s="103"/>
      <c r="AD5" s="100" t="s">
        <v>25</v>
      </c>
      <c r="AE5" s="101"/>
      <c r="AF5" s="104" t="s">
        <v>26</v>
      </c>
      <c r="AG5" s="104"/>
      <c r="AH5" s="102" t="s">
        <v>27</v>
      </c>
      <c r="AI5" s="101"/>
      <c r="AJ5" s="102" t="s">
        <v>20</v>
      </c>
      <c r="AK5" s="103"/>
      <c r="AL5" s="100" t="s">
        <v>28</v>
      </c>
      <c r="AM5" s="101"/>
      <c r="AN5" s="104" t="s">
        <v>29</v>
      </c>
      <c r="AO5" s="104"/>
      <c r="AP5" s="102" t="s">
        <v>30</v>
      </c>
      <c r="AQ5" s="101"/>
      <c r="AR5" s="102" t="s">
        <v>20</v>
      </c>
      <c r="AS5" s="103"/>
      <c r="AT5" s="100" t="s">
        <v>21</v>
      </c>
      <c r="AU5" s="101"/>
      <c r="AV5" s="102" t="s">
        <v>88</v>
      </c>
      <c r="AW5" s="101"/>
      <c r="AX5" s="102" t="s">
        <v>89</v>
      </c>
      <c r="AY5" s="101"/>
      <c r="AZ5" s="102" t="s">
        <v>20</v>
      </c>
      <c r="BA5" s="103"/>
      <c r="BB5" s="100" t="s">
        <v>22</v>
      </c>
      <c r="BC5" s="101"/>
      <c r="BD5" s="102" t="s">
        <v>23</v>
      </c>
      <c r="BE5" s="101"/>
      <c r="BF5" s="102" t="s">
        <v>24</v>
      </c>
      <c r="BG5" s="101"/>
      <c r="BH5" s="102" t="s">
        <v>20</v>
      </c>
      <c r="BI5" s="103"/>
      <c r="BJ5" s="100" t="s">
        <v>25</v>
      </c>
      <c r="BK5" s="101"/>
      <c r="BL5" s="102" t="s">
        <v>26</v>
      </c>
      <c r="BM5" s="101"/>
      <c r="BN5" s="102" t="s">
        <v>27</v>
      </c>
      <c r="BO5" s="101"/>
      <c r="BP5" s="102" t="s">
        <v>20</v>
      </c>
      <c r="BQ5" s="103"/>
      <c r="BR5" s="100" t="s">
        <v>28</v>
      </c>
      <c r="BS5" s="104"/>
      <c r="BT5" s="102" t="s">
        <v>29</v>
      </c>
      <c r="BU5" s="101"/>
      <c r="BV5" s="102" t="s">
        <v>30</v>
      </c>
      <c r="BW5" s="101"/>
      <c r="BX5" s="102" t="s">
        <v>20</v>
      </c>
      <c r="BY5" s="103"/>
      <c r="BZ5" s="100" t="s">
        <v>31</v>
      </c>
      <c r="CA5" s="104"/>
      <c r="CB5" s="102" t="s">
        <v>32</v>
      </c>
      <c r="CC5" s="101"/>
      <c r="CD5" s="102" t="s">
        <v>33</v>
      </c>
      <c r="CE5" s="101"/>
      <c r="CF5" s="102" t="s">
        <v>20</v>
      </c>
      <c r="CG5" s="103"/>
      <c r="CH5" s="100" t="s">
        <v>22</v>
      </c>
      <c r="CI5" s="104"/>
      <c r="CJ5" s="102" t="s">
        <v>23</v>
      </c>
      <c r="CK5" s="101"/>
      <c r="CL5" s="102" t="s">
        <v>24</v>
      </c>
      <c r="CM5" s="101"/>
      <c r="CN5" s="102" t="s">
        <v>20</v>
      </c>
      <c r="CO5" s="103"/>
      <c r="CP5" s="100" t="s">
        <v>25</v>
      </c>
      <c r="CQ5" s="101"/>
      <c r="CR5" s="102" t="s">
        <v>26</v>
      </c>
      <c r="CS5" s="101"/>
      <c r="CT5" s="102" t="s">
        <v>27</v>
      </c>
      <c r="CU5" s="101"/>
      <c r="CV5" s="102" t="s">
        <v>20</v>
      </c>
      <c r="CW5" s="103"/>
      <c r="CX5" s="100" t="s">
        <v>28</v>
      </c>
      <c r="CY5" s="104"/>
      <c r="CZ5" s="102" t="s">
        <v>29</v>
      </c>
      <c r="DA5" s="101"/>
      <c r="DB5" s="102" t="s">
        <v>30</v>
      </c>
      <c r="DC5" s="101"/>
      <c r="DD5" s="102" t="s">
        <v>20</v>
      </c>
      <c r="DE5" s="103"/>
      <c r="DF5" s="100" t="s">
        <v>31</v>
      </c>
      <c r="DG5" s="104"/>
      <c r="DH5" s="102" t="s">
        <v>32</v>
      </c>
      <c r="DI5" s="101"/>
      <c r="DJ5" s="102" t="s">
        <v>33</v>
      </c>
      <c r="DK5" s="101"/>
      <c r="DL5" s="102" t="s">
        <v>20</v>
      </c>
      <c r="DM5" s="103"/>
    </row>
    <row r="6" spans="2:117" ht="19.5" customHeight="1" thickBot="1">
      <c r="B6" s="258"/>
      <c r="C6" s="259"/>
      <c r="D6" s="262"/>
      <c r="E6" s="265"/>
      <c r="F6" s="11"/>
      <c r="G6" s="12"/>
      <c r="H6" s="11"/>
      <c r="I6" s="12"/>
      <c r="J6" s="11"/>
      <c r="K6" s="12"/>
      <c r="L6" s="105"/>
      <c r="M6" s="13"/>
      <c r="N6" s="11"/>
      <c r="O6" s="12"/>
      <c r="P6" s="11"/>
      <c r="Q6" s="12"/>
      <c r="R6" s="11"/>
      <c r="S6" s="12"/>
      <c r="T6" s="105"/>
      <c r="U6" s="13"/>
      <c r="V6" s="11"/>
      <c r="W6" s="12"/>
      <c r="X6" s="11"/>
      <c r="Y6" s="12"/>
      <c r="Z6" s="11"/>
      <c r="AA6" s="12"/>
      <c r="AB6" s="105"/>
      <c r="AC6" s="13"/>
      <c r="AD6" s="278"/>
      <c r="AE6" s="279"/>
      <c r="AF6" s="278"/>
      <c r="AG6" s="279"/>
      <c r="AH6" s="278"/>
      <c r="AI6" s="279"/>
      <c r="AJ6" s="105"/>
      <c r="AK6" s="13"/>
      <c r="AL6" s="278"/>
      <c r="AM6" s="279"/>
      <c r="AN6" s="278"/>
      <c r="AO6" s="279"/>
      <c r="AP6" s="278"/>
      <c r="AQ6" s="279"/>
      <c r="AR6" s="105"/>
      <c r="AS6" s="13"/>
      <c r="AT6" s="106"/>
      <c r="AU6" s="12"/>
      <c r="AV6" s="107"/>
      <c r="AW6" s="12"/>
      <c r="AX6" s="11"/>
      <c r="AY6" s="12"/>
      <c r="AZ6" s="105"/>
      <c r="BA6" s="13"/>
      <c r="BB6" s="106"/>
      <c r="BC6" s="12"/>
      <c r="BD6" s="107"/>
      <c r="BE6" s="12"/>
      <c r="BF6" s="107"/>
      <c r="BG6" s="12"/>
      <c r="BH6" s="105"/>
      <c r="BI6" s="13"/>
      <c r="BJ6" s="106"/>
      <c r="BK6" s="12"/>
      <c r="BL6" s="107"/>
      <c r="BM6" s="12"/>
      <c r="BN6" s="107"/>
      <c r="BO6" s="12"/>
      <c r="BP6" s="105"/>
      <c r="BQ6" s="13"/>
      <c r="BR6" s="108"/>
      <c r="BS6" s="14"/>
      <c r="BT6" s="108"/>
      <c r="BU6" s="15"/>
      <c r="BV6" s="108"/>
      <c r="BW6" s="15"/>
      <c r="BX6" s="105"/>
      <c r="BY6" s="13"/>
      <c r="BZ6" s="108"/>
      <c r="CA6" s="15"/>
      <c r="CB6" s="108"/>
      <c r="CC6" s="15"/>
      <c r="CD6" s="108"/>
      <c r="CE6" s="15"/>
      <c r="CF6" s="105"/>
      <c r="CG6" s="13"/>
      <c r="CH6" s="108"/>
      <c r="CI6" s="15"/>
      <c r="CJ6" s="108"/>
      <c r="CK6" s="15"/>
      <c r="CL6" s="108"/>
      <c r="CM6" s="15"/>
      <c r="CN6" s="105"/>
      <c r="CO6" s="13"/>
      <c r="CP6" s="108"/>
      <c r="CQ6" s="15"/>
      <c r="CR6" s="108"/>
      <c r="CS6" s="15"/>
      <c r="CT6" s="108"/>
      <c r="CU6" s="15"/>
      <c r="CV6" s="105"/>
      <c r="CW6" s="13"/>
      <c r="CX6" s="108"/>
      <c r="CY6" s="15"/>
      <c r="CZ6" s="108"/>
      <c r="DA6" s="15"/>
      <c r="DB6" s="108"/>
      <c r="DC6" s="15"/>
      <c r="DD6" s="105"/>
      <c r="DE6" s="13"/>
      <c r="DF6" s="108"/>
      <c r="DG6" s="15"/>
      <c r="DH6" s="108"/>
      <c r="DI6" s="15"/>
      <c r="DJ6" s="109" t="s">
        <v>90</v>
      </c>
      <c r="DK6" s="16"/>
      <c r="DL6" s="105"/>
      <c r="DM6" s="13"/>
    </row>
    <row r="7" spans="2:117" ht="30" customHeight="1">
      <c r="B7" s="271" t="s">
        <v>91</v>
      </c>
      <c r="C7" s="272"/>
      <c r="D7" s="267" t="s">
        <v>34</v>
      </c>
      <c r="E7" s="112" t="s">
        <v>92</v>
      </c>
      <c r="F7" s="24"/>
      <c r="G7" s="18">
        <v>4912.188</v>
      </c>
      <c r="H7" s="113"/>
      <c r="I7" s="19">
        <v>4655.599</v>
      </c>
      <c r="J7" s="49"/>
      <c r="K7" s="17">
        <v>5042.692</v>
      </c>
      <c r="L7" s="114"/>
      <c r="M7" s="21">
        <f>(G7+I7+K7)</f>
        <v>14610.479</v>
      </c>
      <c r="N7" s="24"/>
      <c r="O7" s="18">
        <v>5355.915</v>
      </c>
      <c r="P7" s="113"/>
      <c r="Q7" s="19">
        <v>5643.805</v>
      </c>
      <c r="R7" s="49"/>
      <c r="S7" s="17">
        <v>5346.364</v>
      </c>
      <c r="T7" s="114"/>
      <c r="U7" s="21">
        <f>(O7+Q7+S7)</f>
        <v>16346.084</v>
      </c>
      <c r="V7" s="24"/>
      <c r="W7" s="18">
        <v>4041.683</v>
      </c>
      <c r="X7" s="113"/>
      <c r="Y7" s="19">
        <v>4719.312</v>
      </c>
      <c r="Z7" s="49"/>
      <c r="AA7" s="20">
        <v>5134.046</v>
      </c>
      <c r="AB7" s="114"/>
      <c r="AC7" s="21">
        <f>(W7+Y7+AA7)</f>
        <v>13895.041</v>
      </c>
      <c r="AD7" s="24"/>
      <c r="AE7" s="18">
        <v>4470.106</v>
      </c>
      <c r="AF7" s="113"/>
      <c r="AG7" s="19">
        <v>4396.739</v>
      </c>
      <c r="AH7" s="49"/>
      <c r="AI7" s="17">
        <v>5010.015</v>
      </c>
      <c r="AJ7" s="114"/>
      <c r="AK7" s="21">
        <f>(AE7+AG7+AI7)</f>
        <v>13876.86</v>
      </c>
      <c r="AL7" s="24"/>
      <c r="AM7" s="18">
        <v>4742.359</v>
      </c>
      <c r="AN7" s="113"/>
      <c r="AO7" s="19">
        <v>4629.562</v>
      </c>
      <c r="AP7" s="49"/>
      <c r="AQ7" s="17">
        <v>5080.166</v>
      </c>
      <c r="AR7" s="114"/>
      <c r="AS7" s="21">
        <f>(AM7+AO7+AQ7)</f>
        <v>14452.087</v>
      </c>
      <c r="AT7" s="24"/>
      <c r="AU7" s="18">
        <v>5386.834</v>
      </c>
      <c r="AV7" s="113"/>
      <c r="AW7" s="19">
        <v>5500.153</v>
      </c>
      <c r="AX7" s="49"/>
      <c r="AY7" s="115">
        <v>5505.072</v>
      </c>
      <c r="AZ7" s="114"/>
      <c r="BA7" s="21">
        <f>(AU7+AW7+AY7)</f>
        <v>16392.059</v>
      </c>
      <c r="BB7" s="24"/>
      <c r="BC7" s="18">
        <v>4276.325</v>
      </c>
      <c r="BD7" s="113"/>
      <c r="BE7" s="19">
        <v>4844.498</v>
      </c>
      <c r="BF7" s="49"/>
      <c r="BG7" s="23">
        <v>5143.431</v>
      </c>
      <c r="BH7" s="114"/>
      <c r="BI7" s="21">
        <f>(BC7+BE7+BG7)</f>
        <v>14264.254</v>
      </c>
      <c r="BJ7" s="24"/>
      <c r="BK7" s="22">
        <v>4424.543</v>
      </c>
      <c r="BL7" s="113"/>
      <c r="BM7" s="23">
        <v>4450.016</v>
      </c>
      <c r="BN7" s="49"/>
      <c r="BO7" s="23">
        <v>4892.499</v>
      </c>
      <c r="BP7" s="114"/>
      <c r="BQ7" s="21">
        <f>(BK7+BM7+BO7)</f>
        <v>13767.057999999999</v>
      </c>
      <c r="BR7" s="24"/>
      <c r="BS7" s="23">
        <v>4728.745</v>
      </c>
      <c r="BT7" s="116"/>
      <c r="BU7" s="22">
        <v>4328.004</v>
      </c>
      <c r="BV7" s="49"/>
      <c r="BW7" s="22">
        <v>4532.46</v>
      </c>
      <c r="BX7" s="114"/>
      <c r="BY7" s="21">
        <f>(BS7+BU7+BW7)</f>
        <v>13589.208999999999</v>
      </c>
      <c r="BZ7" s="24"/>
      <c r="CA7" s="22">
        <v>5201.663</v>
      </c>
      <c r="CB7" s="116"/>
      <c r="CC7" s="22">
        <v>5069.246</v>
      </c>
      <c r="CD7" s="116"/>
      <c r="CE7" s="22">
        <v>4940.891</v>
      </c>
      <c r="CF7" s="114"/>
      <c r="CG7" s="21">
        <f>(CA7+CC7+CE7)</f>
        <v>15211.8</v>
      </c>
      <c r="CH7" s="24"/>
      <c r="CI7" s="22">
        <v>3865.466</v>
      </c>
      <c r="CJ7" s="116"/>
      <c r="CK7" s="25">
        <v>4552.719</v>
      </c>
      <c r="CL7" s="116"/>
      <c r="CM7" s="25">
        <v>4519.95</v>
      </c>
      <c r="CN7" s="114"/>
      <c r="CO7" s="21">
        <f>(CI7+CK7+CM7)</f>
        <v>12938.134999999998</v>
      </c>
      <c r="CP7" s="24"/>
      <c r="CQ7" s="26">
        <v>3926.263</v>
      </c>
      <c r="CR7" s="113"/>
      <c r="CS7" s="27">
        <v>3902.825</v>
      </c>
      <c r="CT7" s="49"/>
      <c r="CU7" s="27">
        <v>4033.446</v>
      </c>
      <c r="CV7" s="114"/>
      <c r="CW7" s="21">
        <f>(CQ7+CS7+CU7)</f>
        <v>11862.534</v>
      </c>
      <c r="CX7" s="24"/>
      <c r="CY7" s="27">
        <v>4516.62</v>
      </c>
      <c r="CZ7" s="116"/>
      <c r="DA7" s="117">
        <v>3684.819</v>
      </c>
      <c r="DB7" s="116"/>
      <c r="DC7" s="118">
        <v>4000</v>
      </c>
      <c r="DD7" s="114"/>
      <c r="DE7" s="21">
        <f>(CY7+DA7+DC7)</f>
        <v>12201.439</v>
      </c>
      <c r="DF7" s="24"/>
      <c r="DG7" s="118">
        <v>4000</v>
      </c>
      <c r="DH7" s="116"/>
      <c r="DI7" s="118">
        <v>4300</v>
      </c>
      <c r="DJ7" s="116"/>
      <c r="DK7" s="118">
        <v>4700</v>
      </c>
      <c r="DL7" s="114"/>
      <c r="DM7" s="21">
        <f>(DG7+DI7+DK7)</f>
        <v>13000</v>
      </c>
    </row>
    <row r="8" spans="2:117" ht="30" customHeight="1">
      <c r="B8" s="271"/>
      <c r="C8" s="272"/>
      <c r="D8" s="267"/>
      <c r="E8" s="119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20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20"/>
      <c r="CC8" s="28">
        <v>5500.153</v>
      </c>
      <c r="CD8" s="120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20"/>
      <c r="CK8" s="28">
        <v>4844.498</v>
      </c>
      <c r="CL8" s="120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20"/>
      <c r="DA8" s="28">
        <v>4328.004</v>
      </c>
      <c r="DB8" s="120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20"/>
      <c r="DI8" s="28">
        <v>5069.246</v>
      </c>
      <c r="DJ8" s="120"/>
      <c r="DK8" s="28">
        <v>4940.891</v>
      </c>
      <c r="DL8" s="29"/>
      <c r="DM8" s="31">
        <f>(DG8+DI8+DK8)</f>
        <v>15211.8</v>
      </c>
    </row>
    <row r="9" spans="2:117" ht="30" customHeight="1" thickBot="1">
      <c r="B9" s="273"/>
      <c r="C9" s="274"/>
      <c r="D9" s="268"/>
      <c r="E9" s="122" t="s">
        <v>9</v>
      </c>
      <c r="F9" s="38"/>
      <c r="G9" s="33">
        <f>(G7/G8-1)*100</f>
        <v>-3.3890994741476277</v>
      </c>
      <c r="H9" s="123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3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3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3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3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3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3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3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3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3"/>
      <c r="CC9" s="33">
        <f>(CC7/CC8-1)*100</f>
        <v>-7.834454786985024</v>
      </c>
      <c r="CD9" s="123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3"/>
      <c r="CK9" s="33">
        <f>(CK7/CK8-1)*100</f>
        <v>-6.0228944258001516</v>
      </c>
      <c r="CL9" s="123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4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123"/>
      <c r="DA9" s="125">
        <f>(DA7/DA8-1)*100</f>
        <v>-14.861007522174196</v>
      </c>
      <c r="DB9" s="123"/>
      <c r="DC9" s="37">
        <f>(DC7/DC8-1)*100</f>
        <v>-11.747704337159071</v>
      </c>
      <c r="DD9" s="34"/>
      <c r="DE9" s="36">
        <f>(DE7/DE8-1)*100</f>
        <v>-10.212294181361104</v>
      </c>
      <c r="DF9" s="38"/>
      <c r="DG9" s="33">
        <f>(DG7/DG8-1)*100</f>
        <v>-23.10151580369585</v>
      </c>
      <c r="DH9" s="123"/>
      <c r="DI9" s="33">
        <f>(DI7/DI8-1)*100</f>
        <v>-15.174761690397354</v>
      </c>
      <c r="DJ9" s="123"/>
      <c r="DK9" s="33">
        <f>(DK7/DK8-1)*100</f>
        <v>-4.875456673705203</v>
      </c>
      <c r="DL9" s="34"/>
      <c r="DM9" s="36">
        <f>(DM7/DM8-1)*100</f>
        <v>-14.540028136052275</v>
      </c>
    </row>
    <row r="10" spans="2:117" ht="30" customHeight="1">
      <c r="B10" s="269" t="s">
        <v>93</v>
      </c>
      <c r="C10" s="270"/>
      <c r="D10" s="266" t="s">
        <v>35</v>
      </c>
      <c r="E10" s="112" t="s">
        <v>94</v>
      </c>
      <c r="F10" s="126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7"/>
      <c r="AE10" s="42">
        <v>9209.753</v>
      </c>
      <c r="AF10" s="128"/>
      <c r="AG10" s="19">
        <v>9146.609</v>
      </c>
      <c r="AH10" s="39"/>
      <c r="AI10" s="17">
        <v>10316.89</v>
      </c>
      <c r="AJ10" s="114"/>
      <c r="AK10" s="31">
        <f>(AE10+AG10+AI10)</f>
        <v>28673.252</v>
      </c>
      <c r="AL10" s="127"/>
      <c r="AM10" s="42">
        <v>9843.08</v>
      </c>
      <c r="AN10" s="128"/>
      <c r="AO10" s="19">
        <v>9595.528</v>
      </c>
      <c r="AP10" s="39"/>
      <c r="AQ10" s="17">
        <v>10830.441</v>
      </c>
      <c r="AR10" s="114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5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7"/>
      <c r="BS10" s="23">
        <v>9523.118</v>
      </c>
      <c r="BT10" s="128"/>
      <c r="BU10" s="22">
        <v>8843.728</v>
      </c>
      <c r="BV10" s="39"/>
      <c r="BW10" s="22">
        <v>9372.59</v>
      </c>
      <c r="BX10" s="114"/>
      <c r="BY10" s="31">
        <f>(BS10+BU10+BW10)</f>
        <v>27739.435999999998</v>
      </c>
      <c r="BZ10" s="127"/>
      <c r="CA10" s="23">
        <v>10490.327</v>
      </c>
      <c r="CB10" s="128"/>
      <c r="CC10" s="41">
        <v>10156.07</v>
      </c>
      <c r="CD10" s="128"/>
      <c r="CE10" s="25">
        <v>9986.875</v>
      </c>
      <c r="CF10" s="114"/>
      <c r="CG10" s="31">
        <f>(CA10+CC10+CE10)</f>
        <v>30633.271999999997</v>
      </c>
      <c r="CH10" s="127"/>
      <c r="CI10" s="25">
        <v>7548.583</v>
      </c>
      <c r="CJ10" s="128"/>
      <c r="CK10" s="25">
        <v>9112.048</v>
      </c>
      <c r="CL10" s="128"/>
      <c r="CM10" s="25">
        <v>8883.12</v>
      </c>
      <c r="CN10" s="114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7"/>
      <c r="CY10" s="129">
        <v>9117.347</v>
      </c>
      <c r="CZ10" s="128"/>
      <c r="DA10" s="129">
        <v>7503.617</v>
      </c>
      <c r="DB10" s="128"/>
      <c r="DC10" s="118">
        <v>8500</v>
      </c>
      <c r="DD10" s="114"/>
      <c r="DE10" s="31">
        <f>(CY10+DA10+DC10)</f>
        <v>25120.964</v>
      </c>
      <c r="DF10" s="127"/>
      <c r="DG10" s="118">
        <v>8250</v>
      </c>
      <c r="DH10" s="128"/>
      <c r="DI10" s="118">
        <v>8750</v>
      </c>
      <c r="DJ10" s="128"/>
      <c r="DK10" s="118">
        <v>9750</v>
      </c>
      <c r="DL10" s="114"/>
      <c r="DM10" s="31">
        <f>(DG10+DI10+DK10)</f>
        <v>26750</v>
      </c>
    </row>
    <row r="11" spans="2:117" ht="30" customHeight="1">
      <c r="B11" s="271"/>
      <c r="C11" s="272"/>
      <c r="D11" s="267"/>
      <c r="E11" s="119" t="s">
        <v>8</v>
      </c>
      <c r="F11" s="130"/>
      <c r="G11" s="30">
        <v>10390.906</v>
      </c>
      <c r="H11" s="43"/>
      <c r="I11" s="28">
        <v>8938.988</v>
      </c>
      <c r="J11" s="29"/>
      <c r="K11" s="30">
        <v>10175.601</v>
      </c>
      <c r="L11" s="43"/>
      <c r="M11" s="31">
        <f>(G11+I11+K11)</f>
        <v>29505.495000000003</v>
      </c>
      <c r="N11" s="32"/>
      <c r="O11" s="30">
        <v>10380.249</v>
      </c>
      <c r="P11" s="43"/>
      <c r="Q11" s="28">
        <v>11425.018</v>
      </c>
      <c r="R11" s="43"/>
      <c r="S11" s="30">
        <v>11716.447</v>
      </c>
      <c r="T11" s="29"/>
      <c r="U11" s="31">
        <f>(O11+Q11+S11)</f>
        <v>33521.714</v>
      </c>
      <c r="V11" s="43"/>
      <c r="W11" s="30">
        <v>8291.929</v>
      </c>
      <c r="X11" s="43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30"/>
      <c r="AE11" s="28">
        <v>10099.058</v>
      </c>
      <c r="AF11" s="43"/>
      <c r="AG11" s="28">
        <v>8939.137</v>
      </c>
      <c r="AH11" s="43"/>
      <c r="AI11" s="30">
        <v>10364.935</v>
      </c>
      <c r="AJ11" s="43"/>
      <c r="AK11" s="31">
        <f>(AE11+AG11+AI11)</f>
        <v>29403.129999999997</v>
      </c>
      <c r="AL11" s="130"/>
      <c r="AM11" s="28">
        <v>10131.601</v>
      </c>
      <c r="AN11" s="43"/>
      <c r="AO11" s="28">
        <v>9501.229</v>
      </c>
      <c r="AP11" s="43"/>
      <c r="AQ11" s="30">
        <v>10363.451</v>
      </c>
      <c r="AR11" s="43"/>
      <c r="AS11" s="31">
        <f>(AM11+AO11+AQ11)</f>
        <v>29996.281000000003</v>
      </c>
      <c r="AT11" s="32"/>
      <c r="AU11" s="30">
        <v>10922.491</v>
      </c>
      <c r="AV11" s="43"/>
      <c r="AW11" s="28">
        <v>11438.846</v>
      </c>
      <c r="AX11" s="43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3"/>
      <c r="BE11" s="28">
        <v>9887.188</v>
      </c>
      <c r="BF11" s="43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3"/>
      <c r="BM11" s="28">
        <v>9145.728</v>
      </c>
      <c r="BN11" s="43"/>
      <c r="BO11" s="28">
        <v>10316.89</v>
      </c>
      <c r="BP11" s="29"/>
      <c r="BQ11" s="31">
        <f>(BK11+BM11+BO11)</f>
        <v>28672.371</v>
      </c>
      <c r="BR11" s="130"/>
      <c r="BS11" s="28">
        <v>9843.08</v>
      </c>
      <c r="BT11" s="43"/>
      <c r="BU11" s="30">
        <v>9595.528</v>
      </c>
      <c r="BV11" s="43"/>
      <c r="BW11" s="30">
        <v>10830.441</v>
      </c>
      <c r="BX11" s="43"/>
      <c r="BY11" s="31">
        <f>(BS11+BU11+BW11)</f>
        <v>30269.049</v>
      </c>
      <c r="BZ11" s="130"/>
      <c r="CA11" s="28">
        <v>11112.371</v>
      </c>
      <c r="CB11" s="43"/>
      <c r="CC11" s="28">
        <v>11243.205</v>
      </c>
      <c r="CD11" s="43"/>
      <c r="CE11" s="28">
        <v>11413.824</v>
      </c>
      <c r="CF11" s="43"/>
      <c r="CG11" s="31">
        <f>(CA11+CC11+CE11)</f>
        <v>33769.4</v>
      </c>
      <c r="CH11" s="130"/>
      <c r="CI11" s="28">
        <v>8567.319</v>
      </c>
      <c r="CJ11" s="43"/>
      <c r="CK11" s="28">
        <v>10058.553</v>
      </c>
      <c r="CL11" s="43"/>
      <c r="CM11" s="28">
        <v>10566.198</v>
      </c>
      <c r="CN11" s="43"/>
      <c r="CO11" s="31">
        <f>(CI11+CK11+CM11)</f>
        <v>29192.07</v>
      </c>
      <c r="CP11" s="32"/>
      <c r="CQ11" s="30">
        <v>9077.718</v>
      </c>
      <c r="CR11" s="131"/>
      <c r="CS11" s="30">
        <v>8967.479</v>
      </c>
      <c r="CT11" s="43"/>
      <c r="CU11" s="28">
        <v>9912.906</v>
      </c>
      <c r="CV11" s="29"/>
      <c r="CW11" s="31">
        <f>(CQ11+CS11+CU11)</f>
        <v>27958.103000000003</v>
      </c>
      <c r="CX11" s="130"/>
      <c r="CY11" s="28">
        <v>9523.118</v>
      </c>
      <c r="CZ11" s="43"/>
      <c r="DA11" s="28">
        <v>8843.728</v>
      </c>
      <c r="DB11" s="43"/>
      <c r="DC11" s="28">
        <v>9372.59</v>
      </c>
      <c r="DD11" s="43"/>
      <c r="DE11" s="31">
        <f>(CY11+DA11+DC11)</f>
        <v>27739.435999999998</v>
      </c>
      <c r="DF11" s="130"/>
      <c r="DG11" s="28">
        <v>10490.327</v>
      </c>
      <c r="DH11" s="43"/>
      <c r="DI11" s="28">
        <v>10156.07</v>
      </c>
      <c r="DJ11" s="43"/>
      <c r="DK11" s="28">
        <v>9986.875</v>
      </c>
      <c r="DL11" s="43"/>
      <c r="DM11" s="31">
        <f>(DG11+DI11+DK11)</f>
        <v>30633.271999999997</v>
      </c>
    </row>
    <row r="12" spans="2:117" ht="30" customHeight="1" thickBot="1">
      <c r="B12" s="273"/>
      <c r="C12" s="274"/>
      <c r="D12" s="268"/>
      <c r="E12" s="122" t="s">
        <v>9</v>
      </c>
      <c r="F12" s="132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32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32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3"/>
      <c r="AE12" s="37">
        <f>(AE10/AE11-1)*100</f>
        <v>-8.805821295411908</v>
      </c>
      <c r="AF12" s="134"/>
      <c r="AG12" s="33">
        <f>(AG10/AG11-1)*100</f>
        <v>2.320939929659871</v>
      </c>
      <c r="AH12" s="134"/>
      <c r="AI12" s="33">
        <f>(AI10/AI11-1)*100</f>
        <v>-0.4635340211974315</v>
      </c>
      <c r="AJ12" s="134"/>
      <c r="AK12" s="36">
        <f>(AK10/AK11-1)*100</f>
        <v>-2.4823139577316966</v>
      </c>
      <c r="AL12" s="133"/>
      <c r="AM12" s="37">
        <f>(AM10/AM11-1)*100</f>
        <v>-2.847733541816344</v>
      </c>
      <c r="AN12" s="134"/>
      <c r="AO12" s="37">
        <f>(AO10/AO11-1)*100</f>
        <v>0.9924926554238489</v>
      </c>
      <c r="AP12" s="134"/>
      <c r="AQ12" s="37">
        <f>(AQ10/AQ11-1)*100</f>
        <v>4.506124456033045</v>
      </c>
      <c r="AR12" s="134"/>
      <c r="AS12" s="36">
        <f>(AS10/AS11-1)*100</f>
        <v>0.909339394440245</v>
      </c>
      <c r="AT12" s="132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32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32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3"/>
      <c r="BS12" s="37">
        <f>(BS10/BS11-1)*100</f>
        <v>-3.2506288681997897</v>
      </c>
      <c r="BT12" s="134"/>
      <c r="BU12" s="33">
        <f>(BU10/BU11-1)*100</f>
        <v>-7.834899757470371</v>
      </c>
      <c r="BV12" s="134"/>
      <c r="BW12" s="33">
        <f>(BW10/BW11-1)*100</f>
        <v>-13.460679948304977</v>
      </c>
      <c r="BX12" s="134"/>
      <c r="BY12" s="36">
        <f>(BY10/BY11-1)*100</f>
        <v>-8.35709440359359</v>
      </c>
      <c r="BZ12" s="133"/>
      <c r="CA12" s="37">
        <f>(CA10/CA11-1)*100</f>
        <v>-5.59776126984961</v>
      </c>
      <c r="CB12" s="134"/>
      <c r="CC12" s="37">
        <f>(CC10/CC11-1)*100</f>
        <v>-9.669262456746097</v>
      </c>
      <c r="CD12" s="134"/>
      <c r="CE12" s="37">
        <f>(CE10/CE11-1)*100</f>
        <v>-12.501936248535117</v>
      </c>
      <c r="CF12" s="134"/>
      <c r="CG12" s="36">
        <f>(CG10/CG11-1)*100</f>
        <v>-9.28689286750728</v>
      </c>
      <c r="CH12" s="133"/>
      <c r="CI12" s="37">
        <f>(CI10/CI11-1)*100</f>
        <v>-11.89095445144508</v>
      </c>
      <c r="CJ12" s="134"/>
      <c r="CK12" s="33">
        <f>(CK10/CK11-1)*100</f>
        <v>-9.409951908589631</v>
      </c>
      <c r="CL12" s="134"/>
      <c r="CM12" s="33">
        <f>(CM10/CM11-1)*100</f>
        <v>-15.928889464308726</v>
      </c>
      <c r="CN12" s="134"/>
      <c r="CO12" s="36">
        <f>(CO10/CO11-1)*100</f>
        <v>-12.497637200787736</v>
      </c>
      <c r="CP12" s="132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33"/>
      <c r="CY12" s="37">
        <f>(CY10/CY11-1)*100</f>
        <v>-4.260904884303651</v>
      </c>
      <c r="CZ12" s="134"/>
      <c r="DA12" s="37">
        <f>(DA10/DA11-1)*100</f>
        <v>-15.153236282255623</v>
      </c>
      <c r="DB12" s="134"/>
      <c r="DC12" s="37">
        <f>(DC10/DC11-1)*100</f>
        <v>-9.310019962465022</v>
      </c>
      <c r="DD12" s="134"/>
      <c r="DE12" s="36">
        <f>(DE10/DE11-1)*100</f>
        <v>-9.439528619111071</v>
      </c>
      <c r="DF12" s="133"/>
      <c r="DG12" s="37">
        <f>(DG10/DG11-1)*100</f>
        <v>-21.35612169191675</v>
      </c>
      <c r="DH12" s="134"/>
      <c r="DI12" s="37">
        <f>(DI10/DI11-1)*100</f>
        <v>-13.8446269078492</v>
      </c>
      <c r="DJ12" s="134"/>
      <c r="DK12" s="37">
        <f>(DK10/DK11-1)*100</f>
        <v>-2.371863070279745</v>
      </c>
      <c r="DL12" s="134"/>
      <c r="DM12" s="36">
        <f>(DM10/DM11-1)*100</f>
        <v>-12.67664779655271</v>
      </c>
    </row>
    <row r="13" spans="1:117" ht="30" customHeight="1">
      <c r="A13" s="44"/>
      <c r="B13" s="269" t="s">
        <v>95</v>
      </c>
      <c r="C13" s="270"/>
      <c r="D13" s="266" t="s">
        <v>36</v>
      </c>
      <c r="E13" s="112" t="s">
        <v>94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5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5"/>
      <c r="CC13" s="41">
        <v>1031</v>
      </c>
      <c r="CD13" s="135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5"/>
      <c r="CK13" s="25">
        <v>880</v>
      </c>
      <c r="CL13" s="135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29">
        <v>1012</v>
      </c>
      <c r="CZ13" s="135"/>
      <c r="DA13" s="129">
        <v>907</v>
      </c>
      <c r="DB13" s="135"/>
      <c r="DC13" s="118">
        <v>850</v>
      </c>
      <c r="DD13" s="39"/>
      <c r="DE13" s="31">
        <f>(CY13+DA13+DC13)</f>
        <v>2769</v>
      </c>
      <c r="DF13" s="40"/>
      <c r="DG13" s="118">
        <v>900</v>
      </c>
      <c r="DH13" s="135"/>
      <c r="DI13" s="118">
        <v>1000</v>
      </c>
      <c r="DJ13" s="135"/>
      <c r="DK13" s="118">
        <v>1050</v>
      </c>
      <c r="DL13" s="39"/>
      <c r="DM13" s="31">
        <f>(DG13+DI13+DK13)</f>
        <v>2950</v>
      </c>
    </row>
    <row r="14" spans="1:117" ht="30" customHeight="1">
      <c r="A14" s="44"/>
      <c r="B14" s="271"/>
      <c r="C14" s="272"/>
      <c r="D14" s="267"/>
      <c r="E14" s="119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20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20"/>
      <c r="CC14" s="28">
        <v>1129</v>
      </c>
      <c r="CD14" s="120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20"/>
      <c r="CK14" s="46">
        <v>994</v>
      </c>
      <c r="CL14" s="120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20"/>
      <c r="DA14" s="28">
        <v>965</v>
      </c>
      <c r="DB14" s="120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20"/>
      <c r="DI14" s="28">
        <v>1031</v>
      </c>
      <c r="DJ14" s="120"/>
      <c r="DK14" s="28">
        <v>984</v>
      </c>
      <c r="DL14" s="29"/>
      <c r="DM14" s="31">
        <f>(DG14+DI14+DK14)</f>
        <v>3073</v>
      </c>
    </row>
    <row r="15" spans="1:117" ht="30" customHeight="1" thickBot="1">
      <c r="A15" s="44"/>
      <c r="B15" s="273"/>
      <c r="C15" s="274"/>
      <c r="D15" s="268"/>
      <c r="E15" s="122" t="s">
        <v>9</v>
      </c>
      <c r="F15" s="132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32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32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32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32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32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32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32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32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32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32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32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32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-14.914914914914911</v>
      </c>
      <c r="DD15" s="34"/>
      <c r="DE15" s="36">
        <f>(DE13/DE14-1)*100</f>
        <v>-7.730756414528495</v>
      </c>
      <c r="DF15" s="132"/>
      <c r="DG15" s="37">
        <f>(DG13/DG14-1)*100</f>
        <v>-14.933837429111529</v>
      </c>
      <c r="DH15" s="34"/>
      <c r="DI15" s="37">
        <f>(DI13/DI14-1)*100</f>
        <v>-3.0067895247332665</v>
      </c>
      <c r="DJ15" s="34"/>
      <c r="DK15" s="37">
        <f>(DK13/DK14-1)*100</f>
        <v>6.707317073170738</v>
      </c>
      <c r="DL15" s="34"/>
      <c r="DM15" s="36">
        <f>(DM13/DM14-1)*100</f>
        <v>-4.002603319232023</v>
      </c>
    </row>
    <row r="16" spans="1:117" ht="30" customHeight="1">
      <c r="A16" s="253"/>
      <c r="B16" s="110"/>
      <c r="C16" s="111"/>
      <c r="D16" s="266" t="s">
        <v>37</v>
      </c>
      <c r="E16" s="112" t="s">
        <v>96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5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5"/>
      <c r="CC16" s="41">
        <v>2075</v>
      </c>
      <c r="CD16" s="135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5"/>
      <c r="CK16" s="25">
        <v>2021</v>
      </c>
      <c r="CL16" s="135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29">
        <v>2162</v>
      </c>
      <c r="CZ16" s="135"/>
      <c r="DA16" s="129">
        <v>1871</v>
      </c>
      <c r="DB16" s="135"/>
      <c r="DC16" s="118">
        <v>2200</v>
      </c>
      <c r="DD16" s="39"/>
      <c r="DE16" s="31">
        <f>(CY16+DA16+DC16)</f>
        <v>6233</v>
      </c>
      <c r="DF16" s="40"/>
      <c r="DG16" s="118">
        <v>2050</v>
      </c>
      <c r="DH16" s="135"/>
      <c r="DI16" s="118">
        <v>1750</v>
      </c>
      <c r="DJ16" s="135"/>
      <c r="DK16" s="118">
        <v>1850</v>
      </c>
      <c r="DL16" s="39"/>
      <c r="DM16" s="31">
        <f>(DG16+DI16+DK16)</f>
        <v>5650</v>
      </c>
    </row>
    <row r="17" spans="1:117" ht="30" customHeight="1">
      <c r="A17" s="253"/>
      <c r="B17" s="110" t="s">
        <v>97</v>
      </c>
      <c r="C17" s="111"/>
      <c r="D17" s="267"/>
      <c r="E17" s="119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20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20"/>
      <c r="CC17" s="28">
        <v>2224</v>
      </c>
      <c r="CD17" s="120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20"/>
      <c r="CK17" s="46">
        <v>2099</v>
      </c>
      <c r="CL17" s="120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20"/>
      <c r="DA17" s="28">
        <v>2058</v>
      </c>
      <c r="DB17" s="120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20"/>
      <c r="DI17" s="28">
        <v>2075</v>
      </c>
      <c r="DJ17" s="120"/>
      <c r="DK17" s="28">
        <v>1933</v>
      </c>
      <c r="DL17" s="29"/>
      <c r="DM17" s="31">
        <f>(DG17+DI17+DK17)</f>
        <v>6183</v>
      </c>
    </row>
    <row r="18" spans="1:117" ht="30" customHeight="1" thickBot="1">
      <c r="A18" s="253"/>
      <c r="B18" s="110"/>
      <c r="C18" s="121"/>
      <c r="D18" s="268"/>
      <c r="E18" s="122" t="s">
        <v>9</v>
      </c>
      <c r="F18" s="132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32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32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32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32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32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32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32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32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32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32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32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32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4.712041884816753</v>
      </c>
      <c r="DD18" s="34"/>
      <c r="DE18" s="36">
        <f>(DE16/DE17-1)*100</f>
        <v>-0.9534403305259787</v>
      </c>
      <c r="DF18" s="132"/>
      <c r="DG18" s="37">
        <f>(DG16/DG17-1)*100</f>
        <v>-5.747126436781613</v>
      </c>
      <c r="DH18" s="34"/>
      <c r="DI18" s="37">
        <f>(DI16/DI17-1)*100</f>
        <v>-15.662650602409634</v>
      </c>
      <c r="DJ18" s="34"/>
      <c r="DK18" s="37">
        <f>(DK16/DK17-1)*100</f>
        <v>-4.293843766166583</v>
      </c>
      <c r="DL18" s="34"/>
      <c r="DM18" s="36">
        <f>(DM16/DM17-1)*100</f>
        <v>-8.620410803816913</v>
      </c>
    </row>
    <row r="19" spans="2:117" ht="30" customHeight="1">
      <c r="B19" s="136"/>
      <c r="C19" s="275" t="s">
        <v>98</v>
      </c>
      <c r="D19" s="266" t="s">
        <v>37</v>
      </c>
      <c r="E19" s="112" t="s">
        <v>96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7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135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5"/>
      <c r="CC19" s="41">
        <v>437</v>
      </c>
      <c r="CD19" s="135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5"/>
      <c r="CK19" s="25">
        <v>450</v>
      </c>
      <c r="CL19" s="135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29">
        <v>484</v>
      </c>
      <c r="CZ19" s="135"/>
      <c r="DA19" s="129">
        <v>426</v>
      </c>
      <c r="DB19" s="135"/>
      <c r="DC19" s="118">
        <v>530</v>
      </c>
      <c r="DD19" s="39"/>
      <c r="DE19" s="31">
        <f>(CY19+DA19+DC19)</f>
        <v>1440</v>
      </c>
      <c r="DF19" s="40"/>
      <c r="DG19" s="118">
        <v>420</v>
      </c>
      <c r="DH19" s="135"/>
      <c r="DI19" s="118">
        <v>380</v>
      </c>
      <c r="DJ19" s="135"/>
      <c r="DK19" s="118">
        <v>430</v>
      </c>
      <c r="DL19" s="39"/>
      <c r="DM19" s="31">
        <f>(DG19+DI19+DK19)</f>
        <v>1230</v>
      </c>
    </row>
    <row r="20" spans="2:117" ht="30" customHeight="1">
      <c r="B20" s="136"/>
      <c r="C20" s="276"/>
      <c r="D20" s="267"/>
      <c r="E20" s="119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20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20"/>
      <c r="CC20" s="28">
        <v>491</v>
      </c>
      <c r="CD20" s="120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20"/>
      <c r="CK20" s="46">
        <v>465</v>
      </c>
      <c r="CL20" s="120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20"/>
      <c r="DA20" s="28">
        <v>444</v>
      </c>
      <c r="DB20" s="120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20"/>
      <c r="DI20" s="28">
        <v>437</v>
      </c>
      <c r="DJ20" s="120"/>
      <c r="DK20" s="28">
        <v>421</v>
      </c>
      <c r="DL20" s="29"/>
      <c r="DM20" s="31">
        <f>(DG20+DI20+DK20)</f>
        <v>1315</v>
      </c>
    </row>
    <row r="21" spans="2:117" ht="30" customHeight="1" thickBot="1">
      <c r="B21" s="136"/>
      <c r="C21" s="277"/>
      <c r="D21" s="268"/>
      <c r="E21" s="122" t="s">
        <v>9</v>
      </c>
      <c r="F21" s="132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32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32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32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32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32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32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32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32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32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32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32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32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12.526539278131633</v>
      </c>
      <c r="DD21" s="34"/>
      <c r="DE21" s="36">
        <f>(DE19/DE20-1)*100</f>
        <v>3.151862464183375</v>
      </c>
      <c r="DF21" s="132"/>
      <c r="DG21" s="37">
        <f>(DG19/DG20-1)*100</f>
        <v>-8.096280087527353</v>
      </c>
      <c r="DH21" s="34"/>
      <c r="DI21" s="37">
        <f>(DI19/DI20-1)*100</f>
        <v>-13.043478260869568</v>
      </c>
      <c r="DJ21" s="34"/>
      <c r="DK21" s="37">
        <f>(DK19/DK20-1)*100</f>
        <v>2.13776722090262</v>
      </c>
      <c r="DL21" s="34"/>
      <c r="DM21" s="36">
        <f>(DM19/DM20-1)*100</f>
        <v>-6.4638783269961975</v>
      </c>
    </row>
    <row r="22" spans="2:117" ht="30" customHeight="1">
      <c r="B22" s="136"/>
      <c r="C22" s="275" t="s">
        <v>99</v>
      </c>
      <c r="D22" s="266" t="s">
        <v>38</v>
      </c>
      <c r="E22" s="112" t="s">
        <v>100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39">
        <v>986.221</v>
      </c>
      <c r="BH22" s="39"/>
      <c r="BI22" s="31">
        <f>(BC22+BE22+BG22)</f>
        <v>2718.638</v>
      </c>
      <c r="BJ22" s="40"/>
      <c r="BK22" s="140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135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5"/>
      <c r="CC22" s="41">
        <v>869.358</v>
      </c>
      <c r="CD22" s="135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5"/>
      <c r="CK22" s="25">
        <v>796.028</v>
      </c>
      <c r="CL22" s="135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29">
        <v>884.953</v>
      </c>
      <c r="CZ22" s="135"/>
      <c r="DA22" s="129">
        <v>732.08</v>
      </c>
      <c r="DB22" s="135"/>
      <c r="DC22" s="118">
        <v>880</v>
      </c>
      <c r="DD22" s="39"/>
      <c r="DE22" s="31">
        <f>(CY22+DA22+DC22)</f>
        <v>2497.033</v>
      </c>
      <c r="DF22" s="40"/>
      <c r="DG22" s="118">
        <v>900</v>
      </c>
      <c r="DH22" s="135"/>
      <c r="DI22" s="118">
        <v>770</v>
      </c>
      <c r="DJ22" s="135"/>
      <c r="DK22" s="118">
        <v>780</v>
      </c>
      <c r="DL22" s="39"/>
      <c r="DM22" s="31">
        <f>(DG22+DI22+DK22)</f>
        <v>2450</v>
      </c>
    </row>
    <row r="23" spans="2:117" ht="30" customHeight="1">
      <c r="B23" s="136"/>
      <c r="C23" s="276"/>
      <c r="D23" s="267"/>
      <c r="E23" s="119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20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20"/>
      <c r="CC23" s="28">
        <v>960.39</v>
      </c>
      <c r="CD23" s="120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20"/>
      <c r="CK23" s="30">
        <v>888.018</v>
      </c>
      <c r="CL23" s="120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20"/>
      <c r="DA23" s="28">
        <v>852.443</v>
      </c>
      <c r="DB23" s="120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20"/>
      <c r="DI23" s="28">
        <v>869.358</v>
      </c>
      <c r="DJ23" s="120"/>
      <c r="DK23" s="28">
        <v>770.113</v>
      </c>
      <c r="DL23" s="29"/>
      <c r="DM23" s="31">
        <f>(DG23+DI23+DK23)</f>
        <v>2573.471</v>
      </c>
    </row>
    <row r="24" spans="2:117" ht="30" customHeight="1" thickBot="1">
      <c r="B24" s="138"/>
      <c r="C24" s="277"/>
      <c r="D24" s="268"/>
      <c r="E24" s="122" t="s">
        <v>9</v>
      </c>
      <c r="F24" s="132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32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32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32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32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32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32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32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32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32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32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32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32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2.81959367566027</v>
      </c>
      <c r="DD24" s="34"/>
      <c r="DE24" s="36">
        <f>(DE22/DE23-1)*100</f>
        <v>-5.7260920451542185</v>
      </c>
      <c r="DF24" s="132"/>
      <c r="DG24" s="37">
        <f>(DG22/DG23-1)*100</f>
        <v>-3.6402569593147804</v>
      </c>
      <c r="DH24" s="34"/>
      <c r="DI24" s="37">
        <f>(DI22/DI23-1)*100</f>
        <v>-11.428893505322312</v>
      </c>
      <c r="DJ24" s="34"/>
      <c r="DK24" s="37">
        <f>(DK22/DK23-1)*100</f>
        <v>1.2838375666947455</v>
      </c>
      <c r="DL24" s="34"/>
      <c r="DM24" s="36">
        <f>(DM22/DM23-1)*100</f>
        <v>-4.797839182955633</v>
      </c>
    </row>
    <row r="25" spans="2:117" ht="30" customHeight="1">
      <c r="B25" s="269" t="s">
        <v>101</v>
      </c>
      <c r="C25" s="270"/>
      <c r="D25" s="266" t="s">
        <v>39</v>
      </c>
      <c r="E25" s="112" t="s">
        <v>102</v>
      </c>
      <c r="F25" s="24"/>
      <c r="G25" s="18">
        <v>142.019</v>
      </c>
      <c r="H25" s="116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116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116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116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116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116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116"/>
      <c r="BE25" s="19">
        <v>225.994</v>
      </c>
      <c r="BF25" s="49"/>
      <c r="BG25" s="139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116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116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116"/>
      <c r="CC25" s="22">
        <v>226.05</v>
      </c>
      <c r="CD25" s="116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116"/>
      <c r="CK25" s="51">
        <v>204.721</v>
      </c>
      <c r="CL25" s="116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113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116"/>
      <c r="DA25" s="141">
        <v>123.245</v>
      </c>
      <c r="DB25" s="116"/>
      <c r="DC25" s="118">
        <v>210</v>
      </c>
      <c r="DD25" s="49"/>
      <c r="DE25" s="31">
        <f>(CY25+DA25+DC25)</f>
        <v>451.72</v>
      </c>
      <c r="DF25" s="24"/>
      <c r="DG25" s="118">
        <v>195</v>
      </c>
      <c r="DH25" s="116"/>
      <c r="DI25" s="118">
        <v>230</v>
      </c>
      <c r="DJ25" s="116"/>
      <c r="DK25" s="118">
        <v>220</v>
      </c>
      <c r="DL25" s="49"/>
      <c r="DM25" s="31">
        <f>(DG25+DI25+DK25)</f>
        <v>645</v>
      </c>
    </row>
    <row r="26" spans="2:117" ht="30" customHeight="1">
      <c r="B26" s="271"/>
      <c r="C26" s="272"/>
      <c r="D26" s="267"/>
      <c r="E26" s="119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3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3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3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3"/>
      <c r="BQ26" s="31">
        <f>(BK26+BM26+BO26)</f>
        <v>469.865</v>
      </c>
      <c r="BR26" s="32"/>
      <c r="BS26" s="28">
        <v>128.53799999999998</v>
      </c>
      <c r="BT26" s="120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20"/>
      <c r="CC26" s="28">
        <v>228.451</v>
      </c>
      <c r="CD26" s="120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20"/>
      <c r="CK26" s="28">
        <v>225.994</v>
      </c>
      <c r="CL26" s="120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3"/>
      <c r="CW26" s="31">
        <f>(CQ26+CS26+CU26)</f>
        <v>489.02500000000003</v>
      </c>
      <c r="CX26" s="32"/>
      <c r="CY26" s="28">
        <v>136.879</v>
      </c>
      <c r="CZ26" s="120"/>
      <c r="DA26" s="28">
        <v>159.129</v>
      </c>
      <c r="DB26" s="120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20"/>
      <c r="DI26" s="28">
        <v>226.05</v>
      </c>
      <c r="DJ26" s="120"/>
      <c r="DK26" s="28">
        <v>236.337</v>
      </c>
      <c r="DL26" s="29"/>
      <c r="DM26" s="31">
        <f>(DG26+DI26+DK26)</f>
        <v>675.8720000000001</v>
      </c>
    </row>
    <row r="27" spans="2:117" ht="30" customHeight="1" thickBot="1">
      <c r="B27" s="273"/>
      <c r="C27" s="274"/>
      <c r="D27" s="268"/>
      <c r="E27" s="122" t="s">
        <v>9</v>
      </c>
      <c r="F27" s="132"/>
      <c r="G27" s="33">
        <f>(G25/G26-1)*100</f>
        <v>-30.904782987335857</v>
      </c>
      <c r="H27" s="123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32"/>
      <c r="O27" s="33">
        <f>(O25/O26-1)*100</f>
        <v>-25.119524788953385</v>
      </c>
      <c r="P27" s="123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32"/>
      <c r="W27" s="33">
        <f>(W25/W26-1)*100</f>
        <v>-30.24433355143017</v>
      </c>
      <c r="X27" s="123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3"/>
      <c r="AE27" s="33">
        <f>(AE25/AE26-1)*100</f>
        <v>-18.34659695553602</v>
      </c>
      <c r="AF27" s="123"/>
      <c r="AG27" s="33">
        <f>(AG25/AG26-1)*100</f>
        <v>-14.310993567016117</v>
      </c>
      <c r="AH27" s="134"/>
      <c r="AI27" s="33">
        <f>(AI25/AI26-1)*100</f>
        <v>8.268684957426675</v>
      </c>
      <c r="AJ27" s="34"/>
      <c r="AK27" s="36">
        <f>(AK25/AK26-1)*100</f>
        <v>-7.712356937605458</v>
      </c>
      <c r="AL27" s="133"/>
      <c r="AM27" s="33">
        <f>(AM25/AM26-1)*100</f>
        <v>-9.49239186306059</v>
      </c>
      <c r="AN27" s="123"/>
      <c r="AO27" s="33">
        <f>(AO25/AO26-1)*100</f>
        <v>5.429144602483227</v>
      </c>
      <c r="AP27" s="134"/>
      <c r="AQ27" s="33">
        <f>(AQ25/AQ26-1)*100</f>
        <v>-11.682284618615135</v>
      </c>
      <c r="AR27" s="34"/>
      <c r="AS27" s="36">
        <f>(AS25/AS26-1)*100</f>
        <v>-5.886582865129797</v>
      </c>
      <c r="AT27" s="132"/>
      <c r="AU27" s="33">
        <f>(AU25/AU26-1)*100</f>
        <v>3.002173448486145</v>
      </c>
      <c r="AV27" s="123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32"/>
      <c r="BC27" s="33">
        <f>(BC25/BC26-1)*100</f>
        <v>40.21251426211494</v>
      </c>
      <c r="BD27" s="123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32"/>
      <c r="BK27" s="33">
        <f>(BK25/BK26-1)*100</f>
        <v>11.712541258800723</v>
      </c>
      <c r="BL27" s="123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3"/>
      <c r="BS27" s="37">
        <f>(BS25/BS26-1)*100</f>
        <v>6.489131618665311</v>
      </c>
      <c r="BT27" s="134"/>
      <c r="BU27" s="33">
        <f>(BU25/BU26-1)*100</f>
        <v>-9.071740807405504</v>
      </c>
      <c r="BV27" s="134"/>
      <c r="BW27" s="33">
        <f>(BW25/BW26-1)*100</f>
        <v>-4.17110963812598</v>
      </c>
      <c r="BX27" s="34"/>
      <c r="BY27" s="36">
        <f>(BY25/BY26-1)*100</f>
        <v>-3.169401469895672</v>
      </c>
      <c r="BZ27" s="133"/>
      <c r="CA27" s="33">
        <f>(CA25/CA26-1)*100</f>
        <v>8.027486957357777</v>
      </c>
      <c r="CB27" s="134"/>
      <c r="CC27" s="37">
        <f>(CC25/CC26-1)*100</f>
        <v>-1.0509912410101019</v>
      </c>
      <c r="CD27" s="134"/>
      <c r="CE27" s="37">
        <f>(CE25/CE26-1)*100</f>
        <v>0.5689361702127638</v>
      </c>
      <c r="CF27" s="34"/>
      <c r="CG27" s="36">
        <f>(CG25/CG26-1)*100</f>
        <v>2.238787908124995</v>
      </c>
      <c r="CH27" s="133"/>
      <c r="CI27" s="37">
        <f>(CI25/CI26-1)*100</f>
        <v>-35.259024806673686</v>
      </c>
      <c r="CJ27" s="134"/>
      <c r="CK27" s="33">
        <f>(CK25/CK26-1)*100</f>
        <v>-9.413081763232656</v>
      </c>
      <c r="CL27" s="134"/>
      <c r="CM27" s="33">
        <f>(CM25/CM26-1)*100</f>
        <v>-1.0455869901256687</v>
      </c>
      <c r="CN27" s="34"/>
      <c r="CO27" s="36">
        <f>(CO25/CO26-1)*100</f>
        <v>-12.57890668896584</v>
      </c>
      <c r="CP27" s="132"/>
      <c r="CQ27" s="33">
        <f>(CQ25/CQ26-1)*100</f>
        <v>-24.131678058306605</v>
      </c>
      <c r="CR27" s="124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133"/>
      <c r="CY27" s="37">
        <f>(CY25/CY26-1)*100</f>
        <v>-13.44545182241249</v>
      </c>
      <c r="CZ27" s="134"/>
      <c r="DA27" s="125">
        <f>(DA25/DA26-1)*100</f>
        <v>-22.550257966806797</v>
      </c>
      <c r="DB27" s="134"/>
      <c r="DC27" s="37">
        <f>(DC25/DC26-1)*100</f>
        <v>5.257881810435583</v>
      </c>
      <c r="DD27" s="34"/>
      <c r="DE27" s="36">
        <f>(DE25/DE26-1)*100</f>
        <v>-8.838831283626414</v>
      </c>
      <c r="DF27" s="133"/>
      <c r="DG27" s="33">
        <f>(DG25/DG26-1)*100</f>
        <v>-8.65868796402558</v>
      </c>
      <c r="DH27" s="134"/>
      <c r="DI27" s="33">
        <f>(DI25/DI26-1)*100</f>
        <v>1.747401017474015</v>
      </c>
      <c r="DJ27" s="134"/>
      <c r="DK27" s="33">
        <f>(DK25/DK26-1)*100</f>
        <v>-6.9125866876536435</v>
      </c>
      <c r="DL27" s="34"/>
      <c r="DM27" s="36">
        <f>(DM25/DM26-1)*100</f>
        <v>-4.567728800719673</v>
      </c>
    </row>
    <row r="28" spans="2:117" ht="24.75" customHeight="1">
      <c r="B28" s="142" t="s">
        <v>40</v>
      </c>
      <c r="C28" s="143" t="s">
        <v>103</v>
      </c>
      <c r="D28" s="143"/>
      <c r="E28" s="10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</row>
    <row r="29" spans="2:117" ht="24.75" customHeight="1">
      <c r="B29" s="144" t="s">
        <v>41</v>
      </c>
      <c r="C29" s="93" t="s">
        <v>42</v>
      </c>
      <c r="D29" s="93"/>
      <c r="E29" s="10"/>
      <c r="F29" s="3"/>
      <c r="G29" s="3"/>
      <c r="H29" s="1"/>
      <c r="I29" s="1"/>
      <c r="J29" s="1"/>
      <c r="K29" s="1"/>
      <c r="L29" s="3"/>
      <c r="M29" s="3"/>
      <c r="N29" s="3"/>
      <c r="O29" s="3"/>
      <c r="P29" s="3"/>
      <c r="Q29" s="3"/>
      <c r="R29" s="1"/>
      <c r="S29" s="1"/>
      <c r="T29" s="3"/>
      <c r="U29" s="3"/>
      <c r="V29" s="1"/>
      <c r="W29" s="1"/>
      <c r="X29" s="1"/>
      <c r="Y29" s="1"/>
      <c r="Z29" s="1"/>
      <c r="AA29" s="1"/>
      <c r="AB29" s="3"/>
      <c r="AC29" s="3"/>
      <c r="AD29" s="1"/>
      <c r="AE29" s="1"/>
      <c r="AF29" s="1"/>
      <c r="AH29" s="1"/>
      <c r="AI29" s="1"/>
      <c r="AJ29" s="3"/>
      <c r="AL29" s="1"/>
      <c r="AM29" s="1"/>
      <c r="AN29" s="3"/>
      <c r="AO29" s="1"/>
      <c r="AP29" s="1"/>
      <c r="AQ29" s="1"/>
      <c r="AR29" s="3"/>
      <c r="AS29" s="3"/>
      <c r="AT29" s="3"/>
      <c r="AU29" s="3"/>
      <c r="AV29" s="3"/>
      <c r="AW29" s="3"/>
      <c r="AX29" s="1"/>
      <c r="AY29" s="1"/>
      <c r="AZ29" s="3"/>
      <c r="BA29" s="3"/>
      <c r="BB29" s="3"/>
      <c r="BC29" s="3"/>
      <c r="BD29" s="3"/>
      <c r="BE29" s="3"/>
      <c r="BF29" s="1"/>
      <c r="BG29" s="1"/>
      <c r="BH29" s="3"/>
      <c r="BI29" s="3"/>
      <c r="BJ29" s="3"/>
      <c r="BK29" s="3"/>
      <c r="BL29" s="3"/>
      <c r="BM29" s="3"/>
      <c r="BN29" s="1"/>
      <c r="BO29" s="1"/>
      <c r="BP29" s="3"/>
      <c r="BQ29" s="3"/>
      <c r="BR29" s="1"/>
      <c r="BS29" s="1"/>
      <c r="BT29" s="3"/>
      <c r="BU29" s="1"/>
      <c r="BV29" s="1"/>
      <c r="BW29" s="1"/>
      <c r="BX29" s="3"/>
      <c r="BY29" s="3"/>
      <c r="BZ29" s="1"/>
      <c r="CA29" s="1"/>
      <c r="CB29" s="3"/>
      <c r="CC29" s="1"/>
      <c r="CD29" s="1"/>
      <c r="CE29" s="1"/>
      <c r="CF29" s="3"/>
      <c r="CG29" s="3"/>
      <c r="CH29" s="1"/>
      <c r="CI29" s="1"/>
      <c r="CJ29" s="3"/>
      <c r="CK29" s="1"/>
      <c r="CL29" s="1"/>
      <c r="CM29" s="1"/>
      <c r="CN29" s="3"/>
      <c r="CO29" s="3"/>
      <c r="CP29" s="3"/>
      <c r="CQ29" s="3"/>
      <c r="CR29" s="3"/>
      <c r="CS29" s="3"/>
      <c r="CT29" s="1"/>
      <c r="CU29" s="1"/>
      <c r="CV29" s="3"/>
      <c r="CW29" s="3"/>
      <c r="CX29" s="1"/>
      <c r="CY29" s="1"/>
      <c r="CZ29" s="3"/>
      <c r="DA29" s="1"/>
      <c r="DB29" s="1"/>
      <c r="DC29" s="1"/>
      <c r="DD29" s="3"/>
      <c r="DE29" s="3"/>
      <c r="DF29" s="1"/>
      <c r="DG29" s="1"/>
      <c r="DH29" s="3"/>
      <c r="DI29" s="1"/>
      <c r="DJ29" s="1"/>
      <c r="DK29" s="1"/>
      <c r="DL29" s="3"/>
      <c r="DM29" s="3"/>
    </row>
    <row r="30" spans="2:117" ht="24.75" customHeight="1">
      <c r="B30" s="144" t="s">
        <v>43</v>
      </c>
      <c r="C30" s="10" t="s">
        <v>104</v>
      </c>
      <c r="D30" s="10"/>
      <c r="E30" s="10"/>
      <c r="F30" s="3"/>
      <c r="G30" s="3"/>
      <c r="H30" s="1"/>
      <c r="I30" s="1"/>
      <c r="J30" s="1"/>
      <c r="K30" s="1"/>
      <c r="L30" s="3"/>
      <c r="M30" s="3"/>
      <c r="N30" s="3"/>
      <c r="O30" s="3"/>
      <c r="P30" s="3"/>
      <c r="Q30" s="3"/>
      <c r="R30" s="1"/>
      <c r="S30" s="1"/>
      <c r="T30" s="3"/>
      <c r="U30" s="3"/>
      <c r="V30" s="1"/>
      <c r="W30" s="1"/>
      <c r="X30" s="1"/>
      <c r="Y30" s="1"/>
      <c r="Z30" s="1"/>
      <c r="AA30" s="1"/>
      <c r="AB30" s="3"/>
      <c r="AC30" s="3"/>
      <c r="AD30" s="1"/>
      <c r="AE30" s="1"/>
      <c r="AF30" s="1"/>
      <c r="AH30" s="1"/>
      <c r="AI30" s="1"/>
      <c r="AJ30" s="3"/>
      <c r="AL30" s="3"/>
      <c r="AM30" s="3"/>
      <c r="AN30" s="3"/>
      <c r="AO30" s="1"/>
      <c r="AP30" s="1"/>
      <c r="AQ30" s="1"/>
      <c r="AR30" s="3"/>
      <c r="AS30" s="3"/>
      <c r="AT30" s="3"/>
      <c r="AU30" s="3"/>
      <c r="AV30" s="3"/>
      <c r="AW30" s="3"/>
      <c r="AX30" s="1"/>
      <c r="AY30" s="1"/>
      <c r="AZ30" s="3"/>
      <c r="BA30" s="3"/>
      <c r="BB30" s="3"/>
      <c r="BC30" s="3"/>
      <c r="BD30" s="3"/>
      <c r="BE30" s="3"/>
      <c r="BF30" s="1"/>
      <c r="BG30" s="1"/>
      <c r="BH30" s="3"/>
      <c r="BI30" s="3"/>
      <c r="BJ30" s="3"/>
      <c r="BK30" s="3"/>
      <c r="BL30" s="3"/>
      <c r="BM30" s="3"/>
      <c r="BN30" s="1"/>
      <c r="BO30" s="1"/>
      <c r="BP30" s="3"/>
      <c r="BQ30" s="3"/>
      <c r="BR30" s="3"/>
      <c r="BS30" s="3"/>
      <c r="BT30" s="3"/>
      <c r="BU30" s="1"/>
      <c r="BV30" s="1"/>
      <c r="BW30" s="1"/>
      <c r="BX30" s="3"/>
      <c r="BY30" s="3"/>
      <c r="BZ30" s="3"/>
      <c r="CA30" s="3"/>
      <c r="CB30" s="3"/>
      <c r="CC30" s="1"/>
      <c r="CD30" s="1"/>
      <c r="CE30" s="1"/>
      <c r="CF30" s="3"/>
      <c r="CG30" s="3"/>
      <c r="CH30" s="3"/>
      <c r="CI30" s="3"/>
      <c r="CJ30" s="3"/>
      <c r="CK30" s="1"/>
      <c r="CL30" s="1"/>
      <c r="CM30" s="1"/>
      <c r="CN30" s="3"/>
      <c r="CO30" s="3"/>
      <c r="CP30" s="3"/>
      <c r="CQ30" s="3"/>
      <c r="CR30" s="3"/>
      <c r="CS30" s="3"/>
      <c r="CT30" s="1"/>
      <c r="CU30" s="1"/>
      <c r="CV30" s="3"/>
      <c r="CW30" s="3"/>
      <c r="CX30" s="3"/>
      <c r="CY30" s="3"/>
      <c r="CZ30" s="3"/>
      <c r="DA30" s="1"/>
      <c r="DB30" s="1"/>
      <c r="DC30" s="1"/>
      <c r="DD30" s="3"/>
      <c r="DE30" s="3"/>
      <c r="DF30" s="3"/>
      <c r="DG30" s="3"/>
      <c r="DH30" s="3"/>
      <c r="DI30" s="1"/>
      <c r="DJ30" s="1"/>
      <c r="DK30" s="1"/>
      <c r="DL30" s="3"/>
      <c r="DM30" s="3"/>
    </row>
    <row r="31" spans="2:9" ht="24.75" customHeight="1">
      <c r="B31" s="55"/>
      <c r="C31" s="56"/>
      <c r="D31" s="5"/>
      <c r="E31" s="5"/>
      <c r="H31" s="6"/>
      <c r="I31" s="6"/>
    </row>
    <row r="32" spans="2:5" ht="25.5" customHeight="1">
      <c r="B32" s="55"/>
      <c r="C32" s="56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CP3:DM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5" r:id="rId2"/>
  <ignoredErrors>
    <ignoredError sqref="CG9:DM9 CG12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M45" sqref="M45"/>
    </sheetView>
  </sheetViews>
  <sheetFormatPr defaultColWidth="10.625" defaultRowHeight="13.5"/>
  <cols>
    <col min="1" max="1" width="4.875" style="57" customWidth="1"/>
    <col min="2" max="2" width="3.625" style="57" customWidth="1"/>
    <col min="3" max="3" width="22.875" style="57" customWidth="1"/>
    <col min="4" max="4" width="2.625" style="57" customWidth="1"/>
    <col min="5" max="5" width="8.50390625" style="57" customWidth="1"/>
    <col min="6" max="6" width="2.625" style="57" customWidth="1"/>
    <col min="7" max="7" width="7.625" style="57" customWidth="1"/>
    <col min="8" max="8" width="2.625" style="57" customWidth="1"/>
    <col min="9" max="9" width="8.50390625" style="57" customWidth="1"/>
    <col min="10" max="10" width="2.625" style="57" customWidth="1"/>
    <col min="11" max="11" width="7.625" style="57" customWidth="1"/>
    <col min="12" max="12" width="2.625" style="57" customWidth="1"/>
    <col min="13" max="13" width="8.625" style="57" customWidth="1"/>
    <col min="14" max="14" width="2.625" style="57" customWidth="1"/>
    <col min="15" max="15" width="7.625" style="57" customWidth="1"/>
    <col min="16" max="16" width="2.625" style="57" customWidth="1"/>
    <col min="17" max="17" width="8.625" style="57" customWidth="1"/>
    <col min="18" max="18" width="2.625" style="57" customWidth="1"/>
    <col min="19" max="19" width="7.625" style="57" customWidth="1"/>
    <col min="20" max="20" width="2.625" style="57" customWidth="1"/>
    <col min="21" max="21" width="8.625" style="57" customWidth="1"/>
    <col min="22" max="22" width="2.625" style="57" customWidth="1"/>
    <col min="23" max="23" width="7.625" style="57" customWidth="1"/>
    <col min="24" max="24" width="2.625" style="57" customWidth="1"/>
    <col min="25" max="25" width="8.625" style="57" customWidth="1"/>
    <col min="26" max="26" width="2.625" style="57" customWidth="1"/>
    <col min="27" max="27" width="7.625" style="57" customWidth="1"/>
    <col min="28" max="28" width="2.625" style="57" customWidth="1"/>
    <col min="29" max="29" width="8.625" style="57" customWidth="1"/>
    <col min="30" max="30" width="2.625" style="57" customWidth="1"/>
    <col min="31" max="31" width="7.625" style="57" customWidth="1"/>
    <col min="32" max="32" width="7.50390625" style="59" customWidth="1"/>
    <col min="33" max="33" width="7.50390625" style="57" customWidth="1"/>
    <col min="34" max="34" width="8.50390625" style="59" customWidth="1"/>
    <col min="35" max="16384" width="10.625" style="57" customWidth="1"/>
  </cols>
  <sheetData>
    <row r="1" spans="2:32" ht="18" customHeight="1" thickBot="1">
      <c r="B1" s="294" t="s">
        <v>70</v>
      </c>
      <c r="C1" s="295"/>
      <c r="D1" s="295"/>
      <c r="E1" s="295"/>
      <c r="F1" s="295"/>
      <c r="G1" s="295"/>
      <c r="H1" s="295"/>
      <c r="I1" s="295"/>
      <c r="J1" s="295"/>
      <c r="K1" s="295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45"/>
      <c r="AA1" s="146"/>
      <c r="AB1" s="146"/>
      <c r="AC1" s="283" t="s">
        <v>71</v>
      </c>
      <c r="AD1" s="284"/>
      <c r="AE1" s="285"/>
      <c r="AF1" s="58"/>
    </row>
    <row r="2" spans="2:32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45"/>
      <c r="AA2" s="146"/>
      <c r="AB2" s="146"/>
      <c r="AC2" s="146"/>
      <c r="AD2" s="146"/>
      <c r="AE2" s="147" t="s">
        <v>5</v>
      </c>
      <c r="AF2" s="58"/>
    </row>
    <row r="3" spans="2:32" ht="15" customHeight="1" thickBo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45"/>
      <c r="AA3" s="146"/>
      <c r="AB3" s="146"/>
      <c r="AC3" s="146"/>
      <c r="AD3" s="146"/>
      <c r="AE3" s="60" t="s">
        <v>72</v>
      </c>
      <c r="AF3" s="58"/>
    </row>
    <row r="4" spans="2:31" ht="16.5" customHeight="1">
      <c r="B4" s="286"/>
      <c r="C4" s="287"/>
      <c r="D4" s="148" t="s">
        <v>0</v>
      </c>
      <c r="E4" s="148"/>
      <c r="F4" s="148"/>
      <c r="G4" s="148"/>
      <c r="H4" s="149" t="s">
        <v>55</v>
      </c>
      <c r="I4" s="149"/>
      <c r="J4" s="148"/>
      <c r="K4" s="148"/>
      <c r="L4" s="150" t="s">
        <v>1</v>
      </c>
      <c r="M4" s="148"/>
      <c r="N4" s="148"/>
      <c r="O4" s="148"/>
      <c r="P4" s="150" t="s">
        <v>2</v>
      </c>
      <c r="Q4" s="148"/>
      <c r="R4" s="148"/>
      <c r="S4" s="148"/>
      <c r="T4" s="148"/>
      <c r="U4" s="151"/>
      <c r="V4" s="151"/>
      <c r="W4" s="151"/>
      <c r="X4" s="151"/>
      <c r="Y4" s="151"/>
      <c r="Z4" s="151"/>
      <c r="AA4" s="151"/>
      <c r="AB4" s="150" t="s">
        <v>56</v>
      </c>
      <c r="AC4" s="148"/>
      <c r="AD4" s="148"/>
      <c r="AE4" s="152"/>
    </row>
    <row r="5" spans="2:31" ht="16.5" customHeight="1">
      <c r="B5" s="288"/>
      <c r="C5" s="289"/>
      <c r="D5" s="153" t="s">
        <v>73</v>
      </c>
      <c r="E5" s="153"/>
      <c r="F5" s="154"/>
      <c r="G5" s="154"/>
      <c r="H5" s="155" t="s">
        <v>105</v>
      </c>
      <c r="I5" s="155"/>
      <c r="J5" s="154"/>
      <c r="K5" s="154"/>
      <c r="L5" s="156" t="s">
        <v>57</v>
      </c>
      <c r="M5" s="153"/>
      <c r="N5" s="154"/>
      <c r="O5" s="154"/>
      <c r="P5" s="156" t="s">
        <v>58</v>
      </c>
      <c r="Q5" s="153"/>
      <c r="R5" s="154"/>
      <c r="S5" s="154"/>
      <c r="T5" s="157" t="s">
        <v>3</v>
      </c>
      <c r="U5" s="158"/>
      <c r="V5" s="158"/>
      <c r="W5" s="158"/>
      <c r="X5" s="159" t="s">
        <v>4</v>
      </c>
      <c r="Y5" s="160"/>
      <c r="Z5" s="160"/>
      <c r="AA5" s="160"/>
      <c r="AB5" s="156" t="s">
        <v>74</v>
      </c>
      <c r="AC5" s="153"/>
      <c r="AD5" s="154"/>
      <c r="AE5" s="161"/>
    </row>
    <row r="6" spans="2:31" ht="16.5" customHeight="1">
      <c r="B6" s="288"/>
      <c r="C6" s="289"/>
      <c r="D6" s="162"/>
      <c r="E6" s="163"/>
      <c r="F6" s="163"/>
      <c r="G6" s="163"/>
      <c r="H6" s="164"/>
      <c r="I6" s="163"/>
      <c r="J6" s="163"/>
      <c r="K6" s="163"/>
      <c r="L6" s="164"/>
      <c r="M6" s="163"/>
      <c r="N6" s="163"/>
      <c r="O6" s="163"/>
      <c r="P6" s="164"/>
      <c r="Q6" s="163"/>
      <c r="R6" s="163"/>
      <c r="S6" s="163"/>
      <c r="T6" s="156" t="s">
        <v>58</v>
      </c>
      <c r="U6" s="153"/>
      <c r="V6" s="154"/>
      <c r="W6" s="154"/>
      <c r="X6" s="156" t="s">
        <v>59</v>
      </c>
      <c r="Y6" s="153"/>
      <c r="Z6" s="154"/>
      <c r="AA6" s="154"/>
      <c r="AB6" s="164"/>
      <c r="AC6" s="163"/>
      <c r="AD6" s="163"/>
      <c r="AE6" s="165"/>
    </row>
    <row r="7" spans="2:34" ht="16.5" customHeight="1" thickBot="1">
      <c r="B7" s="290"/>
      <c r="C7" s="291"/>
      <c r="D7" s="166" t="s">
        <v>60</v>
      </c>
      <c r="E7" s="166"/>
      <c r="F7" s="167" t="s">
        <v>61</v>
      </c>
      <c r="G7" s="168"/>
      <c r="H7" s="169" t="s">
        <v>62</v>
      </c>
      <c r="I7" s="170"/>
      <c r="J7" s="167" t="s">
        <v>61</v>
      </c>
      <c r="K7" s="171"/>
      <c r="L7" s="169" t="s">
        <v>62</v>
      </c>
      <c r="M7" s="166"/>
      <c r="N7" s="167" t="s">
        <v>61</v>
      </c>
      <c r="O7" s="171"/>
      <c r="P7" s="169" t="s">
        <v>60</v>
      </c>
      <c r="Q7" s="166"/>
      <c r="R7" s="167" t="s">
        <v>61</v>
      </c>
      <c r="S7" s="171"/>
      <c r="T7" s="169" t="s">
        <v>60</v>
      </c>
      <c r="U7" s="166"/>
      <c r="V7" s="167" t="s">
        <v>61</v>
      </c>
      <c r="W7" s="171"/>
      <c r="X7" s="169" t="s">
        <v>60</v>
      </c>
      <c r="Y7" s="166"/>
      <c r="Z7" s="167" t="s">
        <v>61</v>
      </c>
      <c r="AA7" s="171"/>
      <c r="AB7" s="169" t="s">
        <v>60</v>
      </c>
      <c r="AC7" s="166"/>
      <c r="AD7" s="167" t="s">
        <v>61</v>
      </c>
      <c r="AE7" s="172"/>
      <c r="AF7" s="61"/>
      <c r="AG7" s="62"/>
      <c r="AH7" s="63"/>
    </row>
    <row r="8" spans="2:34" ht="15" customHeight="1">
      <c r="B8" s="292"/>
      <c r="C8" s="85" t="s">
        <v>106</v>
      </c>
      <c r="D8" s="174"/>
      <c r="E8" s="71">
        <v>76573.091</v>
      </c>
      <c r="F8" s="72"/>
      <c r="G8" s="73">
        <v>-7.091157961442185</v>
      </c>
      <c r="H8" s="174"/>
      <c r="I8" s="71">
        <v>167291.637</v>
      </c>
      <c r="J8" s="72"/>
      <c r="K8" s="73">
        <v>-7.192330399083014</v>
      </c>
      <c r="L8" s="174"/>
      <c r="M8" s="71">
        <v>21103</v>
      </c>
      <c r="N8" s="72"/>
      <c r="O8" s="73">
        <v>-13.49456855913097</v>
      </c>
      <c r="P8" s="174"/>
      <c r="Q8" s="71">
        <v>28642</v>
      </c>
      <c r="R8" s="72"/>
      <c r="S8" s="73">
        <v>-6.578818617697902</v>
      </c>
      <c r="T8" s="174"/>
      <c r="U8" s="71">
        <v>7303</v>
      </c>
      <c r="V8" s="72"/>
      <c r="W8" s="73">
        <v>-9.99507024895243</v>
      </c>
      <c r="X8" s="174"/>
      <c r="Y8" s="71">
        <v>11373.438</v>
      </c>
      <c r="Z8" s="72"/>
      <c r="AA8" s="89">
        <v>-3.8936893718270804</v>
      </c>
      <c r="AB8" s="174"/>
      <c r="AC8" s="71">
        <v>4117</v>
      </c>
      <c r="AD8" s="72"/>
      <c r="AE8" s="175">
        <v>-3.4927332395686794</v>
      </c>
      <c r="AF8" s="65"/>
      <c r="AG8" s="59"/>
      <c r="AH8" s="66"/>
    </row>
    <row r="9" spans="2:34" ht="15" customHeight="1">
      <c r="B9" s="292"/>
      <c r="C9" s="85" t="s">
        <v>63</v>
      </c>
      <c r="D9" s="174"/>
      <c r="E9" s="71">
        <v>70719.246</v>
      </c>
      <c r="F9" s="72"/>
      <c r="G9" s="73">
        <v>-7.6447808538903095</v>
      </c>
      <c r="H9" s="174"/>
      <c r="I9" s="71">
        <v>153307.779</v>
      </c>
      <c r="J9" s="72"/>
      <c r="K9" s="73">
        <v>-8.3589701498348</v>
      </c>
      <c r="L9" s="174"/>
      <c r="M9" s="71">
        <v>18924</v>
      </c>
      <c r="N9" s="72"/>
      <c r="O9" s="73">
        <v>-10.325546130881868</v>
      </c>
      <c r="P9" s="174"/>
      <c r="Q9" s="71">
        <v>25714.969</v>
      </c>
      <c r="R9" s="72"/>
      <c r="S9" s="73">
        <v>-10.21936666433908</v>
      </c>
      <c r="T9" s="174"/>
      <c r="U9" s="71">
        <v>6399.13</v>
      </c>
      <c r="V9" s="72"/>
      <c r="W9" s="73">
        <v>-12.376694509105846</v>
      </c>
      <c r="X9" s="86"/>
      <c r="Y9" s="71">
        <v>10555.164</v>
      </c>
      <c r="Z9" s="72"/>
      <c r="AA9" s="89">
        <v>-7.194605536162413</v>
      </c>
      <c r="AB9" s="174"/>
      <c r="AC9" s="71">
        <v>3777</v>
      </c>
      <c r="AD9" s="72"/>
      <c r="AE9" s="175">
        <v>-8.258440612096186</v>
      </c>
      <c r="AF9" s="65"/>
      <c r="AG9" s="59"/>
      <c r="AH9" s="66"/>
    </row>
    <row r="10" spans="2:33" ht="15" customHeight="1">
      <c r="B10" s="292"/>
      <c r="C10" s="85" t="s">
        <v>64</v>
      </c>
      <c r="D10" s="174"/>
      <c r="E10" s="71">
        <v>71514.632</v>
      </c>
      <c r="F10" s="72"/>
      <c r="G10" s="73">
        <v>1.1247093895769167</v>
      </c>
      <c r="H10" s="86"/>
      <c r="I10" s="71">
        <v>151166.561</v>
      </c>
      <c r="J10" s="72"/>
      <c r="K10" s="73">
        <v>-1.3966792904879455</v>
      </c>
      <c r="L10" s="86"/>
      <c r="M10" s="71">
        <v>18396</v>
      </c>
      <c r="N10" s="72"/>
      <c r="O10" s="73">
        <v>-2.7901077996195345</v>
      </c>
      <c r="P10" s="86"/>
      <c r="Q10" s="71">
        <v>26863.158</v>
      </c>
      <c r="R10" s="72"/>
      <c r="S10" s="73">
        <v>4.46506079785669</v>
      </c>
      <c r="T10" s="86"/>
      <c r="U10" s="71">
        <v>6703.936</v>
      </c>
      <c r="V10" s="72"/>
      <c r="W10" s="73">
        <v>4.7632412531078305</v>
      </c>
      <c r="X10" s="86"/>
      <c r="Y10" s="71">
        <v>10724.498000000001</v>
      </c>
      <c r="Z10" s="72"/>
      <c r="AA10" s="73">
        <v>1.604276352314371</v>
      </c>
      <c r="AB10" s="86"/>
      <c r="AC10" s="71">
        <v>3823.4310000000005</v>
      </c>
      <c r="AD10" s="72"/>
      <c r="AE10" s="175">
        <v>1.2293089753772968</v>
      </c>
      <c r="AF10" s="67"/>
      <c r="AG10" s="59"/>
    </row>
    <row r="11" spans="2:33" ht="15" customHeight="1">
      <c r="B11" s="292"/>
      <c r="C11" s="85" t="s">
        <v>75</v>
      </c>
      <c r="D11" s="86"/>
      <c r="E11" s="71">
        <v>71435.292</v>
      </c>
      <c r="F11" s="72"/>
      <c r="G11" s="73">
        <v>-0.11094233135394704</v>
      </c>
      <c r="H11" s="86"/>
      <c r="I11" s="71">
        <v>149482.84400000004</v>
      </c>
      <c r="J11" s="72"/>
      <c r="K11" s="73">
        <v>-1.1138157730531062</v>
      </c>
      <c r="L11" s="86"/>
      <c r="M11" s="71">
        <v>17282</v>
      </c>
      <c r="N11" s="72"/>
      <c r="O11" s="73">
        <v>-6.0556642748423535</v>
      </c>
      <c r="P11" s="86"/>
      <c r="Q11" s="71">
        <v>28024</v>
      </c>
      <c r="R11" s="72"/>
      <c r="S11" s="73">
        <v>4.321316205637471</v>
      </c>
      <c r="T11" s="86"/>
      <c r="U11" s="71">
        <v>6896</v>
      </c>
      <c r="V11" s="72"/>
      <c r="W11" s="73">
        <v>2.864943818079424</v>
      </c>
      <c r="X11" s="86"/>
      <c r="Y11" s="71">
        <v>11001.211</v>
      </c>
      <c r="Z11" s="72"/>
      <c r="AA11" s="73">
        <v>2.5801953620579576</v>
      </c>
      <c r="AB11" s="86"/>
      <c r="AC11" s="71">
        <v>3803.734</v>
      </c>
      <c r="AD11" s="72"/>
      <c r="AE11" s="175">
        <v>-0.5151655672614663</v>
      </c>
      <c r="AF11" s="67"/>
      <c r="AG11" s="59"/>
    </row>
    <row r="12" spans="2:33" ht="15" customHeight="1">
      <c r="B12" s="292"/>
      <c r="C12" s="85" t="s">
        <v>76</v>
      </c>
      <c r="D12" s="86"/>
      <c r="E12" s="71">
        <v>67811.07800000001</v>
      </c>
      <c r="F12" s="72"/>
      <c r="G12" s="73">
        <v>-5.1</v>
      </c>
      <c r="H12" s="86"/>
      <c r="I12" s="71">
        <v>139588.307</v>
      </c>
      <c r="J12" s="86"/>
      <c r="K12" s="73">
        <v>-6.6</v>
      </c>
      <c r="L12" s="86"/>
      <c r="M12" s="176">
        <v>15196</v>
      </c>
      <c r="N12" s="72"/>
      <c r="O12" s="73">
        <v>-12.1</v>
      </c>
      <c r="P12" s="86"/>
      <c r="Q12" s="177">
        <v>26003</v>
      </c>
      <c r="R12" s="72"/>
      <c r="S12" s="73">
        <v>-7.2</v>
      </c>
      <c r="T12" s="86"/>
      <c r="U12" s="177">
        <v>6010</v>
      </c>
      <c r="V12" s="72"/>
      <c r="W12" s="73">
        <v>-12.8</v>
      </c>
      <c r="X12" s="86"/>
      <c r="Y12" s="176">
        <v>10694.776</v>
      </c>
      <c r="Z12" s="72"/>
      <c r="AA12" s="73">
        <v>-2.8</v>
      </c>
      <c r="AB12" s="86"/>
      <c r="AC12" s="71">
        <v>3580.0509999999995</v>
      </c>
      <c r="AD12" s="72"/>
      <c r="AE12" s="175">
        <v>-5.9</v>
      </c>
      <c r="AF12" s="67"/>
      <c r="AG12" s="59"/>
    </row>
    <row r="13" spans="2:33" ht="15" customHeight="1">
      <c r="B13" s="292"/>
      <c r="C13" s="85" t="s">
        <v>65</v>
      </c>
      <c r="D13" s="86"/>
      <c r="E13" s="71">
        <v>63514.081</v>
      </c>
      <c r="F13" s="72"/>
      <c r="G13" s="73">
        <v>-6.3</v>
      </c>
      <c r="H13" s="86"/>
      <c r="I13" s="71">
        <v>131413.187</v>
      </c>
      <c r="J13" s="72"/>
      <c r="K13" s="73">
        <v>-5.9</v>
      </c>
      <c r="L13" s="86"/>
      <c r="M13" s="176">
        <v>14271</v>
      </c>
      <c r="N13" s="72"/>
      <c r="O13" s="73">
        <v>-6.1</v>
      </c>
      <c r="P13" s="86"/>
      <c r="Q13" s="177">
        <v>25829</v>
      </c>
      <c r="R13" s="72"/>
      <c r="S13" s="73">
        <v>-0.7</v>
      </c>
      <c r="T13" s="86"/>
      <c r="U13" s="177">
        <v>5614</v>
      </c>
      <c r="V13" s="72"/>
      <c r="W13" s="73">
        <v>-6.6</v>
      </c>
      <c r="X13" s="86"/>
      <c r="Y13" s="176">
        <v>10699.889</v>
      </c>
      <c r="Z13" s="72"/>
      <c r="AA13" s="73">
        <v>0</v>
      </c>
      <c r="AB13" s="86"/>
      <c r="AC13" s="71">
        <v>3343.103</v>
      </c>
      <c r="AD13" s="86"/>
      <c r="AE13" s="175">
        <v>-6.6</v>
      </c>
      <c r="AF13" s="67"/>
      <c r="AG13" s="59"/>
    </row>
    <row r="14" spans="2:33" ht="15" customHeight="1">
      <c r="B14" s="292"/>
      <c r="C14" s="85" t="s">
        <v>66</v>
      </c>
      <c r="D14" s="86"/>
      <c r="E14" s="71">
        <v>59686.592000000004</v>
      </c>
      <c r="F14" s="72"/>
      <c r="G14" s="178">
        <v>-6</v>
      </c>
      <c r="H14" s="86"/>
      <c r="I14" s="71">
        <v>123735.285</v>
      </c>
      <c r="J14" s="86"/>
      <c r="K14" s="73">
        <v>-5.8</v>
      </c>
      <c r="L14" s="86"/>
      <c r="M14" s="176">
        <v>14042</v>
      </c>
      <c r="N14" s="72"/>
      <c r="O14" s="179">
        <v>-1.6</v>
      </c>
      <c r="P14" s="86"/>
      <c r="Q14" s="177">
        <v>25177</v>
      </c>
      <c r="R14" s="72"/>
      <c r="S14" s="179">
        <v>-2.5</v>
      </c>
      <c r="T14" s="86"/>
      <c r="U14" s="177">
        <v>5704</v>
      </c>
      <c r="V14" s="72"/>
      <c r="W14" s="179">
        <v>1.6</v>
      </c>
      <c r="X14" s="86"/>
      <c r="Y14" s="176">
        <v>9827.092</v>
      </c>
      <c r="Z14" s="72"/>
      <c r="AA14" s="179">
        <v>-8.2</v>
      </c>
      <c r="AB14" s="86"/>
      <c r="AC14" s="71">
        <v>3228.547</v>
      </c>
      <c r="AD14" s="86"/>
      <c r="AE14" s="180">
        <v>-3.4</v>
      </c>
      <c r="AF14" s="67"/>
      <c r="AG14" s="59"/>
    </row>
    <row r="15" spans="2:33" ht="15" customHeight="1">
      <c r="B15" s="292"/>
      <c r="C15" s="85" t="s">
        <v>67</v>
      </c>
      <c r="D15" s="86"/>
      <c r="E15" s="71">
        <v>57568.843</v>
      </c>
      <c r="F15" s="72"/>
      <c r="G15" s="89">
        <v>-3.5</v>
      </c>
      <c r="H15" s="86"/>
      <c r="I15" s="176">
        <v>118981.73700000001</v>
      </c>
      <c r="J15" s="86"/>
      <c r="K15" s="73">
        <v>-3.8</v>
      </c>
      <c r="L15" s="86"/>
      <c r="M15" s="176">
        <v>13446</v>
      </c>
      <c r="N15" s="72"/>
      <c r="O15" s="73">
        <v>-4.2</v>
      </c>
      <c r="P15" s="86"/>
      <c r="Q15" s="177">
        <v>25066</v>
      </c>
      <c r="R15" s="72"/>
      <c r="S15" s="73">
        <v>-0.4</v>
      </c>
      <c r="T15" s="86"/>
      <c r="U15" s="176">
        <v>5623</v>
      </c>
      <c r="V15" s="72"/>
      <c r="W15" s="73">
        <v>-1.4</v>
      </c>
      <c r="X15" s="86"/>
      <c r="Y15" s="176">
        <v>9725.498000000001</v>
      </c>
      <c r="Z15" s="72"/>
      <c r="AA15" s="73">
        <v>-1</v>
      </c>
      <c r="AB15" s="86"/>
      <c r="AC15" s="176">
        <v>3013.5969999999998</v>
      </c>
      <c r="AD15" s="72"/>
      <c r="AE15" s="175">
        <v>-6.7</v>
      </c>
      <c r="AG15" s="59"/>
    </row>
    <row r="16" spans="2:33" ht="15" customHeight="1">
      <c r="B16" s="292"/>
      <c r="C16" s="85" t="s">
        <v>68</v>
      </c>
      <c r="D16" s="86"/>
      <c r="E16" s="71">
        <v>59088.964</v>
      </c>
      <c r="F16" s="72"/>
      <c r="G16" s="73">
        <v>2.6</v>
      </c>
      <c r="H16" s="86"/>
      <c r="I16" s="71">
        <v>121549.41</v>
      </c>
      <c r="J16" s="72"/>
      <c r="K16" s="73">
        <v>2.2</v>
      </c>
      <c r="L16" s="86"/>
      <c r="M16" s="176">
        <v>13161</v>
      </c>
      <c r="N16" s="72"/>
      <c r="O16" s="73">
        <v>-2.1</v>
      </c>
      <c r="P16" s="86"/>
      <c r="Q16" s="176">
        <v>24703</v>
      </c>
      <c r="R16" s="72"/>
      <c r="S16" s="73">
        <v>-1.4</v>
      </c>
      <c r="T16" s="86"/>
      <c r="U16" s="176">
        <v>5659</v>
      </c>
      <c r="V16" s="72"/>
      <c r="W16" s="73">
        <v>0.7</v>
      </c>
      <c r="X16" s="86"/>
      <c r="Y16" s="176">
        <v>10088.571999999998</v>
      </c>
      <c r="Z16" s="72"/>
      <c r="AA16" s="73">
        <v>3.7</v>
      </c>
      <c r="AB16" s="86"/>
      <c r="AC16" s="71">
        <v>2478.0840000000003</v>
      </c>
      <c r="AD16" s="72"/>
      <c r="AE16" s="175">
        <v>-17.8</v>
      </c>
      <c r="AF16" s="57"/>
      <c r="AG16" s="59"/>
    </row>
    <row r="17" spans="2:33" ht="15" customHeight="1">
      <c r="B17" s="292"/>
      <c r="C17" s="85" t="s">
        <v>107</v>
      </c>
      <c r="D17" s="86"/>
      <c r="E17" s="71">
        <v>58985.26</v>
      </c>
      <c r="F17" s="72"/>
      <c r="G17" s="73">
        <v>-0.2</v>
      </c>
      <c r="H17" s="86"/>
      <c r="I17" s="71">
        <v>121902.889</v>
      </c>
      <c r="J17" s="72"/>
      <c r="K17" s="73">
        <v>0.3</v>
      </c>
      <c r="L17" s="86"/>
      <c r="M17" s="176">
        <v>12791</v>
      </c>
      <c r="N17" s="72"/>
      <c r="O17" s="73">
        <v>-2.8</v>
      </c>
      <c r="P17" s="86"/>
      <c r="Q17" s="176">
        <v>25781</v>
      </c>
      <c r="R17" s="72"/>
      <c r="S17" s="73">
        <v>4.4</v>
      </c>
      <c r="T17" s="86"/>
      <c r="U17" s="176">
        <v>5926</v>
      </c>
      <c r="V17" s="72"/>
      <c r="W17" s="73">
        <v>4.7</v>
      </c>
      <c r="X17" s="86"/>
      <c r="Y17" s="176">
        <v>10991.280999999999</v>
      </c>
      <c r="Z17" s="72"/>
      <c r="AA17" s="73">
        <v>8.9</v>
      </c>
      <c r="AB17" s="86"/>
      <c r="AC17" s="71">
        <v>2400.83</v>
      </c>
      <c r="AD17" s="72"/>
      <c r="AE17" s="175">
        <v>-3.1</v>
      </c>
      <c r="AF17" s="57"/>
      <c r="AG17" s="59"/>
    </row>
    <row r="18" spans="2:33" ht="15" customHeight="1">
      <c r="B18" s="173"/>
      <c r="C18" s="85" t="s">
        <v>108</v>
      </c>
      <c r="D18" s="86"/>
      <c r="E18" s="71">
        <v>55506.18759999999</v>
      </c>
      <c r="F18" s="72"/>
      <c r="G18" s="73">
        <v>-5.9</v>
      </c>
      <c r="H18" s="86"/>
      <c r="I18" s="71">
        <v>111880.56899999999</v>
      </c>
      <c r="J18" s="72"/>
      <c r="K18" s="73">
        <v>-8.2</v>
      </c>
      <c r="L18" s="86"/>
      <c r="M18" s="71">
        <v>11912</v>
      </c>
      <c r="N18" s="72"/>
      <c r="O18" s="73">
        <v>-6.9</v>
      </c>
      <c r="P18" s="86"/>
      <c r="Q18" s="71">
        <v>24984</v>
      </c>
      <c r="R18" s="72"/>
      <c r="S18" s="73">
        <v>-3.1</v>
      </c>
      <c r="T18" s="86"/>
      <c r="U18" s="71">
        <v>5616</v>
      </c>
      <c r="V18" s="72"/>
      <c r="W18" s="73">
        <v>-5.2</v>
      </c>
      <c r="X18" s="86"/>
      <c r="Y18" s="71">
        <v>10508.322000000002</v>
      </c>
      <c r="Z18" s="72"/>
      <c r="AA18" s="73">
        <v>-4.4</v>
      </c>
      <c r="AB18" s="86"/>
      <c r="AC18" s="71">
        <v>2323.219</v>
      </c>
      <c r="AD18" s="72"/>
      <c r="AE18" s="175">
        <v>-3.2</v>
      </c>
      <c r="AF18" s="57"/>
      <c r="AG18" s="59"/>
    </row>
    <row r="19" spans="2:33" ht="15" customHeight="1">
      <c r="B19" s="181"/>
      <c r="C19" s="182" t="s">
        <v>77</v>
      </c>
      <c r="D19" s="183"/>
      <c r="E19" s="184">
        <f>SUM(E32:E43)</f>
        <v>20063.972999999998</v>
      </c>
      <c r="F19" s="185"/>
      <c r="G19" s="186">
        <f>(ROUND((E19/SUM(E20:(INDEX(E20:E31,(COUNT(E32:E43)),1)))*100-100),1))</f>
        <v>-12.1</v>
      </c>
      <c r="H19" s="183"/>
      <c r="I19" s="184">
        <f>SUM(I32:I43)</f>
        <v>40755.229</v>
      </c>
      <c r="J19" s="185"/>
      <c r="K19" s="186">
        <f>(ROUND((I19/SUM(I20:(INDEX(I20:I31,(COUNT(I32:I43)),1)))*100-100),1))</f>
        <v>-12</v>
      </c>
      <c r="L19" s="183"/>
      <c r="M19" s="184">
        <f>SUM(M32:M43)</f>
        <v>4795</v>
      </c>
      <c r="N19" s="185"/>
      <c r="O19" s="186">
        <f>(ROUND((M19/SUM(M20:(INDEX(M20:M31,(COUNT(M32:M43)),1)))*100-100),1))</f>
        <v>-7.3</v>
      </c>
      <c r="P19" s="183"/>
      <c r="Q19" s="184">
        <f>SUM(Q32:Q43)</f>
        <v>10425</v>
      </c>
      <c r="R19" s="185"/>
      <c r="S19" s="186">
        <f>(ROUND((Q19/SUM(Q20:(INDEX(Q20:Q31,(COUNT(Q32:Q43)),1)))*100-100),1))</f>
        <v>-1.6</v>
      </c>
      <c r="T19" s="183"/>
      <c r="U19" s="184">
        <f>SUM(U32:U43)</f>
        <v>2433</v>
      </c>
      <c r="V19" s="185"/>
      <c r="W19" s="186">
        <f>(ROUND((U19/SUM(U20:(INDEX(U20:U31,(COUNT(U32:U43)),1)))*100-100),1))</f>
        <v>0.1</v>
      </c>
      <c r="X19" s="183"/>
      <c r="Y19" s="184">
        <f>SUM(Y32:Y43)</f>
        <v>4242.216</v>
      </c>
      <c r="Z19" s="185"/>
      <c r="AA19" s="186">
        <f>(ROUND((Y19/SUM(Y20:(INDEX(Y20:Y31,(COUNT(Y32:Y43)),1)))*100-100),1))</f>
        <v>-8.8</v>
      </c>
      <c r="AB19" s="183"/>
      <c r="AC19" s="184">
        <f>SUM(AC32:AC43)</f>
        <v>626.343</v>
      </c>
      <c r="AD19" s="185"/>
      <c r="AE19" s="187">
        <f>(ROUND((AC19/SUM(AC20:(INDEX(AC20:AC31,(COUNT(AC32:AC43)),1)))*100-100),1))</f>
        <v>-20.2</v>
      </c>
      <c r="AF19" s="57"/>
      <c r="AG19" s="59"/>
    </row>
    <row r="20" spans="2:33" ht="15" customHeight="1">
      <c r="B20" s="292" t="s">
        <v>78</v>
      </c>
      <c r="C20" s="85" t="s">
        <v>79</v>
      </c>
      <c r="D20" s="86"/>
      <c r="E20" s="71">
        <v>4424.543</v>
      </c>
      <c r="F20" s="72"/>
      <c r="G20" s="73">
        <v>-1.0192823167951781</v>
      </c>
      <c r="H20" s="86"/>
      <c r="I20" s="71">
        <v>9077.718</v>
      </c>
      <c r="J20" s="86"/>
      <c r="K20" s="73">
        <v>-1.4336432258280962</v>
      </c>
      <c r="L20" s="86"/>
      <c r="M20" s="71">
        <v>1069</v>
      </c>
      <c r="N20" s="72"/>
      <c r="O20" s="73">
        <v>-0.558139534883717</v>
      </c>
      <c r="P20" s="86"/>
      <c r="Q20" s="71">
        <v>2132</v>
      </c>
      <c r="R20" s="72"/>
      <c r="S20" s="73">
        <v>6.440339490763858</v>
      </c>
      <c r="T20" s="86"/>
      <c r="U20" s="71">
        <v>493</v>
      </c>
      <c r="V20" s="72"/>
      <c r="W20" s="73">
        <v>7.877461706783362</v>
      </c>
      <c r="X20" s="86"/>
      <c r="Y20" s="71">
        <v>924.179</v>
      </c>
      <c r="Z20" s="72"/>
      <c r="AA20" s="73">
        <v>6.087484560602774</v>
      </c>
      <c r="AB20" s="86"/>
      <c r="AC20" s="71">
        <v>157.71800000000002</v>
      </c>
      <c r="AD20" s="72"/>
      <c r="AE20" s="175">
        <v>11.712541258800723</v>
      </c>
      <c r="AG20" s="59"/>
    </row>
    <row r="21" spans="2:33" ht="15" customHeight="1">
      <c r="B21" s="292"/>
      <c r="C21" s="85" t="s">
        <v>45</v>
      </c>
      <c r="D21" s="86"/>
      <c r="E21" s="71">
        <v>4450.0016</v>
      </c>
      <c r="F21" s="72"/>
      <c r="G21" s="73">
        <v>1.2114114574460766</v>
      </c>
      <c r="H21" s="86"/>
      <c r="I21" s="71">
        <v>8967.479</v>
      </c>
      <c r="J21" s="86"/>
      <c r="K21" s="73">
        <v>-1.948986455752888</v>
      </c>
      <c r="L21" s="86"/>
      <c r="M21" s="71">
        <v>1044</v>
      </c>
      <c r="N21" s="72"/>
      <c r="O21" s="73">
        <v>-0.19120458891013214</v>
      </c>
      <c r="P21" s="86"/>
      <c r="Q21" s="71">
        <v>2140</v>
      </c>
      <c r="R21" s="72"/>
      <c r="S21" s="73">
        <v>5.366814377154117</v>
      </c>
      <c r="T21" s="86"/>
      <c r="U21" s="71">
        <v>496</v>
      </c>
      <c r="V21" s="72"/>
      <c r="W21" s="73">
        <v>0.20202020202020332</v>
      </c>
      <c r="X21" s="86"/>
      <c r="Y21" s="71">
        <v>959.151</v>
      </c>
      <c r="Z21" s="72"/>
      <c r="AA21" s="73">
        <v>7.466695051035832</v>
      </c>
      <c r="AB21" s="86"/>
      <c r="AC21" s="71">
        <v>146.381</v>
      </c>
      <c r="AD21" s="72"/>
      <c r="AE21" s="175">
        <v>9.129608230514052</v>
      </c>
      <c r="AG21" s="59"/>
    </row>
    <row r="22" spans="1:33" ht="15" customHeight="1">
      <c r="A22" s="296"/>
      <c r="B22" s="292"/>
      <c r="C22" s="188" t="s">
        <v>46</v>
      </c>
      <c r="D22" s="189"/>
      <c r="E22" s="190">
        <v>4892.499</v>
      </c>
      <c r="F22" s="191"/>
      <c r="G22" s="192">
        <v>-2.3456217196954565</v>
      </c>
      <c r="H22" s="86"/>
      <c r="I22" s="71">
        <v>9912.906</v>
      </c>
      <c r="J22" s="86"/>
      <c r="K22" s="73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86"/>
      <c r="AC22" s="190">
        <v>184.926</v>
      </c>
      <c r="AD22" s="86"/>
      <c r="AE22" s="193">
        <v>-4.945823138762673</v>
      </c>
      <c r="AG22" s="59"/>
    </row>
    <row r="23" spans="1:33" ht="15" customHeight="1">
      <c r="A23" s="296"/>
      <c r="B23" s="292"/>
      <c r="C23" s="85" t="s">
        <v>47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59"/>
    </row>
    <row r="24" spans="1:33" ht="15" customHeight="1">
      <c r="A24" s="296"/>
      <c r="B24" s="292"/>
      <c r="C24" s="85" t="s">
        <v>48</v>
      </c>
      <c r="D24" s="86"/>
      <c r="E24" s="71">
        <v>4328.004</v>
      </c>
      <c r="F24" s="72"/>
      <c r="G24" s="201">
        <v>-6.513747952830096</v>
      </c>
      <c r="H24" s="86"/>
      <c r="I24" s="71">
        <v>8843.728</v>
      </c>
      <c r="J24" s="86"/>
      <c r="K24" s="89">
        <v>-7.834899757470371</v>
      </c>
      <c r="L24" s="86"/>
      <c r="M24" s="71">
        <v>965</v>
      </c>
      <c r="N24" s="72"/>
      <c r="O24" s="73">
        <v>-4.926108374384242</v>
      </c>
      <c r="P24" s="86"/>
      <c r="Q24" s="71">
        <v>2058</v>
      </c>
      <c r="R24" s="72"/>
      <c r="S24" s="73">
        <v>-2.046644455021418</v>
      </c>
      <c r="T24" s="86"/>
      <c r="U24" s="71">
        <v>444</v>
      </c>
      <c r="V24" s="72"/>
      <c r="W24" s="73">
        <v>-7.1129707112970735</v>
      </c>
      <c r="X24" s="86"/>
      <c r="Y24" s="71">
        <v>852.443</v>
      </c>
      <c r="Z24" s="72"/>
      <c r="AA24" s="73">
        <v>-4.06272297764203</v>
      </c>
      <c r="AB24" s="86"/>
      <c r="AC24" s="71">
        <v>159.129</v>
      </c>
      <c r="AD24" s="72"/>
      <c r="AE24" s="75">
        <v>-9.071740807405504</v>
      </c>
      <c r="AG24" s="64"/>
    </row>
    <row r="25" spans="1:33" ht="15" customHeight="1">
      <c r="A25" s="296"/>
      <c r="B25" s="292"/>
      <c r="C25" s="188" t="s">
        <v>49</v>
      </c>
      <c r="D25" s="202"/>
      <c r="E25" s="76">
        <v>4532.46</v>
      </c>
      <c r="F25" s="77"/>
      <c r="G25" s="203">
        <v>-10.781261872151426</v>
      </c>
      <c r="H25" s="202"/>
      <c r="I25" s="76">
        <v>9375.45</v>
      </c>
      <c r="J25" s="189"/>
      <c r="K25" s="204">
        <v>-13.434272898028809</v>
      </c>
      <c r="L25" s="202"/>
      <c r="M25" s="76">
        <v>999</v>
      </c>
      <c r="N25" s="77"/>
      <c r="O25" s="78">
        <v>-9.91884580703336</v>
      </c>
      <c r="P25" s="202"/>
      <c r="Q25" s="76">
        <v>2101</v>
      </c>
      <c r="R25" s="77"/>
      <c r="S25" s="78">
        <v>-4.975124378109452</v>
      </c>
      <c r="T25" s="202"/>
      <c r="U25" s="76">
        <v>471</v>
      </c>
      <c r="V25" s="77"/>
      <c r="W25" s="78">
        <v>-5.800000000000005</v>
      </c>
      <c r="X25" s="202"/>
      <c r="Y25" s="76">
        <v>855.868</v>
      </c>
      <c r="Z25" s="77"/>
      <c r="AA25" s="78">
        <v>-7.81059479954328</v>
      </c>
      <c r="AB25" s="202"/>
      <c r="AC25" s="76">
        <v>199.51</v>
      </c>
      <c r="AD25" s="205"/>
      <c r="AE25" s="79">
        <v>-4.17110963812598</v>
      </c>
      <c r="AG25" s="64"/>
    </row>
    <row r="26" spans="1:33" ht="15" customHeight="1">
      <c r="A26" s="296"/>
      <c r="B26" s="292"/>
      <c r="C26" s="85" t="s">
        <v>50</v>
      </c>
      <c r="D26" s="86"/>
      <c r="E26" s="71">
        <v>5201.663</v>
      </c>
      <c r="F26" s="72"/>
      <c r="G26" s="201">
        <v>-3.437473662637469</v>
      </c>
      <c r="H26" s="86"/>
      <c r="I26" s="71">
        <v>10492.467</v>
      </c>
      <c r="J26" s="86"/>
      <c r="K26" s="89">
        <v>-5.5785034534934</v>
      </c>
      <c r="L26" s="86"/>
      <c r="M26" s="71">
        <v>1058</v>
      </c>
      <c r="N26" s="72"/>
      <c r="O26" s="73">
        <v>-6.454465075154725</v>
      </c>
      <c r="P26" s="86"/>
      <c r="Q26" s="71">
        <v>2175</v>
      </c>
      <c r="R26" s="72"/>
      <c r="S26" s="73">
        <v>-4.563405002193943</v>
      </c>
      <c r="T26" s="86"/>
      <c r="U26" s="71">
        <v>457</v>
      </c>
      <c r="V26" s="72"/>
      <c r="W26" s="73">
        <v>-10.916179337231968</v>
      </c>
      <c r="X26" s="86"/>
      <c r="Y26" s="71">
        <v>934</v>
      </c>
      <c r="Z26" s="72"/>
      <c r="AA26" s="73">
        <v>-4.8454451633673346</v>
      </c>
      <c r="AB26" s="86"/>
      <c r="AC26" s="71">
        <v>213.485</v>
      </c>
      <c r="AD26" s="86"/>
      <c r="AE26" s="75">
        <v>8.027486957357777</v>
      </c>
      <c r="AG26" s="64"/>
    </row>
    <row r="27" spans="1:33" ht="15" customHeight="1">
      <c r="A27" s="68"/>
      <c r="B27" s="292"/>
      <c r="C27" s="85" t="s">
        <v>51</v>
      </c>
      <c r="D27" s="86"/>
      <c r="E27" s="71">
        <v>5069.246</v>
      </c>
      <c r="F27" s="72"/>
      <c r="G27" s="201">
        <v>-7.834454786985024</v>
      </c>
      <c r="H27" s="86"/>
      <c r="I27" s="71">
        <v>10156.07</v>
      </c>
      <c r="J27" s="86"/>
      <c r="K27" s="89">
        <v>-9.669262456746097</v>
      </c>
      <c r="L27" s="86"/>
      <c r="M27" s="71">
        <v>1031</v>
      </c>
      <c r="N27" s="72"/>
      <c r="O27" s="73">
        <v>-8.680248007085922</v>
      </c>
      <c r="P27" s="86"/>
      <c r="Q27" s="71">
        <v>2075</v>
      </c>
      <c r="R27" s="72"/>
      <c r="S27" s="73">
        <v>-6.699640287769782</v>
      </c>
      <c r="T27" s="86"/>
      <c r="U27" s="71">
        <v>437</v>
      </c>
      <c r="V27" s="72"/>
      <c r="W27" s="73">
        <v>-10.997963340122197</v>
      </c>
      <c r="X27" s="86"/>
      <c r="Y27" s="71">
        <v>869.358</v>
      </c>
      <c r="Z27" s="72"/>
      <c r="AA27" s="73">
        <v>-9.478649298722397</v>
      </c>
      <c r="AB27" s="86"/>
      <c r="AC27" s="71">
        <v>226.05</v>
      </c>
      <c r="AD27" s="86"/>
      <c r="AE27" s="75">
        <v>-1.0509912410101019</v>
      </c>
      <c r="AG27" s="64"/>
    </row>
    <row r="28" spans="2:33" ht="15" customHeight="1">
      <c r="B28" s="292"/>
      <c r="C28" s="85" t="s">
        <v>52</v>
      </c>
      <c r="D28" s="189"/>
      <c r="E28" s="190">
        <v>4940.891</v>
      </c>
      <c r="F28" s="206"/>
      <c r="G28" s="207">
        <v>-10.248385488872813</v>
      </c>
      <c r="H28" s="189"/>
      <c r="I28" s="190">
        <v>9986.875</v>
      </c>
      <c r="J28" s="189"/>
      <c r="K28" s="208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64"/>
    </row>
    <row r="29" spans="1:33" ht="15" customHeight="1">
      <c r="A29" s="68"/>
      <c r="B29" s="292"/>
      <c r="C29" s="209" t="s">
        <v>109</v>
      </c>
      <c r="D29" s="86"/>
      <c r="E29" s="71">
        <v>3865.466</v>
      </c>
      <c r="F29" s="164"/>
      <c r="G29" s="201">
        <v>-9.60775899867292</v>
      </c>
      <c r="H29" s="86"/>
      <c r="I29" s="71">
        <v>7548.583</v>
      </c>
      <c r="J29" s="86"/>
      <c r="K29" s="73">
        <v>-11.89095445144508</v>
      </c>
      <c r="L29" s="86"/>
      <c r="M29" s="71">
        <v>874</v>
      </c>
      <c r="N29" s="72"/>
      <c r="O29" s="73">
        <v>-8.958333333333336</v>
      </c>
      <c r="P29" s="86"/>
      <c r="Q29" s="71">
        <v>1895</v>
      </c>
      <c r="R29" s="72"/>
      <c r="S29" s="73">
        <v>-7.334963325183375</v>
      </c>
      <c r="T29" s="86"/>
      <c r="U29" s="71">
        <v>428</v>
      </c>
      <c r="V29" s="72"/>
      <c r="W29" s="73">
        <v>-7.559395248380129</v>
      </c>
      <c r="X29" s="86"/>
      <c r="Y29" s="71">
        <v>737.546</v>
      </c>
      <c r="Z29" s="72"/>
      <c r="AA29" s="73">
        <v>-12.65432573937202</v>
      </c>
      <c r="AB29" s="86"/>
      <c r="AC29" s="71">
        <v>129.682</v>
      </c>
      <c r="AD29" s="86"/>
      <c r="AE29" s="75">
        <v>-35.259024806673686</v>
      </c>
      <c r="AG29" s="69"/>
    </row>
    <row r="30" spans="1:33" ht="15" customHeight="1">
      <c r="A30" s="68"/>
      <c r="B30" s="292"/>
      <c r="C30" s="85" t="s">
        <v>53</v>
      </c>
      <c r="D30" s="86"/>
      <c r="E30" s="71">
        <v>4552.719</v>
      </c>
      <c r="F30" s="210"/>
      <c r="G30" s="201">
        <v>-6.0228944258001516</v>
      </c>
      <c r="H30" s="86"/>
      <c r="I30" s="71">
        <v>9112.048</v>
      </c>
      <c r="J30" s="86"/>
      <c r="K30" s="73">
        <v>-9.409951908589631</v>
      </c>
      <c r="L30" s="86"/>
      <c r="M30" s="71">
        <v>880</v>
      </c>
      <c r="N30" s="72"/>
      <c r="O30" s="73">
        <v>-11.468812877263579</v>
      </c>
      <c r="P30" s="86"/>
      <c r="Q30" s="71">
        <v>2021</v>
      </c>
      <c r="R30" s="72"/>
      <c r="S30" s="73">
        <v>-3.716055264411622</v>
      </c>
      <c r="T30" s="86"/>
      <c r="U30" s="71">
        <v>450</v>
      </c>
      <c r="V30" s="72"/>
      <c r="W30" s="73">
        <v>-3.2258064516129004</v>
      </c>
      <c r="X30" s="86"/>
      <c r="Y30" s="71">
        <v>796.028</v>
      </c>
      <c r="Z30" s="86"/>
      <c r="AA30" s="73">
        <v>-10.359024254012873</v>
      </c>
      <c r="AB30" s="86"/>
      <c r="AC30" s="71">
        <v>204.721</v>
      </c>
      <c r="AD30" s="86"/>
      <c r="AE30" s="75">
        <v>-9.413081763232656</v>
      </c>
      <c r="AG30" s="65"/>
    </row>
    <row r="31" spans="1:33" ht="15" customHeight="1" thickBot="1">
      <c r="A31" s="70"/>
      <c r="B31" s="293"/>
      <c r="C31" s="211" t="s">
        <v>54</v>
      </c>
      <c r="D31" s="212"/>
      <c r="E31" s="213">
        <v>4519.95</v>
      </c>
      <c r="F31" s="214"/>
      <c r="G31" s="215">
        <v>-12.121889065878399</v>
      </c>
      <c r="H31" s="212"/>
      <c r="I31" s="216">
        <v>8883.12</v>
      </c>
      <c r="J31" s="217"/>
      <c r="K31" s="218">
        <v>-15.928889464308726</v>
      </c>
      <c r="L31" s="212"/>
      <c r="M31" s="216">
        <v>912</v>
      </c>
      <c r="N31" s="214"/>
      <c r="O31" s="218">
        <v>-15.004659832246038</v>
      </c>
      <c r="P31" s="212"/>
      <c r="Q31" s="216">
        <v>2193</v>
      </c>
      <c r="R31" s="214"/>
      <c r="S31" s="218">
        <v>-3.007518796992481</v>
      </c>
      <c r="T31" s="212"/>
      <c r="U31" s="216">
        <v>522</v>
      </c>
      <c r="V31" s="214"/>
      <c r="W31" s="218">
        <v>0.38461538461538325</v>
      </c>
      <c r="X31" s="212"/>
      <c r="Y31" s="216">
        <v>892.518</v>
      </c>
      <c r="Z31" s="214"/>
      <c r="AA31" s="218">
        <v>-9.50121727280193</v>
      </c>
      <c r="AB31" s="212"/>
      <c r="AC31" s="216">
        <v>328.401</v>
      </c>
      <c r="AD31" s="217"/>
      <c r="AE31" s="219">
        <v>-1.0455869901256687</v>
      </c>
      <c r="AG31" s="65"/>
    </row>
    <row r="32" spans="2:33" ht="15" customHeight="1">
      <c r="B32" s="292" t="s">
        <v>80</v>
      </c>
      <c r="C32" s="85" t="s">
        <v>44</v>
      </c>
      <c r="D32" s="86"/>
      <c r="E32" s="71">
        <v>3926.263</v>
      </c>
      <c r="F32" s="72"/>
      <c r="G32" s="73">
        <f>(E32/E20-1)*100</f>
        <v>-11.261728047393815</v>
      </c>
      <c r="H32" s="86"/>
      <c r="I32" s="71">
        <v>8122.59</v>
      </c>
      <c r="J32" s="72"/>
      <c r="K32" s="220">
        <f>(I32/I20-1)*100</f>
        <v>-10.521675161092258</v>
      </c>
      <c r="L32" s="221"/>
      <c r="M32" s="71">
        <v>974</v>
      </c>
      <c r="N32" s="72"/>
      <c r="O32" s="220">
        <f>(M32/M20-1)*100</f>
        <v>-8.886810102899911</v>
      </c>
      <c r="P32" s="221"/>
      <c r="Q32" s="71">
        <v>2134</v>
      </c>
      <c r="R32" s="72"/>
      <c r="S32" s="220">
        <f>(Q32/Q20-1)*100</f>
        <v>0.09380863039398779</v>
      </c>
      <c r="T32" s="221"/>
      <c r="U32" s="71">
        <v>490</v>
      </c>
      <c r="V32" s="72"/>
      <c r="W32" s="220">
        <f>(U32/U20-1)*100</f>
        <v>-0.6085192697768749</v>
      </c>
      <c r="X32" s="221"/>
      <c r="Y32" s="222">
        <v>862.689</v>
      </c>
      <c r="Z32" s="223"/>
      <c r="AA32" s="220">
        <f>(Y32/Y20-1)*100</f>
        <v>-6.6534729743913275</v>
      </c>
      <c r="AB32" s="221"/>
      <c r="AC32" s="71">
        <v>119.658</v>
      </c>
      <c r="AD32" s="72"/>
      <c r="AE32" s="74">
        <f>(AC32/AC20-1)*100</f>
        <v>-24.131678058306605</v>
      </c>
      <c r="AG32" s="65"/>
    </row>
    <row r="33" spans="2:33" ht="15" customHeight="1">
      <c r="B33" s="292"/>
      <c r="C33" s="85" t="s">
        <v>45</v>
      </c>
      <c r="D33" s="86"/>
      <c r="E33" s="71">
        <v>3902.825</v>
      </c>
      <c r="F33" s="72"/>
      <c r="G33" s="73">
        <f>(E33/E21-1)*100</f>
        <v>-12.296098949717226</v>
      </c>
      <c r="H33" s="86"/>
      <c r="I33" s="71">
        <v>7771.189</v>
      </c>
      <c r="J33" s="72"/>
      <c r="K33" s="73">
        <f>(I33/I21-1)*100</f>
        <v>-13.340315600404518</v>
      </c>
      <c r="L33" s="224"/>
      <c r="M33" s="71">
        <v>945</v>
      </c>
      <c r="N33" s="72"/>
      <c r="O33" s="73">
        <f>(M33/M21-1)*100</f>
        <v>-9.482758620689658</v>
      </c>
      <c r="P33" s="224"/>
      <c r="Q33" s="71">
        <v>2165</v>
      </c>
      <c r="R33" s="72"/>
      <c r="S33" s="73">
        <f>(Q33/Q21-1)*100</f>
        <v>1.1682242990654235</v>
      </c>
      <c r="T33" s="224"/>
      <c r="U33" s="71">
        <v>536</v>
      </c>
      <c r="V33" s="72"/>
      <c r="W33" s="73">
        <f>(U33/U21-1)*100</f>
        <v>8.064516129032251</v>
      </c>
      <c r="X33" s="224"/>
      <c r="Y33" s="176">
        <v>891.76</v>
      </c>
      <c r="Z33" s="223"/>
      <c r="AA33" s="73">
        <f>(Y33/Y21-1)*100</f>
        <v>-7.026109548965698</v>
      </c>
      <c r="AB33" s="224"/>
      <c r="AC33" s="71">
        <v>114.091</v>
      </c>
      <c r="AD33" s="72"/>
      <c r="AE33" s="75">
        <f>(AC33/AC21-1)*100</f>
        <v>-22.058873760938923</v>
      </c>
      <c r="AG33" s="65"/>
    </row>
    <row r="34" spans="2:33" ht="15" customHeight="1">
      <c r="B34" s="292"/>
      <c r="C34" s="188" t="s">
        <v>46</v>
      </c>
      <c r="D34" s="86"/>
      <c r="E34" s="76">
        <v>4033.446</v>
      </c>
      <c r="F34" s="77"/>
      <c r="G34" s="78">
        <f>(E34/E22-1)*100</f>
        <v>-17.558572827505948</v>
      </c>
      <c r="H34" s="202"/>
      <c r="I34" s="76">
        <v>8240.486</v>
      </c>
      <c r="J34" s="77"/>
      <c r="K34" s="78">
        <f>(I34/I22-1)*100</f>
        <v>-16.871137484810205</v>
      </c>
      <c r="L34" s="225"/>
      <c r="M34" s="76">
        <v>957</v>
      </c>
      <c r="N34" s="77"/>
      <c r="O34" s="78">
        <f>(M34/M22-1)*100</f>
        <v>-9.631728045325783</v>
      </c>
      <c r="P34" s="225"/>
      <c r="Q34" s="76">
        <v>2093</v>
      </c>
      <c r="R34" s="77"/>
      <c r="S34" s="78">
        <f>(Q34/Q22-1)*100</f>
        <v>-1.5984955336154183</v>
      </c>
      <c r="T34" s="225"/>
      <c r="U34" s="76">
        <v>497</v>
      </c>
      <c r="V34" s="77"/>
      <c r="W34" s="78">
        <f>(U34/U22-1)*100</f>
        <v>-3.6821705426356544</v>
      </c>
      <c r="X34" s="225"/>
      <c r="Y34" s="226">
        <v>870.734</v>
      </c>
      <c r="Z34" s="227"/>
      <c r="AA34" s="78">
        <f>(Y34/Y22-1)*100</f>
        <v>-10.852037770968204</v>
      </c>
      <c r="AB34" s="225"/>
      <c r="AC34" s="76">
        <v>150.874</v>
      </c>
      <c r="AD34" s="77"/>
      <c r="AE34" s="79">
        <f>(AC34/AC22-1)*100</f>
        <v>-18.413852027297406</v>
      </c>
      <c r="AG34" s="65"/>
    </row>
    <row r="35" spans="2:33" ht="15" customHeight="1">
      <c r="B35" s="292"/>
      <c r="C35" s="85" t="s">
        <v>47</v>
      </c>
      <c r="D35" s="80"/>
      <c r="E35" s="71">
        <v>4516.62</v>
      </c>
      <c r="F35" s="72"/>
      <c r="G35" s="73">
        <f>(E35/E23-1)*100</f>
        <v>-4.485862528006901</v>
      </c>
      <c r="H35" s="86"/>
      <c r="I35" s="71">
        <v>9117.347</v>
      </c>
      <c r="J35" s="72"/>
      <c r="K35" s="73">
        <f>(I35/I23-1)*100</f>
        <v>-4.271027522213333</v>
      </c>
      <c r="L35" s="224"/>
      <c r="M35" s="71">
        <v>1012</v>
      </c>
      <c r="N35" s="72"/>
      <c r="O35" s="73">
        <f>(M35/M23-1)*100</f>
        <v>-2.4108003857280624</v>
      </c>
      <c r="P35" s="224"/>
      <c r="Q35" s="71">
        <v>2162</v>
      </c>
      <c r="R35" s="72"/>
      <c r="S35" s="73">
        <f>(Q35/Q23-1)*100</f>
        <v>1.3120899718837897</v>
      </c>
      <c r="T35" s="224"/>
      <c r="U35" s="71">
        <v>484</v>
      </c>
      <c r="V35" s="72"/>
      <c r="W35" s="73">
        <f>(U35/U23-1)*100</f>
        <v>0.6237006237006293</v>
      </c>
      <c r="X35" s="224"/>
      <c r="Y35" s="176">
        <v>884.953</v>
      </c>
      <c r="Z35" s="223"/>
      <c r="AA35" s="73">
        <f>(Y35/Y23-1)*100</f>
        <v>-5.895007278902675</v>
      </c>
      <c r="AB35" s="224"/>
      <c r="AC35" s="71">
        <v>118.475</v>
      </c>
      <c r="AD35" s="72"/>
      <c r="AE35" s="75">
        <f>(AC35/AC23-1)*100</f>
        <v>-13.44545182241249</v>
      </c>
      <c r="AG35" s="65"/>
    </row>
    <row r="36" spans="2:33" ht="15" customHeight="1">
      <c r="B36" s="292"/>
      <c r="C36" s="85" t="s">
        <v>48</v>
      </c>
      <c r="D36" s="86"/>
      <c r="E36" s="228">
        <v>3684.819</v>
      </c>
      <c r="F36" s="229"/>
      <c r="G36" s="230">
        <f>(E36/E24-1)*100</f>
        <v>-14.861007522174196</v>
      </c>
      <c r="H36" s="86"/>
      <c r="I36" s="71">
        <v>7503.617</v>
      </c>
      <c r="J36" s="72"/>
      <c r="K36" s="73">
        <f>(I36/I24-1)*100</f>
        <v>-15.153236282255623</v>
      </c>
      <c r="L36" s="224"/>
      <c r="M36" s="71">
        <v>907</v>
      </c>
      <c r="N36" s="72"/>
      <c r="O36" s="73">
        <f>(M36/M24-1)*100</f>
        <v>-6.01036269430052</v>
      </c>
      <c r="P36" s="224"/>
      <c r="Q36" s="71">
        <v>1871</v>
      </c>
      <c r="R36" s="72"/>
      <c r="S36" s="73">
        <f>(Q36/Q24-1)*100</f>
        <v>-9.08649173955296</v>
      </c>
      <c r="T36" s="224"/>
      <c r="U36" s="71">
        <v>426</v>
      </c>
      <c r="V36" s="72"/>
      <c r="W36" s="73">
        <f>(U36/U24-1)*100</f>
        <v>-4.054054054054057</v>
      </c>
      <c r="X36" s="224"/>
      <c r="Y36" s="176">
        <v>732.08</v>
      </c>
      <c r="Z36" s="223"/>
      <c r="AA36" s="73">
        <f>(Y36/Y24-1)*100</f>
        <v>-14.119771058006215</v>
      </c>
      <c r="AB36" s="224"/>
      <c r="AC36" s="228">
        <v>123.245</v>
      </c>
      <c r="AD36" s="229"/>
      <c r="AE36" s="231">
        <f>(AC36/AC24-1)*100</f>
        <v>-22.550257966806797</v>
      </c>
      <c r="AG36" s="65"/>
    </row>
    <row r="37" spans="2:31" ht="15" customHeight="1">
      <c r="B37" s="292"/>
      <c r="C37" s="188" t="s">
        <v>49</v>
      </c>
      <c r="D37" s="232"/>
      <c r="E37" s="76"/>
      <c r="F37" s="77"/>
      <c r="G37" s="78"/>
      <c r="H37" s="202"/>
      <c r="I37" s="76"/>
      <c r="J37" s="77"/>
      <c r="K37" s="78"/>
      <c r="L37" s="225"/>
      <c r="M37" s="76"/>
      <c r="N37" s="77"/>
      <c r="O37" s="78"/>
      <c r="P37" s="225"/>
      <c r="Q37" s="76"/>
      <c r="R37" s="77"/>
      <c r="S37" s="78"/>
      <c r="T37" s="225"/>
      <c r="U37" s="76"/>
      <c r="V37" s="77"/>
      <c r="W37" s="78"/>
      <c r="X37" s="225"/>
      <c r="Y37" s="226"/>
      <c r="Z37" s="227"/>
      <c r="AA37" s="78"/>
      <c r="AB37" s="225"/>
      <c r="AC37" s="76"/>
      <c r="AD37" s="77"/>
      <c r="AE37" s="79"/>
    </row>
    <row r="38" spans="2:31" ht="15" customHeight="1">
      <c r="B38" s="292"/>
      <c r="C38" s="85" t="s">
        <v>50</v>
      </c>
      <c r="D38" s="86"/>
      <c r="E38" s="81"/>
      <c r="F38" s="82"/>
      <c r="G38" s="83"/>
      <c r="H38" s="233"/>
      <c r="I38" s="81"/>
      <c r="J38" s="82"/>
      <c r="K38" s="83"/>
      <c r="L38" s="234"/>
      <c r="M38" s="81"/>
      <c r="N38" s="82"/>
      <c r="O38" s="83"/>
      <c r="P38" s="234"/>
      <c r="Q38" s="81"/>
      <c r="R38" s="82"/>
      <c r="S38" s="83"/>
      <c r="T38" s="234"/>
      <c r="U38" s="81"/>
      <c r="V38" s="82"/>
      <c r="W38" s="83"/>
      <c r="X38" s="234"/>
      <c r="Y38" s="235"/>
      <c r="Z38" s="236"/>
      <c r="AA38" s="83"/>
      <c r="AB38" s="234"/>
      <c r="AC38" s="81"/>
      <c r="AD38" s="82"/>
      <c r="AE38" s="84"/>
    </row>
    <row r="39" spans="2:31" ht="15" customHeight="1">
      <c r="B39" s="292"/>
      <c r="C39" s="85" t="s">
        <v>51</v>
      </c>
      <c r="D39" s="86"/>
      <c r="E39" s="71"/>
      <c r="F39" s="72"/>
      <c r="G39" s="73"/>
      <c r="H39" s="86"/>
      <c r="I39" s="71"/>
      <c r="J39" s="72"/>
      <c r="K39" s="73"/>
      <c r="L39" s="224"/>
      <c r="M39" s="71"/>
      <c r="N39" s="72"/>
      <c r="O39" s="73"/>
      <c r="P39" s="224"/>
      <c r="Q39" s="71"/>
      <c r="R39" s="72"/>
      <c r="S39" s="73"/>
      <c r="T39" s="224"/>
      <c r="U39" s="71"/>
      <c r="V39" s="72"/>
      <c r="W39" s="73"/>
      <c r="X39" s="224"/>
      <c r="Y39" s="176"/>
      <c r="Z39" s="223"/>
      <c r="AA39" s="73"/>
      <c r="AB39" s="224"/>
      <c r="AC39" s="71"/>
      <c r="AD39" s="72"/>
      <c r="AE39" s="75"/>
    </row>
    <row r="40" spans="2:31" ht="15" customHeight="1">
      <c r="B40" s="292"/>
      <c r="C40" s="188" t="s">
        <v>52</v>
      </c>
      <c r="D40" s="189"/>
      <c r="E40" s="76"/>
      <c r="F40" s="77"/>
      <c r="G40" s="78"/>
      <c r="H40" s="202"/>
      <c r="I40" s="76"/>
      <c r="J40" s="77"/>
      <c r="K40" s="78"/>
      <c r="L40" s="225"/>
      <c r="M40" s="76"/>
      <c r="N40" s="77"/>
      <c r="O40" s="78"/>
      <c r="P40" s="225"/>
      <c r="Q40" s="76"/>
      <c r="R40" s="77"/>
      <c r="S40" s="78"/>
      <c r="T40" s="225"/>
      <c r="U40" s="76"/>
      <c r="V40" s="77"/>
      <c r="W40" s="78"/>
      <c r="X40" s="225"/>
      <c r="Y40" s="226"/>
      <c r="Z40" s="227"/>
      <c r="AA40" s="78"/>
      <c r="AB40" s="225"/>
      <c r="AC40" s="76"/>
      <c r="AD40" s="77"/>
      <c r="AE40" s="79"/>
    </row>
    <row r="41" spans="2:34" s="88" customFormat="1" ht="15" customHeight="1">
      <c r="B41" s="292"/>
      <c r="C41" s="85" t="s">
        <v>110</v>
      </c>
      <c r="D41" s="86"/>
      <c r="E41" s="81"/>
      <c r="F41" s="82"/>
      <c r="G41" s="83"/>
      <c r="H41" s="233"/>
      <c r="I41" s="81"/>
      <c r="J41" s="82"/>
      <c r="K41" s="83"/>
      <c r="L41" s="234"/>
      <c r="M41" s="81"/>
      <c r="N41" s="82"/>
      <c r="O41" s="83"/>
      <c r="P41" s="234"/>
      <c r="Q41" s="81"/>
      <c r="R41" s="82"/>
      <c r="S41" s="83"/>
      <c r="T41" s="234"/>
      <c r="U41" s="81"/>
      <c r="V41" s="82"/>
      <c r="W41" s="83"/>
      <c r="X41" s="234"/>
      <c r="Y41" s="235"/>
      <c r="Z41" s="236"/>
      <c r="AA41" s="83"/>
      <c r="AB41" s="234"/>
      <c r="AC41" s="81"/>
      <c r="AD41" s="82"/>
      <c r="AE41" s="84"/>
      <c r="AF41" s="87"/>
      <c r="AH41" s="87"/>
    </row>
    <row r="42" spans="2:34" s="88" customFormat="1" ht="15" customHeight="1">
      <c r="B42" s="292"/>
      <c r="C42" s="85" t="s">
        <v>53</v>
      </c>
      <c r="D42" s="237"/>
      <c r="E42" s="71"/>
      <c r="F42" s="72"/>
      <c r="G42" s="89"/>
      <c r="H42" s="86"/>
      <c r="I42" s="71"/>
      <c r="J42" s="72"/>
      <c r="K42" s="89"/>
      <c r="L42" s="86"/>
      <c r="M42" s="176"/>
      <c r="N42" s="72"/>
      <c r="O42" s="89"/>
      <c r="P42" s="86"/>
      <c r="Q42" s="71"/>
      <c r="R42" s="72"/>
      <c r="S42" s="89"/>
      <c r="T42" s="86"/>
      <c r="U42" s="71"/>
      <c r="V42" s="72"/>
      <c r="W42" s="89"/>
      <c r="X42" s="86"/>
      <c r="Y42" s="71"/>
      <c r="Z42" s="72"/>
      <c r="AA42" s="89"/>
      <c r="AB42" s="237"/>
      <c r="AC42" s="71"/>
      <c r="AD42" s="72"/>
      <c r="AE42" s="75"/>
      <c r="AF42" s="87"/>
      <c r="AH42" s="87"/>
    </row>
    <row r="43" spans="2:33" ht="15" customHeight="1" thickBot="1">
      <c r="B43" s="293"/>
      <c r="C43" s="211" t="s">
        <v>54</v>
      </c>
      <c r="D43" s="212"/>
      <c r="E43" s="238"/>
      <c r="F43" s="239"/>
      <c r="G43" s="240"/>
      <c r="H43" s="212"/>
      <c r="I43" s="216"/>
      <c r="J43" s="214"/>
      <c r="K43" s="90"/>
      <c r="L43" s="212"/>
      <c r="M43" s="241"/>
      <c r="N43" s="214"/>
      <c r="O43" s="90"/>
      <c r="P43" s="212"/>
      <c r="Q43" s="216"/>
      <c r="R43" s="214"/>
      <c r="S43" s="90"/>
      <c r="T43" s="212"/>
      <c r="U43" s="216"/>
      <c r="V43" s="214"/>
      <c r="W43" s="90"/>
      <c r="X43" s="212"/>
      <c r="Y43" s="216"/>
      <c r="Z43" s="214"/>
      <c r="AA43" s="90"/>
      <c r="AB43" s="242"/>
      <c r="AC43" s="238"/>
      <c r="AD43" s="239"/>
      <c r="AE43" s="243"/>
      <c r="AG43" s="91"/>
    </row>
    <row r="44" spans="2:31" ht="15" customHeight="1">
      <c r="B44" s="244"/>
      <c r="C44" s="245" t="s">
        <v>69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81</v>
      </c>
      <c r="T44" s="245" t="s">
        <v>82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2:31" ht="15" customHeight="1">
      <c r="B45" s="244"/>
      <c r="C45" s="245" t="s">
        <v>111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112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2:31" ht="15" customHeight="1">
      <c r="B46" s="244"/>
      <c r="C46" s="245" t="s">
        <v>113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114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2:31" ht="15" customHeight="1"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83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2:31" ht="15" customHeight="1"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84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2:31" ht="15" customHeight="1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88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2:31" ht="13.5" customHeight="1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88"/>
      <c r="V50" s="88"/>
      <c r="W50" s="88"/>
      <c r="X50" s="244"/>
      <c r="Y50" s="244"/>
      <c r="Z50" s="244"/>
      <c r="AA50" s="244"/>
      <c r="AB50" s="244"/>
      <c r="AC50" s="244"/>
      <c r="AD50" s="244"/>
      <c r="AE50" s="24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2008-11-06T01:45:45Z</cp:lastPrinted>
  <dcterms:created xsi:type="dcterms:W3CDTF">2001-03-19T05:01:48Z</dcterms:created>
  <dcterms:modified xsi:type="dcterms:W3CDTF">2008-11-06T08:31:35Z</dcterms:modified>
  <cp:category/>
  <cp:version/>
  <cp:contentType/>
  <cp:contentStatus/>
</cp:coreProperties>
</file>