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'p6'!$A$1:$AE$52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</commentList>
</comments>
</file>

<file path=xl/sharedStrings.xml><?xml version="1.0" encoding="utf-8"?>
<sst xmlns="http://schemas.openxmlformats.org/spreadsheetml/2006/main" count="280" uniqueCount="127">
  <si>
    <t>セメント</t>
  </si>
  <si>
    <t>木材</t>
  </si>
  <si>
    <t>普通鋼鋼材</t>
  </si>
  <si>
    <t>形鋼</t>
  </si>
  <si>
    <t>小形棒鋼</t>
  </si>
  <si>
    <t>国土交通省　土地・建設産業局　建設市場整備課</t>
  </si>
  <si>
    <t>主要建設資材月別需要予測　予測需要量及び実績の一覧表　＜平成２４年２月分＞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</si>
  <si>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</si>
  <si>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</si>
  <si>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</si>
  <si>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</si>
  <si>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</si>
  <si>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</si>
  <si>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</si>
  <si>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</si>
  <si>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</si>
  <si>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</si>
  <si>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</si>
  <si>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</si>
  <si>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</si>
  <si>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</si>
  <si>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</si>
  <si>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</si>
  <si>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</si>
  <si>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</si>
  <si>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</si>
  <si>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</si>
  <si>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</si>
  <si>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</si>
  <si>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</si>
  <si>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</si>
  <si>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</si>
  <si>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</si>
  <si>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</si>
  <si>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</si>
  <si>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</si>
  <si>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</si>
  <si>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</si>
  <si>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</si>
  <si>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</si>
  <si>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</si>
  <si>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</si>
  <si>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</si>
  <si>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</si>
  <si>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</si>
  <si>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</si>
  <si>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</si>
  <si>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＜主要建設資材の国内需要量実績の推移＞</t>
  </si>
  <si>
    <t>参考資料</t>
  </si>
  <si>
    <t>平成２３年１２月２８日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</si>
  <si>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</si>
  <si>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</si>
  <si>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</si>
  <si>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</si>
  <si>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</si>
  <si>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</si>
  <si>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</si>
  <si>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</si>
  <si>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</si>
  <si>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</si>
  <si>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</si>
  <si>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</si>
  <si>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</si>
  <si>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</si>
  <si>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</si>
  <si>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</si>
  <si>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</si>
  <si>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</si>
  <si>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</si>
  <si>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</si>
  <si>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平成二十二年度</t>
  </si>
  <si>
    <t>平成２２年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</si>
  <si>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</si>
  <si>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</si>
  <si>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</si>
  <si>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</si>
  <si>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</si>
  <si>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</si>
  <si>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</si>
  <si>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</si>
  <si>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</si>
  <si>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</si>
  <si>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平成二十三年度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</si>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</sst>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b/>
      <sz val="9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1" fillId="0" borderId="18" xfId="68" applyFont="1" applyFill="1" applyBorder="1" applyAlignment="1">
      <alignment horizontal="left" vertical="top"/>
      <protection/>
    </xf>
    <xf numFmtId="0" fontId="11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180" fontId="5" fillId="0" borderId="28" xfId="68" applyNumberFormat="1" applyFont="1" applyFill="1" applyBorder="1" applyAlignment="1">
      <alignment vertical="center"/>
      <protection/>
    </xf>
    <xf numFmtId="0" fontId="8" fillId="0" borderId="29" xfId="68" applyFont="1" applyBorder="1" applyAlignment="1">
      <alignment horizontal="centerContinuous" vertical="center"/>
      <protection/>
    </xf>
    <xf numFmtId="180" fontId="12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38" fontId="5" fillId="0" borderId="31" xfId="52" applyNumberFormat="1" applyFont="1" applyFill="1" applyBorder="1" applyAlignment="1">
      <alignment vertical="center"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2" fillId="0" borderId="21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28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180" fontId="5" fillId="0" borderId="34" xfId="68" applyNumberFormat="1" applyFont="1" applyFill="1" applyBorder="1" applyAlignment="1">
      <alignment horizontal="right" vertical="center" wrapText="1"/>
      <protection/>
    </xf>
    <xf numFmtId="38" fontId="5" fillId="0" borderId="31" xfId="68" applyNumberFormat="1" applyFont="1" applyFill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9" fillId="0" borderId="0" xfId="65" applyFont="1" applyFill="1" applyBorder="1" applyAlignment="1">
      <alignment horizontal="left" vertical="top"/>
      <protection/>
    </xf>
    <xf numFmtId="0" fontId="9" fillId="0" borderId="0" xfId="65" applyFont="1" applyFill="1" applyBorder="1" applyAlignment="1">
      <alignment vertical="top"/>
      <protection/>
    </xf>
    <xf numFmtId="0" fontId="9" fillId="0" borderId="48" xfId="65" applyFont="1" applyFill="1" applyBorder="1" applyAlignment="1">
      <alignment horizontal="left" vertical="top"/>
      <protection/>
    </xf>
    <xf numFmtId="0" fontId="9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9" fillId="0" borderId="37" xfId="65" applyFont="1" applyFill="1" applyBorder="1" applyAlignment="1">
      <alignment horizontal="centerContinuous" vertical="center"/>
      <protection/>
    </xf>
    <xf numFmtId="0" fontId="9" fillId="0" borderId="52" xfId="65" applyFont="1" applyFill="1" applyBorder="1" applyAlignment="1">
      <alignment horizontal="centerContinuous" vertical="center"/>
      <protection/>
    </xf>
    <xf numFmtId="0" fontId="9" fillId="0" borderId="53" xfId="65" applyFont="1" applyFill="1" applyBorder="1" applyAlignment="1">
      <alignment horizontal="centerContinuous" vertical="center"/>
      <protection/>
    </xf>
    <xf numFmtId="0" fontId="9" fillId="0" borderId="18" xfId="65" applyFont="1" applyFill="1" applyBorder="1" applyAlignment="1">
      <alignment horizontal="centerContinuous" vertical="center"/>
      <protection/>
    </xf>
    <xf numFmtId="0" fontId="9" fillId="0" borderId="54" xfId="65" applyFont="1" applyFill="1" applyBorder="1" applyAlignment="1">
      <alignment horizontal="centerContinuous" vertical="center"/>
      <protection/>
    </xf>
    <xf numFmtId="0" fontId="9" fillId="0" borderId="55" xfId="65" applyFont="1" applyFill="1" applyBorder="1" applyAlignment="1">
      <alignment horizontal="centerContinuous" vertical="center"/>
      <protection/>
    </xf>
    <xf numFmtId="0" fontId="9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91" fontId="0" fillId="0" borderId="63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3" xfId="65" applyFont="1" applyFill="1" applyBorder="1" applyAlignment="1">
      <alignment horizontal="right" vertical="center"/>
      <protection/>
    </xf>
    <xf numFmtId="185" fontId="0" fillId="0" borderId="84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78" fontId="0" fillId="0" borderId="94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 applyProtection="1">
      <alignment vertical="center"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0" fillId="0" borderId="101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>
      <alignment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1" xfId="65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19" fillId="0" borderId="24" xfId="65" applyNumberFormat="1" applyFont="1" applyFill="1" applyBorder="1" applyAlignment="1" applyProtection="1">
      <alignment horizontal="centerContinuous" vertical="center"/>
      <protection/>
    </xf>
    <xf numFmtId="0" fontId="0" fillId="0" borderId="48" xfId="65" applyFont="1" applyFill="1" applyBorder="1" applyAlignment="1" applyProtection="1">
      <alignment vertical="center"/>
      <protection/>
    </xf>
    <xf numFmtId="185" fontId="19" fillId="0" borderId="104" xfId="65" applyNumberFormat="1" applyFont="1" applyFill="1" applyBorder="1" applyAlignment="1" applyProtection="1">
      <alignment horizontal="centerContinuous" vertical="center"/>
      <protection/>
    </xf>
    <xf numFmtId="178" fontId="0" fillId="0" borderId="10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37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180" fontId="21" fillId="0" borderId="28" xfId="68" applyNumberFormat="1" applyFont="1" applyFill="1" applyBorder="1" applyAlignment="1">
      <alignment vertical="center"/>
      <protection/>
    </xf>
    <xf numFmtId="220" fontId="5" fillId="0" borderId="28" xfId="68" applyNumberFormat="1" applyFont="1" applyFill="1" applyBorder="1" applyAlignment="1">
      <alignment vertical="center"/>
      <protection/>
    </xf>
    <xf numFmtId="180" fontId="12" fillId="0" borderId="33" xfId="68" applyNumberFormat="1" applyFont="1" applyFill="1" applyBorder="1" applyAlignment="1">
      <alignment vertical="center"/>
      <protection/>
    </xf>
    <xf numFmtId="180" fontId="12" fillId="0" borderId="32" xfId="68" applyNumberFormat="1" applyFont="1" applyFill="1" applyBorder="1" applyAlignment="1">
      <alignment vertical="center"/>
      <protection/>
    </xf>
    <xf numFmtId="178" fontId="21" fillId="0" borderId="19" xfId="68" applyNumberFormat="1" applyFont="1" applyFill="1" applyBorder="1" applyAlignment="1">
      <alignment horizontal="right" vertical="center"/>
      <protection/>
    </xf>
    <xf numFmtId="180" fontId="22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21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41" xfId="68" applyNumberFormat="1" applyFont="1" applyFill="1" applyBorder="1" applyAlignment="1">
      <alignment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12" fillId="0" borderId="24" xfId="68" applyNumberFormat="1" applyFont="1" applyFill="1" applyBorder="1" applyAlignment="1">
      <alignment vertical="center"/>
      <protection/>
    </xf>
    <xf numFmtId="180" fontId="12" fillId="0" borderId="0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180" fontId="5" fillId="0" borderId="31" xfId="68" applyNumberFormat="1" applyFont="1" applyFill="1" applyBorder="1" applyAlignment="1">
      <alignment horizontal="right" vertical="center" wrapText="1"/>
      <protection/>
    </xf>
    <xf numFmtId="38" fontId="5" fillId="0" borderId="31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82" xfId="68" applyNumberFormat="1" applyFont="1" applyFill="1" applyBorder="1" applyAlignment="1">
      <alignment vertical="center"/>
      <protection/>
    </xf>
    <xf numFmtId="207" fontId="5" fillId="0" borderId="23" xfId="68" applyNumberFormat="1" applyFont="1" applyFill="1" applyBorder="1" applyAlignment="1">
      <alignment vertical="center"/>
      <protection/>
    </xf>
    <xf numFmtId="180" fontId="0" fillId="0" borderId="38" xfId="68" applyNumberFormat="1" applyFont="1" applyFill="1" applyBorder="1" applyAlignment="1">
      <alignment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191" fontId="19" fillId="0" borderId="101" xfId="65" applyNumberFormat="1" applyFont="1" applyFill="1" applyBorder="1" applyAlignment="1" applyProtection="1">
      <alignment vertical="center"/>
      <protection/>
    </xf>
    <xf numFmtId="178" fontId="19" fillId="0" borderId="101" xfId="65" applyNumberFormat="1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78" fontId="19" fillId="0" borderId="108" xfId="65" applyNumberFormat="1" applyFont="1" applyFill="1" applyBorder="1" applyAlignment="1" applyProtection="1">
      <alignment vertical="center"/>
      <protection/>
    </xf>
    <xf numFmtId="0" fontId="5" fillId="0" borderId="109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10" xfId="68" applyFont="1" applyBorder="1" applyAlignment="1">
      <alignment horizontal="center" vertical="center" wrapText="1"/>
      <protection/>
    </xf>
    <xf numFmtId="0" fontId="8" fillId="0" borderId="111" xfId="68" applyFont="1" applyBorder="1" applyAlignment="1">
      <alignment horizontal="center" vertical="center" wrapText="1"/>
      <protection/>
    </xf>
    <xf numFmtId="0" fontId="8" fillId="0" borderId="112" xfId="68" applyFont="1" applyBorder="1" applyAlignment="1">
      <alignment horizontal="center" vertical="center" wrapText="1"/>
      <protection/>
    </xf>
    <xf numFmtId="0" fontId="5" fillId="0" borderId="113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5" fillId="0" borderId="114" xfId="68" applyFont="1" applyBorder="1" applyAlignment="1">
      <alignment horizontal="center" vertical="center"/>
      <protection/>
    </xf>
    <xf numFmtId="0" fontId="5" fillId="0" borderId="115" xfId="68" applyFont="1" applyBorder="1" applyAlignment="1">
      <alignment horizontal="center" vertical="center"/>
      <protection/>
    </xf>
    <xf numFmtId="0" fontId="2" fillId="0" borderId="115" xfId="63" applyFont="1" applyBorder="1" applyAlignment="1">
      <alignment/>
      <protection/>
    </xf>
    <xf numFmtId="0" fontId="2" fillId="0" borderId="116" xfId="63" applyFont="1" applyBorder="1" applyAlignment="1">
      <alignment/>
      <protection/>
    </xf>
    <xf numFmtId="0" fontId="5" fillId="0" borderId="116" xfId="68" applyFont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09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10" xfId="68" applyFont="1" applyBorder="1" applyAlignment="1">
      <alignment horizontal="center" vertical="center" wrapText="1"/>
      <protection/>
    </xf>
    <xf numFmtId="0" fontId="5" fillId="0" borderId="111" xfId="68" applyFont="1" applyBorder="1" applyAlignment="1">
      <alignment horizontal="center" vertical="center" wrapText="1"/>
      <protection/>
    </xf>
    <xf numFmtId="0" fontId="5" fillId="0" borderId="112" xfId="68" applyFont="1" applyBorder="1" applyAlignment="1">
      <alignment horizontal="center" vertical="center" wrapText="1"/>
      <protection/>
    </xf>
    <xf numFmtId="0" fontId="5" fillId="0" borderId="117" xfId="68" applyFont="1" applyBorder="1" applyAlignment="1">
      <alignment horizontal="center" vertical="center"/>
      <protection/>
    </xf>
    <xf numFmtId="0" fontId="5" fillId="0" borderId="118" xfId="68" applyFont="1" applyBorder="1" applyAlignment="1">
      <alignment horizontal="center" vertical="center"/>
      <protection/>
    </xf>
    <xf numFmtId="0" fontId="5" fillId="0" borderId="119" xfId="68" applyFont="1" applyBorder="1" applyAlignment="1">
      <alignment horizontal="center" vertical="center"/>
      <protection/>
    </xf>
    <xf numFmtId="0" fontId="2" fillId="0" borderId="115" xfId="63" applyFont="1" applyBorder="1" applyAlignment="1">
      <alignment horizontal="center"/>
      <protection/>
    </xf>
    <xf numFmtId="0" fontId="2" fillId="0" borderId="116" xfId="63" applyFont="1" applyBorder="1" applyAlignment="1">
      <alignment horizont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6" fillId="0" borderId="114" xfId="65" applyFont="1" applyFill="1" applyBorder="1" applyAlignment="1">
      <alignment horizontal="center" vertical="center"/>
      <protection/>
    </xf>
    <xf numFmtId="0" fontId="17" fillId="0" borderId="115" xfId="65" applyFont="1" applyFill="1" applyBorder="1" applyAlignment="1">
      <alignment horizontal="center" vertical="center"/>
      <protection/>
    </xf>
    <xf numFmtId="0" fontId="17" fillId="0" borderId="116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  <xf numFmtId="0" fontId="18" fillId="0" borderId="22" xfId="65" applyFont="1" applyFill="1" applyBorder="1" applyAlignment="1">
      <alignment vertical="center" textRotation="180"/>
      <protection/>
    </xf>
    <xf numFmtId="0" fontId="13" fillId="0" borderId="22" xfId="68" applyFont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7045910"/>
        <c:axId val="63413191"/>
      </c:lineChart>
      <c:catAx>
        <c:axId val="7045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13191"/>
        <c:crosses val="autoZero"/>
        <c:auto val="0"/>
        <c:lblOffset val="100"/>
        <c:tickLblSkip val="1"/>
        <c:noMultiLvlLbl val="0"/>
      </c:catAx>
      <c:valAx>
        <c:axId val="63413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4591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299;&#24180;&#24230;\24.2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5">
          <cell r="P25" t="str">
            <v>３月</v>
          </cell>
          <cell r="Q25" t="str">
            <v>４月</v>
          </cell>
          <cell r="R25" t="str">
            <v>５月</v>
          </cell>
          <cell r="S25" t="str">
            <v>６月</v>
          </cell>
          <cell r="T25" t="str">
            <v>７月</v>
          </cell>
          <cell r="U25" t="str">
            <v>８月</v>
          </cell>
          <cell r="V25" t="str">
            <v>９月</v>
          </cell>
          <cell r="W25" t="str">
            <v>１０月</v>
          </cell>
          <cell r="X25" t="str">
            <v>１１月</v>
          </cell>
          <cell r="Y25" t="str">
            <v>１２月</v>
          </cell>
          <cell r="Z25" t="str">
            <v>１月</v>
          </cell>
          <cell r="AA25" t="str">
            <v>２月</v>
          </cell>
        </row>
        <row r="26">
          <cell r="O26" t="str">
            <v>前年度</v>
          </cell>
          <cell r="P26">
            <v>3579.959</v>
          </cell>
          <cell r="Q26">
            <v>3183.469</v>
          </cell>
          <cell r="R26">
            <v>2990.654</v>
          </cell>
          <cell r="S26">
            <v>3424.702</v>
          </cell>
          <cell r="T26">
            <v>3471.29</v>
          </cell>
          <cell r="U26">
            <v>3174.041</v>
          </cell>
          <cell r="V26">
            <v>3575.382</v>
          </cell>
          <cell r="W26">
            <v>3819.35</v>
          </cell>
          <cell r="X26">
            <v>4056.151</v>
          </cell>
          <cell r="Y26">
            <v>3994.298</v>
          </cell>
          <cell r="Z26">
            <v>3078.607</v>
          </cell>
          <cell r="AA26">
            <v>3455.543</v>
          </cell>
        </row>
        <row r="27">
          <cell r="O27" t="str">
            <v>予測値</v>
          </cell>
          <cell r="W27">
            <v>3886.261</v>
          </cell>
          <cell r="X27">
            <v>4300</v>
          </cell>
          <cell r="Y27">
            <v>4400</v>
          </cell>
          <cell r="Z27">
            <v>3500</v>
          </cell>
          <cell r="AA27">
            <v>4000</v>
          </cell>
        </row>
        <row r="28">
          <cell r="O28" t="str">
            <v>今年度</v>
          </cell>
          <cell r="P28">
            <v>3390.358</v>
          </cell>
          <cell r="Q28">
            <v>3246.128</v>
          </cell>
          <cell r="R28">
            <v>2911.539</v>
          </cell>
          <cell r="S28">
            <v>3513.493</v>
          </cell>
          <cell r="T28">
            <v>3514.301</v>
          </cell>
          <cell r="U28">
            <v>3389.477</v>
          </cell>
          <cell r="V28">
            <v>3581.963</v>
          </cell>
          <cell r="W28">
            <v>3886.261</v>
          </cell>
        </row>
      </sheetData>
      <sheetData sheetId="3">
        <row r="25">
          <cell r="P25" t="str">
            <v>３月</v>
          </cell>
          <cell r="Q25" t="str">
            <v>４月</v>
          </cell>
          <cell r="R25" t="str">
            <v>５月</v>
          </cell>
          <cell r="S25" t="str">
            <v>６月</v>
          </cell>
          <cell r="T25" t="str">
            <v>７月</v>
          </cell>
          <cell r="U25" t="str">
            <v>８月</v>
          </cell>
          <cell r="V25" t="str">
            <v>９月</v>
          </cell>
          <cell r="W25" t="str">
            <v>１０月</v>
          </cell>
          <cell r="X25" t="str">
            <v>１１月</v>
          </cell>
          <cell r="Y25" t="str">
            <v>１２月</v>
          </cell>
          <cell r="Z25" t="str">
            <v>１月</v>
          </cell>
          <cell r="AA25" t="str">
            <v>２月</v>
          </cell>
        </row>
        <row r="26">
          <cell r="O26" t="str">
            <v>前年度</v>
          </cell>
          <cell r="P26">
            <v>7197.137</v>
          </cell>
          <cell r="Q26">
            <v>6438.121</v>
          </cell>
          <cell r="R26">
            <v>6020.586</v>
          </cell>
          <cell r="S26">
            <v>6928.815</v>
          </cell>
          <cell r="T26">
            <v>7001.266</v>
          </cell>
          <cell r="U26">
            <v>6537.979</v>
          </cell>
          <cell r="V26">
            <v>7328.412</v>
          </cell>
          <cell r="W26">
            <v>7873.469</v>
          </cell>
          <cell r="X26">
            <v>8395.483</v>
          </cell>
          <cell r="Y26">
            <v>8420.105</v>
          </cell>
          <cell r="Z26">
            <v>6211.442</v>
          </cell>
          <cell r="AA26">
            <v>7159.202</v>
          </cell>
        </row>
        <row r="27">
          <cell r="O27" t="str">
            <v>予測値</v>
          </cell>
          <cell r="W27">
            <v>8068.553</v>
          </cell>
          <cell r="X27">
            <v>8750</v>
          </cell>
          <cell r="Y27">
            <v>9250</v>
          </cell>
          <cell r="Z27">
            <v>7000</v>
          </cell>
          <cell r="AA27">
            <v>8250</v>
          </cell>
        </row>
        <row r="28">
          <cell r="O28" t="str">
            <v>今年度</v>
          </cell>
          <cell r="P28">
            <v>6962.729</v>
          </cell>
          <cell r="Q28">
            <v>6728.901</v>
          </cell>
          <cell r="R28">
            <v>5920.618</v>
          </cell>
          <cell r="S28">
            <v>7194.844</v>
          </cell>
          <cell r="T28">
            <v>7312.014</v>
          </cell>
          <cell r="U28">
            <v>7158.613</v>
          </cell>
          <cell r="V28">
            <v>7409.813</v>
          </cell>
          <cell r="W28">
            <v>8068.553</v>
          </cell>
        </row>
      </sheetData>
      <sheetData sheetId="4">
        <row r="25">
          <cell r="P25" t="str">
            <v>３月</v>
          </cell>
          <cell r="Q25" t="str">
            <v>４月</v>
          </cell>
          <cell r="R25" t="str">
            <v>５月</v>
          </cell>
          <cell r="S25" t="str">
            <v>６月</v>
          </cell>
          <cell r="T25" t="str">
            <v>７月</v>
          </cell>
          <cell r="U25" t="str">
            <v>８月</v>
          </cell>
          <cell r="V25" t="str">
            <v>９月</v>
          </cell>
          <cell r="W25" t="str">
            <v>１０月</v>
          </cell>
          <cell r="X25" t="str">
            <v>１１月</v>
          </cell>
          <cell r="Y25" t="str">
            <v>１２月</v>
          </cell>
          <cell r="Z25" t="str">
            <v>１月</v>
          </cell>
          <cell r="AA25" t="str">
            <v>２月</v>
          </cell>
        </row>
        <row r="26">
          <cell r="O26" t="str">
            <v>前年度</v>
          </cell>
          <cell r="P26">
            <v>770</v>
          </cell>
          <cell r="Q26">
            <v>804</v>
          </cell>
          <cell r="R26">
            <v>746</v>
          </cell>
          <cell r="S26">
            <v>815</v>
          </cell>
          <cell r="T26">
            <v>815</v>
          </cell>
          <cell r="U26">
            <v>789</v>
          </cell>
          <cell r="V26">
            <v>841</v>
          </cell>
          <cell r="W26">
            <v>858</v>
          </cell>
          <cell r="X26">
            <v>876</v>
          </cell>
          <cell r="Y26">
            <v>820</v>
          </cell>
          <cell r="Z26">
            <v>703</v>
          </cell>
          <cell r="AA26">
            <v>685</v>
          </cell>
        </row>
        <row r="27">
          <cell r="O27" t="str">
            <v>予測値</v>
          </cell>
          <cell r="W27">
            <v>830</v>
          </cell>
          <cell r="X27">
            <v>975</v>
          </cell>
          <cell r="Y27">
            <v>900</v>
          </cell>
          <cell r="Z27">
            <v>800</v>
          </cell>
          <cell r="AA27">
            <v>675</v>
          </cell>
        </row>
        <row r="28">
          <cell r="O28" t="str">
            <v>今年度</v>
          </cell>
          <cell r="P28">
            <v>746</v>
          </cell>
          <cell r="Q28">
            <v>756</v>
          </cell>
          <cell r="R28">
            <v>717</v>
          </cell>
          <cell r="S28">
            <v>747</v>
          </cell>
          <cell r="T28">
            <v>795</v>
          </cell>
          <cell r="U28">
            <v>760</v>
          </cell>
          <cell r="V28">
            <v>821</v>
          </cell>
          <cell r="W28">
            <v>830</v>
          </cell>
        </row>
      </sheetData>
      <sheetData sheetId="5">
        <row r="25">
          <cell r="P25" t="str">
            <v>３月</v>
          </cell>
          <cell r="Q25" t="str">
            <v>４月</v>
          </cell>
          <cell r="R25" t="str">
            <v>５月</v>
          </cell>
          <cell r="S25" t="str">
            <v>６月</v>
          </cell>
          <cell r="T25" t="str">
            <v>７月</v>
          </cell>
          <cell r="U25" t="str">
            <v>８月</v>
          </cell>
          <cell r="V25" t="str">
            <v>９月</v>
          </cell>
          <cell r="W25" t="str">
            <v>１０月</v>
          </cell>
          <cell r="X25" t="str">
            <v>１１月</v>
          </cell>
          <cell r="Y25" t="str">
            <v>１２月</v>
          </cell>
          <cell r="Z25" t="str">
            <v>１月</v>
          </cell>
          <cell r="AA25" t="str">
            <v>２月</v>
          </cell>
        </row>
        <row r="26">
          <cell r="O26" t="str">
            <v>前年度</v>
          </cell>
          <cell r="P26">
            <v>1744</v>
          </cell>
          <cell r="Q26">
            <v>1578</v>
          </cell>
          <cell r="R26">
            <v>1506</v>
          </cell>
          <cell r="S26">
            <v>1460</v>
          </cell>
          <cell r="T26">
            <v>1390</v>
          </cell>
          <cell r="U26">
            <v>1363</v>
          </cell>
          <cell r="V26">
            <v>1501</v>
          </cell>
          <cell r="W26">
            <v>1447</v>
          </cell>
          <cell r="X26">
            <v>1626</v>
          </cell>
          <cell r="Y26">
            <v>1646</v>
          </cell>
          <cell r="Z26">
            <v>1616</v>
          </cell>
          <cell r="AA26">
            <v>1606</v>
          </cell>
        </row>
        <row r="27">
          <cell r="O27" t="str">
            <v>予測値</v>
          </cell>
          <cell r="W27">
            <v>1604</v>
          </cell>
          <cell r="X27">
            <v>1650</v>
          </cell>
          <cell r="Y27">
            <v>1550</v>
          </cell>
          <cell r="Z27">
            <v>1550</v>
          </cell>
          <cell r="AA27">
            <v>1500</v>
          </cell>
        </row>
        <row r="28">
          <cell r="O28" t="str">
            <v>今年度</v>
          </cell>
          <cell r="P28">
            <v>1734</v>
          </cell>
          <cell r="Q28">
            <v>1681</v>
          </cell>
          <cell r="R28">
            <v>1540</v>
          </cell>
          <cell r="S28">
            <v>1464</v>
          </cell>
          <cell r="T28">
            <v>1432</v>
          </cell>
          <cell r="U28">
            <v>1469</v>
          </cell>
          <cell r="V28">
            <v>1609</v>
          </cell>
          <cell r="W28">
            <v>1604</v>
          </cell>
        </row>
      </sheetData>
      <sheetData sheetId="6">
        <row r="25">
          <cell r="P25" t="str">
            <v>３月</v>
          </cell>
          <cell r="Q25" t="str">
            <v>４月</v>
          </cell>
          <cell r="R25" t="str">
            <v>５月</v>
          </cell>
          <cell r="S25" t="str">
            <v>６月</v>
          </cell>
          <cell r="T25" t="str">
            <v>７月</v>
          </cell>
          <cell r="U25" t="str">
            <v>８月</v>
          </cell>
          <cell r="V25" t="str">
            <v>９月</v>
          </cell>
          <cell r="W25" t="str">
            <v>１０月</v>
          </cell>
          <cell r="X25" t="str">
            <v>１１月</v>
          </cell>
          <cell r="Y25" t="str">
            <v>１２月</v>
          </cell>
          <cell r="Z25" t="str">
            <v>１月</v>
          </cell>
          <cell r="AA25" t="str">
            <v>２月</v>
          </cell>
        </row>
        <row r="26">
          <cell r="O26" t="str">
            <v>前年度</v>
          </cell>
          <cell r="P26">
            <v>372</v>
          </cell>
          <cell r="Q26">
            <v>331</v>
          </cell>
          <cell r="R26">
            <v>270</v>
          </cell>
          <cell r="S26">
            <v>318</v>
          </cell>
          <cell r="T26">
            <v>269</v>
          </cell>
          <cell r="U26">
            <v>260</v>
          </cell>
          <cell r="V26">
            <v>313</v>
          </cell>
          <cell r="W26">
            <v>281</v>
          </cell>
          <cell r="X26">
            <v>333</v>
          </cell>
          <cell r="Y26">
            <v>353</v>
          </cell>
          <cell r="Z26">
            <v>333</v>
          </cell>
          <cell r="AA26">
            <v>338</v>
          </cell>
        </row>
        <row r="27">
          <cell r="O27" t="str">
            <v>予測値</v>
          </cell>
          <cell r="W27">
            <v>316</v>
          </cell>
          <cell r="X27">
            <v>360</v>
          </cell>
          <cell r="Y27">
            <v>340</v>
          </cell>
          <cell r="Z27">
            <v>280</v>
          </cell>
          <cell r="AA27">
            <v>290</v>
          </cell>
        </row>
        <row r="28">
          <cell r="O28" t="str">
            <v>今年度</v>
          </cell>
          <cell r="P28">
            <v>392</v>
          </cell>
          <cell r="Q28">
            <v>372</v>
          </cell>
          <cell r="R28">
            <v>355</v>
          </cell>
          <cell r="S28">
            <v>304</v>
          </cell>
          <cell r="T28">
            <v>267</v>
          </cell>
          <cell r="U28">
            <v>283</v>
          </cell>
          <cell r="V28">
            <v>328</v>
          </cell>
          <cell r="W28">
            <v>316</v>
          </cell>
        </row>
      </sheetData>
      <sheetData sheetId="7">
        <row r="25">
          <cell r="P25" t="str">
            <v>３月</v>
          </cell>
          <cell r="Q25" t="str">
            <v>４月</v>
          </cell>
          <cell r="R25" t="str">
            <v>５月</v>
          </cell>
          <cell r="S25" t="str">
            <v>６月</v>
          </cell>
          <cell r="T25" t="str">
            <v>７月</v>
          </cell>
          <cell r="U25" t="str">
            <v>８月</v>
          </cell>
          <cell r="V25" t="str">
            <v>９月</v>
          </cell>
          <cell r="W25" t="str">
            <v>１０月</v>
          </cell>
          <cell r="X25" t="str">
            <v>１１月</v>
          </cell>
          <cell r="Y25" t="str">
            <v>１２月</v>
          </cell>
          <cell r="Z25" t="str">
            <v>１月</v>
          </cell>
          <cell r="AA25" t="str">
            <v>２月</v>
          </cell>
        </row>
        <row r="26">
          <cell r="O26" t="str">
            <v>前年度</v>
          </cell>
          <cell r="P26">
            <v>645.104</v>
          </cell>
          <cell r="Q26">
            <v>627.513</v>
          </cell>
          <cell r="R26">
            <v>627.124</v>
          </cell>
          <cell r="S26">
            <v>625.333</v>
          </cell>
          <cell r="T26">
            <v>611</v>
          </cell>
          <cell r="U26">
            <v>566.149</v>
          </cell>
          <cell r="V26">
            <v>626</v>
          </cell>
          <cell r="W26">
            <v>646.518</v>
          </cell>
          <cell r="X26">
            <v>657.082</v>
          </cell>
          <cell r="Y26">
            <v>608.045</v>
          </cell>
          <cell r="Z26">
            <v>604.42</v>
          </cell>
          <cell r="AA26">
            <v>598.519</v>
          </cell>
        </row>
        <row r="27">
          <cell r="O27" t="str">
            <v>予測値</v>
          </cell>
          <cell r="W27">
            <v>698.749</v>
          </cell>
          <cell r="X27">
            <v>700</v>
          </cell>
          <cell r="Y27">
            <v>630</v>
          </cell>
          <cell r="Z27">
            <v>590</v>
          </cell>
          <cell r="AA27">
            <v>620</v>
          </cell>
        </row>
        <row r="28">
          <cell r="O28" t="str">
            <v>今年度</v>
          </cell>
          <cell r="P28">
            <v>651.935</v>
          </cell>
          <cell r="Q28">
            <v>655.692</v>
          </cell>
          <cell r="R28">
            <v>600.255</v>
          </cell>
          <cell r="S28">
            <v>632.107</v>
          </cell>
          <cell r="T28">
            <v>638.892</v>
          </cell>
          <cell r="U28">
            <v>627.985</v>
          </cell>
          <cell r="V28">
            <v>656.875</v>
          </cell>
          <cell r="W28">
            <v>698.749</v>
          </cell>
        </row>
      </sheetData>
      <sheetData sheetId="8">
        <row r="25">
          <cell r="P25" t="str">
            <v>３月</v>
          </cell>
          <cell r="Q25" t="str">
            <v>４月</v>
          </cell>
          <cell r="R25" t="str">
            <v>５月</v>
          </cell>
          <cell r="S25" t="str">
            <v>６月</v>
          </cell>
          <cell r="T25" t="str">
            <v>７月</v>
          </cell>
          <cell r="U25" t="str">
            <v>８月</v>
          </cell>
          <cell r="V25" t="str">
            <v>９月</v>
          </cell>
          <cell r="W25" t="str">
            <v>１０月</v>
          </cell>
          <cell r="X25" t="str">
            <v>１１月</v>
          </cell>
          <cell r="Y25" t="str">
            <v>１２月</v>
          </cell>
          <cell r="Z25" t="str">
            <v>１月</v>
          </cell>
          <cell r="AA25" t="str">
            <v>２月</v>
          </cell>
        </row>
        <row r="26">
          <cell r="O26" t="str">
            <v>前年度</v>
          </cell>
          <cell r="P26">
            <v>294.682</v>
          </cell>
          <cell r="Q26">
            <v>112.091</v>
          </cell>
          <cell r="R26">
            <v>112.196</v>
          </cell>
          <cell r="S26">
            <v>144</v>
          </cell>
          <cell r="T26">
            <v>122</v>
          </cell>
          <cell r="U26">
            <v>131.604</v>
          </cell>
          <cell r="V26">
            <v>136</v>
          </cell>
          <cell r="W26">
            <v>164</v>
          </cell>
          <cell r="X26">
            <v>183.55</v>
          </cell>
          <cell r="Y26">
            <v>182.808</v>
          </cell>
          <cell r="Z26">
            <v>102.854</v>
          </cell>
          <cell r="AA26">
            <v>175.915</v>
          </cell>
        </row>
        <row r="27">
          <cell r="O27" t="str">
            <v>予測値</v>
          </cell>
          <cell r="W27">
            <v>179.071</v>
          </cell>
          <cell r="X27">
            <v>190</v>
          </cell>
          <cell r="Y27">
            <v>225</v>
          </cell>
          <cell r="Z27">
            <v>140</v>
          </cell>
          <cell r="AA27">
            <v>200</v>
          </cell>
        </row>
        <row r="28">
          <cell r="O28" t="str">
            <v>今年度</v>
          </cell>
          <cell r="P28">
            <v>228.748</v>
          </cell>
          <cell r="Q28">
            <v>90.46</v>
          </cell>
          <cell r="R28">
            <v>100.289</v>
          </cell>
          <cell r="S28">
            <v>121.278</v>
          </cell>
          <cell r="T28">
            <v>121.289</v>
          </cell>
          <cell r="U28">
            <v>116.311</v>
          </cell>
          <cell r="V28">
            <v>131.26</v>
          </cell>
          <cell r="W28">
            <v>179.071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3"/>
  <sheetViews>
    <sheetView tabSelected="1" zoomScale="75" zoomScaleNormal="75" zoomScaleSheetLayoutView="50" zoomScalePageLayoutView="0" workbookViewId="0" topLeftCell="FZ1">
      <selection activeCell="HI10" sqref="HI10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customWidth="1"/>
    <col min="183" max="183" width="7.875" style="1" customWidth="1"/>
    <col min="184" max="184" width="1.4921875" style="1" customWidth="1"/>
    <col min="185" max="185" width="7.875" style="1" customWidth="1"/>
    <col min="186" max="186" width="1.4921875" style="4" customWidth="1"/>
    <col min="187" max="187" width="7.875" style="4" customWidth="1"/>
    <col min="188" max="188" width="1.4921875" style="1" customWidth="1"/>
    <col min="189" max="189" width="9.375" style="1" customWidth="1"/>
    <col min="190" max="190" width="1.4921875" style="1" customWidth="1"/>
    <col min="191" max="191" width="7.875" style="1" customWidth="1"/>
    <col min="192" max="192" width="1.4921875" style="1" customWidth="1"/>
    <col min="193" max="193" width="7.875" style="4" customWidth="1"/>
    <col min="194" max="194" width="1.625" style="4" customWidth="1"/>
    <col min="195" max="195" width="7.875" style="4" customWidth="1"/>
    <col min="196" max="196" width="1.4921875" style="1" customWidth="1"/>
    <col min="197" max="197" width="9.375" style="1" customWidth="1"/>
    <col min="198" max="198" width="1.4921875" style="1" customWidth="1"/>
    <col min="199" max="199" width="7.875" style="1" customWidth="1"/>
    <col min="200" max="200" width="1.4921875" style="1" customWidth="1"/>
    <col min="201" max="201" width="7.875" style="4" customWidth="1"/>
    <col min="202" max="202" width="1.625" style="4" customWidth="1"/>
    <col min="203" max="203" width="7.875" style="4" customWidth="1"/>
    <col min="204" max="204" width="1.4921875" style="1" customWidth="1"/>
    <col min="205" max="205" width="9.375" style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16384" width="9.00390625" style="1" customWidth="1"/>
  </cols>
  <sheetData>
    <row r="1" spans="2:5" ht="33.75" customHeight="1">
      <c r="B1" s="2"/>
      <c r="C1" s="3"/>
      <c r="D1" s="3"/>
      <c r="E1" s="3"/>
    </row>
    <row r="2" spans="2:207" ht="30" customHeight="1" thickBot="1">
      <c r="B2" s="226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</row>
    <row r="3" spans="2:221" ht="27" customHeight="1" thickBot="1">
      <c r="B3" s="278" t="s">
        <v>7</v>
      </c>
      <c r="C3" s="279"/>
      <c r="D3" s="284" t="s">
        <v>8</v>
      </c>
      <c r="E3" s="287" t="s">
        <v>9</v>
      </c>
      <c r="F3" s="271" t="s">
        <v>10</v>
      </c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1"/>
      <c r="AD3" s="271" t="s">
        <v>92</v>
      </c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5"/>
      <c r="BJ3" s="271" t="s">
        <v>11</v>
      </c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4"/>
      <c r="CP3" s="271" t="s">
        <v>12</v>
      </c>
      <c r="CQ3" s="272"/>
      <c r="CR3" s="272"/>
      <c r="CS3" s="272"/>
      <c r="CT3" s="272"/>
      <c r="CU3" s="272"/>
      <c r="CV3" s="272"/>
      <c r="CW3" s="272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4"/>
      <c r="DV3" s="271" t="s">
        <v>13</v>
      </c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5"/>
      <c r="FB3" s="271" t="s">
        <v>14</v>
      </c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5"/>
      <c r="GH3" s="271" t="s">
        <v>93</v>
      </c>
      <c r="GI3" s="272"/>
      <c r="GJ3" s="272"/>
      <c r="GK3" s="272"/>
      <c r="GL3" s="272"/>
      <c r="GM3" s="272"/>
      <c r="GN3" s="272"/>
      <c r="GO3" s="272"/>
      <c r="GP3" s="272"/>
      <c r="GQ3" s="272"/>
      <c r="GR3" s="272"/>
      <c r="GS3" s="272"/>
      <c r="GT3" s="272"/>
      <c r="GU3" s="272"/>
      <c r="GV3" s="272"/>
      <c r="GW3" s="272"/>
      <c r="GX3" s="272"/>
      <c r="GY3" s="272"/>
      <c r="GZ3" s="272"/>
      <c r="HA3" s="272"/>
      <c r="HB3" s="272"/>
      <c r="HC3" s="272"/>
      <c r="HD3" s="272"/>
      <c r="HE3" s="272"/>
      <c r="HF3" s="272"/>
      <c r="HG3" s="272"/>
      <c r="HH3" s="272"/>
      <c r="HI3" s="272"/>
      <c r="HJ3" s="272"/>
      <c r="HK3" s="272"/>
      <c r="HL3" s="272"/>
      <c r="HM3" s="275"/>
    </row>
    <row r="4" spans="2:221" ht="27" customHeight="1">
      <c r="B4" s="280"/>
      <c r="C4" s="281"/>
      <c r="D4" s="285"/>
      <c r="E4" s="288"/>
      <c r="F4" s="5" t="s">
        <v>15</v>
      </c>
      <c r="G4" s="6"/>
      <c r="H4" s="6"/>
      <c r="I4" s="6"/>
      <c r="J4" s="7"/>
      <c r="K4" s="7"/>
      <c r="L4" s="6"/>
      <c r="M4" s="8"/>
      <c r="N4" s="5" t="s">
        <v>16</v>
      </c>
      <c r="O4" s="7"/>
      <c r="P4" s="7"/>
      <c r="Q4" s="7"/>
      <c r="R4" s="7"/>
      <c r="S4" s="7"/>
      <c r="T4" s="6"/>
      <c r="U4" s="8"/>
      <c r="V4" s="5" t="s">
        <v>17</v>
      </c>
      <c r="W4" s="9"/>
      <c r="X4" s="9"/>
      <c r="Y4" s="9"/>
      <c r="Z4" s="9"/>
      <c r="AA4" s="9"/>
      <c r="AB4" s="9"/>
      <c r="AC4" s="10"/>
      <c r="AD4" s="5" t="s">
        <v>18</v>
      </c>
      <c r="AE4" s="9"/>
      <c r="AF4" s="9"/>
      <c r="AG4" s="9"/>
      <c r="AH4" s="9"/>
      <c r="AI4" s="9"/>
      <c r="AJ4" s="9"/>
      <c r="AK4" s="10"/>
      <c r="AL4" s="5" t="s">
        <v>15</v>
      </c>
      <c r="AM4" s="9"/>
      <c r="AN4" s="9"/>
      <c r="AO4" s="9"/>
      <c r="AP4" s="9"/>
      <c r="AQ4" s="9"/>
      <c r="AR4" s="9"/>
      <c r="AS4" s="10"/>
      <c r="AT4" s="5" t="s">
        <v>16</v>
      </c>
      <c r="AU4" s="7"/>
      <c r="AV4" s="7"/>
      <c r="AW4" s="7"/>
      <c r="AX4" s="7"/>
      <c r="AY4" s="7"/>
      <c r="AZ4" s="6"/>
      <c r="BA4" s="8"/>
      <c r="BB4" s="5" t="s">
        <v>17</v>
      </c>
      <c r="BC4" s="7"/>
      <c r="BD4" s="7"/>
      <c r="BE4" s="7"/>
      <c r="BF4" s="7"/>
      <c r="BG4" s="7"/>
      <c r="BH4" s="6"/>
      <c r="BI4" s="8"/>
      <c r="BJ4" s="5" t="s">
        <v>18</v>
      </c>
      <c r="BK4" s="7"/>
      <c r="BL4" s="7"/>
      <c r="BM4" s="7"/>
      <c r="BN4" s="7"/>
      <c r="BO4" s="7"/>
      <c r="BP4" s="6"/>
      <c r="BQ4" s="8"/>
      <c r="BR4" s="5" t="s">
        <v>15</v>
      </c>
      <c r="BS4" s="9"/>
      <c r="BT4" s="9"/>
      <c r="BU4" s="9"/>
      <c r="BV4" s="9"/>
      <c r="BW4" s="9"/>
      <c r="BX4" s="9"/>
      <c r="BY4" s="10"/>
      <c r="BZ4" s="5" t="s">
        <v>16</v>
      </c>
      <c r="CA4" s="9"/>
      <c r="CB4" s="9"/>
      <c r="CC4" s="9"/>
      <c r="CD4" s="9"/>
      <c r="CE4" s="9"/>
      <c r="CF4" s="9"/>
      <c r="CG4" s="10"/>
      <c r="CH4" s="5" t="s">
        <v>17</v>
      </c>
      <c r="CI4" s="9"/>
      <c r="CJ4" s="9"/>
      <c r="CK4" s="9"/>
      <c r="CL4" s="9"/>
      <c r="CM4" s="9"/>
      <c r="CN4" s="9"/>
      <c r="CO4" s="10"/>
      <c r="CP4" s="5" t="s">
        <v>18</v>
      </c>
      <c r="CQ4" s="7"/>
      <c r="CR4" s="7"/>
      <c r="CS4" s="7"/>
      <c r="CT4" s="7"/>
      <c r="CU4" s="7"/>
      <c r="CV4" s="6"/>
      <c r="CW4" s="8"/>
      <c r="CX4" s="5" t="s">
        <v>15</v>
      </c>
      <c r="CY4" s="9"/>
      <c r="CZ4" s="9"/>
      <c r="DA4" s="9"/>
      <c r="DB4" s="9"/>
      <c r="DC4" s="9"/>
      <c r="DD4" s="9"/>
      <c r="DE4" s="10"/>
      <c r="DF4" s="5" t="s">
        <v>16</v>
      </c>
      <c r="DG4" s="9"/>
      <c r="DH4" s="9"/>
      <c r="DI4" s="9"/>
      <c r="DJ4" s="9"/>
      <c r="DK4" s="9"/>
      <c r="DL4" s="9"/>
      <c r="DM4" s="10"/>
      <c r="DN4" s="5" t="s">
        <v>17</v>
      </c>
      <c r="DO4" s="9"/>
      <c r="DP4" s="9"/>
      <c r="DQ4" s="9"/>
      <c r="DR4" s="9"/>
      <c r="DS4" s="9"/>
      <c r="DT4" s="9"/>
      <c r="DU4" s="10"/>
      <c r="DV4" s="5" t="s">
        <v>18</v>
      </c>
      <c r="DW4" s="7"/>
      <c r="DX4" s="7"/>
      <c r="DY4" s="7"/>
      <c r="DZ4" s="7"/>
      <c r="EA4" s="7"/>
      <c r="EB4" s="6"/>
      <c r="EC4" s="8"/>
      <c r="ED4" s="5" t="s">
        <v>15</v>
      </c>
      <c r="EE4" s="9"/>
      <c r="EF4" s="9"/>
      <c r="EG4" s="9"/>
      <c r="EH4" s="9"/>
      <c r="EI4" s="9"/>
      <c r="EJ4" s="9"/>
      <c r="EK4" s="10"/>
      <c r="EL4" s="5" t="s">
        <v>16</v>
      </c>
      <c r="EM4" s="7"/>
      <c r="EN4" s="7"/>
      <c r="EO4" s="7"/>
      <c r="EP4" s="7"/>
      <c r="EQ4" s="7"/>
      <c r="ER4" s="6"/>
      <c r="ES4" s="8"/>
      <c r="ET4" s="5" t="s">
        <v>17</v>
      </c>
      <c r="EU4" s="7"/>
      <c r="EV4" s="7"/>
      <c r="EW4" s="7"/>
      <c r="EX4" s="7"/>
      <c r="EY4" s="7"/>
      <c r="EZ4" s="6"/>
      <c r="FA4" s="8"/>
      <c r="FB4" s="5" t="s">
        <v>18</v>
      </c>
      <c r="FC4" s="7"/>
      <c r="FD4" s="7"/>
      <c r="FE4" s="7"/>
      <c r="FF4" s="7"/>
      <c r="FG4" s="7"/>
      <c r="FH4" s="6"/>
      <c r="FI4" s="8"/>
      <c r="FJ4" s="5" t="s">
        <v>15</v>
      </c>
      <c r="FK4" s="9"/>
      <c r="FL4" s="9"/>
      <c r="FM4" s="9"/>
      <c r="FN4" s="9"/>
      <c r="FO4" s="9"/>
      <c r="FP4" s="9"/>
      <c r="FQ4" s="10"/>
      <c r="FR4" s="5" t="s">
        <v>16</v>
      </c>
      <c r="FS4" s="9"/>
      <c r="FT4" s="9"/>
      <c r="FU4" s="9"/>
      <c r="FV4" s="9"/>
      <c r="FW4" s="9"/>
      <c r="FX4" s="9"/>
      <c r="FY4" s="10"/>
      <c r="FZ4" s="5" t="s">
        <v>17</v>
      </c>
      <c r="GA4" s="7"/>
      <c r="GB4" s="7"/>
      <c r="GC4" s="7"/>
      <c r="GD4" s="7"/>
      <c r="GE4" s="7"/>
      <c r="GF4" s="6"/>
      <c r="GG4" s="8"/>
      <c r="GH4" s="5" t="s">
        <v>18</v>
      </c>
      <c r="GI4" s="7"/>
      <c r="GJ4" s="7"/>
      <c r="GK4" s="7"/>
      <c r="GL4" s="7"/>
      <c r="GM4" s="7"/>
      <c r="GN4" s="6"/>
      <c r="GO4" s="8"/>
      <c r="GP4" s="5" t="s">
        <v>15</v>
      </c>
      <c r="GQ4" s="9"/>
      <c r="GR4" s="9"/>
      <c r="GS4" s="9"/>
      <c r="GT4" s="9"/>
      <c r="GU4" s="9"/>
      <c r="GV4" s="9"/>
      <c r="GW4" s="10"/>
      <c r="GX4" s="5" t="s">
        <v>16</v>
      </c>
      <c r="GY4" s="9"/>
      <c r="GZ4" s="9"/>
      <c r="HA4" s="9"/>
      <c r="HB4" s="9"/>
      <c r="HC4" s="9"/>
      <c r="HD4" s="9"/>
      <c r="HE4" s="10"/>
      <c r="HF4" s="5" t="s">
        <v>17</v>
      </c>
      <c r="HG4" s="7"/>
      <c r="HH4" s="7"/>
      <c r="HI4" s="7"/>
      <c r="HJ4" s="7"/>
      <c r="HK4" s="7"/>
      <c r="HL4" s="6"/>
      <c r="HM4" s="8"/>
    </row>
    <row r="5" spans="2:221" ht="27" customHeight="1">
      <c r="B5" s="280"/>
      <c r="C5" s="281"/>
      <c r="D5" s="285"/>
      <c r="E5" s="288"/>
      <c r="F5" s="11" t="s">
        <v>19</v>
      </c>
      <c r="G5" s="12"/>
      <c r="H5" s="13" t="s">
        <v>94</v>
      </c>
      <c r="I5" s="12"/>
      <c r="J5" s="13" t="s">
        <v>95</v>
      </c>
      <c r="K5" s="12"/>
      <c r="L5" s="13" t="s">
        <v>20</v>
      </c>
      <c r="M5" s="14"/>
      <c r="N5" s="11" t="s">
        <v>21</v>
      </c>
      <c r="O5" s="12"/>
      <c r="P5" s="13" t="s">
        <v>96</v>
      </c>
      <c r="Q5" s="12"/>
      <c r="R5" s="13" t="s">
        <v>97</v>
      </c>
      <c r="S5" s="12"/>
      <c r="T5" s="13" t="s">
        <v>20</v>
      </c>
      <c r="U5" s="14"/>
      <c r="V5" s="11" t="s">
        <v>22</v>
      </c>
      <c r="W5" s="12"/>
      <c r="X5" s="13" t="s">
        <v>23</v>
      </c>
      <c r="Y5" s="12"/>
      <c r="Z5" s="13" t="s">
        <v>24</v>
      </c>
      <c r="AA5" s="12"/>
      <c r="AB5" s="13" t="s">
        <v>20</v>
      </c>
      <c r="AC5" s="14"/>
      <c r="AD5" s="11" t="s">
        <v>25</v>
      </c>
      <c r="AE5" s="12"/>
      <c r="AF5" s="15" t="s">
        <v>26</v>
      </c>
      <c r="AG5" s="15"/>
      <c r="AH5" s="13" t="s">
        <v>27</v>
      </c>
      <c r="AI5" s="12"/>
      <c r="AJ5" s="13" t="s">
        <v>20</v>
      </c>
      <c r="AK5" s="14"/>
      <c r="AL5" s="11" t="s">
        <v>28</v>
      </c>
      <c r="AM5" s="12"/>
      <c r="AN5" s="15" t="s">
        <v>29</v>
      </c>
      <c r="AO5" s="15"/>
      <c r="AP5" s="13" t="s">
        <v>30</v>
      </c>
      <c r="AQ5" s="12"/>
      <c r="AR5" s="13" t="s">
        <v>20</v>
      </c>
      <c r="AS5" s="14"/>
      <c r="AT5" s="11" t="s">
        <v>21</v>
      </c>
      <c r="AU5" s="12"/>
      <c r="AV5" s="13" t="s">
        <v>96</v>
      </c>
      <c r="AW5" s="12"/>
      <c r="AX5" s="13" t="s">
        <v>97</v>
      </c>
      <c r="AY5" s="12"/>
      <c r="AZ5" s="13" t="s">
        <v>20</v>
      </c>
      <c r="BA5" s="14"/>
      <c r="BB5" s="11" t="s">
        <v>22</v>
      </c>
      <c r="BC5" s="12"/>
      <c r="BD5" s="13" t="s">
        <v>23</v>
      </c>
      <c r="BE5" s="12"/>
      <c r="BF5" s="13" t="s">
        <v>24</v>
      </c>
      <c r="BG5" s="12"/>
      <c r="BH5" s="13" t="s">
        <v>20</v>
      </c>
      <c r="BI5" s="14"/>
      <c r="BJ5" s="11" t="s">
        <v>25</v>
      </c>
      <c r="BK5" s="12"/>
      <c r="BL5" s="13" t="s">
        <v>26</v>
      </c>
      <c r="BM5" s="12"/>
      <c r="BN5" s="13" t="s">
        <v>27</v>
      </c>
      <c r="BO5" s="12"/>
      <c r="BP5" s="13" t="s">
        <v>20</v>
      </c>
      <c r="BQ5" s="14"/>
      <c r="BR5" s="11" t="s">
        <v>28</v>
      </c>
      <c r="BS5" s="15"/>
      <c r="BT5" s="13" t="s">
        <v>29</v>
      </c>
      <c r="BU5" s="12"/>
      <c r="BV5" s="13" t="s">
        <v>30</v>
      </c>
      <c r="BW5" s="12"/>
      <c r="BX5" s="13" t="s">
        <v>20</v>
      </c>
      <c r="BY5" s="14"/>
      <c r="BZ5" s="11" t="s">
        <v>31</v>
      </c>
      <c r="CA5" s="15"/>
      <c r="CB5" s="13" t="s">
        <v>32</v>
      </c>
      <c r="CC5" s="12"/>
      <c r="CD5" s="13" t="s">
        <v>33</v>
      </c>
      <c r="CE5" s="12"/>
      <c r="CF5" s="13" t="s">
        <v>20</v>
      </c>
      <c r="CG5" s="14"/>
      <c r="CH5" s="11" t="s">
        <v>22</v>
      </c>
      <c r="CI5" s="15"/>
      <c r="CJ5" s="13" t="s">
        <v>23</v>
      </c>
      <c r="CK5" s="12"/>
      <c r="CL5" s="13" t="s">
        <v>24</v>
      </c>
      <c r="CM5" s="12"/>
      <c r="CN5" s="13" t="s">
        <v>20</v>
      </c>
      <c r="CO5" s="14"/>
      <c r="CP5" s="11" t="s">
        <v>25</v>
      </c>
      <c r="CQ5" s="12"/>
      <c r="CR5" s="13" t="s">
        <v>26</v>
      </c>
      <c r="CS5" s="12"/>
      <c r="CT5" s="13" t="s">
        <v>27</v>
      </c>
      <c r="CU5" s="12"/>
      <c r="CV5" s="13" t="s">
        <v>20</v>
      </c>
      <c r="CW5" s="14"/>
      <c r="CX5" s="11" t="s">
        <v>28</v>
      </c>
      <c r="CY5" s="15"/>
      <c r="CZ5" s="13" t="s">
        <v>29</v>
      </c>
      <c r="DA5" s="12"/>
      <c r="DB5" s="13" t="s">
        <v>30</v>
      </c>
      <c r="DC5" s="12"/>
      <c r="DD5" s="13" t="s">
        <v>20</v>
      </c>
      <c r="DE5" s="14"/>
      <c r="DF5" s="11" t="s">
        <v>31</v>
      </c>
      <c r="DG5" s="15"/>
      <c r="DH5" s="13" t="s">
        <v>32</v>
      </c>
      <c r="DI5" s="12"/>
      <c r="DJ5" s="13" t="s">
        <v>33</v>
      </c>
      <c r="DK5" s="12"/>
      <c r="DL5" s="13" t="s">
        <v>20</v>
      </c>
      <c r="DM5" s="14"/>
      <c r="DN5" s="11" t="s">
        <v>22</v>
      </c>
      <c r="DO5" s="15"/>
      <c r="DP5" s="13" t="s">
        <v>23</v>
      </c>
      <c r="DQ5" s="12"/>
      <c r="DR5" s="13" t="s">
        <v>24</v>
      </c>
      <c r="DS5" s="12"/>
      <c r="DT5" s="13" t="s">
        <v>20</v>
      </c>
      <c r="DU5" s="14"/>
      <c r="DV5" s="11" t="s">
        <v>25</v>
      </c>
      <c r="DW5" s="12"/>
      <c r="DX5" s="13" t="s">
        <v>26</v>
      </c>
      <c r="DY5" s="12"/>
      <c r="DZ5" s="13" t="s">
        <v>27</v>
      </c>
      <c r="EA5" s="12"/>
      <c r="EB5" s="13" t="s">
        <v>20</v>
      </c>
      <c r="EC5" s="14"/>
      <c r="ED5" s="11" t="s">
        <v>28</v>
      </c>
      <c r="EE5" s="15"/>
      <c r="EF5" s="13" t="s">
        <v>29</v>
      </c>
      <c r="EG5" s="12"/>
      <c r="EH5" s="13" t="s">
        <v>30</v>
      </c>
      <c r="EI5" s="12"/>
      <c r="EJ5" s="13" t="s">
        <v>20</v>
      </c>
      <c r="EK5" s="14"/>
      <c r="EL5" s="11" t="s">
        <v>31</v>
      </c>
      <c r="EM5" s="12"/>
      <c r="EN5" s="13" t="s">
        <v>32</v>
      </c>
      <c r="EO5" s="12"/>
      <c r="EP5" s="13" t="s">
        <v>33</v>
      </c>
      <c r="EQ5" s="12"/>
      <c r="ER5" s="13" t="s">
        <v>20</v>
      </c>
      <c r="ES5" s="14"/>
      <c r="ET5" s="11" t="s">
        <v>22</v>
      </c>
      <c r="EU5" s="12"/>
      <c r="EV5" s="13" t="s">
        <v>23</v>
      </c>
      <c r="EW5" s="12"/>
      <c r="EX5" s="13" t="s">
        <v>24</v>
      </c>
      <c r="EY5" s="12"/>
      <c r="EZ5" s="13" t="s">
        <v>20</v>
      </c>
      <c r="FA5" s="14"/>
      <c r="FB5" s="11" t="s">
        <v>25</v>
      </c>
      <c r="FC5" s="12"/>
      <c r="FD5" s="13" t="s">
        <v>26</v>
      </c>
      <c r="FE5" s="12"/>
      <c r="FF5" s="13" t="s">
        <v>27</v>
      </c>
      <c r="FG5" s="12"/>
      <c r="FH5" s="13" t="s">
        <v>20</v>
      </c>
      <c r="FI5" s="14"/>
      <c r="FJ5" s="11" t="s">
        <v>28</v>
      </c>
      <c r="FK5" s="15"/>
      <c r="FL5" s="13" t="s">
        <v>29</v>
      </c>
      <c r="FM5" s="12"/>
      <c r="FN5" s="13" t="s">
        <v>30</v>
      </c>
      <c r="FO5" s="12"/>
      <c r="FP5" s="13" t="s">
        <v>20</v>
      </c>
      <c r="FQ5" s="14"/>
      <c r="FR5" s="11" t="s">
        <v>31</v>
      </c>
      <c r="FS5" s="12"/>
      <c r="FT5" s="13" t="s">
        <v>32</v>
      </c>
      <c r="FU5" s="12"/>
      <c r="FV5" s="13" t="s">
        <v>33</v>
      </c>
      <c r="FW5" s="12"/>
      <c r="FX5" s="13" t="s">
        <v>20</v>
      </c>
      <c r="FY5" s="14"/>
      <c r="FZ5" s="11" t="s">
        <v>22</v>
      </c>
      <c r="GA5" s="12"/>
      <c r="GB5" s="13" t="s">
        <v>23</v>
      </c>
      <c r="GC5" s="12"/>
      <c r="GD5" s="13" t="s">
        <v>24</v>
      </c>
      <c r="GE5" s="12"/>
      <c r="GF5" s="13" t="s">
        <v>20</v>
      </c>
      <c r="GG5" s="14"/>
      <c r="GH5" s="11" t="s">
        <v>25</v>
      </c>
      <c r="GI5" s="12"/>
      <c r="GJ5" s="13" t="s">
        <v>26</v>
      </c>
      <c r="GK5" s="12"/>
      <c r="GL5" s="13" t="s">
        <v>27</v>
      </c>
      <c r="GM5" s="12"/>
      <c r="GN5" s="13" t="s">
        <v>20</v>
      </c>
      <c r="GO5" s="14"/>
      <c r="GP5" s="11" t="s">
        <v>28</v>
      </c>
      <c r="GQ5" s="15"/>
      <c r="GR5" s="13" t="s">
        <v>29</v>
      </c>
      <c r="GS5" s="12"/>
      <c r="GT5" s="13" t="s">
        <v>30</v>
      </c>
      <c r="GU5" s="12"/>
      <c r="GV5" s="13" t="s">
        <v>20</v>
      </c>
      <c r="GW5" s="14"/>
      <c r="GX5" s="11" t="s">
        <v>31</v>
      </c>
      <c r="GY5" s="12"/>
      <c r="GZ5" s="13" t="s">
        <v>32</v>
      </c>
      <c r="HA5" s="12"/>
      <c r="HB5" s="13" t="s">
        <v>33</v>
      </c>
      <c r="HC5" s="12"/>
      <c r="HD5" s="13" t="s">
        <v>20</v>
      </c>
      <c r="HE5" s="14"/>
      <c r="HF5" s="11" t="s">
        <v>22</v>
      </c>
      <c r="HG5" s="12"/>
      <c r="HH5" s="13" t="s">
        <v>23</v>
      </c>
      <c r="HI5" s="12"/>
      <c r="HJ5" s="13" t="s">
        <v>24</v>
      </c>
      <c r="HK5" s="12"/>
      <c r="HL5" s="13" t="s">
        <v>20</v>
      </c>
      <c r="HM5" s="14"/>
    </row>
    <row r="6" spans="2:221" ht="19.5" customHeight="1" thickBot="1">
      <c r="B6" s="282"/>
      <c r="C6" s="283"/>
      <c r="D6" s="286"/>
      <c r="E6" s="289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76"/>
      <c r="AE6" s="277"/>
      <c r="AF6" s="276"/>
      <c r="AG6" s="277"/>
      <c r="AH6" s="276"/>
      <c r="AI6" s="277"/>
      <c r="AJ6" s="18"/>
      <c r="AK6" s="19"/>
      <c r="AL6" s="276"/>
      <c r="AM6" s="277"/>
      <c r="AN6" s="276"/>
      <c r="AO6" s="277"/>
      <c r="AP6" s="276"/>
      <c r="AQ6" s="277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27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/>
      <c r="EG6" s="23"/>
      <c r="EH6" s="22"/>
      <c r="EI6" s="23"/>
      <c r="EJ6" s="18"/>
      <c r="EK6" s="19"/>
      <c r="EL6" s="22"/>
      <c r="EM6" s="23"/>
      <c r="EN6" s="22"/>
      <c r="EO6" s="23"/>
      <c r="EP6" s="22"/>
      <c r="EQ6" s="23"/>
      <c r="ER6" s="18"/>
      <c r="ES6" s="19"/>
      <c r="ET6" s="22"/>
      <c r="EU6" s="23"/>
      <c r="EV6" s="22"/>
      <c r="EW6" s="23"/>
      <c r="EX6" s="22"/>
      <c r="EY6" s="23"/>
      <c r="EZ6" s="18"/>
      <c r="FA6" s="19"/>
      <c r="FB6" s="22"/>
      <c r="FC6" s="23"/>
      <c r="FD6" s="22"/>
      <c r="FE6" s="23"/>
      <c r="FF6" s="22"/>
      <c r="FG6" s="23"/>
      <c r="FH6" s="18"/>
      <c r="FI6" s="19"/>
      <c r="FJ6" s="22"/>
      <c r="FK6" s="23"/>
      <c r="FL6" s="22"/>
      <c r="FM6" s="23"/>
      <c r="FN6" s="22"/>
      <c r="FO6" s="23"/>
      <c r="FP6" s="18"/>
      <c r="FQ6" s="19"/>
      <c r="FR6" s="22"/>
      <c r="FS6" s="23"/>
      <c r="FT6" s="22"/>
      <c r="FU6" s="23"/>
      <c r="FV6" s="22"/>
      <c r="FW6" s="23"/>
      <c r="FX6" s="18"/>
      <c r="FY6" s="19"/>
      <c r="FZ6" s="22"/>
      <c r="GA6" s="23"/>
      <c r="GB6" s="22"/>
      <c r="GC6" s="23"/>
      <c r="GD6" s="22"/>
      <c r="GE6" s="23"/>
      <c r="GF6" s="18"/>
      <c r="GG6" s="19"/>
      <c r="GH6" s="22"/>
      <c r="GI6" s="23"/>
      <c r="GJ6" s="22"/>
      <c r="GK6" s="23"/>
      <c r="GL6" s="22"/>
      <c r="GM6" s="23"/>
      <c r="GN6" s="18"/>
      <c r="GO6" s="19"/>
      <c r="GP6" s="22"/>
      <c r="GQ6" s="23"/>
      <c r="GR6" s="22"/>
      <c r="GS6" s="23"/>
      <c r="GT6" s="22"/>
      <c r="GU6" s="23"/>
      <c r="GV6" s="18"/>
      <c r="GW6" s="19"/>
      <c r="GX6" s="22"/>
      <c r="GY6" s="23"/>
      <c r="GZ6" s="22"/>
      <c r="HA6" s="23"/>
      <c r="HB6" s="22"/>
      <c r="HC6" s="23"/>
      <c r="HD6" s="18"/>
      <c r="HE6" s="19"/>
      <c r="HF6" s="22"/>
      <c r="HG6" s="23"/>
      <c r="HH6" s="22"/>
      <c r="HI6" s="23"/>
      <c r="HJ6" s="22"/>
      <c r="HK6" s="23"/>
      <c r="HL6" s="18"/>
      <c r="HM6" s="19"/>
    </row>
    <row r="7" spans="2:221" ht="30" customHeight="1">
      <c r="B7" s="261" t="s">
        <v>98</v>
      </c>
      <c r="C7" s="262"/>
      <c r="D7" s="266" t="s">
        <v>34</v>
      </c>
      <c r="E7" s="26" t="s">
        <v>99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28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82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82"/>
      <c r="CC7" s="37">
        <v>5069.246</v>
      </c>
      <c r="CD7" s="82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82"/>
      <c r="CK7" s="38">
        <v>4552.719</v>
      </c>
      <c r="CL7" s="82"/>
      <c r="CM7" s="38">
        <v>4519.95</v>
      </c>
      <c r="CN7" s="33"/>
      <c r="CO7" s="34">
        <f>(CI7+CK7+CM7)</f>
        <v>12938.134999999998</v>
      </c>
      <c r="CP7" s="27"/>
      <c r="CQ7" s="40">
        <v>3926.263</v>
      </c>
      <c r="CR7" s="29"/>
      <c r="CS7" s="39">
        <v>3902.825</v>
      </c>
      <c r="CT7" s="31"/>
      <c r="CU7" s="39">
        <v>4033.446</v>
      </c>
      <c r="CV7" s="33"/>
      <c r="CW7" s="34">
        <f>(CQ7+CS7+CU7)</f>
        <v>11862.534</v>
      </c>
      <c r="CX7" s="27"/>
      <c r="CY7" s="39">
        <v>4516.62</v>
      </c>
      <c r="CZ7" s="82"/>
      <c r="DA7" s="39">
        <v>3684.819</v>
      </c>
      <c r="DB7" s="82"/>
      <c r="DC7" s="39">
        <v>4382.01</v>
      </c>
      <c r="DD7" s="33"/>
      <c r="DE7" s="34">
        <f>(CY7+DA7+DC7)</f>
        <v>12583.449</v>
      </c>
      <c r="DF7" s="27"/>
      <c r="DG7" s="39">
        <v>4831.677</v>
      </c>
      <c r="DH7" s="82"/>
      <c r="DI7" s="39">
        <v>4494.476</v>
      </c>
      <c r="DJ7" s="82"/>
      <c r="DK7" s="39">
        <v>4667.143</v>
      </c>
      <c r="DL7" s="33"/>
      <c r="DM7" s="34">
        <f>(DG7+DI7+DK7)</f>
        <v>13993.295999999998</v>
      </c>
      <c r="DN7" s="27"/>
      <c r="DO7" s="39">
        <v>3646.099</v>
      </c>
      <c r="DP7" s="82"/>
      <c r="DQ7" s="40">
        <v>3960.685</v>
      </c>
      <c r="DR7" s="82"/>
      <c r="DS7" s="40">
        <v>4040.849</v>
      </c>
      <c r="DT7" s="33"/>
      <c r="DU7" s="34">
        <f>(DO7+DQ7+DS7)</f>
        <v>11647.633</v>
      </c>
      <c r="DV7" s="27"/>
      <c r="DW7" s="39">
        <v>3639.106</v>
      </c>
      <c r="DX7" s="29"/>
      <c r="DY7" s="39">
        <v>3177.339</v>
      </c>
      <c r="DZ7" s="31"/>
      <c r="EA7" s="39">
        <v>3572.148</v>
      </c>
      <c r="EB7" s="33"/>
      <c r="EC7" s="34">
        <f>(DW7+DY7+EA7)</f>
        <v>10388.593</v>
      </c>
      <c r="ED7" s="27"/>
      <c r="EE7" s="39">
        <v>3721.538</v>
      </c>
      <c r="EF7" s="82"/>
      <c r="EG7" s="39">
        <v>3224.633</v>
      </c>
      <c r="EH7" s="82"/>
      <c r="EI7" s="39">
        <v>3681.899</v>
      </c>
      <c r="EJ7" s="33"/>
      <c r="EK7" s="34">
        <f>(EE7+EG7+EI7)</f>
        <v>10628.07</v>
      </c>
      <c r="EL7" s="27"/>
      <c r="EM7" s="39">
        <v>3924.493</v>
      </c>
      <c r="EN7" s="29"/>
      <c r="EO7" s="39">
        <v>3724.115</v>
      </c>
      <c r="EP7" s="31"/>
      <c r="EQ7" s="39">
        <v>3995.48</v>
      </c>
      <c r="ER7" s="33"/>
      <c r="ES7" s="34">
        <f>(EM7+EO7+EQ7)</f>
        <v>11644.088</v>
      </c>
      <c r="ET7" s="27"/>
      <c r="EU7" s="39">
        <v>3086.057</v>
      </c>
      <c r="EV7" s="29"/>
      <c r="EW7" s="39">
        <v>3405.071</v>
      </c>
      <c r="EX7" s="29"/>
      <c r="EY7" s="39">
        <v>3579.959</v>
      </c>
      <c r="EZ7" s="33"/>
      <c r="FA7" s="34">
        <f>(EU7+EW7+EY7)</f>
        <v>10071.087</v>
      </c>
      <c r="FB7" s="27"/>
      <c r="FC7" s="39">
        <v>3183.469</v>
      </c>
      <c r="FD7" s="29"/>
      <c r="FE7" s="39">
        <v>2990.654</v>
      </c>
      <c r="FF7" s="31"/>
      <c r="FG7" s="39">
        <v>3424.702</v>
      </c>
      <c r="FH7" s="33"/>
      <c r="FI7" s="34">
        <f>(FC7+FE7+FG7)</f>
        <v>9598.825</v>
      </c>
      <c r="FJ7" s="27"/>
      <c r="FK7" s="39">
        <v>3471.29</v>
      </c>
      <c r="FL7" s="82"/>
      <c r="FM7" s="64">
        <v>3174.041</v>
      </c>
      <c r="FN7" s="82"/>
      <c r="FO7" s="64">
        <v>3575.382</v>
      </c>
      <c r="FP7" s="33"/>
      <c r="FQ7" s="34">
        <f>(FK7+FM7+FO7)</f>
        <v>10220.713</v>
      </c>
      <c r="FR7" s="27"/>
      <c r="FS7" s="40">
        <v>3819.35</v>
      </c>
      <c r="FT7" s="29"/>
      <c r="FU7" s="40">
        <v>4056.151</v>
      </c>
      <c r="FV7" s="82"/>
      <c r="FW7" s="40">
        <v>3994.298</v>
      </c>
      <c r="FX7" s="33"/>
      <c r="FY7" s="34">
        <f>(FS7+FU7+FW7)</f>
        <v>11869.798999999999</v>
      </c>
      <c r="FZ7" s="27"/>
      <c r="GA7" s="40">
        <v>3078.607</v>
      </c>
      <c r="GB7" s="29"/>
      <c r="GC7" s="40">
        <v>3455.543</v>
      </c>
      <c r="GD7" s="82"/>
      <c r="GE7" s="40">
        <v>3390.358</v>
      </c>
      <c r="GF7" s="33"/>
      <c r="GG7" s="34">
        <f>(GA7+GC7+GE7)</f>
        <v>9924.508</v>
      </c>
      <c r="GH7" s="27"/>
      <c r="GI7" s="41">
        <v>3246.128</v>
      </c>
      <c r="GJ7" s="29"/>
      <c r="GK7" s="41">
        <v>2911.539</v>
      </c>
      <c r="GL7" s="31"/>
      <c r="GM7" s="41">
        <v>3513.493</v>
      </c>
      <c r="GN7" s="33"/>
      <c r="GO7" s="34">
        <f>(GI7+GK7+GM7)</f>
        <v>9671.16</v>
      </c>
      <c r="GP7" s="27"/>
      <c r="GQ7" s="41">
        <v>3514.301</v>
      </c>
      <c r="GR7" s="82"/>
      <c r="GS7" s="41">
        <v>3389.477</v>
      </c>
      <c r="GT7" s="82"/>
      <c r="GU7" s="41">
        <v>3581.963</v>
      </c>
      <c r="GV7" s="33"/>
      <c r="GW7" s="34">
        <f>(GQ7+GS7+GU7)</f>
        <v>10485.741</v>
      </c>
      <c r="GX7" s="27"/>
      <c r="GY7" s="229">
        <v>3886.261</v>
      </c>
      <c r="GZ7" s="82"/>
      <c r="HA7" s="230">
        <v>4300</v>
      </c>
      <c r="HB7" s="82"/>
      <c r="HC7" s="230">
        <v>4400</v>
      </c>
      <c r="HD7" s="33"/>
      <c r="HE7" s="34">
        <f>(GY7+HA7+HC7)</f>
        <v>12586.261</v>
      </c>
      <c r="HF7" s="27"/>
      <c r="HG7" s="230">
        <v>3500</v>
      </c>
      <c r="HH7" s="29"/>
      <c r="HI7" s="230">
        <v>4000</v>
      </c>
      <c r="HJ7" s="82"/>
      <c r="HK7" s="230"/>
      <c r="HL7" s="33"/>
      <c r="HM7" s="34">
        <f>(HG7+HI7+HK7)</f>
        <v>7500</v>
      </c>
    </row>
    <row r="8" spans="2:221" ht="30" customHeight="1">
      <c r="B8" s="261"/>
      <c r="C8" s="262"/>
      <c r="D8" s="266"/>
      <c r="E8" s="42" t="s">
        <v>35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231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231"/>
      <c r="CC8" s="45">
        <v>5500.153</v>
      </c>
      <c r="CD8" s="231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231"/>
      <c r="CK8" s="45">
        <v>4844.498</v>
      </c>
      <c r="CL8" s="231"/>
      <c r="CM8" s="45">
        <v>5143.431</v>
      </c>
      <c r="CN8" s="46"/>
      <c r="CO8" s="47">
        <f>(CI8+CK8+CM8)</f>
        <v>14264.254</v>
      </c>
      <c r="CP8" s="43"/>
      <c r="CQ8" s="44">
        <v>4424.543</v>
      </c>
      <c r="CR8" s="45"/>
      <c r="CS8" s="44">
        <v>4450.016</v>
      </c>
      <c r="CT8" s="46"/>
      <c r="CU8" s="45">
        <v>4892.499</v>
      </c>
      <c r="CV8" s="46"/>
      <c r="CW8" s="47">
        <f>(CQ8+CS8+CU8)</f>
        <v>13767.057999999999</v>
      </c>
      <c r="CX8" s="43"/>
      <c r="CY8" s="45">
        <v>4728.745</v>
      </c>
      <c r="CZ8" s="231"/>
      <c r="DA8" s="45">
        <v>4328.004</v>
      </c>
      <c r="DB8" s="231"/>
      <c r="DC8" s="45">
        <v>4532.46</v>
      </c>
      <c r="DD8" s="46"/>
      <c r="DE8" s="47">
        <f>(CY8+DA8+DC8)</f>
        <v>13589.208999999999</v>
      </c>
      <c r="DF8" s="43"/>
      <c r="DG8" s="45">
        <v>5201.663</v>
      </c>
      <c r="DH8" s="231"/>
      <c r="DI8" s="45">
        <v>5069.246</v>
      </c>
      <c r="DJ8" s="231"/>
      <c r="DK8" s="45">
        <v>4940.891</v>
      </c>
      <c r="DL8" s="46"/>
      <c r="DM8" s="47">
        <f>(DG8+DI8+DK8)</f>
        <v>15211.8</v>
      </c>
      <c r="DN8" s="43"/>
      <c r="DO8" s="45">
        <v>3865.466</v>
      </c>
      <c r="DP8" s="231"/>
      <c r="DQ8" s="45">
        <v>4552.719</v>
      </c>
      <c r="DR8" s="231"/>
      <c r="DS8" s="45">
        <v>4519.95</v>
      </c>
      <c r="DT8" s="46"/>
      <c r="DU8" s="47">
        <f>(DO8+DQ8+DS8)</f>
        <v>12938.134999999998</v>
      </c>
      <c r="DV8" s="43"/>
      <c r="DW8" s="44">
        <v>3926.263</v>
      </c>
      <c r="DX8" s="45"/>
      <c r="DY8" s="44">
        <v>3902.825</v>
      </c>
      <c r="DZ8" s="46"/>
      <c r="EA8" s="44">
        <v>4033.446</v>
      </c>
      <c r="EB8" s="46"/>
      <c r="EC8" s="47">
        <f>(DW8+DY8+EA8)</f>
        <v>11862.534</v>
      </c>
      <c r="ED8" s="43"/>
      <c r="EE8" s="44">
        <v>4517</v>
      </c>
      <c r="EF8" s="231"/>
      <c r="EG8" s="44">
        <v>3684.819</v>
      </c>
      <c r="EH8" s="231"/>
      <c r="EI8" s="44">
        <v>4382.01</v>
      </c>
      <c r="EJ8" s="46"/>
      <c r="EK8" s="47">
        <f>(EE8+EG8+EI8)</f>
        <v>12583.829</v>
      </c>
      <c r="EL8" s="43"/>
      <c r="EM8" s="44">
        <v>4831.677</v>
      </c>
      <c r="EN8" s="45"/>
      <c r="EO8" s="44">
        <v>4494.476</v>
      </c>
      <c r="EP8" s="46"/>
      <c r="EQ8" s="44">
        <v>4667.143</v>
      </c>
      <c r="ER8" s="46"/>
      <c r="ES8" s="47">
        <f>(EM8+EO8+EQ8)</f>
        <v>13993.295999999998</v>
      </c>
      <c r="ET8" s="43"/>
      <c r="EU8" s="44">
        <v>3646.099</v>
      </c>
      <c r="EV8" s="45"/>
      <c r="EW8" s="44">
        <v>3960.685</v>
      </c>
      <c r="EX8" s="45"/>
      <c r="EY8" s="44">
        <v>4040.849</v>
      </c>
      <c r="EZ8" s="46"/>
      <c r="FA8" s="47">
        <f>(EU8+EW8+EY8)</f>
        <v>11647.633</v>
      </c>
      <c r="FB8" s="43"/>
      <c r="FC8" s="44">
        <v>3639.106</v>
      </c>
      <c r="FD8" s="45"/>
      <c r="FE8" s="44">
        <v>3177.339</v>
      </c>
      <c r="FF8" s="46"/>
      <c r="FG8" s="44">
        <v>3572.148</v>
      </c>
      <c r="FH8" s="46"/>
      <c r="FI8" s="47">
        <f>(FC8+FE8+FG8)</f>
        <v>10388.593</v>
      </c>
      <c r="FJ8" s="43"/>
      <c r="FK8" s="44">
        <v>3721.538</v>
      </c>
      <c r="FL8" s="231"/>
      <c r="FM8" s="44">
        <v>3224.633</v>
      </c>
      <c r="FN8" s="231"/>
      <c r="FO8" s="44">
        <v>3681.899</v>
      </c>
      <c r="FP8" s="46"/>
      <c r="FQ8" s="47">
        <f>(FK8+FM8+FO8)</f>
        <v>10628.07</v>
      </c>
      <c r="FR8" s="43"/>
      <c r="FS8" s="44">
        <v>3924.493</v>
      </c>
      <c r="FT8" s="45"/>
      <c r="FU8" s="44">
        <v>3724.115</v>
      </c>
      <c r="FV8" s="231"/>
      <c r="FW8" s="44">
        <v>3995.48</v>
      </c>
      <c r="FX8" s="46"/>
      <c r="FY8" s="47">
        <f>(FS8+FU8+FW8)</f>
        <v>11644.088</v>
      </c>
      <c r="FZ8" s="43"/>
      <c r="GA8" s="44">
        <v>3086.057</v>
      </c>
      <c r="GB8" s="45"/>
      <c r="GC8" s="44">
        <v>3405.071</v>
      </c>
      <c r="GD8" s="231"/>
      <c r="GE8" s="44">
        <v>3579.959</v>
      </c>
      <c r="GF8" s="46"/>
      <c r="GG8" s="47">
        <f>(GA8+GC8+GE8)</f>
        <v>10071.087</v>
      </c>
      <c r="GH8" s="43"/>
      <c r="GI8" s="44">
        <v>3183.469</v>
      </c>
      <c r="GJ8" s="45"/>
      <c r="GK8" s="44">
        <v>2990.654</v>
      </c>
      <c r="GL8" s="46"/>
      <c r="GM8" s="48">
        <v>3424.702</v>
      </c>
      <c r="GN8" s="46"/>
      <c r="GO8" s="47">
        <f>(GI8+GK8+GM8)</f>
        <v>9598.825</v>
      </c>
      <c r="GP8" s="43"/>
      <c r="GQ8" s="44">
        <v>3471.29</v>
      </c>
      <c r="GR8" s="231"/>
      <c r="GS8" s="44">
        <v>3174.041</v>
      </c>
      <c r="GT8" s="231"/>
      <c r="GU8" s="44">
        <v>3575.382</v>
      </c>
      <c r="GV8" s="46"/>
      <c r="GW8" s="47">
        <f>(GQ8+GS8+GU8)</f>
        <v>10220.713</v>
      </c>
      <c r="GX8" s="43"/>
      <c r="GY8" s="44">
        <v>3819.35</v>
      </c>
      <c r="GZ8" s="231"/>
      <c r="HA8" s="44">
        <v>4056.151</v>
      </c>
      <c r="HB8" s="231"/>
      <c r="HC8" s="44">
        <v>3994.298</v>
      </c>
      <c r="HD8" s="46"/>
      <c r="HE8" s="47">
        <f>(GY8+HA8+HC8)</f>
        <v>11869.798999999999</v>
      </c>
      <c r="HF8" s="43"/>
      <c r="HG8" s="44">
        <v>3078.607</v>
      </c>
      <c r="HH8" s="232"/>
      <c r="HI8" s="44">
        <v>3455.543</v>
      </c>
      <c r="HJ8" s="231"/>
      <c r="HK8" s="44"/>
      <c r="HL8" s="46"/>
      <c r="HM8" s="47">
        <f>(HG8+HI8+HK8)</f>
        <v>6534.15</v>
      </c>
    </row>
    <row r="9" spans="2:221" ht="30" customHeight="1" thickBot="1">
      <c r="B9" s="263"/>
      <c r="C9" s="264"/>
      <c r="D9" s="267"/>
      <c r="E9" s="50" t="s">
        <v>36</v>
      </c>
      <c r="F9" s="51"/>
      <c r="G9" s="52">
        <f>(G7/G8-1)*100</f>
        <v>-3.3890994741476277</v>
      </c>
      <c r="H9" s="53"/>
      <c r="I9" s="52">
        <f>(I7/I8-1)*100</f>
        <v>8.950787960369011</v>
      </c>
      <c r="J9" s="54"/>
      <c r="K9" s="52">
        <f>(K7/K8-1)*100</f>
        <v>2.696607383569294</v>
      </c>
      <c r="L9" s="54"/>
      <c r="M9" s="55">
        <f>(M7/M8-1)*100</f>
        <v>2.40098251257419</v>
      </c>
      <c r="N9" s="51"/>
      <c r="O9" s="52">
        <f>(O7/O8-1)*100</f>
        <v>7.2650170903762135</v>
      </c>
      <c r="P9" s="53"/>
      <c r="Q9" s="52">
        <f>(Q7/Q8-1)*100</f>
        <v>2.3163933784285495</v>
      </c>
      <c r="R9" s="54"/>
      <c r="S9" s="52">
        <f>(S7/S8-1)*100</f>
        <v>-4.059465443391497</v>
      </c>
      <c r="T9" s="54"/>
      <c r="U9" s="55">
        <f>(U7/U8-1)*100</f>
        <v>1.6435375848460554</v>
      </c>
      <c r="V9" s="51"/>
      <c r="W9" s="52">
        <f>(W7/W8-1)*100</f>
        <v>-1.7707681681217613</v>
      </c>
      <c r="X9" s="53"/>
      <c r="Y9" s="52">
        <f>(Y7/Y8-1)*100</f>
        <v>2.3461282475506495</v>
      </c>
      <c r="Z9" s="54"/>
      <c r="AA9" s="52">
        <f>(AA7/AA8-1)*100</f>
        <v>0.27852726656933946</v>
      </c>
      <c r="AB9" s="54"/>
      <c r="AC9" s="55">
        <f>(AC7/AC8-1)*100</f>
        <v>0.35812469028648763</v>
      </c>
      <c r="AD9" s="51"/>
      <c r="AE9" s="52">
        <f>(AE7/AE8-1)*100</f>
        <v>-7.586149580364232</v>
      </c>
      <c r="AF9" s="53"/>
      <c r="AG9" s="52">
        <f>(AG7/AG8-1)*100</f>
        <v>0.6833454777281034</v>
      </c>
      <c r="AH9" s="54"/>
      <c r="AI9" s="233">
        <f>(AI7/AI8-1)*100</f>
        <v>-0.4647942448558595</v>
      </c>
      <c r="AJ9" s="54"/>
      <c r="AK9" s="55">
        <f>(AK7/AK8-1)*100</f>
        <v>-2.532070552405785</v>
      </c>
      <c r="AL9" s="51"/>
      <c r="AM9" s="52">
        <f>(AM7/AM8-1)*100</f>
        <v>-3.4572984584466226</v>
      </c>
      <c r="AN9" s="53"/>
      <c r="AO9" s="52">
        <f>(AO7/AO8-1)*100</f>
        <v>-0.5592620842130192</v>
      </c>
      <c r="AP9" s="54"/>
      <c r="AQ9" s="52">
        <f>(AQ7/AQ8-1)*100</f>
        <v>0.7431348176727859</v>
      </c>
      <c r="AR9" s="54"/>
      <c r="AS9" s="55">
        <f>(AS7/AS8-1)*100</f>
        <v>-1.0840986116882223</v>
      </c>
      <c r="AT9" s="51"/>
      <c r="AU9" s="52">
        <f>(AU7/AU8-1)*100</f>
        <v>0.5772869808426728</v>
      </c>
      <c r="AV9" s="53"/>
      <c r="AW9" s="52">
        <f>(AW7/AW8-1)*100</f>
        <v>-2.5453040989190767</v>
      </c>
      <c r="AX9" s="54"/>
      <c r="AY9" s="52">
        <f>(AY7/AY8-1)*100</f>
        <v>2.968522158236908</v>
      </c>
      <c r="AZ9" s="54"/>
      <c r="BA9" s="55">
        <f>(BA7/BA8-1)*100</f>
        <v>0.28126002533694905</v>
      </c>
      <c r="BB9" s="51"/>
      <c r="BC9" s="52">
        <f>(BC7/BC8-1)*100</f>
        <v>5.805551796120567</v>
      </c>
      <c r="BD9" s="53"/>
      <c r="BE9" s="52">
        <f>(BE7/BE8-1)*100</f>
        <v>2.6526324176066263</v>
      </c>
      <c r="BF9" s="54"/>
      <c r="BG9" s="52">
        <f>(BG7/BG8-1)*100</f>
        <v>0.18279929708457932</v>
      </c>
      <c r="BH9" s="54"/>
      <c r="BI9" s="55">
        <f>(BI7/BI8-1)*100</f>
        <v>2.6571566071665442</v>
      </c>
      <c r="BJ9" s="51"/>
      <c r="BK9" s="52">
        <f>(BK7/BK8-1)*100</f>
        <v>-1.0192823167951781</v>
      </c>
      <c r="BL9" s="53"/>
      <c r="BM9" s="52">
        <f>(BM7/BM8-1)*100</f>
        <v>1.2117389729069616</v>
      </c>
      <c r="BN9" s="54"/>
      <c r="BO9" s="52">
        <f>(BO7/BO8-1)*100</f>
        <v>-2.3456217196954565</v>
      </c>
      <c r="BP9" s="54"/>
      <c r="BQ9" s="55">
        <f>(BQ7/BQ8-1)*100</f>
        <v>-0.791259694195956</v>
      </c>
      <c r="BR9" s="51"/>
      <c r="BS9" s="56">
        <f>(BS7/BS8-1)*100</f>
        <v>-0.28707231991506044</v>
      </c>
      <c r="BT9" s="53"/>
      <c r="BU9" s="52">
        <f>(BU7/BU8-1)*100</f>
        <v>-6.513747952830096</v>
      </c>
      <c r="BV9" s="54"/>
      <c r="BW9" s="52">
        <f>(BW7/BW8-1)*100</f>
        <v>-10.781261872151426</v>
      </c>
      <c r="BX9" s="54"/>
      <c r="BY9" s="55">
        <f>(BY7/BY8-1)*100</f>
        <v>-5.970611718570473</v>
      </c>
      <c r="BZ9" s="51"/>
      <c r="CA9" s="52">
        <f>(CA7/CA8-1)*100</f>
        <v>-3.437473662637469</v>
      </c>
      <c r="CB9" s="53"/>
      <c r="CC9" s="52">
        <f>(CC7/CC8-1)*100</f>
        <v>-7.834454786985024</v>
      </c>
      <c r="CD9" s="53"/>
      <c r="CE9" s="56">
        <f>(CE7/CE8-1)*100</f>
        <v>-10.247211625794739</v>
      </c>
      <c r="CF9" s="54"/>
      <c r="CG9" s="55">
        <f>(CG7/CG8-1)*100</f>
        <v>-7.19977999006467</v>
      </c>
      <c r="CH9" s="51"/>
      <c r="CI9" s="56">
        <f>(CI7/CI8-1)*100</f>
        <v>-9.60775899867292</v>
      </c>
      <c r="CJ9" s="53"/>
      <c r="CK9" s="52">
        <f>(CK7/CK8-1)*100</f>
        <v>-6.0228944258001516</v>
      </c>
      <c r="CL9" s="53"/>
      <c r="CM9" s="52">
        <f>(CM7/CM8-1)*100</f>
        <v>-12.121889065878399</v>
      </c>
      <c r="CN9" s="54"/>
      <c r="CO9" s="55">
        <f>(CO7/CO8-1)*100</f>
        <v>-9.296798837149156</v>
      </c>
      <c r="CP9" s="51"/>
      <c r="CQ9" s="52">
        <f>(CQ7/CQ8-1)*100</f>
        <v>-11.261728047393815</v>
      </c>
      <c r="CR9" s="57"/>
      <c r="CS9" s="52">
        <f>(CS7/CS8-1)*100</f>
        <v>-12.296382754578861</v>
      </c>
      <c r="CT9" s="54"/>
      <c r="CU9" s="52">
        <f>(CU7/CU8-1)*100</f>
        <v>-17.558572827505948</v>
      </c>
      <c r="CV9" s="54"/>
      <c r="CW9" s="55">
        <f>(CW7/CW8-1)*100</f>
        <v>-13.83392152484576</v>
      </c>
      <c r="CX9" s="51"/>
      <c r="CY9" s="56">
        <f>(CY7/CY8-1)*100</f>
        <v>-4.485862528006901</v>
      </c>
      <c r="CZ9" s="53"/>
      <c r="DA9" s="56">
        <f>(DA7/DA8-1)*100</f>
        <v>-14.861007522174196</v>
      </c>
      <c r="DB9" s="53"/>
      <c r="DC9" s="56">
        <f>(DC7/DC8-1)*100</f>
        <v>-3.3193894706186056</v>
      </c>
      <c r="DD9" s="54"/>
      <c r="DE9" s="55">
        <f>(DE7/DE8-1)*100</f>
        <v>-7.401166616835453</v>
      </c>
      <c r="DF9" s="51"/>
      <c r="DG9" s="52">
        <f>(DG7/DG8-1)*100</f>
        <v>-7.112840643463447</v>
      </c>
      <c r="DH9" s="53"/>
      <c r="DI9" s="52">
        <f>(DI7/DI8-1)*100</f>
        <v>-11.33837261004892</v>
      </c>
      <c r="DJ9" s="53"/>
      <c r="DK9" s="52">
        <f>(DK7/DK8-1)*100</f>
        <v>-5.54045818861415</v>
      </c>
      <c r="DL9" s="54"/>
      <c r="DM9" s="55">
        <f>(DM7/DM8-1)*100</f>
        <v>-8.010255196623683</v>
      </c>
      <c r="DN9" s="51"/>
      <c r="DO9" s="56">
        <f>(DO7/DO8-1)*100</f>
        <v>-5.675046682599194</v>
      </c>
      <c r="DP9" s="53"/>
      <c r="DQ9" s="56">
        <f>(DQ7/DQ8-1)*100</f>
        <v>-13.003965322700573</v>
      </c>
      <c r="DR9" s="53"/>
      <c r="DS9" s="56">
        <f>(DS7/DS8-1)*100</f>
        <v>-10.59969689930198</v>
      </c>
      <c r="DT9" s="54"/>
      <c r="DU9" s="55">
        <f>(DU7/DU8-1)*100</f>
        <v>-9.974405120985352</v>
      </c>
      <c r="DV9" s="51"/>
      <c r="DW9" s="52">
        <f>(DW7/DW8-1)*100</f>
        <v>-7.313748467690518</v>
      </c>
      <c r="DX9" s="57"/>
      <c r="DY9" s="52">
        <f>(DY7/DY8-1)*100</f>
        <v>-18.588740207413856</v>
      </c>
      <c r="DZ9" s="54"/>
      <c r="EA9" s="52">
        <f>(EA7/EA8-1)*100</f>
        <v>-11.436821021032628</v>
      </c>
      <c r="EB9" s="54"/>
      <c r="EC9" s="55">
        <f>(EC7/EC8-1)*100</f>
        <v>-12.425178296643857</v>
      </c>
      <c r="ED9" s="51"/>
      <c r="EE9" s="52">
        <f>(EE7/EE8-1)*100</f>
        <v>-17.61040513615232</v>
      </c>
      <c r="EF9" s="53"/>
      <c r="EG9" s="52">
        <f>(EG7/EG8-1)*100</f>
        <v>-12.488700259090068</v>
      </c>
      <c r="EH9" s="53"/>
      <c r="EI9" s="52">
        <f>(EI7/EI8-1)*100</f>
        <v>-15.97693752410424</v>
      </c>
      <c r="EJ9" s="54"/>
      <c r="EK9" s="55">
        <f>(EK7/EK8-1)*100</f>
        <v>-15.541843424604707</v>
      </c>
      <c r="EL9" s="51"/>
      <c r="EM9" s="52">
        <f>(EM7/EM8-1)*100</f>
        <v>-18.775758396101395</v>
      </c>
      <c r="EN9" s="57"/>
      <c r="EO9" s="52">
        <f>(EO7/EO8-1)*100</f>
        <v>-17.140173848964814</v>
      </c>
      <c r="EP9" s="54"/>
      <c r="EQ9" s="52">
        <f>(EQ7/EQ8-1)*100</f>
        <v>-14.391309629895632</v>
      </c>
      <c r="ER9" s="54"/>
      <c r="ES9" s="55">
        <f>(ES7/ES8-1)*100</f>
        <v>-16.7880962426579</v>
      </c>
      <c r="ET9" s="51"/>
      <c r="EU9" s="52">
        <f>(EU7/EU8-1)*100</f>
        <v>-15.36003273635741</v>
      </c>
      <c r="EV9" s="57"/>
      <c r="EW9" s="52">
        <f>(EW7/EW8-1)*100</f>
        <v>-14.028229965271155</v>
      </c>
      <c r="EX9" s="57"/>
      <c r="EY9" s="52">
        <f>(EY7/EY8-1)*100</f>
        <v>-11.40577141090895</v>
      </c>
      <c r="EZ9" s="54"/>
      <c r="FA9" s="55">
        <f>(FA7/FA8-1)*100</f>
        <v>-13.535333745491474</v>
      </c>
      <c r="FB9" s="51"/>
      <c r="FC9" s="52">
        <f>(FC7/FC8-1)*100</f>
        <v>-12.520575108282095</v>
      </c>
      <c r="FD9" s="57"/>
      <c r="FE9" s="52">
        <f>(FE7/FE8-1)*100</f>
        <v>-5.875514070107091</v>
      </c>
      <c r="FF9" s="54"/>
      <c r="FG9" s="52">
        <f>(FG7/FG8-1)*100</f>
        <v>-4.127656524869627</v>
      </c>
      <c r="FH9" s="54"/>
      <c r="FI9" s="55">
        <f>(FI7/FI8-1)*100</f>
        <v>-7.602261441948876</v>
      </c>
      <c r="FJ9" s="51"/>
      <c r="FK9" s="52">
        <f>(FK7/FK8-1)*100</f>
        <v>-6.724316666926422</v>
      </c>
      <c r="FL9" s="53"/>
      <c r="FM9" s="52">
        <f>(FM7/FM8-1)*100</f>
        <v>-1.5689227270203943</v>
      </c>
      <c r="FN9" s="53"/>
      <c r="FO9" s="52">
        <f>(FO7/FO8-1)*100</f>
        <v>-2.892990818053398</v>
      </c>
      <c r="FP9" s="54"/>
      <c r="FQ9" s="55">
        <f>(FQ7/FQ8-1)*100</f>
        <v>-3.8328407697728717</v>
      </c>
      <c r="FR9" s="51"/>
      <c r="FS9" s="52">
        <f>ROUND((FS7/FS8-1)*100,1)</f>
        <v>-2.7</v>
      </c>
      <c r="FT9" s="57"/>
      <c r="FU9" s="52">
        <f>ROUND((FU7/FU8-1)*100,1)</f>
        <v>8.9</v>
      </c>
      <c r="FV9" s="53"/>
      <c r="FW9" s="52">
        <f>ROUND((FW7/FW8-1)*100,1)</f>
        <v>0</v>
      </c>
      <c r="FX9" s="54"/>
      <c r="FY9" s="55">
        <f>ROUND((FY7/FY8-1)*100,1)</f>
        <v>1.9</v>
      </c>
      <c r="FZ9" s="51"/>
      <c r="GA9" s="52">
        <f>ROUND((GA7/GA8-1)*100,1)</f>
        <v>-0.2</v>
      </c>
      <c r="GB9" s="57"/>
      <c r="GC9" s="52">
        <f>ROUND((GC7/GC8-1)*100,1)</f>
        <v>1.5</v>
      </c>
      <c r="GD9" s="53"/>
      <c r="GE9" s="52">
        <f>ROUND((GE7/GE8-1)*100,1)</f>
        <v>-5.3</v>
      </c>
      <c r="GF9" s="54"/>
      <c r="GG9" s="55">
        <f>ROUND((GG7/GG8-1)*100,1)</f>
        <v>-1.5</v>
      </c>
      <c r="GH9" s="51"/>
      <c r="GI9" s="52">
        <f>ROUND((GI7/GI8-1)*100,1)</f>
        <v>2</v>
      </c>
      <c r="GJ9" s="57"/>
      <c r="GK9" s="52">
        <f>ROUND((GK7/GK8-1)*100,1)</f>
        <v>-2.6</v>
      </c>
      <c r="GL9" s="54"/>
      <c r="GM9" s="52">
        <f>ROUND((GM7/GM8-1)*100,1)</f>
        <v>2.6</v>
      </c>
      <c r="GN9" s="54"/>
      <c r="GO9" s="55">
        <f>ROUND((GO7/GO8-1)*100,1)</f>
        <v>0.8</v>
      </c>
      <c r="GP9" s="51"/>
      <c r="GQ9" s="52">
        <f>ROUND((GQ7/GQ8-1)*100,1)</f>
        <v>1.2</v>
      </c>
      <c r="GR9" s="53"/>
      <c r="GS9" s="52">
        <f>ROUND((GS7/GS8-1)*100,1)</f>
        <v>6.8</v>
      </c>
      <c r="GT9" s="53"/>
      <c r="GU9" s="52">
        <f>ROUND((GU7/GU8-1)*100,1)</f>
        <v>0.2</v>
      </c>
      <c r="GV9" s="54"/>
      <c r="GW9" s="55">
        <f>ROUND((GW7/GW8-1)*100,1)</f>
        <v>2.6</v>
      </c>
      <c r="GX9" s="51"/>
      <c r="GY9" s="52">
        <f>ROUND((GY7/GY8-1)*100,1)</f>
        <v>1.8</v>
      </c>
      <c r="GZ9" s="53"/>
      <c r="HA9" s="52">
        <f>ROUND((HA7/HA8-1)*100,1)</f>
        <v>6</v>
      </c>
      <c r="HB9" s="53"/>
      <c r="HC9" s="52">
        <f>ROUND((HC7/HC8-1)*100,1)</f>
        <v>10.2</v>
      </c>
      <c r="HD9" s="54"/>
      <c r="HE9" s="55">
        <f>ROUND((HE7/HE8-1)*100,1)</f>
        <v>6</v>
      </c>
      <c r="HF9" s="51"/>
      <c r="HG9" s="52">
        <f>ROUND((HG7/HG8-1)*100,1)</f>
        <v>13.7</v>
      </c>
      <c r="HH9" s="57"/>
      <c r="HI9" s="52">
        <f>ROUND((HI7/HI8-1)*100,1)</f>
        <v>15.8</v>
      </c>
      <c r="HJ9" s="53"/>
      <c r="HK9" s="52"/>
      <c r="HL9" s="54"/>
      <c r="HM9" s="55">
        <f>ROUND((HM7/HM8-1)*100,1)</f>
        <v>14.8</v>
      </c>
    </row>
    <row r="10" spans="2:221" ht="30" customHeight="1">
      <c r="B10" s="259" t="s">
        <v>100</v>
      </c>
      <c r="C10" s="260"/>
      <c r="D10" s="265" t="s">
        <v>37</v>
      </c>
      <c r="E10" s="26" t="s">
        <v>99</v>
      </c>
      <c r="F10" s="234"/>
      <c r="G10" s="28">
        <v>10131.601</v>
      </c>
      <c r="H10" s="58"/>
      <c r="I10" s="30">
        <v>9501.229</v>
      </c>
      <c r="J10" s="58"/>
      <c r="K10" s="32">
        <v>10363.451</v>
      </c>
      <c r="L10" s="58"/>
      <c r="M10" s="47">
        <f>(G10+I10+K10)</f>
        <v>29996.281000000003</v>
      </c>
      <c r="N10" s="62"/>
      <c r="O10" s="28">
        <v>10922.491</v>
      </c>
      <c r="P10" s="58"/>
      <c r="Q10" s="30">
        <v>11438.846</v>
      </c>
      <c r="R10" s="58"/>
      <c r="S10" s="32">
        <v>11139.533</v>
      </c>
      <c r="T10" s="58"/>
      <c r="U10" s="47">
        <f>(O10+Q10+S10)</f>
        <v>33500.869999999995</v>
      </c>
      <c r="V10" s="62"/>
      <c r="W10" s="28">
        <v>8103.796</v>
      </c>
      <c r="X10" s="58"/>
      <c r="Y10" s="30">
        <v>9887.188</v>
      </c>
      <c r="Z10" s="58"/>
      <c r="AA10" s="228">
        <v>10658.145</v>
      </c>
      <c r="AB10" s="58"/>
      <c r="AC10" s="47">
        <f>(W10+Y10+AA10)</f>
        <v>28649.129</v>
      </c>
      <c r="AD10" s="61"/>
      <c r="AE10" s="59">
        <v>9209.753</v>
      </c>
      <c r="AF10" s="60"/>
      <c r="AG10" s="30">
        <v>9146.609</v>
      </c>
      <c r="AH10" s="58"/>
      <c r="AI10" s="32">
        <v>10316.89</v>
      </c>
      <c r="AJ10" s="33"/>
      <c r="AK10" s="47">
        <f>(AE10+AG10+AI10)</f>
        <v>28673.252</v>
      </c>
      <c r="AL10" s="61"/>
      <c r="AM10" s="59">
        <v>9843.08</v>
      </c>
      <c r="AN10" s="60"/>
      <c r="AO10" s="30">
        <v>9595.528</v>
      </c>
      <c r="AP10" s="58"/>
      <c r="AQ10" s="32">
        <v>10830.441</v>
      </c>
      <c r="AR10" s="33"/>
      <c r="AS10" s="47">
        <f>(AM10+AO10+AQ10)</f>
        <v>30269.049</v>
      </c>
      <c r="AT10" s="62"/>
      <c r="AU10" s="28">
        <v>11117.355</v>
      </c>
      <c r="AV10" s="58"/>
      <c r="AW10" s="30">
        <v>11246.726</v>
      </c>
      <c r="AX10" s="58"/>
      <c r="AY10" s="35">
        <v>11410.281</v>
      </c>
      <c r="AZ10" s="58"/>
      <c r="BA10" s="47">
        <f>(AU10+AW10+AY10)</f>
        <v>33774.362</v>
      </c>
      <c r="BB10" s="62"/>
      <c r="BC10" s="28">
        <v>8567.319</v>
      </c>
      <c r="BD10" s="58"/>
      <c r="BE10" s="30">
        <v>10058.553</v>
      </c>
      <c r="BF10" s="58"/>
      <c r="BG10" s="36">
        <v>10566.198</v>
      </c>
      <c r="BH10" s="58"/>
      <c r="BI10" s="47">
        <f>(BC10+BE10+BG10)</f>
        <v>29192.07</v>
      </c>
      <c r="BJ10" s="62"/>
      <c r="BK10" s="37">
        <v>9077.718</v>
      </c>
      <c r="BL10" s="58"/>
      <c r="BM10" s="36">
        <v>8967.479</v>
      </c>
      <c r="BN10" s="58"/>
      <c r="BO10" s="36">
        <v>9893.958</v>
      </c>
      <c r="BP10" s="58"/>
      <c r="BQ10" s="47">
        <f>(BK10+BM10+BO10)</f>
        <v>27939.155</v>
      </c>
      <c r="BR10" s="61"/>
      <c r="BS10" s="36">
        <v>9524.125</v>
      </c>
      <c r="BT10" s="60"/>
      <c r="BU10" s="37">
        <v>8843.728</v>
      </c>
      <c r="BV10" s="58"/>
      <c r="BW10" s="37">
        <v>9375.45</v>
      </c>
      <c r="BX10" s="33"/>
      <c r="BY10" s="47">
        <f>(BS10+BU10+BW10)</f>
        <v>27743.303</v>
      </c>
      <c r="BZ10" s="61"/>
      <c r="CA10" s="36">
        <v>10492.467</v>
      </c>
      <c r="CB10" s="60"/>
      <c r="CC10" s="235">
        <v>10156.07</v>
      </c>
      <c r="CD10" s="60"/>
      <c r="CE10" s="38">
        <v>9986.875</v>
      </c>
      <c r="CF10" s="33"/>
      <c r="CG10" s="47">
        <f>(CA10+CC10+CE10)</f>
        <v>30635.412</v>
      </c>
      <c r="CH10" s="61"/>
      <c r="CI10" s="38">
        <v>7548.583</v>
      </c>
      <c r="CJ10" s="60"/>
      <c r="CK10" s="38">
        <v>9112.048</v>
      </c>
      <c r="CL10" s="60"/>
      <c r="CM10" s="38">
        <v>8883.12</v>
      </c>
      <c r="CN10" s="33"/>
      <c r="CO10" s="47">
        <f>(CI10+CK10+CM10)</f>
        <v>25543.751000000004</v>
      </c>
      <c r="CP10" s="62"/>
      <c r="CQ10" s="37">
        <v>8122.59</v>
      </c>
      <c r="CR10" s="59"/>
      <c r="CS10" s="37">
        <v>7771.189</v>
      </c>
      <c r="CT10" s="58"/>
      <c r="CU10" s="38">
        <v>8240.486</v>
      </c>
      <c r="CV10" s="58"/>
      <c r="CW10" s="47">
        <f>(CQ10+CS10+CU10)</f>
        <v>24134.265</v>
      </c>
      <c r="CX10" s="61"/>
      <c r="CY10" s="63">
        <v>9117.347</v>
      </c>
      <c r="CZ10" s="60"/>
      <c r="DA10" s="63">
        <v>7394.486</v>
      </c>
      <c r="DB10" s="60"/>
      <c r="DC10" s="236">
        <v>8792.117</v>
      </c>
      <c r="DD10" s="33"/>
      <c r="DE10" s="47">
        <f>(CY10+DA10+DC10)</f>
        <v>25303.949999999997</v>
      </c>
      <c r="DF10" s="61"/>
      <c r="DG10" s="236">
        <v>9695.506</v>
      </c>
      <c r="DH10" s="60"/>
      <c r="DI10" s="236">
        <v>9012.131</v>
      </c>
      <c r="DJ10" s="60"/>
      <c r="DK10" s="236">
        <v>9620.353</v>
      </c>
      <c r="DL10" s="33"/>
      <c r="DM10" s="47">
        <f>(DG10+DI10+DK10)</f>
        <v>28327.989999999998</v>
      </c>
      <c r="DN10" s="61"/>
      <c r="DO10" s="236">
        <v>7097.472</v>
      </c>
      <c r="DP10" s="60"/>
      <c r="DQ10" s="40">
        <v>8053.056</v>
      </c>
      <c r="DR10" s="60"/>
      <c r="DS10" s="40">
        <v>8091.994</v>
      </c>
      <c r="DT10" s="33"/>
      <c r="DU10" s="47">
        <f>(DO10+DQ10+DS10)</f>
        <v>23242.521999999997</v>
      </c>
      <c r="DV10" s="62"/>
      <c r="DW10" s="40">
        <v>7320.618</v>
      </c>
      <c r="DX10" s="59"/>
      <c r="DY10" s="40">
        <v>6345.116</v>
      </c>
      <c r="DZ10" s="58"/>
      <c r="EA10" s="40">
        <v>7203.864</v>
      </c>
      <c r="EB10" s="58"/>
      <c r="EC10" s="47">
        <f>(DW10+DY10+EA10)</f>
        <v>20869.597999999998</v>
      </c>
      <c r="ED10" s="61"/>
      <c r="EE10" s="40">
        <v>7404.053</v>
      </c>
      <c r="EF10" s="60"/>
      <c r="EG10" s="40">
        <v>6566.927</v>
      </c>
      <c r="EH10" s="60"/>
      <c r="EI10" s="40">
        <v>7429.123</v>
      </c>
      <c r="EJ10" s="33"/>
      <c r="EK10" s="47">
        <f>(EE10+EG10+EI10)</f>
        <v>21400.103</v>
      </c>
      <c r="EL10" s="62"/>
      <c r="EM10" s="40">
        <v>7896.882</v>
      </c>
      <c r="EN10" s="59"/>
      <c r="EO10" s="39">
        <v>7450.305</v>
      </c>
      <c r="EP10" s="58"/>
      <c r="EQ10" s="39">
        <v>8190.504</v>
      </c>
      <c r="ER10" s="58"/>
      <c r="ES10" s="47">
        <f>(EM10+EO10+EQ10)</f>
        <v>23537.691</v>
      </c>
      <c r="ET10" s="62"/>
      <c r="EU10" s="39">
        <v>6138.322</v>
      </c>
      <c r="EV10" s="59"/>
      <c r="EW10" s="39">
        <v>6883.219</v>
      </c>
      <c r="EX10" s="59"/>
      <c r="EY10" s="39">
        <v>7197.137</v>
      </c>
      <c r="EZ10" s="58"/>
      <c r="FA10" s="47">
        <f>(EU10+EW10+EY10)</f>
        <v>20218.678</v>
      </c>
      <c r="FB10" s="62"/>
      <c r="FC10" s="39">
        <v>6438.121</v>
      </c>
      <c r="FD10" s="59"/>
      <c r="FE10" s="39">
        <v>6020.586</v>
      </c>
      <c r="FF10" s="58"/>
      <c r="FG10" s="39">
        <v>6928.815</v>
      </c>
      <c r="FH10" s="58"/>
      <c r="FI10" s="47">
        <f>(FC10+FE10+FG10)</f>
        <v>19387.522</v>
      </c>
      <c r="FJ10" s="61"/>
      <c r="FK10" s="39">
        <v>7001.266</v>
      </c>
      <c r="FL10" s="60"/>
      <c r="FM10" s="64">
        <v>6537.979</v>
      </c>
      <c r="FN10" s="60"/>
      <c r="FO10" s="64">
        <v>7328.412</v>
      </c>
      <c r="FP10" s="33"/>
      <c r="FQ10" s="47">
        <f>(FK10+FM10+FO10)</f>
        <v>20867.657</v>
      </c>
      <c r="FR10" s="62"/>
      <c r="FS10" s="40">
        <v>7873.469</v>
      </c>
      <c r="FT10" s="59"/>
      <c r="FU10" s="40">
        <v>8395.483</v>
      </c>
      <c r="FV10" s="60"/>
      <c r="FW10" s="40">
        <v>8420.105</v>
      </c>
      <c r="FX10" s="33"/>
      <c r="FY10" s="47">
        <f>(FS10+FU10+FW10)</f>
        <v>24689.057</v>
      </c>
      <c r="FZ10" s="62"/>
      <c r="GA10" s="40">
        <v>6211.442</v>
      </c>
      <c r="GB10" s="59"/>
      <c r="GC10" s="40">
        <v>7159.202</v>
      </c>
      <c r="GD10" s="60"/>
      <c r="GE10" s="40">
        <v>6962.729</v>
      </c>
      <c r="GF10" s="58"/>
      <c r="GG10" s="47">
        <f>(GA10+GC10+GE10)</f>
        <v>20333.373</v>
      </c>
      <c r="GH10" s="62"/>
      <c r="GI10" s="41">
        <v>6728.901</v>
      </c>
      <c r="GJ10" s="59"/>
      <c r="GK10" s="41">
        <v>5920.618</v>
      </c>
      <c r="GL10" s="58"/>
      <c r="GM10" s="41">
        <v>7194.844</v>
      </c>
      <c r="GN10" s="58"/>
      <c r="GO10" s="47">
        <f>(GI10+GK10+GM10)</f>
        <v>19844.363</v>
      </c>
      <c r="GP10" s="61"/>
      <c r="GQ10" s="41">
        <v>7312.014</v>
      </c>
      <c r="GR10" s="60"/>
      <c r="GS10" s="41">
        <v>7158.613</v>
      </c>
      <c r="GT10" s="60"/>
      <c r="GU10" s="41">
        <v>7409.813</v>
      </c>
      <c r="GV10" s="33"/>
      <c r="GW10" s="47">
        <f>(GQ10+GS10+GU10)</f>
        <v>21880.440000000002</v>
      </c>
      <c r="GX10" s="61"/>
      <c r="GY10" s="41">
        <v>8068.553</v>
      </c>
      <c r="GZ10" s="60"/>
      <c r="HA10" s="230">
        <v>8750</v>
      </c>
      <c r="HB10" s="60"/>
      <c r="HC10" s="230">
        <v>9250</v>
      </c>
      <c r="HD10" s="33"/>
      <c r="HE10" s="47">
        <f>(GY10+HA10+HC10)</f>
        <v>26068.553</v>
      </c>
      <c r="HF10" s="237"/>
      <c r="HG10" s="230">
        <v>7000</v>
      </c>
      <c r="HH10" s="238"/>
      <c r="HI10" s="230">
        <v>8250</v>
      </c>
      <c r="HJ10" s="60"/>
      <c r="HK10" s="230"/>
      <c r="HL10" s="58"/>
      <c r="HM10" s="47">
        <f>(HG10+HI10+HK10)</f>
        <v>15250</v>
      </c>
    </row>
    <row r="11" spans="2:221" ht="30" customHeight="1">
      <c r="B11" s="261"/>
      <c r="C11" s="262"/>
      <c r="D11" s="266"/>
      <c r="E11" s="42" t="s">
        <v>35</v>
      </c>
      <c r="F11" s="65"/>
      <c r="G11" s="44">
        <v>10390.906</v>
      </c>
      <c r="H11" s="66"/>
      <c r="I11" s="45">
        <v>8938.988</v>
      </c>
      <c r="J11" s="46"/>
      <c r="K11" s="44">
        <v>10175.601</v>
      </c>
      <c r="L11" s="66"/>
      <c r="M11" s="47">
        <f>(G11+I11+K11)</f>
        <v>29505.495000000003</v>
      </c>
      <c r="N11" s="43"/>
      <c r="O11" s="44">
        <v>10380.249</v>
      </c>
      <c r="P11" s="66"/>
      <c r="Q11" s="45">
        <v>11425.018</v>
      </c>
      <c r="R11" s="66"/>
      <c r="S11" s="44">
        <v>11716.447</v>
      </c>
      <c r="T11" s="46"/>
      <c r="U11" s="47">
        <f>(O11+Q11+S11)</f>
        <v>33521.714</v>
      </c>
      <c r="V11" s="66"/>
      <c r="W11" s="44">
        <v>8291.929</v>
      </c>
      <c r="X11" s="66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65"/>
      <c r="AE11" s="45">
        <v>10099.058</v>
      </c>
      <c r="AF11" s="66"/>
      <c r="AG11" s="45">
        <v>8939.137</v>
      </c>
      <c r="AH11" s="66"/>
      <c r="AI11" s="44">
        <v>10364.935</v>
      </c>
      <c r="AJ11" s="66"/>
      <c r="AK11" s="47">
        <f>(AE11+AG11+AI11)</f>
        <v>29403.129999999997</v>
      </c>
      <c r="AL11" s="65"/>
      <c r="AM11" s="45">
        <v>10131.601</v>
      </c>
      <c r="AN11" s="66"/>
      <c r="AO11" s="45">
        <v>9501.229</v>
      </c>
      <c r="AP11" s="66"/>
      <c r="AQ11" s="44">
        <v>10363.451</v>
      </c>
      <c r="AR11" s="66"/>
      <c r="AS11" s="47">
        <f>(AM11+AO11+AQ11)</f>
        <v>29996.281000000003</v>
      </c>
      <c r="AT11" s="43"/>
      <c r="AU11" s="44">
        <v>10922.491</v>
      </c>
      <c r="AV11" s="66"/>
      <c r="AW11" s="45">
        <v>11438.846</v>
      </c>
      <c r="AX11" s="66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66"/>
      <c r="BE11" s="45">
        <v>9887.188</v>
      </c>
      <c r="BF11" s="66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66"/>
      <c r="BM11" s="45">
        <v>9145.728</v>
      </c>
      <c r="BN11" s="66"/>
      <c r="BO11" s="45">
        <v>10316.89</v>
      </c>
      <c r="BP11" s="46"/>
      <c r="BQ11" s="47">
        <f>(BK11+BM11+BO11)</f>
        <v>28672.371</v>
      </c>
      <c r="BR11" s="65"/>
      <c r="BS11" s="45">
        <v>9843.08</v>
      </c>
      <c r="BT11" s="66"/>
      <c r="BU11" s="44">
        <v>9595.528</v>
      </c>
      <c r="BV11" s="66"/>
      <c r="BW11" s="44">
        <v>10830.441</v>
      </c>
      <c r="BX11" s="66"/>
      <c r="BY11" s="47">
        <f>(BS11+BU11+BW11)</f>
        <v>30269.049</v>
      </c>
      <c r="BZ11" s="65"/>
      <c r="CA11" s="45">
        <v>11112.371</v>
      </c>
      <c r="CB11" s="66"/>
      <c r="CC11" s="45">
        <v>11243.205</v>
      </c>
      <c r="CD11" s="66"/>
      <c r="CE11" s="45">
        <v>11413.824</v>
      </c>
      <c r="CF11" s="66"/>
      <c r="CG11" s="47">
        <f>(CA11+CC11+CE11)</f>
        <v>33769.4</v>
      </c>
      <c r="CH11" s="65"/>
      <c r="CI11" s="45">
        <v>8567.319</v>
      </c>
      <c r="CJ11" s="66"/>
      <c r="CK11" s="45">
        <v>10058.553</v>
      </c>
      <c r="CL11" s="66"/>
      <c r="CM11" s="45">
        <v>10566.198</v>
      </c>
      <c r="CN11" s="66"/>
      <c r="CO11" s="47">
        <f>(CI11+CK11+CM11)</f>
        <v>29192.07</v>
      </c>
      <c r="CP11" s="43"/>
      <c r="CQ11" s="44">
        <v>9077.718</v>
      </c>
      <c r="CR11" s="67"/>
      <c r="CS11" s="44">
        <v>8967.479</v>
      </c>
      <c r="CT11" s="66"/>
      <c r="CU11" s="45">
        <v>9912.906</v>
      </c>
      <c r="CV11" s="46"/>
      <c r="CW11" s="47">
        <f>(CQ11+CS11+CU11)</f>
        <v>27958.103000000003</v>
      </c>
      <c r="CX11" s="65"/>
      <c r="CY11" s="45">
        <v>9524.125</v>
      </c>
      <c r="CZ11" s="66"/>
      <c r="DA11" s="45">
        <v>8843.728</v>
      </c>
      <c r="DB11" s="66"/>
      <c r="DC11" s="45">
        <v>9375.45</v>
      </c>
      <c r="DD11" s="66"/>
      <c r="DE11" s="47">
        <f>(CY11+DA11+DC11)</f>
        <v>27743.303</v>
      </c>
      <c r="DF11" s="65"/>
      <c r="DG11" s="45">
        <v>10492.467</v>
      </c>
      <c r="DH11" s="66"/>
      <c r="DI11" s="45">
        <v>10156.07</v>
      </c>
      <c r="DJ11" s="66"/>
      <c r="DK11" s="45">
        <v>9986.875</v>
      </c>
      <c r="DL11" s="66"/>
      <c r="DM11" s="47">
        <f>(DG11+DI11+DK11)</f>
        <v>30635.412</v>
      </c>
      <c r="DN11" s="65"/>
      <c r="DO11" s="45">
        <v>7548.583</v>
      </c>
      <c r="DP11" s="66"/>
      <c r="DQ11" s="45">
        <v>9112.048</v>
      </c>
      <c r="DR11" s="66"/>
      <c r="DS11" s="45">
        <v>8883.12</v>
      </c>
      <c r="DT11" s="66"/>
      <c r="DU11" s="47">
        <f>(DO11+DQ11+DS11)</f>
        <v>25543.751000000004</v>
      </c>
      <c r="DV11" s="43"/>
      <c r="DW11" s="44">
        <v>8122.558</v>
      </c>
      <c r="DX11" s="67"/>
      <c r="DY11" s="44">
        <v>7771.19</v>
      </c>
      <c r="DZ11" s="66"/>
      <c r="EA11" s="44">
        <v>8240.981</v>
      </c>
      <c r="EB11" s="46"/>
      <c r="EC11" s="47">
        <f>(DW11+DY11+EA11)</f>
        <v>24134.729</v>
      </c>
      <c r="ED11" s="65"/>
      <c r="EE11" s="44">
        <v>9117.347</v>
      </c>
      <c r="EF11" s="66"/>
      <c r="EG11" s="44">
        <v>7394.486</v>
      </c>
      <c r="EH11" s="66"/>
      <c r="EI11" s="44">
        <v>8792.117</v>
      </c>
      <c r="EJ11" s="66"/>
      <c r="EK11" s="47">
        <f>(EE11+EG11+EI11)</f>
        <v>25303.949999999997</v>
      </c>
      <c r="EL11" s="43"/>
      <c r="EM11" s="44">
        <v>9695.506</v>
      </c>
      <c r="EN11" s="67"/>
      <c r="EO11" s="44">
        <v>9012.131</v>
      </c>
      <c r="EP11" s="66"/>
      <c r="EQ11" s="44">
        <v>9620.353</v>
      </c>
      <c r="ER11" s="46"/>
      <c r="ES11" s="47">
        <f>(EM11+EO11+EQ11)</f>
        <v>28327.989999999998</v>
      </c>
      <c r="ET11" s="43"/>
      <c r="EU11" s="44">
        <v>7097.472</v>
      </c>
      <c r="EV11" s="67"/>
      <c r="EW11" s="44">
        <v>8053.056</v>
      </c>
      <c r="EX11" s="67"/>
      <c r="EY11" s="44">
        <v>8091.994</v>
      </c>
      <c r="EZ11" s="46"/>
      <c r="FA11" s="47">
        <f>(EU11+EW11+EY11)</f>
        <v>23242.521999999997</v>
      </c>
      <c r="FB11" s="43"/>
      <c r="FC11" s="44">
        <v>7321.083</v>
      </c>
      <c r="FD11" s="67"/>
      <c r="FE11" s="44">
        <v>6348.706</v>
      </c>
      <c r="FF11" s="66"/>
      <c r="FG11" s="44">
        <v>7203.861</v>
      </c>
      <c r="FH11" s="46"/>
      <c r="FI11" s="47">
        <f>(FC11+FE11+FG11)</f>
        <v>20873.65</v>
      </c>
      <c r="FJ11" s="65"/>
      <c r="FK11" s="44">
        <v>7404.053</v>
      </c>
      <c r="FL11" s="66"/>
      <c r="FM11" s="44">
        <v>6566.927</v>
      </c>
      <c r="FN11" s="66"/>
      <c r="FO11" s="44">
        <v>7429.123</v>
      </c>
      <c r="FP11" s="66"/>
      <c r="FQ11" s="47">
        <f>(FK11+FM11+FO11)</f>
        <v>21400.103</v>
      </c>
      <c r="FR11" s="43"/>
      <c r="FS11" s="44">
        <v>7896.882</v>
      </c>
      <c r="FT11" s="67"/>
      <c r="FU11" s="44">
        <v>7450.305</v>
      </c>
      <c r="FV11" s="66"/>
      <c r="FW11" s="44">
        <v>8190.504</v>
      </c>
      <c r="FX11" s="66"/>
      <c r="FY11" s="47">
        <f>(FS11+FU11+FW11)</f>
        <v>23537.691</v>
      </c>
      <c r="FZ11" s="43"/>
      <c r="GA11" s="44">
        <v>6138.322</v>
      </c>
      <c r="GB11" s="67"/>
      <c r="GC11" s="44">
        <v>6883.219</v>
      </c>
      <c r="GD11" s="66"/>
      <c r="GE11" s="44">
        <v>7197.137</v>
      </c>
      <c r="GF11" s="46"/>
      <c r="GG11" s="47">
        <f>(GA11+GC11+GE11)</f>
        <v>20218.678</v>
      </c>
      <c r="GH11" s="43"/>
      <c r="GI11" s="44">
        <v>6438.121</v>
      </c>
      <c r="GJ11" s="67"/>
      <c r="GK11" s="44">
        <v>6020.586</v>
      </c>
      <c r="GL11" s="66"/>
      <c r="GM11" s="48">
        <v>6928.815</v>
      </c>
      <c r="GN11" s="46"/>
      <c r="GO11" s="47">
        <f>(GI11+GK11+GM11)</f>
        <v>19387.522</v>
      </c>
      <c r="GP11" s="65"/>
      <c r="GQ11" s="44">
        <v>7001.266</v>
      </c>
      <c r="GR11" s="66"/>
      <c r="GS11" s="44">
        <v>6537.979</v>
      </c>
      <c r="GT11" s="66"/>
      <c r="GU11" s="44">
        <v>7328.412</v>
      </c>
      <c r="GV11" s="66"/>
      <c r="GW11" s="47">
        <f>(GQ11+GS11+GU11)</f>
        <v>20867.657</v>
      </c>
      <c r="GX11" s="65"/>
      <c r="GY11" s="44">
        <v>7873.469</v>
      </c>
      <c r="GZ11" s="66"/>
      <c r="HA11" s="44">
        <v>8395.483</v>
      </c>
      <c r="HB11" s="66"/>
      <c r="HC11" s="44">
        <v>8420.105</v>
      </c>
      <c r="HD11" s="66"/>
      <c r="HE11" s="47">
        <f>(GY11+HA11+HC11)</f>
        <v>24689.057</v>
      </c>
      <c r="HF11" s="65"/>
      <c r="HG11" s="44">
        <v>6211.442</v>
      </c>
      <c r="HH11" s="67"/>
      <c r="HI11" s="44">
        <v>7159.202</v>
      </c>
      <c r="HJ11" s="66"/>
      <c r="HK11" s="44"/>
      <c r="HL11" s="46"/>
      <c r="HM11" s="47">
        <f>(HG11+HI11+HK11)</f>
        <v>13370.644</v>
      </c>
    </row>
    <row r="12" spans="2:221" ht="30" customHeight="1" thickBot="1">
      <c r="B12" s="263"/>
      <c r="C12" s="264"/>
      <c r="D12" s="267"/>
      <c r="E12" s="50" t="s">
        <v>36</v>
      </c>
      <c r="F12" s="68"/>
      <c r="G12" s="52">
        <f>(G10/G11-1)*100</f>
        <v>-2.4954994299823396</v>
      </c>
      <c r="H12" s="54"/>
      <c r="I12" s="52">
        <f>(I10/I11-1)*100</f>
        <v>6.289761212343059</v>
      </c>
      <c r="J12" s="54"/>
      <c r="K12" s="52">
        <f>(K10/K11-1)*100</f>
        <v>1.8460826048505519</v>
      </c>
      <c r="L12" s="54"/>
      <c r="M12" s="55">
        <f>(M10/M11-1)*100</f>
        <v>1.6633715177460928</v>
      </c>
      <c r="N12" s="68"/>
      <c r="O12" s="52">
        <f>(O10/O11-1)*100</f>
        <v>5.223786057540636</v>
      </c>
      <c r="P12" s="54"/>
      <c r="Q12" s="52">
        <f>(Q10/Q11-1)*100</f>
        <v>0.12103263207112747</v>
      </c>
      <c r="R12" s="54"/>
      <c r="S12" s="52">
        <f>(S10/S11-1)*100</f>
        <v>-4.923967137819174</v>
      </c>
      <c r="T12" s="54"/>
      <c r="U12" s="55">
        <f>(U10/U11-1)*100</f>
        <v>-0.062180591362381854</v>
      </c>
      <c r="V12" s="68"/>
      <c r="W12" s="52">
        <f>(W10/W11-1)*100</f>
        <v>-2.2688689206094237</v>
      </c>
      <c r="X12" s="54"/>
      <c r="Y12" s="52">
        <f>(Y10/Y11-1)*100</f>
        <v>2.6521906331319567</v>
      </c>
      <c r="Z12" s="54"/>
      <c r="AA12" s="52">
        <f>(AA10/AA11-1)*100</f>
        <v>1.5349014092181923</v>
      </c>
      <c r="AB12" s="54"/>
      <c r="AC12" s="55">
        <f>(AC10/AC11-1)*100</f>
        <v>0.8037735606076568</v>
      </c>
      <c r="AD12" s="70"/>
      <c r="AE12" s="56">
        <f>(AE10/AE11-1)*100</f>
        <v>-8.805821295411908</v>
      </c>
      <c r="AF12" s="69"/>
      <c r="AG12" s="52">
        <f>(AG10/AG11-1)*100</f>
        <v>2.320939929659871</v>
      </c>
      <c r="AH12" s="69"/>
      <c r="AI12" s="52">
        <f>(AI10/AI11-1)*100</f>
        <v>-0.4635340211974315</v>
      </c>
      <c r="AJ12" s="69"/>
      <c r="AK12" s="55">
        <f>(AK10/AK11-1)*100</f>
        <v>-2.4823139577316966</v>
      </c>
      <c r="AL12" s="70"/>
      <c r="AM12" s="56">
        <f>(AM10/AM11-1)*100</f>
        <v>-2.847733541816344</v>
      </c>
      <c r="AN12" s="69"/>
      <c r="AO12" s="56">
        <f>(AO10/AO11-1)*100</f>
        <v>0.9924926554238489</v>
      </c>
      <c r="AP12" s="69"/>
      <c r="AQ12" s="56">
        <f>(AQ10/AQ11-1)*100</f>
        <v>4.506124456033045</v>
      </c>
      <c r="AR12" s="69"/>
      <c r="AS12" s="55">
        <f>(AS10/AS11-1)*100</f>
        <v>0.909339394440245</v>
      </c>
      <c r="AT12" s="68"/>
      <c r="AU12" s="52">
        <f>(AU10/AU11-1)*100</f>
        <v>1.7840618957708498</v>
      </c>
      <c r="AV12" s="54"/>
      <c r="AW12" s="52">
        <f>(AW10/AW11-1)*100</f>
        <v>-1.6795400515051906</v>
      </c>
      <c r="AX12" s="54"/>
      <c r="AY12" s="52">
        <f>(AY10/AY11-1)*100</f>
        <v>2.4305148160160828</v>
      </c>
      <c r="AZ12" s="54"/>
      <c r="BA12" s="55">
        <f>(BA10/BA11-1)*100</f>
        <v>0.816372828526557</v>
      </c>
      <c r="BB12" s="68"/>
      <c r="BC12" s="52">
        <f>(BC10/BC11-1)*100</f>
        <v>5.719825622461361</v>
      </c>
      <c r="BD12" s="54"/>
      <c r="BE12" s="52">
        <f>(BE10/BE11-1)*100</f>
        <v>1.7332026052301108</v>
      </c>
      <c r="BF12" s="54"/>
      <c r="BG12" s="52">
        <f>(BG10/BG11-1)*100</f>
        <v>-0.8626923352984983</v>
      </c>
      <c r="BH12" s="54"/>
      <c r="BI12" s="55">
        <f>(BI10/BI11-1)*100</f>
        <v>1.8951396393237507</v>
      </c>
      <c r="BJ12" s="68"/>
      <c r="BK12" s="52">
        <f>(BK10/BK11-1)*100</f>
        <v>-1.4336432258280962</v>
      </c>
      <c r="BL12" s="54"/>
      <c r="BM12" s="52">
        <f>(BM10/BM11-1)*100</f>
        <v>-1.948986455752888</v>
      </c>
      <c r="BN12" s="54"/>
      <c r="BO12" s="52">
        <f>(BO10/BO11-1)*100</f>
        <v>-4.099413679897712</v>
      </c>
      <c r="BP12" s="54"/>
      <c r="BQ12" s="55">
        <f>(BQ10/BQ11-1)*100</f>
        <v>-2.5572213752396045</v>
      </c>
      <c r="BR12" s="70"/>
      <c r="BS12" s="56">
        <f>(BS10/BS11-1)*100</f>
        <v>-3.240398330603833</v>
      </c>
      <c r="BT12" s="69"/>
      <c r="BU12" s="52">
        <f>(BU10/BU11-1)*100</f>
        <v>-7.834899757470371</v>
      </c>
      <c r="BV12" s="69"/>
      <c r="BW12" s="52">
        <f>(BW10/BW11-1)*100</f>
        <v>-13.434272898028809</v>
      </c>
      <c r="BX12" s="69"/>
      <c r="BY12" s="55">
        <f>(BY10/BY11-1)*100</f>
        <v>-8.344318977447884</v>
      </c>
      <c r="BZ12" s="70"/>
      <c r="CA12" s="56">
        <f>(CA10/CA11-1)*100</f>
        <v>-5.5785034534934</v>
      </c>
      <c r="CB12" s="69"/>
      <c r="CC12" s="56">
        <f>(CC10/CC11-1)*100</f>
        <v>-9.669262456746097</v>
      </c>
      <c r="CD12" s="69"/>
      <c r="CE12" s="56">
        <f>(CE10/CE11-1)*100</f>
        <v>-12.501936248535117</v>
      </c>
      <c r="CF12" s="69"/>
      <c r="CG12" s="55">
        <f>(CG10/CG11-1)*100</f>
        <v>-9.280555769424392</v>
      </c>
      <c r="CH12" s="70"/>
      <c r="CI12" s="56">
        <f>(CI10/CI11-1)*100</f>
        <v>-11.89095445144508</v>
      </c>
      <c r="CJ12" s="69"/>
      <c r="CK12" s="52">
        <f>(CK10/CK11-1)*100</f>
        <v>-9.409951908589631</v>
      </c>
      <c r="CL12" s="69"/>
      <c r="CM12" s="52">
        <f>(CM10/CM11-1)*100</f>
        <v>-15.928889464308726</v>
      </c>
      <c r="CN12" s="69"/>
      <c r="CO12" s="55">
        <f>(CO10/CO11-1)*100</f>
        <v>-12.497637200787736</v>
      </c>
      <c r="CP12" s="68"/>
      <c r="CQ12" s="52">
        <f>(CQ10/CQ11-1)*100</f>
        <v>-10.521675161092258</v>
      </c>
      <c r="CR12" s="56"/>
      <c r="CS12" s="52">
        <f>(CS10/CS11-1)*100</f>
        <v>-13.340315600404518</v>
      </c>
      <c r="CT12" s="54"/>
      <c r="CU12" s="52">
        <f>(CU10/CU11-1)*100</f>
        <v>-16.871137484810205</v>
      </c>
      <c r="CV12" s="54"/>
      <c r="CW12" s="55">
        <f>(CW10/CW11-1)*100</f>
        <v>-13.677029518061378</v>
      </c>
      <c r="CX12" s="70"/>
      <c r="CY12" s="56">
        <f>(CY10/CY11-1)*100</f>
        <v>-4.271027522213333</v>
      </c>
      <c r="CZ12" s="69"/>
      <c r="DA12" s="56">
        <f>(DA10/DA11-1)*100</f>
        <v>-16.387229457984233</v>
      </c>
      <c r="DB12" s="69"/>
      <c r="DC12" s="56">
        <f>(DC10/DC11-1)*100</f>
        <v>-6.221920014505978</v>
      </c>
      <c r="DD12" s="69"/>
      <c r="DE12" s="55">
        <f>(DE10/DE11-1)*100</f>
        <v>-8.792583204674663</v>
      </c>
      <c r="DF12" s="70"/>
      <c r="DG12" s="56">
        <f>(DG10/DG11-1)*100</f>
        <v>-7.5955540293812795</v>
      </c>
      <c r="DH12" s="69"/>
      <c r="DI12" s="56">
        <f>(DI10/DI11-1)*100</f>
        <v>-11.263599010247072</v>
      </c>
      <c r="DJ12" s="69"/>
      <c r="DK12" s="56">
        <f>(DK10/DK11-1)*100</f>
        <v>-3.67003692346205</v>
      </c>
      <c r="DL12" s="69"/>
      <c r="DM12" s="55">
        <f>(DM10/DM11-1)*100</f>
        <v>-7.531878467963815</v>
      </c>
      <c r="DN12" s="70"/>
      <c r="DO12" s="56">
        <f>(DO10/DO11-1)*100</f>
        <v>-5.976101739889462</v>
      </c>
      <c r="DP12" s="69"/>
      <c r="DQ12" s="56">
        <f>(DQ10/DQ11-1)*100</f>
        <v>-11.621887856604808</v>
      </c>
      <c r="DR12" s="69"/>
      <c r="DS12" s="56">
        <f>(DS10/DS11-1)*100</f>
        <v>-8.905947459901487</v>
      </c>
      <c r="DT12" s="69"/>
      <c r="DU12" s="55">
        <f>(DU10/DU11-1)*100</f>
        <v>-9.008970530600635</v>
      </c>
      <c r="DV12" s="68"/>
      <c r="DW12" s="52">
        <f>(DW10/DW11-1)*100</f>
        <v>-9.872998136793843</v>
      </c>
      <c r="DX12" s="56"/>
      <c r="DY12" s="52">
        <f>(DY10/DY11-1)*100</f>
        <v>-18.350780253732047</v>
      </c>
      <c r="DZ12" s="54"/>
      <c r="EA12" s="52">
        <f>(EA10/EA11-1)*100</f>
        <v>-12.584873087318126</v>
      </c>
      <c r="EB12" s="54"/>
      <c r="EC12" s="55">
        <f>(EC10/EC11-1)*100</f>
        <v>-13.528765953825294</v>
      </c>
      <c r="ED12" s="70"/>
      <c r="EE12" s="52">
        <f>(EE10/EE11-1)*100</f>
        <v>-18.79158487660939</v>
      </c>
      <c r="EF12" s="69"/>
      <c r="EG12" s="52">
        <f>(EG10/EG11-1)*100</f>
        <v>-11.191568960979847</v>
      </c>
      <c r="EH12" s="69"/>
      <c r="EI12" s="52">
        <f>(EI10/EI11-1)*100</f>
        <v>-15.50245521073026</v>
      </c>
      <c r="EJ12" s="69"/>
      <c r="EK12" s="55">
        <f>(EK10/EK11-1)*100</f>
        <v>-15.4278166057078</v>
      </c>
      <c r="EL12" s="68"/>
      <c r="EM12" s="52">
        <f>(EM10/EM11-1)*100</f>
        <v>-18.551110174136344</v>
      </c>
      <c r="EN12" s="56"/>
      <c r="EO12" s="52">
        <f>(EO10/EO11-1)*100</f>
        <v>-17.330262953345876</v>
      </c>
      <c r="EP12" s="54"/>
      <c r="EQ12" s="52">
        <f>(EQ10/EQ11-1)*100</f>
        <v>-14.86274983880529</v>
      </c>
      <c r="ER12" s="54"/>
      <c r="ES12" s="55">
        <f>(ES10/ES11-1)*100</f>
        <v>-16.910126698011396</v>
      </c>
      <c r="ET12" s="68"/>
      <c r="EU12" s="52">
        <f>(EU10/EU11-1)*100</f>
        <v>-13.51396666305974</v>
      </c>
      <c r="EV12" s="56"/>
      <c r="EW12" s="52">
        <f>(EW10/EW11-1)*100</f>
        <v>-14.526621943272211</v>
      </c>
      <c r="EX12" s="56"/>
      <c r="EY12" s="52">
        <f>(EY10/EY11-1)*100</f>
        <v>-11.058547497687222</v>
      </c>
      <c r="EZ12" s="54"/>
      <c r="FA12" s="55">
        <f>(FA10/FA11-1)*100</f>
        <v>-13.00996509759138</v>
      </c>
      <c r="FB12" s="68"/>
      <c r="FC12" s="52">
        <f>(FC10/FC11-1)*100</f>
        <v>-12.060538037883184</v>
      </c>
      <c r="FD12" s="56"/>
      <c r="FE12" s="52">
        <f>(FE10/FE11-1)*100</f>
        <v>-5.168297287667755</v>
      </c>
      <c r="FF12" s="54"/>
      <c r="FG12" s="52">
        <f>(FG10/FG11-1)*100</f>
        <v>-3.8180359115757567</v>
      </c>
      <c r="FH12" s="54"/>
      <c r="FI12" s="55">
        <f>(FI10/FI11-1)*100</f>
        <v>-7.119636479484903</v>
      </c>
      <c r="FJ12" s="70"/>
      <c r="FK12" s="52">
        <f>(FK10/FK11-1)*100</f>
        <v>-5.440088016657906</v>
      </c>
      <c r="FL12" s="69"/>
      <c r="FM12" s="52">
        <f>(FM10/FM11-1)*100</f>
        <v>-0.4408150113439535</v>
      </c>
      <c r="FN12" s="69"/>
      <c r="FO12" s="52">
        <f>(FO10/FO11-1)*100</f>
        <v>-1.355624344892381</v>
      </c>
      <c r="FP12" s="69"/>
      <c r="FQ12" s="55">
        <f>(FQ10/FQ11-1)*100</f>
        <v>-2.4880534453502356</v>
      </c>
      <c r="FR12" s="68"/>
      <c r="FS12" s="52">
        <f>ROUND((FS10/FS11-1)*100,1)</f>
        <v>-0.3</v>
      </c>
      <c r="FT12" s="56"/>
      <c r="FU12" s="52">
        <f>ROUND((FU10/FU11-1)*100,1)</f>
        <v>12.7</v>
      </c>
      <c r="FV12" s="69"/>
      <c r="FW12" s="52">
        <f>ROUND((FW10/FW11-1)*100,1)</f>
        <v>2.8</v>
      </c>
      <c r="FX12" s="69"/>
      <c r="FY12" s="55">
        <f>ROUND((FY10/FY11-1)*100,1)</f>
        <v>4.9</v>
      </c>
      <c r="FZ12" s="68"/>
      <c r="GA12" s="52">
        <f>ROUND((GA10/GA11-1)*100,1)</f>
        <v>1.2</v>
      </c>
      <c r="GB12" s="56"/>
      <c r="GC12" s="52">
        <f>ROUND((GC10/GC11-1)*100,1)</f>
        <v>4</v>
      </c>
      <c r="GD12" s="69"/>
      <c r="GE12" s="52">
        <f>ROUND((GE10/GE11-1)*100,1)</f>
        <v>-3.3</v>
      </c>
      <c r="GF12" s="54"/>
      <c r="GG12" s="55">
        <f>ROUND((GG10/GG11-1)*100,1)</f>
        <v>0.6</v>
      </c>
      <c r="GH12" s="68"/>
      <c r="GI12" s="52">
        <f>ROUND((GI10/GI11-1)*100,1)</f>
        <v>4.5</v>
      </c>
      <c r="GJ12" s="56"/>
      <c r="GK12" s="52">
        <f>ROUND((GK10/GK11-1)*100,1)</f>
        <v>-1.7</v>
      </c>
      <c r="GL12" s="54"/>
      <c r="GM12" s="52">
        <f>ROUND((GM10/GM11-1)*100,1)</f>
        <v>3.8</v>
      </c>
      <c r="GN12" s="54"/>
      <c r="GO12" s="55">
        <f>ROUND((GO10/GO11-1)*100,1)</f>
        <v>2.4</v>
      </c>
      <c r="GP12" s="70"/>
      <c r="GQ12" s="52">
        <f>ROUND((GQ10/GQ11-1)*100,1)</f>
        <v>4.4</v>
      </c>
      <c r="GR12" s="69"/>
      <c r="GS12" s="52">
        <f>ROUND((GS10/GS11-1)*100,1)</f>
        <v>9.5</v>
      </c>
      <c r="GT12" s="69"/>
      <c r="GU12" s="52">
        <f>ROUND((GU10/GU11-1)*100,1)</f>
        <v>1.1</v>
      </c>
      <c r="GV12" s="69"/>
      <c r="GW12" s="55">
        <f>ROUND((GW10/GW11-1)*100,1)</f>
        <v>4.9</v>
      </c>
      <c r="GX12" s="70"/>
      <c r="GY12" s="52">
        <f>ROUND((GY10/GY11-1)*100,1)</f>
        <v>2.5</v>
      </c>
      <c r="GZ12" s="69"/>
      <c r="HA12" s="52">
        <f>ROUND((HA10/HA11-1)*100,1)</f>
        <v>4.2</v>
      </c>
      <c r="HB12" s="69"/>
      <c r="HC12" s="52">
        <f>ROUND((HC10/HC11-1)*100,1)</f>
        <v>9.9</v>
      </c>
      <c r="HD12" s="69"/>
      <c r="HE12" s="55">
        <f>ROUND((HE10/HE11-1)*100,1)</f>
        <v>5.6</v>
      </c>
      <c r="HF12" s="239"/>
      <c r="HG12" s="52">
        <f>ROUND((HG10/HG11-1)*100,1)</f>
        <v>12.7</v>
      </c>
      <c r="HH12" s="240"/>
      <c r="HI12" s="52">
        <f>ROUND((HI10/HI11-1)*100,1)</f>
        <v>15.2</v>
      </c>
      <c r="HJ12" s="69"/>
      <c r="HK12" s="52"/>
      <c r="HL12" s="54"/>
      <c r="HM12" s="55">
        <f>ROUND((HM10/HM11-1)*100,1)</f>
        <v>14.1</v>
      </c>
    </row>
    <row r="13" spans="1:221" ht="30" customHeight="1">
      <c r="A13" s="71"/>
      <c r="B13" s="259" t="s">
        <v>101</v>
      </c>
      <c r="C13" s="260"/>
      <c r="D13" s="265" t="s">
        <v>38</v>
      </c>
      <c r="E13" s="26" t="s">
        <v>99</v>
      </c>
      <c r="F13" s="62"/>
      <c r="G13" s="28">
        <v>1130</v>
      </c>
      <c r="H13" s="58"/>
      <c r="I13" s="30">
        <v>1097</v>
      </c>
      <c r="J13" s="58"/>
      <c r="K13" s="32">
        <v>1134</v>
      </c>
      <c r="L13" s="58"/>
      <c r="M13" s="47">
        <f>(G13+I13+K13)</f>
        <v>3361</v>
      </c>
      <c r="N13" s="62"/>
      <c r="O13" s="28">
        <v>1155</v>
      </c>
      <c r="P13" s="58"/>
      <c r="Q13" s="30">
        <v>1147</v>
      </c>
      <c r="R13" s="58"/>
      <c r="S13" s="32">
        <v>1101</v>
      </c>
      <c r="T13" s="58"/>
      <c r="U13" s="47">
        <f>(O13+Q13+S13)</f>
        <v>3403</v>
      </c>
      <c r="V13" s="62"/>
      <c r="W13" s="28">
        <v>923</v>
      </c>
      <c r="X13" s="58"/>
      <c r="Y13" s="30">
        <v>980</v>
      </c>
      <c r="Z13" s="58"/>
      <c r="AA13" s="228">
        <v>1067</v>
      </c>
      <c r="AB13" s="58"/>
      <c r="AC13" s="47">
        <f>(W13+Y13+AA13)</f>
        <v>2970</v>
      </c>
      <c r="AD13" s="62"/>
      <c r="AE13" s="28">
        <v>1075</v>
      </c>
      <c r="AF13" s="58"/>
      <c r="AG13" s="30">
        <v>1046</v>
      </c>
      <c r="AH13" s="58"/>
      <c r="AI13" s="32">
        <v>1109</v>
      </c>
      <c r="AJ13" s="58"/>
      <c r="AK13" s="47">
        <f>(AE13+AG13+AI13)</f>
        <v>3230</v>
      </c>
      <c r="AL13" s="62"/>
      <c r="AM13" s="28">
        <v>1072</v>
      </c>
      <c r="AN13" s="58"/>
      <c r="AO13" s="30">
        <v>1015</v>
      </c>
      <c r="AP13" s="58"/>
      <c r="AQ13" s="32">
        <v>1109</v>
      </c>
      <c r="AR13" s="58"/>
      <c r="AS13" s="47">
        <f>(AM13+AO13+AQ13)</f>
        <v>3196</v>
      </c>
      <c r="AT13" s="62"/>
      <c r="AU13" s="28">
        <v>1131</v>
      </c>
      <c r="AV13" s="58"/>
      <c r="AW13" s="30">
        <v>1129</v>
      </c>
      <c r="AX13" s="58"/>
      <c r="AY13" s="30">
        <v>1078</v>
      </c>
      <c r="AZ13" s="58"/>
      <c r="BA13" s="47">
        <f>(AU13+AW13+AY13)</f>
        <v>3338</v>
      </c>
      <c r="BB13" s="62"/>
      <c r="BC13" s="28">
        <v>960</v>
      </c>
      <c r="BD13" s="58"/>
      <c r="BE13" s="30">
        <v>994</v>
      </c>
      <c r="BF13" s="58"/>
      <c r="BG13" s="36">
        <v>1073</v>
      </c>
      <c r="BH13" s="58"/>
      <c r="BI13" s="47">
        <f>(BC13+BE13+BG13)</f>
        <v>3027</v>
      </c>
      <c r="BJ13" s="62"/>
      <c r="BK13" s="37">
        <v>1069</v>
      </c>
      <c r="BL13" s="58"/>
      <c r="BM13" s="36">
        <v>1044</v>
      </c>
      <c r="BN13" s="58"/>
      <c r="BO13" s="36">
        <v>1059</v>
      </c>
      <c r="BP13" s="58"/>
      <c r="BQ13" s="47">
        <f>(BK13+BM13+BO13)</f>
        <v>3172</v>
      </c>
      <c r="BR13" s="62"/>
      <c r="BS13" s="36">
        <v>1037</v>
      </c>
      <c r="BT13" s="241"/>
      <c r="BU13" s="37">
        <v>965</v>
      </c>
      <c r="BV13" s="58"/>
      <c r="BW13" s="37">
        <v>999</v>
      </c>
      <c r="BX13" s="58"/>
      <c r="BY13" s="47">
        <f>(BS13+BU13+BW13)</f>
        <v>3001</v>
      </c>
      <c r="BZ13" s="62"/>
      <c r="CA13" s="36">
        <v>1058</v>
      </c>
      <c r="CB13" s="241"/>
      <c r="CC13" s="235">
        <v>1031</v>
      </c>
      <c r="CD13" s="241"/>
      <c r="CE13" s="38">
        <v>984</v>
      </c>
      <c r="CF13" s="58"/>
      <c r="CG13" s="47">
        <f>(CA13+CC13+CE13)</f>
        <v>3073</v>
      </c>
      <c r="CH13" s="62"/>
      <c r="CI13" s="38">
        <v>874</v>
      </c>
      <c r="CJ13" s="241"/>
      <c r="CK13" s="38">
        <v>880</v>
      </c>
      <c r="CL13" s="241"/>
      <c r="CM13" s="38">
        <v>912</v>
      </c>
      <c r="CN13" s="58"/>
      <c r="CO13" s="47">
        <f>(CI13+CK13+CM13)</f>
        <v>2666</v>
      </c>
      <c r="CP13" s="62"/>
      <c r="CQ13" s="37">
        <v>974</v>
      </c>
      <c r="CR13" s="59"/>
      <c r="CS13" s="37">
        <v>945</v>
      </c>
      <c r="CT13" s="58"/>
      <c r="CU13" s="38">
        <v>957</v>
      </c>
      <c r="CV13" s="58"/>
      <c r="CW13" s="47">
        <f>(CQ13+CS13+CU13)</f>
        <v>2876</v>
      </c>
      <c r="CX13" s="62"/>
      <c r="CY13" s="63">
        <v>1012</v>
      </c>
      <c r="CZ13" s="241"/>
      <c r="DA13" s="63">
        <v>907</v>
      </c>
      <c r="DB13" s="241"/>
      <c r="DC13" s="236">
        <v>960</v>
      </c>
      <c r="DD13" s="58"/>
      <c r="DE13" s="47">
        <f>(CY13+DA13+DC13)</f>
        <v>2879</v>
      </c>
      <c r="DF13" s="62"/>
      <c r="DG13" s="236">
        <v>991</v>
      </c>
      <c r="DH13" s="241"/>
      <c r="DI13" s="236">
        <v>912</v>
      </c>
      <c r="DJ13" s="241"/>
      <c r="DK13" s="236">
        <v>889</v>
      </c>
      <c r="DL13" s="58"/>
      <c r="DM13" s="47">
        <f>(DG13+DI13+DK13)</f>
        <v>2792</v>
      </c>
      <c r="DN13" s="62"/>
      <c r="DO13" s="236">
        <v>758</v>
      </c>
      <c r="DP13" s="241"/>
      <c r="DQ13" s="72">
        <v>737</v>
      </c>
      <c r="DR13" s="241"/>
      <c r="DS13" s="72">
        <v>767</v>
      </c>
      <c r="DT13" s="58"/>
      <c r="DU13" s="47">
        <f>(DO13+DQ13+DS13)</f>
        <v>2262</v>
      </c>
      <c r="DV13" s="62"/>
      <c r="DW13" s="72">
        <v>803</v>
      </c>
      <c r="DX13" s="59"/>
      <c r="DY13" s="72">
        <v>759</v>
      </c>
      <c r="DZ13" s="58"/>
      <c r="EA13" s="72">
        <v>814</v>
      </c>
      <c r="EB13" s="58"/>
      <c r="EC13" s="47">
        <f>(DW13+DY13+EA13)</f>
        <v>2376</v>
      </c>
      <c r="ED13" s="62"/>
      <c r="EE13" s="72">
        <v>817</v>
      </c>
      <c r="EF13" s="241"/>
      <c r="EG13" s="72">
        <v>752</v>
      </c>
      <c r="EH13" s="241"/>
      <c r="EI13" s="40">
        <v>801</v>
      </c>
      <c r="EJ13" s="58"/>
      <c r="EK13" s="47">
        <f>(EE13+EG13+EI13)</f>
        <v>2370</v>
      </c>
      <c r="EL13" s="62"/>
      <c r="EM13" s="40">
        <v>824</v>
      </c>
      <c r="EN13" s="59"/>
      <c r="EO13" s="39">
        <v>788</v>
      </c>
      <c r="EP13" s="58"/>
      <c r="EQ13" s="39">
        <v>773</v>
      </c>
      <c r="ER13" s="58"/>
      <c r="ES13" s="47">
        <f>(EM13+EO13+EQ13)</f>
        <v>2385</v>
      </c>
      <c r="ET13" s="62"/>
      <c r="EU13" s="39">
        <v>687</v>
      </c>
      <c r="EV13" s="59"/>
      <c r="EW13" s="39">
        <v>694</v>
      </c>
      <c r="EX13" s="59"/>
      <c r="EY13" s="39">
        <v>770</v>
      </c>
      <c r="EZ13" s="58"/>
      <c r="FA13" s="47">
        <f>(EU13+EW13+EY13)</f>
        <v>2151</v>
      </c>
      <c r="FB13" s="62"/>
      <c r="FC13" s="39">
        <v>804</v>
      </c>
      <c r="FD13" s="59"/>
      <c r="FE13" s="39">
        <v>746</v>
      </c>
      <c r="FF13" s="58"/>
      <c r="FG13" s="39">
        <v>815</v>
      </c>
      <c r="FH13" s="58"/>
      <c r="FI13" s="47">
        <f>(FC13+FE13+FG13)</f>
        <v>2365</v>
      </c>
      <c r="FJ13" s="62"/>
      <c r="FK13" s="39">
        <v>815</v>
      </c>
      <c r="FL13" s="241"/>
      <c r="FM13" s="64">
        <v>789</v>
      </c>
      <c r="FN13" s="241"/>
      <c r="FO13" s="64">
        <v>841</v>
      </c>
      <c r="FP13" s="58"/>
      <c r="FQ13" s="47">
        <f>(FK13+FM13+FO13)</f>
        <v>2445</v>
      </c>
      <c r="FR13" s="62"/>
      <c r="FS13" s="40">
        <v>858</v>
      </c>
      <c r="FT13" s="59"/>
      <c r="FU13" s="40">
        <v>876</v>
      </c>
      <c r="FV13" s="241"/>
      <c r="FW13" s="40">
        <v>820</v>
      </c>
      <c r="FX13" s="58"/>
      <c r="FY13" s="47">
        <f>(FS13+FU13+FW13)</f>
        <v>2554</v>
      </c>
      <c r="FZ13" s="62"/>
      <c r="GA13" s="40">
        <v>703</v>
      </c>
      <c r="GB13" s="59"/>
      <c r="GC13" s="40">
        <v>685</v>
      </c>
      <c r="GD13" s="241"/>
      <c r="GE13" s="40">
        <v>746</v>
      </c>
      <c r="GF13" s="58"/>
      <c r="GG13" s="47">
        <f>(GA13+GC13+GE13)</f>
        <v>2134</v>
      </c>
      <c r="GH13" s="62"/>
      <c r="GI13" s="41">
        <v>756</v>
      </c>
      <c r="GJ13" s="59"/>
      <c r="GK13" s="41">
        <v>717</v>
      </c>
      <c r="GL13" s="58"/>
      <c r="GM13" s="41">
        <v>747</v>
      </c>
      <c r="GN13" s="58"/>
      <c r="GO13" s="47">
        <f>(GI13+GK13+GM13)</f>
        <v>2220</v>
      </c>
      <c r="GP13" s="62"/>
      <c r="GQ13" s="41">
        <v>795</v>
      </c>
      <c r="GR13" s="241"/>
      <c r="GS13" s="41">
        <v>760</v>
      </c>
      <c r="GT13" s="241"/>
      <c r="GU13" s="41">
        <v>821</v>
      </c>
      <c r="GV13" s="58"/>
      <c r="GW13" s="47">
        <f>(GQ13+GS13+GU13)</f>
        <v>2376</v>
      </c>
      <c r="GX13" s="62"/>
      <c r="GY13" s="41">
        <v>830</v>
      </c>
      <c r="GZ13" s="241"/>
      <c r="HA13" s="230">
        <v>975</v>
      </c>
      <c r="HB13" s="241"/>
      <c r="HC13" s="230">
        <v>900</v>
      </c>
      <c r="HD13" s="58"/>
      <c r="HE13" s="47">
        <f>(GY13+HA13+HC13)</f>
        <v>2705</v>
      </c>
      <c r="HF13" s="62"/>
      <c r="HG13" s="230">
        <v>800</v>
      </c>
      <c r="HH13" s="242"/>
      <c r="HI13" s="230">
        <v>675</v>
      </c>
      <c r="HJ13" s="241"/>
      <c r="HK13" s="230"/>
      <c r="HL13" s="58"/>
      <c r="HM13" s="47">
        <f>(HG13+HI13+HK13)</f>
        <v>1475</v>
      </c>
    </row>
    <row r="14" spans="1:221" ht="30" customHeight="1">
      <c r="A14" s="71"/>
      <c r="B14" s="261"/>
      <c r="C14" s="262"/>
      <c r="D14" s="266"/>
      <c r="E14" s="42" t="s">
        <v>35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73">
        <v>1147</v>
      </c>
      <c r="AX14" s="46"/>
      <c r="AY14" s="73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73">
        <v>980</v>
      </c>
      <c r="BF14" s="46"/>
      <c r="BG14" s="73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73">
        <v>1046</v>
      </c>
      <c r="BN14" s="46"/>
      <c r="BO14" s="73">
        <v>1109</v>
      </c>
      <c r="BP14" s="46"/>
      <c r="BQ14" s="47">
        <f>(BK14+BM14+BO14)</f>
        <v>3230</v>
      </c>
      <c r="BR14" s="43"/>
      <c r="BS14" s="45">
        <v>1072</v>
      </c>
      <c r="BT14" s="231"/>
      <c r="BU14" s="44">
        <v>1015</v>
      </c>
      <c r="BV14" s="46"/>
      <c r="BW14" s="243">
        <v>1109</v>
      </c>
      <c r="BX14" s="46"/>
      <c r="BY14" s="47">
        <f>(BS14+BU14+BW14)</f>
        <v>3196</v>
      </c>
      <c r="BZ14" s="43"/>
      <c r="CA14" s="45">
        <v>1131</v>
      </c>
      <c r="CB14" s="231"/>
      <c r="CC14" s="45">
        <v>1129</v>
      </c>
      <c r="CD14" s="231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231"/>
      <c r="CK14" s="73">
        <v>994</v>
      </c>
      <c r="CL14" s="231"/>
      <c r="CM14" s="73">
        <v>1073</v>
      </c>
      <c r="CN14" s="46"/>
      <c r="CO14" s="47">
        <f>(CI14+CK14+CM14)</f>
        <v>3027</v>
      </c>
      <c r="CP14" s="43"/>
      <c r="CQ14" s="44">
        <v>1069</v>
      </c>
      <c r="CR14" s="45"/>
      <c r="CS14" s="44">
        <v>1044</v>
      </c>
      <c r="CT14" s="46"/>
      <c r="CU14" s="73">
        <v>1059</v>
      </c>
      <c r="CV14" s="46"/>
      <c r="CW14" s="47">
        <f>(CQ14+CS14+CU14)</f>
        <v>3172</v>
      </c>
      <c r="CX14" s="43"/>
      <c r="CY14" s="45">
        <v>1037</v>
      </c>
      <c r="CZ14" s="231"/>
      <c r="DA14" s="45">
        <v>965</v>
      </c>
      <c r="DB14" s="231"/>
      <c r="DC14" s="45">
        <v>999</v>
      </c>
      <c r="DD14" s="46"/>
      <c r="DE14" s="47">
        <f>(CY14+DA14+DC14)</f>
        <v>3001</v>
      </c>
      <c r="DF14" s="43"/>
      <c r="DG14" s="45">
        <v>1058</v>
      </c>
      <c r="DH14" s="231"/>
      <c r="DI14" s="45">
        <v>1031</v>
      </c>
      <c r="DJ14" s="231"/>
      <c r="DK14" s="45">
        <v>984</v>
      </c>
      <c r="DL14" s="46"/>
      <c r="DM14" s="47">
        <f>(DG14+DI14+DK14)</f>
        <v>3073</v>
      </c>
      <c r="DN14" s="43"/>
      <c r="DO14" s="45">
        <v>874</v>
      </c>
      <c r="DP14" s="231"/>
      <c r="DQ14" s="45">
        <v>880</v>
      </c>
      <c r="DR14" s="231"/>
      <c r="DS14" s="45">
        <v>912</v>
      </c>
      <c r="DT14" s="46"/>
      <c r="DU14" s="47">
        <f>(DO14+DQ14+DS14)</f>
        <v>2666</v>
      </c>
      <c r="DV14" s="43"/>
      <c r="DW14" s="44">
        <v>974</v>
      </c>
      <c r="DX14" s="45"/>
      <c r="DY14" s="44">
        <v>945</v>
      </c>
      <c r="DZ14" s="46"/>
      <c r="EA14" s="44">
        <v>957</v>
      </c>
      <c r="EB14" s="46"/>
      <c r="EC14" s="47">
        <f>(DW14+DY14+EA14)</f>
        <v>2876</v>
      </c>
      <c r="ED14" s="43"/>
      <c r="EE14" s="44">
        <v>1012</v>
      </c>
      <c r="EF14" s="231"/>
      <c r="EG14" s="44">
        <v>907</v>
      </c>
      <c r="EH14" s="231"/>
      <c r="EI14" s="44">
        <v>960</v>
      </c>
      <c r="EJ14" s="46"/>
      <c r="EK14" s="47">
        <f>(EE14+EG14+EI14)</f>
        <v>2879</v>
      </c>
      <c r="EL14" s="43"/>
      <c r="EM14" s="44">
        <v>991</v>
      </c>
      <c r="EN14" s="45"/>
      <c r="EO14" s="44">
        <v>912</v>
      </c>
      <c r="EP14" s="46"/>
      <c r="EQ14" s="44">
        <v>889</v>
      </c>
      <c r="ER14" s="46"/>
      <c r="ES14" s="47">
        <f>(EM14+EO14+EQ14)</f>
        <v>2792</v>
      </c>
      <c r="ET14" s="43"/>
      <c r="EU14" s="44">
        <v>758</v>
      </c>
      <c r="EV14" s="45"/>
      <c r="EW14" s="44">
        <v>737</v>
      </c>
      <c r="EX14" s="45"/>
      <c r="EY14" s="44">
        <v>767</v>
      </c>
      <c r="EZ14" s="46"/>
      <c r="FA14" s="47">
        <f>(EU14+EW14+EY14)</f>
        <v>2262</v>
      </c>
      <c r="FB14" s="43"/>
      <c r="FC14" s="44">
        <v>803</v>
      </c>
      <c r="FD14" s="45"/>
      <c r="FE14" s="44">
        <v>759</v>
      </c>
      <c r="FF14" s="46"/>
      <c r="FG14" s="44">
        <v>814</v>
      </c>
      <c r="FH14" s="46"/>
      <c r="FI14" s="47">
        <f>(FC14+FE14+FG14)</f>
        <v>2376</v>
      </c>
      <c r="FJ14" s="43"/>
      <c r="FK14" s="44">
        <v>817</v>
      </c>
      <c r="FL14" s="231"/>
      <c r="FM14" s="44">
        <v>752</v>
      </c>
      <c r="FN14" s="231"/>
      <c r="FO14" s="44">
        <v>801</v>
      </c>
      <c r="FP14" s="46"/>
      <c r="FQ14" s="47">
        <f>(FK14+FM14+FO14)</f>
        <v>2370</v>
      </c>
      <c r="FR14" s="43"/>
      <c r="FS14" s="44">
        <v>824</v>
      </c>
      <c r="FT14" s="45"/>
      <c r="FU14" s="44">
        <v>788</v>
      </c>
      <c r="FV14" s="231"/>
      <c r="FW14" s="44">
        <v>773</v>
      </c>
      <c r="FX14" s="46"/>
      <c r="FY14" s="47">
        <f>(FS14+FU14+FW14)</f>
        <v>2385</v>
      </c>
      <c r="FZ14" s="43"/>
      <c r="GA14" s="44">
        <v>687</v>
      </c>
      <c r="GB14" s="45"/>
      <c r="GC14" s="244" t="s">
        <v>102</v>
      </c>
      <c r="GD14" s="231"/>
      <c r="GE14" s="244" t="s">
        <v>103</v>
      </c>
      <c r="GF14" s="46"/>
      <c r="GG14" s="47">
        <f>(GA14+694+770)</f>
        <v>2151</v>
      </c>
      <c r="GH14" s="43"/>
      <c r="GI14" s="244" t="s">
        <v>104</v>
      </c>
      <c r="GJ14" s="45"/>
      <c r="GK14" s="244" t="s">
        <v>105</v>
      </c>
      <c r="GL14" s="46"/>
      <c r="GM14" s="245" t="s">
        <v>106</v>
      </c>
      <c r="GN14" s="46"/>
      <c r="GO14" s="74" t="s">
        <v>107</v>
      </c>
      <c r="GP14" s="43"/>
      <c r="GQ14" s="44">
        <v>815</v>
      </c>
      <c r="GR14" s="231"/>
      <c r="GS14" s="44">
        <v>789</v>
      </c>
      <c r="GT14" s="231"/>
      <c r="GU14" s="44">
        <v>841</v>
      </c>
      <c r="GV14" s="46"/>
      <c r="GW14" s="47">
        <f>(GQ14+GS14+GU14)</f>
        <v>2445</v>
      </c>
      <c r="GX14" s="43"/>
      <c r="GY14" s="44">
        <v>858</v>
      </c>
      <c r="GZ14" s="231"/>
      <c r="HA14" s="44">
        <v>876</v>
      </c>
      <c r="HB14" s="231"/>
      <c r="HC14" s="44">
        <v>820</v>
      </c>
      <c r="HD14" s="46"/>
      <c r="HE14" s="47">
        <f>(GY14+HA14+HC14)</f>
        <v>2554</v>
      </c>
      <c r="HF14" s="43"/>
      <c r="HG14" s="44">
        <v>703</v>
      </c>
      <c r="HH14" s="232"/>
      <c r="HI14" s="44">
        <v>685</v>
      </c>
      <c r="HJ14" s="231"/>
      <c r="HK14" s="44"/>
      <c r="HL14" s="46"/>
      <c r="HM14" s="47">
        <f>(HG14+694+770)</f>
        <v>2167</v>
      </c>
    </row>
    <row r="15" spans="1:221" ht="30" customHeight="1" thickBot="1">
      <c r="A15" s="71"/>
      <c r="B15" s="263"/>
      <c r="C15" s="264"/>
      <c r="D15" s="267"/>
      <c r="E15" s="50" t="s">
        <v>36</v>
      </c>
      <c r="F15" s="68"/>
      <c r="G15" s="52">
        <f>(G13/G14-1)*100</f>
        <v>-3.5012809564474834</v>
      </c>
      <c r="H15" s="54"/>
      <c r="I15" s="52">
        <f>(I13/I14-1)*100</f>
        <v>0.6422018348623881</v>
      </c>
      <c r="J15" s="54"/>
      <c r="K15" s="52">
        <f>(K13/K14-1)*100</f>
        <v>-3.324808184143224</v>
      </c>
      <c r="L15" s="54"/>
      <c r="M15" s="55">
        <f>(M13/M14-1)*100</f>
        <v>-2.125800815375656</v>
      </c>
      <c r="N15" s="68"/>
      <c r="O15" s="52">
        <f>(O13/O14-1)*100</f>
        <v>-1.4505119453924964</v>
      </c>
      <c r="P15" s="54"/>
      <c r="Q15" s="52">
        <f>(Q13/Q14-1)*100</f>
        <v>-4.257095158597668</v>
      </c>
      <c r="R15" s="54"/>
      <c r="S15" s="52">
        <f>(S13/S14-1)*100</f>
        <v>-3.2513181019332205</v>
      </c>
      <c r="T15" s="54"/>
      <c r="U15" s="55">
        <f>(U13/U14-1)*100</f>
        <v>-2.993158494868875</v>
      </c>
      <c r="V15" s="68"/>
      <c r="W15" s="52">
        <f>(W13/W14-1)*100</f>
        <v>-7.049345417925479</v>
      </c>
      <c r="X15" s="54"/>
      <c r="Y15" s="52">
        <f>(Y13/Y14-1)*100</f>
        <v>-0.20366598778004397</v>
      </c>
      <c r="Z15" s="54"/>
      <c r="AA15" s="52">
        <f>(AA13/AA14-1)*100</f>
        <v>-2.1998166819431675</v>
      </c>
      <c r="AB15" s="54"/>
      <c r="AC15" s="55">
        <f>(AC13/AC14-1)*100</f>
        <v>-3.131115459882583</v>
      </c>
      <c r="AD15" s="68"/>
      <c r="AE15" s="52">
        <f>(AE13/AE14-1)*100</f>
        <v>-6.440382941688427</v>
      </c>
      <c r="AF15" s="54"/>
      <c r="AG15" s="52">
        <f>(AG13/AG14-1)*100</f>
        <v>-5.595667870036102</v>
      </c>
      <c r="AH15" s="54"/>
      <c r="AI15" s="52">
        <f>(AI13/AI14-1)*100</f>
        <v>-5.213675213675217</v>
      </c>
      <c r="AJ15" s="54"/>
      <c r="AK15" s="55">
        <f>(AK13/AK14-1)*100</f>
        <v>-5.748468047855271</v>
      </c>
      <c r="AL15" s="68"/>
      <c r="AM15" s="52">
        <f>(AM13/AM14-1)*100</f>
        <v>-5.13274336283186</v>
      </c>
      <c r="AN15" s="54"/>
      <c r="AO15" s="52">
        <f>(AO13/AO14-1)*100</f>
        <v>-7.474931631722881</v>
      </c>
      <c r="AP15" s="54"/>
      <c r="AQ15" s="52">
        <f>(AQ13/AQ14-1)*100</f>
        <v>-2.2045855379188684</v>
      </c>
      <c r="AR15" s="54"/>
      <c r="AS15" s="55">
        <f>(AS13/AS14-1)*100</f>
        <v>-4.909253198452845</v>
      </c>
      <c r="AT15" s="68"/>
      <c r="AU15" s="52">
        <f>(AU13/AU14-1)*100</f>
        <v>-2.0779220779220786</v>
      </c>
      <c r="AV15" s="54"/>
      <c r="AW15" s="52">
        <f>(AW13/AW14-1)*100</f>
        <v>-1.569311246730598</v>
      </c>
      <c r="AX15" s="54"/>
      <c r="AY15" s="52">
        <f>(AY13/AY14-1)*100</f>
        <v>-2.0890099909173454</v>
      </c>
      <c r="AZ15" s="54"/>
      <c r="BA15" s="55">
        <f>(BA13/BA14-1)*100</f>
        <v>-1.910079341757276</v>
      </c>
      <c r="BB15" s="68"/>
      <c r="BC15" s="52">
        <f>(BC13/BC14-1)*100</f>
        <v>4.008667388949072</v>
      </c>
      <c r="BD15" s="54"/>
      <c r="BE15" s="52">
        <f>(BE13/BE14-1)*100</f>
        <v>1.4285714285714235</v>
      </c>
      <c r="BF15" s="54"/>
      <c r="BG15" s="52">
        <f>(BG13/BG14-1)*100</f>
        <v>0.5623242736644718</v>
      </c>
      <c r="BH15" s="54"/>
      <c r="BI15" s="55">
        <f>(BI13/BI14-1)*100</f>
        <v>1.9191919191919204</v>
      </c>
      <c r="BJ15" s="68"/>
      <c r="BK15" s="52">
        <f>(BK13/BK14-1)*100</f>
        <v>-0.558139534883717</v>
      </c>
      <c r="BL15" s="54"/>
      <c r="BM15" s="52">
        <f>(BM13/BM14-1)*100</f>
        <v>-0.19120458891013214</v>
      </c>
      <c r="BN15" s="54"/>
      <c r="BO15" s="52">
        <f>(BO13/BO14-1)*100</f>
        <v>-4.508566275924252</v>
      </c>
      <c r="BP15" s="54"/>
      <c r="BQ15" s="55">
        <f>(BQ13/BQ14-1)*100</f>
        <v>-1.7956656346749256</v>
      </c>
      <c r="BR15" s="68"/>
      <c r="BS15" s="56">
        <f>(BS13/BS14-1)*100</f>
        <v>-3.264925373134331</v>
      </c>
      <c r="BT15" s="54"/>
      <c r="BU15" s="52">
        <f>(BU13/BU14-1)*100</f>
        <v>-4.926108374384242</v>
      </c>
      <c r="BV15" s="54"/>
      <c r="BW15" s="52">
        <f>(BW13/BW14-1)*100</f>
        <v>-9.91884580703336</v>
      </c>
      <c r="BX15" s="54"/>
      <c r="BY15" s="55">
        <f>(BY13/BY14-1)*100</f>
        <v>-6.101376720901131</v>
      </c>
      <c r="BZ15" s="68"/>
      <c r="CA15" s="56">
        <f>(CA13/CA14-1)*100</f>
        <v>-6.454465075154725</v>
      </c>
      <c r="CB15" s="54"/>
      <c r="CC15" s="56">
        <f>(CC13/CC14-1)*100</f>
        <v>-8.680248007085922</v>
      </c>
      <c r="CD15" s="54"/>
      <c r="CE15" s="56">
        <f>(CE13/CE14-1)*100</f>
        <v>-8.719851576994431</v>
      </c>
      <c r="CF15" s="54"/>
      <c r="CG15" s="55">
        <f>(CG13/CG14-1)*100</f>
        <v>-7.938885560215702</v>
      </c>
      <c r="CH15" s="68"/>
      <c r="CI15" s="56">
        <f>(CI13/CI14-1)*100</f>
        <v>-8.958333333333336</v>
      </c>
      <c r="CJ15" s="54"/>
      <c r="CK15" s="52">
        <f>(CK13/CK14-1)*100</f>
        <v>-11.468812877263579</v>
      </c>
      <c r="CL15" s="54"/>
      <c r="CM15" s="52">
        <f>(CM13/CM14-1)*100</f>
        <v>-15.004659832246038</v>
      </c>
      <c r="CN15" s="54"/>
      <c r="CO15" s="55">
        <f>(CO13/CO14-1)*100</f>
        <v>-11.925999339279814</v>
      </c>
      <c r="CP15" s="68"/>
      <c r="CQ15" s="52">
        <f>(CQ13/CQ14-1)*100</f>
        <v>-8.886810102899911</v>
      </c>
      <c r="CR15" s="56"/>
      <c r="CS15" s="52">
        <f>(CS13/CS14-1)*100</f>
        <v>-9.482758620689658</v>
      </c>
      <c r="CT15" s="54"/>
      <c r="CU15" s="52">
        <f>(CU13/CU14-1)*100</f>
        <v>-9.631728045325783</v>
      </c>
      <c r="CV15" s="54"/>
      <c r="CW15" s="55">
        <f>(CW13/CW14-1)*100</f>
        <v>-9.331651954602771</v>
      </c>
      <c r="CX15" s="68"/>
      <c r="CY15" s="56">
        <f>(CY13/CY14-1)*100</f>
        <v>-2.4108003857280624</v>
      </c>
      <c r="CZ15" s="54"/>
      <c r="DA15" s="56">
        <f>(DA13/DA14-1)*100</f>
        <v>-6.01036269430052</v>
      </c>
      <c r="DB15" s="54"/>
      <c r="DC15" s="56">
        <f>(DC13/DC14-1)*100</f>
        <v>-3.9039039039039047</v>
      </c>
      <c r="DD15" s="54"/>
      <c r="DE15" s="55">
        <f>(DE13/DE14-1)*100</f>
        <v>-4.06531156281239</v>
      </c>
      <c r="DF15" s="68"/>
      <c r="DG15" s="56">
        <f>(DG13/DG14-1)*100</f>
        <v>-6.332703213610591</v>
      </c>
      <c r="DH15" s="54"/>
      <c r="DI15" s="56">
        <f>(DI13/DI14-1)*100</f>
        <v>-11.542192046556742</v>
      </c>
      <c r="DJ15" s="54"/>
      <c r="DK15" s="56">
        <f>(DK13/DK14-1)*100</f>
        <v>-9.654471544715449</v>
      </c>
      <c r="DL15" s="54"/>
      <c r="DM15" s="55">
        <f>(DM13/DM14-1)*100</f>
        <v>-9.144158802473157</v>
      </c>
      <c r="DN15" s="68"/>
      <c r="DO15" s="56">
        <f>(DO13/DO14-1)*100</f>
        <v>-13.272311212814646</v>
      </c>
      <c r="DP15" s="54"/>
      <c r="DQ15" s="56">
        <f>(DQ13/DQ14-1)*100</f>
        <v>-16.249999999999996</v>
      </c>
      <c r="DR15" s="54"/>
      <c r="DS15" s="56">
        <f>(DS13/DS14-1)*100</f>
        <v>-15.899122807017541</v>
      </c>
      <c r="DT15" s="54"/>
      <c r="DU15" s="55">
        <f>(DU13/DU14-1)*100</f>
        <v>-15.153788447111783</v>
      </c>
      <c r="DV15" s="68"/>
      <c r="DW15" s="52">
        <f>(DW13/DW14-1)*100</f>
        <v>-17.556468172484596</v>
      </c>
      <c r="DX15" s="56"/>
      <c r="DY15" s="52">
        <f>(DY13/DY14-1)*100</f>
        <v>-19.68253968253968</v>
      </c>
      <c r="DZ15" s="54"/>
      <c r="EA15" s="52">
        <f>(EA13/EA14-1)*100</f>
        <v>-14.942528735632187</v>
      </c>
      <c r="EB15" s="54"/>
      <c r="EC15" s="55">
        <f>(EC13/EC14-1)*100</f>
        <v>-17.385257301808068</v>
      </c>
      <c r="ED15" s="68"/>
      <c r="EE15" s="52">
        <f>(EE13/EE14-1)*100</f>
        <v>-19.268774703557312</v>
      </c>
      <c r="EF15" s="54"/>
      <c r="EG15" s="52">
        <f>(EG13/EG14-1)*100</f>
        <v>-17.08930540242558</v>
      </c>
      <c r="EH15" s="54"/>
      <c r="EI15" s="52">
        <f>(EI13/EI14-1)*100</f>
        <v>-16.562500000000004</v>
      </c>
      <c r="EJ15" s="54"/>
      <c r="EK15" s="55">
        <f>(EK13/EK14-1)*100</f>
        <v>-17.67974991316429</v>
      </c>
      <c r="EL15" s="68"/>
      <c r="EM15" s="52">
        <f>(EM13/EM14-1)*100</f>
        <v>-16.851664984863778</v>
      </c>
      <c r="EN15" s="56"/>
      <c r="EO15" s="52">
        <f>(EO13/EO14-1)*100</f>
        <v>-13.596491228070173</v>
      </c>
      <c r="EP15" s="54"/>
      <c r="EQ15" s="52">
        <f>(EQ13/EQ14-1)*100</f>
        <v>-13.048368953880763</v>
      </c>
      <c r="ER15" s="54"/>
      <c r="ES15" s="55">
        <f>(ES13/ES14-1)*100</f>
        <v>-14.577363896848139</v>
      </c>
      <c r="ET15" s="68"/>
      <c r="EU15" s="52">
        <f>(EU13/EU14-1)*100</f>
        <v>-9.366754617414252</v>
      </c>
      <c r="EV15" s="56"/>
      <c r="EW15" s="52">
        <f>(EW13/EW14-1)*100</f>
        <v>-5.834464043419263</v>
      </c>
      <c r="EX15" s="56"/>
      <c r="EY15" s="52">
        <f>(EY13/EY14-1)*100</f>
        <v>0.39113428943937656</v>
      </c>
      <c r="EZ15" s="54"/>
      <c r="FA15" s="55">
        <f>(FA13/FA14-1)*100</f>
        <v>-4.907161803713533</v>
      </c>
      <c r="FB15" s="68"/>
      <c r="FC15" s="52">
        <f>(FC13/FC14-1)*100</f>
        <v>0.12453300124533051</v>
      </c>
      <c r="FD15" s="56"/>
      <c r="FE15" s="52">
        <f>(FE13/FE14-1)*100</f>
        <v>-1.7127799736495364</v>
      </c>
      <c r="FF15" s="54"/>
      <c r="FG15" s="52">
        <f>(FG13/FG14-1)*100</f>
        <v>0.12285012285011554</v>
      </c>
      <c r="FH15" s="54"/>
      <c r="FI15" s="55">
        <f>(FI13/FI14-1)*100</f>
        <v>-0.462962962962965</v>
      </c>
      <c r="FJ15" s="68"/>
      <c r="FK15" s="52">
        <f>(FK13/FK14-1)*100</f>
        <v>-0.2447980416156681</v>
      </c>
      <c r="FL15" s="54"/>
      <c r="FM15" s="52">
        <f>(FM13/FM14-1)*100</f>
        <v>4.9202127659574435</v>
      </c>
      <c r="FN15" s="54"/>
      <c r="FO15" s="52">
        <f>(FO13/FO14-1)*100</f>
        <v>4.993757802746557</v>
      </c>
      <c r="FP15" s="54"/>
      <c r="FQ15" s="55">
        <f>(FQ13/FQ14-1)*100</f>
        <v>3.164556962025311</v>
      </c>
      <c r="FR15" s="68"/>
      <c r="FS15" s="52">
        <f>ROUND((FS13/FS14-1)*100,1)</f>
        <v>4.1</v>
      </c>
      <c r="FT15" s="56"/>
      <c r="FU15" s="52">
        <f>ROUND((FU13/FU14-1)*100,1)</f>
        <v>11.2</v>
      </c>
      <c r="FV15" s="54"/>
      <c r="FW15" s="52">
        <f>ROUND((FW13/FW14-1)*100,1)</f>
        <v>6.1</v>
      </c>
      <c r="FX15" s="54"/>
      <c r="FY15" s="55">
        <f>ROUND((FY13/FY14-1)*100,1)</f>
        <v>7.1</v>
      </c>
      <c r="FZ15" s="68"/>
      <c r="GA15" s="52">
        <f>ROUND((GA13/GA14-1)*100,1)</f>
        <v>2.3</v>
      </c>
      <c r="GB15" s="56"/>
      <c r="GC15" s="52">
        <v>6.2</v>
      </c>
      <c r="GD15" s="54"/>
      <c r="GE15" s="52">
        <v>5.1</v>
      </c>
      <c r="GF15" s="54"/>
      <c r="GG15" s="55">
        <f>ROUND((GG13/GG14-1)*100,1)</f>
        <v>-0.8</v>
      </c>
      <c r="GH15" s="68"/>
      <c r="GI15" s="52">
        <v>1.5</v>
      </c>
      <c r="GJ15" s="56"/>
      <c r="GK15" s="52">
        <v>4.2</v>
      </c>
      <c r="GL15" s="54"/>
      <c r="GM15" s="52">
        <v>-0.8</v>
      </c>
      <c r="GN15" s="54"/>
      <c r="GO15" s="55">
        <v>1.6</v>
      </c>
      <c r="GP15" s="68"/>
      <c r="GQ15" s="52">
        <f>ROUND((GQ13/GQ14-1)*100,1)</f>
        <v>-2.5</v>
      </c>
      <c r="GR15" s="54"/>
      <c r="GS15" s="52">
        <f>ROUND((GS13/GS14-1)*100,1)</f>
        <v>-3.7</v>
      </c>
      <c r="GT15" s="54"/>
      <c r="GU15" s="52">
        <f>ROUND((GU13/GU14-1)*100,1)</f>
        <v>-2.4</v>
      </c>
      <c r="GV15" s="54"/>
      <c r="GW15" s="55">
        <f>ROUND((GW13/GW14-1)*100,1)</f>
        <v>-2.8</v>
      </c>
      <c r="GX15" s="68"/>
      <c r="GY15" s="52">
        <f>ROUND((GY13/GY14-1)*100,1)</f>
        <v>-3.3</v>
      </c>
      <c r="GZ15" s="54"/>
      <c r="HA15" s="52">
        <f>ROUND((HA13/HA14-1)*100,1)</f>
        <v>11.3</v>
      </c>
      <c r="HB15" s="54"/>
      <c r="HC15" s="52">
        <f>ROUND((HC13/HC14-1)*100,1)</f>
        <v>9.8</v>
      </c>
      <c r="HD15" s="54"/>
      <c r="HE15" s="55">
        <f>ROUND((HE13/HE14-1)*100,1)</f>
        <v>5.9</v>
      </c>
      <c r="HF15" s="68"/>
      <c r="HG15" s="52">
        <f>ROUND((HG13/HG14-1)*100,1)</f>
        <v>13.8</v>
      </c>
      <c r="HH15" s="56"/>
      <c r="HI15" s="52">
        <f>ROUND((HI13/HI14-1)*100,1)</f>
        <v>-1.5</v>
      </c>
      <c r="HJ15" s="54"/>
      <c r="HK15" s="52"/>
      <c r="HL15" s="54"/>
      <c r="HM15" s="55">
        <f>ROUND((HM13/HM14-1)*100,1)</f>
        <v>-31.9</v>
      </c>
    </row>
    <row r="16" spans="1:221" ht="30" customHeight="1">
      <c r="A16" s="306"/>
      <c r="B16" s="24"/>
      <c r="C16" s="25"/>
      <c r="D16" s="265" t="s">
        <v>39</v>
      </c>
      <c r="E16" s="26" t="s">
        <v>99</v>
      </c>
      <c r="F16" s="62"/>
      <c r="G16" s="28">
        <v>1980</v>
      </c>
      <c r="H16" s="58"/>
      <c r="I16" s="30">
        <v>1960</v>
      </c>
      <c r="J16" s="58"/>
      <c r="K16" s="32">
        <v>2087</v>
      </c>
      <c r="L16" s="58"/>
      <c r="M16" s="47">
        <f>(G16+I16+K16)</f>
        <v>6027</v>
      </c>
      <c r="N16" s="62"/>
      <c r="O16" s="28">
        <v>2212</v>
      </c>
      <c r="P16" s="58"/>
      <c r="Q16" s="30">
        <v>2182</v>
      </c>
      <c r="R16" s="58"/>
      <c r="S16" s="32">
        <v>2074</v>
      </c>
      <c r="T16" s="58"/>
      <c r="U16" s="47">
        <f>(O16+Q16+S16)</f>
        <v>6468</v>
      </c>
      <c r="V16" s="62"/>
      <c r="W16" s="28">
        <v>1980</v>
      </c>
      <c r="X16" s="58"/>
      <c r="Y16" s="30">
        <v>1911</v>
      </c>
      <c r="Z16" s="58"/>
      <c r="AA16" s="228">
        <v>2119</v>
      </c>
      <c r="AB16" s="58"/>
      <c r="AC16" s="47">
        <f>(W16+Y16+AA16)</f>
        <v>6010</v>
      </c>
      <c r="AD16" s="62"/>
      <c r="AE16" s="28">
        <v>2003</v>
      </c>
      <c r="AF16" s="58"/>
      <c r="AG16" s="30">
        <v>2031</v>
      </c>
      <c r="AH16" s="58"/>
      <c r="AI16" s="32">
        <v>2222</v>
      </c>
      <c r="AJ16" s="58"/>
      <c r="AK16" s="47">
        <f>(AE16+AG16+AI16)</f>
        <v>6256</v>
      </c>
      <c r="AL16" s="62"/>
      <c r="AM16" s="28">
        <v>2128</v>
      </c>
      <c r="AN16" s="58"/>
      <c r="AO16" s="30">
        <v>2101</v>
      </c>
      <c r="AP16" s="58"/>
      <c r="AQ16" s="32">
        <v>2211</v>
      </c>
      <c r="AR16" s="58"/>
      <c r="AS16" s="47">
        <f>(AM16+AO16+AQ16)</f>
        <v>6440</v>
      </c>
      <c r="AT16" s="62"/>
      <c r="AU16" s="28">
        <v>2279</v>
      </c>
      <c r="AV16" s="58"/>
      <c r="AW16" s="30">
        <v>2224</v>
      </c>
      <c r="AX16" s="58"/>
      <c r="AY16" s="30">
        <v>2177</v>
      </c>
      <c r="AZ16" s="58"/>
      <c r="BA16" s="47">
        <f>(AU16+AW16+AY16)</f>
        <v>6680</v>
      </c>
      <c r="BB16" s="62"/>
      <c r="BC16" s="28">
        <v>2045</v>
      </c>
      <c r="BD16" s="58"/>
      <c r="BE16" s="30">
        <v>2099</v>
      </c>
      <c r="BF16" s="58"/>
      <c r="BG16" s="36">
        <v>2261</v>
      </c>
      <c r="BH16" s="58"/>
      <c r="BI16" s="47">
        <f>(BC16+BE16+BG16)</f>
        <v>6405</v>
      </c>
      <c r="BJ16" s="62"/>
      <c r="BK16" s="37">
        <v>2132</v>
      </c>
      <c r="BL16" s="58"/>
      <c r="BM16" s="36">
        <v>2140</v>
      </c>
      <c r="BN16" s="58"/>
      <c r="BO16" s="36">
        <v>2127</v>
      </c>
      <c r="BP16" s="58"/>
      <c r="BQ16" s="47">
        <f>(BK16+BM16+BO16)</f>
        <v>6399</v>
      </c>
      <c r="BR16" s="62"/>
      <c r="BS16" s="36">
        <v>2134</v>
      </c>
      <c r="BT16" s="241"/>
      <c r="BU16" s="37">
        <v>2058</v>
      </c>
      <c r="BV16" s="58"/>
      <c r="BW16" s="37">
        <v>2101</v>
      </c>
      <c r="BX16" s="58"/>
      <c r="BY16" s="47">
        <f>(BS16+BU16+BW16)</f>
        <v>6293</v>
      </c>
      <c r="BZ16" s="62"/>
      <c r="CA16" s="36">
        <v>2175</v>
      </c>
      <c r="CB16" s="241"/>
      <c r="CC16" s="235">
        <v>2075</v>
      </c>
      <c r="CD16" s="241"/>
      <c r="CE16" s="38">
        <v>1933</v>
      </c>
      <c r="CF16" s="58"/>
      <c r="CG16" s="47">
        <f>(CA16+CC16+CE16)</f>
        <v>6183</v>
      </c>
      <c r="CH16" s="62"/>
      <c r="CI16" s="38">
        <v>1895</v>
      </c>
      <c r="CJ16" s="241"/>
      <c r="CK16" s="38">
        <v>2021</v>
      </c>
      <c r="CL16" s="241"/>
      <c r="CM16" s="38">
        <v>2193</v>
      </c>
      <c r="CN16" s="58"/>
      <c r="CO16" s="47">
        <f>(CI16+CK16+CM16)</f>
        <v>6109</v>
      </c>
      <c r="CP16" s="62"/>
      <c r="CQ16" s="37">
        <v>2134</v>
      </c>
      <c r="CR16" s="59"/>
      <c r="CS16" s="37">
        <v>2165</v>
      </c>
      <c r="CT16" s="58"/>
      <c r="CU16" s="38">
        <v>2093</v>
      </c>
      <c r="CV16" s="58"/>
      <c r="CW16" s="47">
        <f>(CQ16+CS16+CU16)</f>
        <v>6392</v>
      </c>
      <c r="CX16" s="62"/>
      <c r="CY16" s="63">
        <v>2162</v>
      </c>
      <c r="CZ16" s="241"/>
      <c r="DA16" s="63">
        <v>1871</v>
      </c>
      <c r="DB16" s="241"/>
      <c r="DC16" s="236">
        <v>1997</v>
      </c>
      <c r="DD16" s="58"/>
      <c r="DE16" s="47">
        <f>(CY16+DA16+DC16)</f>
        <v>6030</v>
      </c>
      <c r="DF16" s="62"/>
      <c r="DG16" s="236">
        <v>1841</v>
      </c>
      <c r="DH16" s="241"/>
      <c r="DI16" s="236">
        <v>1549</v>
      </c>
      <c r="DJ16" s="241"/>
      <c r="DK16" s="236">
        <v>1445</v>
      </c>
      <c r="DL16" s="58"/>
      <c r="DM16" s="47">
        <f>(DG16+DI16+DK16)</f>
        <v>4835</v>
      </c>
      <c r="DN16" s="62"/>
      <c r="DO16" s="236">
        <v>1307</v>
      </c>
      <c r="DP16" s="241"/>
      <c r="DQ16" s="40">
        <v>1345</v>
      </c>
      <c r="DR16" s="241"/>
      <c r="DS16" s="40">
        <v>1331</v>
      </c>
      <c r="DT16" s="58"/>
      <c r="DU16" s="47">
        <f>(DO16+DQ16+DS16)</f>
        <v>3983</v>
      </c>
      <c r="DV16" s="62"/>
      <c r="DW16" s="40">
        <v>1331</v>
      </c>
      <c r="DX16" s="59"/>
      <c r="DY16" s="40">
        <v>1320</v>
      </c>
      <c r="DZ16" s="58"/>
      <c r="EA16" s="40">
        <v>1381</v>
      </c>
      <c r="EB16" s="58"/>
      <c r="EC16" s="47">
        <f>(DW16+DY16+EA16)</f>
        <v>4032</v>
      </c>
      <c r="ED16" s="62"/>
      <c r="EE16" s="40">
        <v>1516</v>
      </c>
      <c r="EF16" s="241"/>
      <c r="EG16" s="40">
        <v>1503</v>
      </c>
      <c r="EH16" s="241"/>
      <c r="EI16" s="40">
        <v>1566</v>
      </c>
      <c r="EJ16" s="58"/>
      <c r="EK16" s="47">
        <f>(EE16+EG16+EI16)</f>
        <v>4585</v>
      </c>
      <c r="EL16" s="62"/>
      <c r="EM16" s="40">
        <v>1462</v>
      </c>
      <c r="EN16" s="59"/>
      <c r="EO16" s="39">
        <v>1331</v>
      </c>
      <c r="EP16" s="58"/>
      <c r="EQ16" s="39">
        <v>1347</v>
      </c>
      <c r="ER16" s="58"/>
      <c r="ES16" s="47">
        <f>(EM16+EO16+EQ16)</f>
        <v>4140</v>
      </c>
      <c r="ET16" s="62"/>
      <c r="EU16" s="39">
        <v>1392</v>
      </c>
      <c r="EV16" s="59"/>
      <c r="EW16" s="39">
        <v>1491</v>
      </c>
      <c r="EX16" s="59"/>
      <c r="EY16" s="39">
        <v>1744</v>
      </c>
      <c r="EZ16" s="58"/>
      <c r="FA16" s="47">
        <f>(EU16+EW16+EY16)</f>
        <v>4627</v>
      </c>
      <c r="FB16" s="62"/>
      <c r="FC16" s="39">
        <v>1578</v>
      </c>
      <c r="FD16" s="59"/>
      <c r="FE16" s="39">
        <v>1506</v>
      </c>
      <c r="FF16" s="58"/>
      <c r="FG16" s="39">
        <v>1460</v>
      </c>
      <c r="FH16" s="58"/>
      <c r="FI16" s="47">
        <f>(FC16+FE16+FG16)</f>
        <v>4544</v>
      </c>
      <c r="FJ16" s="62"/>
      <c r="FK16" s="39">
        <v>1390</v>
      </c>
      <c r="FL16" s="241"/>
      <c r="FM16" s="64">
        <v>1363</v>
      </c>
      <c r="FN16" s="241"/>
      <c r="FO16" s="64">
        <v>1501</v>
      </c>
      <c r="FP16" s="58"/>
      <c r="FQ16" s="47">
        <f>(FK16+FM16+FO16)</f>
        <v>4254</v>
      </c>
      <c r="FR16" s="62"/>
      <c r="FS16" s="40">
        <v>1447</v>
      </c>
      <c r="FT16" s="59"/>
      <c r="FU16" s="40">
        <v>1626</v>
      </c>
      <c r="FV16" s="241"/>
      <c r="FW16" s="40">
        <v>1646</v>
      </c>
      <c r="FX16" s="58"/>
      <c r="FY16" s="47">
        <f>(FS16+FU16+FW16)</f>
        <v>4719</v>
      </c>
      <c r="FZ16" s="62"/>
      <c r="GA16" s="40">
        <v>1616</v>
      </c>
      <c r="GB16" s="59"/>
      <c r="GC16" s="40">
        <v>1606</v>
      </c>
      <c r="GD16" s="241"/>
      <c r="GE16" s="40">
        <v>1734</v>
      </c>
      <c r="GF16" s="58"/>
      <c r="GG16" s="47">
        <f>(GA16+GC16+GE16)</f>
        <v>4956</v>
      </c>
      <c r="GH16" s="62"/>
      <c r="GI16" s="41">
        <v>1681</v>
      </c>
      <c r="GJ16" s="59"/>
      <c r="GK16" s="41">
        <v>1540</v>
      </c>
      <c r="GL16" s="58"/>
      <c r="GM16" s="41">
        <v>1464</v>
      </c>
      <c r="GN16" s="58"/>
      <c r="GO16" s="47">
        <f>(GI16+GK16+GM16)</f>
        <v>4685</v>
      </c>
      <c r="GP16" s="62"/>
      <c r="GQ16" s="41">
        <v>1432</v>
      </c>
      <c r="GR16" s="241"/>
      <c r="GS16" s="41">
        <v>1469</v>
      </c>
      <c r="GT16" s="241"/>
      <c r="GU16" s="41">
        <v>1609</v>
      </c>
      <c r="GV16" s="58"/>
      <c r="GW16" s="47">
        <f>(GQ16+GS16+GU16)</f>
        <v>4510</v>
      </c>
      <c r="GX16" s="62"/>
      <c r="GY16" s="41">
        <v>1604</v>
      </c>
      <c r="GZ16" s="241"/>
      <c r="HA16" s="230">
        <v>1650</v>
      </c>
      <c r="HB16" s="241"/>
      <c r="HC16" s="230">
        <v>1550</v>
      </c>
      <c r="HD16" s="58"/>
      <c r="HE16" s="47">
        <f>(GY16+HA16+HC16)</f>
        <v>4804</v>
      </c>
      <c r="HF16" s="62"/>
      <c r="HG16" s="230">
        <v>1550</v>
      </c>
      <c r="HH16" s="242"/>
      <c r="HI16" s="230">
        <v>1500</v>
      </c>
      <c r="HJ16" s="241"/>
      <c r="HK16" s="230"/>
      <c r="HL16" s="58"/>
      <c r="HM16" s="47">
        <f>(HG16+HI16+HK16)</f>
        <v>3050</v>
      </c>
    </row>
    <row r="17" spans="1:221" ht="30" customHeight="1">
      <c r="A17" s="306"/>
      <c r="B17" s="24" t="s">
        <v>108</v>
      </c>
      <c r="C17" s="25"/>
      <c r="D17" s="266"/>
      <c r="E17" s="42" t="s">
        <v>35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73">
        <v>2182</v>
      </c>
      <c r="AX17" s="46"/>
      <c r="AY17" s="73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73">
        <v>1911</v>
      </c>
      <c r="BF17" s="46"/>
      <c r="BG17" s="73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73">
        <v>2031</v>
      </c>
      <c r="BN17" s="46"/>
      <c r="BO17" s="73">
        <v>2222</v>
      </c>
      <c r="BP17" s="46"/>
      <c r="BQ17" s="47">
        <f>(BK17+BM17+BO17)</f>
        <v>6256</v>
      </c>
      <c r="BR17" s="43"/>
      <c r="BS17" s="45">
        <v>2128</v>
      </c>
      <c r="BT17" s="231"/>
      <c r="BU17" s="44">
        <v>2101</v>
      </c>
      <c r="BV17" s="46"/>
      <c r="BW17" s="243">
        <v>2211</v>
      </c>
      <c r="BX17" s="46"/>
      <c r="BY17" s="47">
        <f>(BS17+BU17+BW17)</f>
        <v>6440</v>
      </c>
      <c r="BZ17" s="43"/>
      <c r="CA17" s="45">
        <v>2279</v>
      </c>
      <c r="CB17" s="231"/>
      <c r="CC17" s="45">
        <v>2224</v>
      </c>
      <c r="CD17" s="231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231"/>
      <c r="CK17" s="73">
        <v>2099</v>
      </c>
      <c r="CL17" s="231"/>
      <c r="CM17" s="73">
        <v>2261</v>
      </c>
      <c r="CN17" s="46"/>
      <c r="CO17" s="47">
        <f>(CI17+CK17+CM17)</f>
        <v>6405</v>
      </c>
      <c r="CP17" s="43"/>
      <c r="CQ17" s="44">
        <v>2132</v>
      </c>
      <c r="CR17" s="45"/>
      <c r="CS17" s="44">
        <v>2140</v>
      </c>
      <c r="CT17" s="46"/>
      <c r="CU17" s="73">
        <v>2127</v>
      </c>
      <c r="CV17" s="46"/>
      <c r="CW17" s="47">
        <f>(CQ17+CS17+CU17)</f>
        <v>6399</v>
      </c>
      <c r="CX17" s="43"/>
      <c r="CY17" s="45">
        <v>2134</v>
      </c>
      <c r="CZ17" s="231"/>
      <c r="DA17" s="45">
        <v>2058</v>
      </c>
      <c r="DB17" s="231"/>
      <c r="DC17" s="45">
        <v>2101</v>
      </c>
      <c r="DD17" s="46"/>
      <c r="DE17" s="47">
        <f>(CY17+DA17+DC17)</f>
        <v>6293</v>
      </c>
      <c r="DF17" s="43"/>
      <c r="DG17" s="45">
        <v>2175</v>
      </c>
      <c r="DH17" s="231"/>
      <c r="DI17" s="45">
        <v>2075</v>
      </c>
      <c r="DJ17" s="231"/>
      <c r="DK17" s="45">
        <v>1933</v>
      </c>
      <c r="DL17" s="46"/>
      <c r="DM17" s="47">
        <f>(DG17+DI17+DK17)</f>
        <v>6183</v>
      </c>
      <c r="DN17" s="43"/>
      <c r="DO17" s="45">
        <v>1895</v>
      </c>
      <c r="DP17" s="231"/>
      <c r="DQ17" s="45">
        <v>2021</v>
      </c>
      <c r="DR17" s="231"/>
      <c r="DS17" s="45">
        <v>2193</v>
      </c>
      <c r="DT17" s="46"/>
      <c r="DU17" s="47">
        <f>(DO17+DQ17+DS17)</f>
        <v>6109</v>
      </c>
      <c r="DV17" s="43"/>
      <c r="DW17" s="44">
        <v>2134</v>
      </c>
      <c r="DX17" s="45"/>
      <c r="DY17" s="44">
        <v>2165</v>
      </c>
      <c r="DZ17" s="46"/>
      <c r="EA17" s="44">
        <v>2093</v>
      </c>
      <c r="EB17" s="46"/>
      <c r="EC17" s="47">
        <f>(DW17+DY17+EA17)</f>
        <v>6392</v>
      </c>
      <c r="ED17" s="43"/>
      <c r="EE17" s="44">
        <v>2162</v>
      </c>
      <c r="EF17" s="231"/>
      <c r="EG17" s="44">
        <v>1871</v>
      </c>
      <c r="EH17" s="231"/>
      <c r="EI17" s="44">
        <v>1997</v>
      </c>
      <c r="EJ17" s="46"/>
      <c r="EK17" s="47">
        <f>(EE17+EG17+EI17)</f>
        <v>6030</v>
      </c>
      <c r="EL17" s="43"/>
      <c r="EM17" s="44">
        <v>1841</v>
      </c>
      <c r="EN17" s="45"/>
      <c r="EO17" s="44">
        <v>1549</v>
      </c>
      <c r="EP17" s="46"/>
      <c r="EQ17" s="44">
        <v>1445</v>
      </c>
      <c r="ER17" s="46"/>
      <c r="ES17" s="47">
        <f>(EM17+EO17+EQ17)</f>
        <v>4835</v>
      </c>
      <c r="ET17" s="43"/>
      <c r="EU17" s="44">
        <v>1307</v>
      </c>
      <c r="EV17" s="45"/>
      <c r="EW17" s="44">
        <v>1345</v>
      </c>
      <c r="EX17" s="45"/>
      <c r="EY17" s="44">
        <v>1331</v>
      </c>
      <c r="EZ17" s="46"/>
      <c r="FA17" s="47">
        <f>(EU17+EW17+EY17)</f>
        <v>3983</v>
      </c>
      <c r="FB17" s="43"/>
      <c r="FC17" s="44">
        <v>1331</v>
      </c>
      <c r="FD17" s="45"/>
      <c r="FE17" s="44">
        <v>1320</v>
      </c>
      <c r="FF17" s="46"/>
      <c r="FG17" s="44">
        <v>1381</v>
      </c>
      <c r="FH17" s="46"/>
      <c r="FI17" s="47">
        <f>(FC17+FE17+FG17)</f>
        <v>4032</v>
      </c>
      <c r="FJ17" s="43"/>
      <c r="FK17" s="44">
        <v>1516</v>
      </c>
      <c r="FL17" s="231"/>
      <c r="FM17" s="44">
        <v>1503</v>
      </c>
      <c r="FN17" s="231"/>
      <c r="FO17" s="44">
        <v>1566</v>
      </c>
      <c r="FP17" s="46"/>
      <c r="FQ17" s="47">
        <f>(FK17+FM17+FO17)</f>
        <v>4585</v>
      </c>
      <c r="FR17" s="43"/>
      <c r="FS17" s="44">
        <v>1462</v>
      </c>
      <c r="FT17" s="45"/>
      <c r="FU17" s="44">
        <v>1331</v>
      </c>
      <c r="FV17" s="231"/>
      <c r="FW17" s="44">
        <v>1347</v>
      </c>
      <c r="FX17" s="46"/>
      <c r="FY17" s="47">
        <f>(FS17+FU17+FW17)</f>
        <v>4140</v>
      </c>
      <c r="FZ17" s="43"/>
      <c r="GA17" s="44">
        <v>1392</v>
      </c>
      <c r="GB17" s="45"/>
      <c r="GC17" s="44">
        <v>1491</v>
      </c>
      <c r="GD17" s="231"/>
      <c r="GE17" s="44">
        <v>1744</v>
      </c>
      <c r="GF17" s="46"/>
      <c r="GG17" s="47">
        <f>(GA17+GC17+GE17)</f>
        <v>4627</v>
      </c>
      <c r="GH17" s="43"/>
      <c r="GI17" s="44">
        <v>1578</v>
      </c>
      <c r="GJ17" s="45"/>
      <c r="GK17" s="44">
        <v>1506</v>
      </c>
      <c r="GL17" s="46"/>
      <c r="GM17" s="48">
        <v>1460</v>
      </c>
      <c r="GN17" s="46"/>
      <c r="GO17" s="47">
        <f>(GI17+GK17+GM17)</f>
        <v>4544</v>
      </c>
      <c r="GP17" s="43"/>
      <c r="GQ17" s="44">
        <v>1390</v>
      </c>
      <c r="GR17" s="231"/>
      <c r="GS17" s="75">
        <v>1363</v>
      </c>
      <c r="GT17" s="231"/>
      <c r="GU17" s="44">
        <v>1501</v>
      </c>
      <c r="GV17" s="46"/>
      <c r="GW17" s="47">
        <f>(GQ17+GS17+GU17)</f>
        <v>4254</v>
      </c>
      <c r="GX17" s="43"/>
      <c r="GY17" s="44">
        <v>1447</v>
      </c>
      <c r="GZ17" s="231"/>
      <c r="HA17" s="44">
        <v>1626</v>
      </c>
      <c r="HB17" s="231"/>
      <c r="HC17" s="44">
        <v>1646</v>
      </c>
      <c r="HD17" s="46"/>
      <c r="HE17" s="47">
        <f>(GY17+HA17+HC17)</f>
        <v>4719</v>
      </c>
      <c r="HF17" s="43"/>
      <c r="HG17" s="44">
        <v>1616</v>
      </c>
      <c r="HH17" s="232"/>
      <c r="HI17" s="44">
        <v>1606</v>
      </c>
      <c r="HJ17" s="231"/>
      <c r="HK17" s="44"/>
      <c r="HL17" s="46"/>
      <c r="HM17" s="47">
        <f>(HG17+HI17+HK17)</f>
        <v>3222</v>
      </c>
    </row>
    <row r="18" spans="1:221" ht="30" customHeight="1" thickBot="1">
      <c r="A18" s="306"/>
      <c r="B18" s="24"/>
      <c r="C18" s="49"/>
      <c r="D18" s="267"/>
      <c r="E18" s="50" t="s">
        <v>36</v>
      </c>
      <c r="F18" s="68"/>
      <c r="G18" s="52">
        <f>(G16/G17-1)*100</f>
        <v>-5.848787446504988</v>
      </c>
      <c r="H18" s="54"/>
      <c r="I18" s="52">
        <f>(I16/I17-1)*100</f>
        <v>-2.6328862394436214</v>
      </c>
      <c r="J18" s="54"/>
      <c r="K18" s="52">
        <f>(K16/K17-1)*100</f>
        <v>-7.244444444444442</v>
      </c>
      <c r="L18" s="54"/>
      <c r="M18" s="55">
        <f>(M16/M17-1)*100</f>
        <v>-5.3251649387370374</v>
      </c>
      <c r="N18" s="68"/>
      <c r="O18" s="52">
        <f>(O16/O17-1)*100</f>
        <v>0.8663930688554533</v>
      </c>
      <c r="P18" s="54"/>
      <c r="Q18" s="52">
        <f>(Q16/Q17-1)*100</f>
        <v>-1.932584269662918</v>
      </c>
      <c r="R18" s="54"/>
      <c r="S18" s="52">
        <f>(S16/S17-1)*100</f>
        <v>1.3685239491691092</v>
      </c>
      <c r="T18" s="54"/>
      <c r="U18" s="55">
        <f>(U16/U17-1)*100</f>
        <v>0.061881188118806385</v>
      </c>
      <c r="V18" s="68"/>
      <c r="W18" s="52">
        <f>(W16/W17-1)*100</f>
        <v>3.232533889468203</v>
      </c>
      <c r="X18" s="54"/>
      <c r="Y18" s="52">
        <f>(Y16/Y17-1)*100</f>
        <v>-0.8303061754021845</v>
      </c>
      <c r="Z18" s="54"/>
      <c r="AA18" s="52">
        <f>(AA16/AA17-1)*100</f>
        <v>2.1697203471552573</v>
      </c>
      <c r="AB18" s="54"/>
      <c r="AC18" s="55">
        <f>(AC16/AC17-1)*100</f>
        <v>1.5374218618009694</v>
      </c>
      <c r="AD18" s="68"/>
      <c r="AE18" s="52">
        <f>(AE16/AE17-1)*100</f>
        <v>-1.3300492610837433</v>
      </c>
      <c r="AF18" s="54"/>
      <c r="AG18" s="52">
        <f>(AG16/AG17-1)*100</f>
        <v>-1.1197663096397248</v>
      </c>
      <c r="AH18" s="54"/>
      <c r="AI18" s="52">
        <f>(AI16/AI17-1)*100</f>
        <v>5.10879848628194</v>
      </c>
      <c r="AJ18" s="54"/>
      <c r="AK18" s="55">
        <f>(AK16/AK17-1)*100</f>
        <v>0.9357857373346157</v>
      </c>
      <c r="AL18" s="68"/>
      <c r="AM18" s="52">
        <f>(AM16/AM17-1)*100</f>
        <v>7.4747474747474785</v>
      </c>
      <c r="AN18" s="54"/>
      <c r="AO18" s="52">
        <f>(AO16/AO17-1)*100</f>
        <v>7.193877551020411</v>
      </c>
      <c r="AP18" s="54"/>
      <c r="AQ18" s="52">
        <f>(AQ16/AQ17-1)*100</f>
        <v>5.941542884523243</v>
      </c>
      <c r="AR18" s="54"/>
      <c r="AS18" s="55">
        <f>(AS16/AS17-1)*100</f>
        <v>6.852497096399546</v>
      </c>
      <c r="AT18" s="68"/>
      <c r="AU18" s="52">
        <f>(AU16/AU17-1)*100</f>
        <v>3.0289330922242286</v>
      </c>
      <c r="AV18" s="54"/>
      <c r="AW18" s="52">
        <f>(AW16/AW17-1)*100</f>
        <v>1.9248395967002674</v>
      </c>
      <c r="AX18" s="54"/>
      <c r="AY18" s="52">
        <f>(AY16/AY17-1)*100</f>
        <v>4.966248794599815</v>
      </c>
      <c r="AZ18" s="54"/>
      <c r="BA18" s="55">
        <f>(BA16/BA17-1)*100</f>
        <v>3.2776747062461364</v>
      </c>
      <c r="BB18" s="68"/>
      <c r="BC18" s="52">
        <f>(BC16/BC17-1)*100</f>
        <v>3.2828282828282873</v>
      </c>
      <c r="BD18" s="54"/>
      <c r="BE18" s="52">
        <f>(BE16/BE17-1)*100</f>
        <v>9.837781266352685</v>
      </c>
      <c r="BF18" s="54"/>
      <c r="BG18" s="52">
        <f>(BG16/BG17-1)*100</f>
        <v>6.701274185936756</v>
      </c>
      <c r="BH18" s="54"/>
      <c r="BI18" s="55">
        <f>(BI16/BI17-1)*100</f>
        <v>6.57237936772046</v>
      </c>
      <c r="BJ18" s="68"/>
      <c r="BK18" s="52">
        <f>(BK16/BK17-1)*100</f>
        <v>6.440339490763858</v>
      </c>
      <c r="BL18" s="54"/>
      <c r="BM18" s="52">
        <f>(BM16/BM17-1)*100</f>
        <v>5.366814377154117</v>
      </c>
      <c r="BN18" s="54"/>
      <c r="BO18" s="52">
        <f>(BO16/BO17-1)*100</f>
        <v>-4.275427542754273</v>
      </c>
      <c r="BP18" s="54"/>
      <c r="BQ18" s="55">
        <f>(BQ16/BQ17-1)*100</f>
        <v>2.2858056265984583</v>
      </c>
      <c r="BR18" s="68"/>
      <c r="BS18" s="56">
        <f>(BS16/BS17-1)*100</f>
        <v>0.28195488721804995</v>
      </c>
      <c r="BT18" s="54"/>
      <c r="BU18" s="52">
        <f>(BU16/BU17-1)*100</f>
        <v>-2.046644455021418</v>
      </c>
      <c r="BV18" s="54"/>
      <c r="BW18" s="52">
        <f>(BW16/BW17-1)*100</f>
        <v>-4.975124378109452</v>
      </c>
      <c r="BX18" s="54"/>
      <c r="BY18" s="55">
        <f>(BY16/BY17-1)*100</f>
        <v>-2.2826086956521774</v>
      </c>
      <c r="BZ18" s="68"/>
      <c r="CA18" s="56">
        <f>(CA16/CA17-1)*100</f>
        <v>-4.563405002193943</v>
      </c>
      <c r="CB18" s="54"/>
      <c r="CC18" s="56">
        <f>(CC16/CC17-1)*100</f>
        <v>-6.699640287769782</v>
      </c>
      <c r="CD18" s="54"/>
      <c r="CE18" s="56">
        <f>(CE16/CE17-1)*100</f>
        <v>-11.208084519981632</v>
      </c>
      <c r="CF18" s="54"/>
      <c r="CG18" s="55">
        <f>(CG16/CG17-1)*100</f>
        <v>-7.440119760479047</v>
      </c>
      <c r="CH18" s="68"/>
      <c r="CI18" s="56">
        <f>(CI16/CI17-1)*100</f>
        <v>-7.334963325183375</v>
      </c>
      <c r="CJ18" s="54"/>
      <c r="CK18" s="52">
        <f>(CK16/CK17-1)*100</f>
        <v>-3.716055264411622</v>
      </c>
      <c r="CL18" s="54"/>
      <c r="CM18" s="52">
        <f>(CM16/CM17-1)*100</f>
        <v>-3.007518796992481</v>
      </c>
      <c r="CN18" s="54"/>
      <c r="CO18" s="55">
        <f>(CO16/CO17-1)*100</f>
        <v>-4.621389539422327</v>
      </c>
      <c r="CP18" s="68"/>
      <c r="CQ18" s="52">
        <f>(CQ16/CQ17-1)*100</f>
        <v>0.09380863039398779</v>
      </c>
      <c r="CR18" s="56"/>
      <c r="CS18" s="52">
        <f>(CS16/CS17-1)*100</f>
        <v>1.1682242990654235</v>
      </c>
      <c r="CT18" s="54"/>
      <c r="CU18" s="52">
        <f>(CU16/CU17-1)*100</f>
        <v>-1.5984955336154183</v>
      </c>
      <c r="CV18" s="54"/>
      <c r="CW18" s="55">
        <f>(CW16/CW17-1)*100</f>
        <v>-0.1093920925144598</v>
      </c>
      <c r="CX18" s="68"/>
      <c r="CY18" s="56">
        <f>(CY16/CY17-1)*100</f>
        <v>1.3120899718837897</v>
      </c>
      <c r="CZ18" s="54"/>
      <c r="DA18" s="56">
        <f>(DA16/DA17-1)*100</f>
        <v>-9.08649173955296</v>
      </c>
      <c r="DB18" s="54"/>
      <c r="DC18" s="56">
        <f>(DC16/DC17-1)*100</f>
        <v>-4.950023798191339</v>
      </c>
      <c r="DD18" s="54"/>
      <c r="DE18" s="55">
        <f>(DE16/DE17-1)*100</f>
        <v>-4.179246782138879</v>
      </c>
      <c r="DF18" s="68"/>
      <c r="DG18" s="56">
        <f>(DG16/DG17-1)*100</f>
        <v>-15.356321839080456</v>
      </c>
      <c r="DH18" s="54"/>
      <c r="DI18" s="56">
        <f>(DI16/DI17-1)*100</f>
        <v>-25.349397590361445</v>
      </c>
      <c r="DJ18" s="54"/>
      <c r="DK18" s="56">
        <f>(DK16/DK17-1)*100</f>
        <v>-25.245732022762546</v>
      </c>
      <c r="DL18" s="54"/>
      <c r="DM18" s="55">
        <f>(DM16/DM17-1)*100</f>
        <v>-21.801714378133596</v>
      </c>
      <c r="DN18" s="68"/>
      <c r="DO18" s="56">
        <f>(DO16/DO17-1)*100</f>
        <v>-31.029023746701846</v>
      </c>
      <c r="DP18" s="54"/>
      <c r="DQ18" s="56">
        <f>(DQ16/DQ17-1)*100</f>
        <v>-33.44878772884711</v>
      </c>
      <c r="DR18" s="54"/>
      <c r="DS18" s="56">
        <f>(DS16/DS17-1)*100</f>
        <v>-39.30688554491564</v>
      </c>
      <c r="DT18" s="54"/>
      <c r="DU18" s="55">
        <f>(DU16/DU17-1)*100</f>
        <v>-34.80111311180226</v>
      </c>
      <c r="DV18" s="68"/>
      <c r="DW18" s="52">
        <f>(DW16/DW17-1)*100</f>
        <v>-37.628865979381445</v>
      </c>
      <c r="DX18" s="56"/>
      <c r="DY18" s="52">
        <f>(DY16/DY17-1)*100</f>
        <v>-39.030023094688225</v>
      </c>
      <c r="DZ18" s="54"/>
      <c r="EA18" s="52">
        <f>(EA16/EA17-1)*100</f>
        <v>-34.018155757286195</v>
      </c>
      <c r="EB18" s="54"/>
      <c r="EC18" s="55">
        <f>(EC16/EC17-1)*100</f>
        <v>-36.92115143929912</v>
      </c>
      <c r="ED18" s="68"/>
      <c r="EE18" s="52">
        <f>(EE16/EE17-1)*100</f>
        <v>-29.879740980573544</v>
      </c>
      <c r="EF18" s="54"/>
      <c r="EG18" s="52">
        <f>(EG16/EG17-1)*100</f>
        <v>-19.66862640299305</v>
      </c>
      <c r="EH18" s="54"/>
      <c r="EI18" s="52">
        <f>(EI16/EI17-1)*100</f>
        <v>-21.582373560340507</v>
      </c>
      <c r="EJ18" s="54"/>
      <c r="EK18" s="55">
        <f>(EK16/EK17-1)*100</f>
        <v>-23.963515754560525</v>
      </c>
      <c r="EL18" s="68"/>
      <c r="EM18" s="52">
        <f>(EM16/EM17-1)*100</f>
        <v>-20.586637696903853</v>
      </c>
      <c r="EN18" s="56"/>
      <c r="EO18" s="52">
        <f>(EO16/EO17-1)*100</f>
        <v>-14.073595868302135</v>
      </c>
      <c r="EP18" s="54"/>
      <c r="EQ18" s="52">
        <f>(EQ16/EQ17-1)*100</f>
        <v>-6.782006920415229</v>
      </c>
      <c r="ER18" s="54"/>
      <c r="ES18" s="55">
        <f>(ES16/ES17-1)*100</f>
        <v>-14.374353671147876</v>
      </c>
      <c r="ET18" s="68"/>
      <c r="EU18" s="52">
        <f>(EU16/EU17-1)*100</f>
        <v>6.5034429992348874</v>
      </c>
      <c r="EV18" s="56"/>
      <c r="EW18" s="52">
        <f>(EW16/EW17-1)*100</f>
        <v>10.855018587360599</v>
      </c>
      <c r="EX18" s="56"/>
      <c r="EY18" s="52">
        <f>(EY16/EY17-1)*100</f>
        <v>31.029301277235156</v>
      </c>
      <c r="EZ18" s="54"/>
      <c r="FA18" s="55">
        <f>(FA16/FA17-1)*100</f>
        <v>16.168717047451665</v>
      </c>
      <c r="FB18" s="68"/>
      <c r="FC18" s="52">
        <f>(FC16/FC17-1)*100</f>
        <v>18.557475582268967</v>
      </c>
      <c r="FD18" s="56"/>
      <c r="FE18" s="52">
        <f>(FE16/FE17-1)*100</f>
        <v>14.090909090909086</v>
      </c>
      <c r="FF18" s="54"/>
      <c r="FG18" s="52">
        <f>(FG16/FG17-1)*100</f>
        <v>5.720492396813892</v>
      </c>
      <c r="FH18" s="54"/>
      <c r="FI18" s="55">
        <f>(FI16/FI17-1)*100</f>
        <v>12.698412698412698</v>
      </c>
      <c r="FJ18" s="68"/>
      <c r="FK18" s="52">
        <f>(FK16/FK17-1)*100</f>
        <v>-8.311345646437996</v>
      </c>
      <c r="FL18" s="54"/>
      <c r="FM18" s="52">
        <f>(FM16/FM17-1)*100</f>
        <v>-9.31470392548237</v>
      </c>
      <c r="FN18" s="54"/>
      <c r="FO18" s="52">
        <f>(FO16/FO17-1)*100</f>
        <v>-4.150702426564501</v>
      </c>
      <c r="FP18" s="54"/>
      <c r="FQ18" s="55">
        <f>(FQ16/FQ17-1)*100</f>
        <v>-7.219193020719739</v>
      </c>
      <c r="FR18" s="68"/>
      <c r="FS18" s="52">
        <f>ROUND((FS16/FS17-1)*100,1)</f>
        <v>-1</v>
      </c>
      <c r="FT18" s="56"/>
      <c r="FU18" s="52">
        <f>ROUND((FU16/FU17-1)*100,1)</f>
        <v>22.2</v>
      </c>
      <c r="FV18" s="54"/>
      <c r="FW18" s="52">
        <f>ROUND((FW16/FW17-1)*100,1)</f>
        <v>22.2</v>
      </c>
      <c r="FX18" s="54"/>
      <c r="FY18" s="55">
        <f>ROUND((FY16/FY17-1)*100,1)</f>
        <v>14</v>
      </c>
      <c r="FZ18" s="68"/>
      <c r="GA18" s="52">
        <f>ROUND((GA16/GA17-1)*100,1)</f>
        <v>16.1</v>
      </c>
      <c r="GB18" s="56"/>
      <c r="GC18" s="52">
        <f>ROUND((GC16/GC17-1)*100,1)</f>
        <v>7.7</v>
      </c>
      <c r="GD18" s="54"/>
      <c r="GE18" s="52">
        <f>ROUND((GE16/GE17-1)*100,1)</f>
        <v>-0.6</v>
      </c>
      <c r="GF18" s="54"/>
      <c r="GG18" s="55">
        <f>ROUND((GG16/GG17-1)*100,1)</f>
        <v>7.1</v>
      </c>
      <c r="GH18" s="68"/>
      <c r="GI18" s="52">
        <f>ROUND((GI16/GI17-1)*100,1)</f>
        <v>6.5</v>
      </c>
      <c r="GJ18" s="56"/>
      <c r="GK18" s="52">
        <f>ROUND((GK16/GK17-1)*100,1)</f>
        <v>2.3</v>
      </c>
      <c r="GL18" s="54"/>
      <c r="GM18" s="52">
        <f>ROUND((GM16/GM17-1)*100,1)</f>
        <v>0.3</v>
      </c>
      <c r="GN18" s="54"/>
      <c r="GO18" s="55">
        <f>ROUND((GO16/GO17-1)*100,1)</f>
        <v>3.1</v>
      </c>
      <c r="GP18" s="68"/>
      <c r="GQ18" s="52">
        <f>ROUND((GQ16/GQ17-1)*100,1)</f>
        <v>3</v>
      </c>
      <c r="GR18" s="54"/>
      <c r="GS18" s="52">
        <f>ROUND((GS16/GS17-1)*100,1)</f>
        <v>7.8</v>
      </c>
      <c r="GT18" s="54"/>
      <c r="GU18" s="52">
        <f>ROUND((GU16/GU17-1)*100,1)</f>
        <v>7.2</v>
      </c>
      <c r="GV18" s="54"/>
      <c r="GW18" s="55">
        <f>ROUND((GW16/GW17-1)*100,1)</f>
        <v>6</v>
      </c>
      <c r="GX18" s="68"/>
      <c r="GY18" s="52">
        <f>ROUND((GY16/GY17-1)*100,1)</f>
        <v>10.9</v>
      </c>
      <c r="GZ18" s="54"/>
      <c r="HA18" s="52">
        <f>ROUND((HA16/HA17-1)*100,1)</f>
        <v>1.5</v>
      </c>
      <c r="HB18" s="54"/>
      <c r="HC18" s="52">
        <f>ROUND((HC16/HC17-1)*100,1)</f>
        <v>-5.8</v>
      </c>
      <c r="HD18" s="54"/>
      <c r="HE18" s="55">
        <f>ROUND((HE16/HE17-1)*100,1)</f>
        <v>1.8</v>
      </c>
      <c r="HF18" s="68"/>
      <c r="HG18" s="52">
        <f>ROUND((HG16/HG17-1)*100,1)</f>
        <v>-4.1</v>
      </c>
      <c r="HH18" s="56"/>
      <c r="HI18" s="52">
        <f>ROUND((HI16/HI17-1)*100,1)</f>
        <v>-6.6</v>
      </c>
      <c r="HJ18" s="54"/>
      <c r="HK18" s="52"/>
      <c r="HL18" s="54"/>
      <c r="HM18" s="55">
        <f>ROUND((HM16/HM17-1)*100,1)</f>
        <v>-5.3</v>
      </c>
    </row>
    <row r="19" spans="2:221" ht="30" customHeight="1">
      <c r="B19" s="76"/>
      <c r="C19" s="268" t="s">
        <v>109</v>
      </c>
      <c r="D19" s="265" t="s">
        <v>39</v>
      </c>
      <c r="E19" s="26" t="s">
        <v>99</v>
      </c>
      <c r="F19" s="62"/>
      <c r="G19" s="28">
        <v>415</v>
      </c>
      <c r="H19" s="58"/>
      <c r="I19" s="30">
        <v>398</v>
      </c>
      <c r="J19" s="58"/>
      <c r="K19" s="32">
        <v>462</v>
      </c>
      <c r="L19" s="58"/>
      <c r="M19" s="47">
        <f>(G19+I19+K19)</f>
        <v>1275</v>
      </c>
      <c r="N19" s="62"/>
      <c r="O19" s="28">
        <v>501</v>
      </c>
      <c r="P19" s="58"/>
      <c r="Q19" s="30">
        <v>521</v>
      </c>
      <c r="R19" s="58"/>
      <c r="S19" s="32">
        <v>515</v>
      </c>
      <c r="T19" s="58"/>
      <c r="U19" s="47">
        <f>(O19+Q19+S19)</f>
        <v>1537</v>
      </c>
      <c r="V19" s="62"/>
      <c r="W19" s="28">
        <v>481</v>
      </c>
      <c r="X19" s="58"/>
      <c r="Y19" s="30">
        <v>453</v>
      </c>
      <c r="Z19" s="58"/>
      <c r="AA19" s="228">
        <v>524</v>
      </c>
      <c r="AB19" s="58"/>
      <c r="AC19" s="47">
        <f>(W19+Y19+AA19)</f>
        <v>1458</v>
      </c>
      <c r="AD19" s="62"/>
      <c r="AE19" s="28">
        <v>457</v>
      </c>
      <c r="AF19" s="58"/>
      <c r="AG19" s="30">
        <v>495</v>
      </c>
      <c r="AH19" s="58"/>
      <c r="AI19" s="32">
        <v>543</v>
      </c>
      <c r="AJ19" s="58"/>
      <c r="AK19" s="47">
        <f>(AE19+AG19+AI19)</f>
        <v>1495</v>
      </c>
      <c r="AL19" s="62"/>
      <c r="AM19" s="28">
        <v>507</v>
      </c>
      <c r="AN19" s="58"/>
      <c r="AO19" s="30">
        <v>478</v>
      </c>
      <c r="AP19" s="58"/>
      <c r="AQ19" s="32">
        <v>500</v>
      </c>
      <c r="AR19" s="58"/>
      <c r="AS19" s="47">
        <f>(AM19+AO19+AQ19)</f>
        <v>1485</v>
      </c>
      <c r="AT19" s="62"/>
      <c r="AU19" s="28">
        <v>513</v>
      </c>
      <c r="AV19" s="58"/>
      <c r="AW19" s="30">
        <v>491</v>
      </c>
      <c r="AX19" s="58"/>
      <c r="AY19" s="30">
        <v>494</v>
      </c>
      <c r="AZ19" s="58"/>
      <c r="BA19" s="47">
        <f>(AU19+AW19+AY19)</f>
        <v>1498</v>
      </c>
      <c r="BB19" s="62"/>
      <c r="BC19" s="28">
        <v>463</v>
      </c>
      <c r="BD19" s="58"/>
      <c r="BE19" s="30">
        <v>465</v>
      </c>
      <c r="BF19" s="58"/>
      <c r="BG19" s="77">
        <v>520</v>
      </c>
      <c r="BH19" s="58"/>
      <c r="BI19" s="47">
        <f>(BC19+BE19+BG19)</f>
        <v>1448</v>
      </c>
      <c r="BJ19" s="62"/>
      <c r="BK19" s="37">
        <v>493</v>
      </c>
      <c r="BL19" s="58"/>
      <c r="BM19" s="246">
        <v>496</v>
      </c>
      <c r="BN19" s="58"/>
      <c r="BO19" s="246">
        <v>516</v>
      </c>
      <c r="BP19" s="58"/>
      <c r="BQ19" s="47">
        <f>(BK19+BM19+BO19)</f>
        <v>1505</v>
      </c>
      <c r="BR19" s="62"/>
      <c r="BS19" s="246">
        <v>481</v>
      </c>
      <c r="BT19" s="241"/>
      <c r="BU19" s="37">
        <v>444</v>
      </c>
      <c r="BV19" s="58"/>
      <c r="BW19" s="37">
        <v>471</v>
      </c>
      <c r="BX19" s="58"/>
      <c r="BY19" s="47">
        <f>(BS19+BU19+BW19)</f>
        <v>1396</v>
      </c>
      <c r="BZ19" s="62"/>
      <c r="CA19" s="36">
        <v>457</v>
      </c>
      <c r="CB19" s="241"/>
      <c r="CC19" s="235">
        <v>437</v>
      </c>
      <c r="CD19" s="241"/>
      <c r="CE19" s="38">
        <v>421</v>
      </c>
      <c r="CF19" s="58"/>
      <c r="CG19" s="47">
        <f>(CA19+CC19+CE19)</f>
        <v>1315</v>
      </c>
      <c r="CH19" s="62"/>
      <c r="CI19" s="38">
        <v>428</v>
      </c>
      <c r="CJ19" s="241"/>
      <c r="CK19" s="38">
        <v>450</v>
      </c>
      <c r="CL19" s="241"/>
      <c r="CM19" s="38">
        <v>522</v>
      </c>
      <c r="CN19" s="58"/>
      <c r="CO19" s="47">
        <f>(CI19+CK19+CM19)</f>
        <v>1400</v>
      </c>
      <c r="CP19" s="62"/>
      <c r="CQ19" s="37">
        <v>490</v>
      </c>
      <c r="CR19" s="59"/>
      <c r="CS19" s="37">
        <v>536</v>
      </c>
      <c r="CT19" s="58"/>
      <c r="CU19" s="38">
        <v>497</v>
      </c>
      <c r="CV19" s="58"/>
      <c r="CW19" s="47">
        <f>(CQ19+CS19+CU19)</f>
        <v>1523</v>
      </c>
      <c r="CX19" s="62"/>
      <c r="CY19" s="63">
        <v>484</v>
      </c>
      <c r="CZ19" s="241"/>
      <c r="DA19" s="63">
        <v>426</v>
      </c>
      <c r="DB19" s="241"/>
      <c r="DC19" s="236">
        <v>484</v>
      </c>
      <c r="DD19" s="58"/>
      <c r="DE19" s="47">
        <f>(CY19+DA19+DC19)</f>
        <v>1394</v>
      </c>
      <c r="DF19" s="62"/>
      <c r="DG19" s="236">
        <v>410</v>
      </c>
      <c r="DH19" s="241"/>
      <c r="DI19" s="236">
        <v>382</v>
      </c>
      <c r="DJ19" s="241"/>
      <c r="DK19" s="236">
        <v>276</v>
      </c>
      <c r="DL19" s="58"/>
      <c r="DM19" s="47">
        <f>(DG19+DI19+DK19)</f>
        <v>1068</v>
      </c>
      <c r="DN19" s="62"/>
      <c r="DO19" s="236">
        <v>252</v>
      </c>
      <c r="DP19" s="241"/>
      <c r="DQ19" s="72">
        <v>286</v>
      </c>
      <c r="DR19" s="241"/>
      <c r="DS19" s="72">
        <v>279</v>
      </c>
      <c r="DT19" s="58"/>
      <c r="DU19" s="47">
        <f>(DO19+DQ19+DS19)</f>
        <v>817</v>
      </c>
      <c r="DV19" s="62"/>
      <c r="DW19" s="72">
        <v>326</v>
      </c>
      <c r="DX19" s="59"/>
      <c r="DY19" s="40">
        <v>308</v>
      </c>
      <c r="DZ19" s="58"/>
      <c r="EA19" s="40">
        <v>304</v>
      </c>
      <c r="EB19" s="58"/>
      <c r="EC19" s="47">
        <f>(DW19+DY19+EA19)</f>
        <v>938</v>
      </c>
      <c r="ED19" s="62"/>
      <c r="EE19" s="40">
        <v>335</v>
      </c>
      <c r="EF19" s="241"/>
      <c r="EG19" s="40">
        <v>342</v>
      </c>
      <c r="EH19" s="241"/>
      <c r="EI19" s="40">
        <v>350</v>
      </c>
      <c r="EJ19" s="58"/>
      <c r="EK19" s="47">
        <f>(EE19+EG19+EI19)</f>
        <v>1027</v>
      </c>
      <c r="EL19" s="62"/>
      <c r="EM19" s="40">
        <v>284</v>
      </c>
      <c r="EN19" s="59"/>
      <c r="EO19" s="39">
        <v>254</v>
      </c>
      <c r="EP19" s="58"/>
      <c r="EQ19" s="39">
        <v>270</v>
      </c>
      <c r="ER19" s="58"/>
      <c r="ES19" s="47">
        <f>(EM19+EO19+EQ19)</f>
        <v>808</v>
      </c>
      <c r="ET19" s="62"/>
      <c r="EU19" s="39">
        <v>270</v>
      </c>
      <c r="EV19" s="59"/>
      <c r="EW19" s="39">
        <v>281</v>
      </c>
      <c r="EX19" s="59"/>
      <c r="EY19" s="39">
        <v>372</v>
      </c>
      <c r="EZ19" s="58"/>
      <c r="FA19" s="47">
        <f>(EU19+EW19+EY19)</f>
        <v>923</v>
      </c>
      <c r="FB19" s="62"/>
      <c r="FC19" s="39">
        <v>331</v>
      </c>
      <c r="FD19" s="59"/>
      <c r="FE19" s="39">
        <v>270</v>
      </c>
      <c r="FF19" s="58"/>
      <c r="FG19" s="39">
        <v>318</v>
      </c>
      <c r="FH19" s="58"/>
      <c r="FI19" s="47">
        <f>(FC19+FE19+FG19)</f>
        <v>919</v>
      </c>
      <c r="FJ19" s="62"/>
      <c r="FK19" s="39">
        <v>269</v>
      </c>
      <c r="FL19" s="241"/>
      <c r="FM19" s="64">
        <v>260</v>
      </c>
      <c r="FN19" s="241"/>
      <c r="FO19" s="64">
        <v>313</v>
      </c>
      <c r="FP19" s="58"/>
      <c r="FQ19" s="47">
        <f>(FK19+FM19+FO19)</f>
        <v>842</v>
      </c>
      <c r="FR19" s="62"/>
      <c r="FS19" s="40">
        <v>281</v>
      </c>
      <c r="FT19" s="59"/>
      <c r="FU19" s="40">
        <v>333</v>
      </c>
      <c r="FV19" s="241"/>
      <c r="FW19" s="40">
        <v>353</v>
      </c>
      <c r="FX19" s="58"/>
      <c r="FY19" s="47">
        <f>(FS19+FU19+FW19)</f>
        <v>967</v>
      </c>
      <c r="FZ19" s="62"/>
      <c r="GA19" s="40">
        <v>333</v>
      </c>
      <c r="GB19" s="59"/>
      <c r="GC19" s="40">
        <v>338</v>
      </c>
      <c r="GD19" s="241"/>
      <c r="GE19" s="40">
        <v>392</v>
      </c>
      <c r="GF19" s="58"/>
      <c r="GG19" s="47">
        <f>(GA19+GC19+GE19)</f>
        <v>1063</v>
      </c>
      <c r="GH19" s="62"/>
      <c r="GI19" s="41">
        <v>372</v>
      </c>
      <c r="GJ19" s="59"/>
      <c r="GK19" s="41">
        <v>355</v>
      </c>
      <c r="GL19" s="58"/>
      <c r="GM19" s="41">
        <v>304</v>
      </c>
      <c r="GN19" s="58"/>
      <c r="GO19" s="47">
        <f>(GI19+GK19+GM19)</f>
        <v>1031</v>
      </c>
      <c r="GP19" s="62"/>
      <c r="GQ19" s="41">
        <v>267</v>
      </c>
      <c r="GR19" s="241"/>
      <c r="GS19" s="41">
        <v>283</v>
      </c>
      <c r="GT19" s="241"/>
      <c r="GU19" s="41">
        <v>328</v>
      </c>
      <c r="GV19" s="58"/>
      <c r="GW19" s="47">
        <f>(GQ19+GS19+GU19)</f>
        <v>878</v>
      </c>
      <c r="GX19" s="62"/>
      <c r="GY19" s="41">
        <v>316</v>
      </c>
      <c r="GZ19" s="241"/>
      <c r="HA19" s="230">
        <v>360</v>
      </c>
      <c r="HB19" s="241"/>
      <c r="HC19" s="230">
        <v>340</v>
      </c>
      <c r="HD19" s="58"/>
      <c r="HE19" s="47">
        <f>(GY19+HA19+HC19)</f>
        <v>1016</v>
      </c>
      <c r="HF19" s="62"/>
      <c r="HG19" s="230">
        <v>280</v>
      </c>
      <c r="HH19" s="242"/>
      <c r="HI19" s="230">
        <v>290</v>
      </c>
      <c r="HJ19" s="241"/>
      <c r="HK19" s="230"/>
      <c r="HL19" s="58"/>
      <c r="HM19" s="47">
        <f>(HG19+HI19+HK19)</f>
        <v>570</v>
      </c>
    </row>
    <row r="20" spans="2:221" ht="30" customHeight="1">
      <c r="B20" s="76"/>
      <c r="C20" s="269"/>
      <c r="D20" s="266"/>
      <c r="E20" s="42" t="s">
        <v>35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73">
        <v>521</v>
      </c>
      <c r="AX20" s="46"/>
      <c r="AY20" s="73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73">
        <v>453</v>
      </c>
      <c r="BF20" s="46"/>
      <c r="BG20" s="73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73">
        <v>495</v>
      </c>
      <c r="BN20" s="46"/>
      <c r="BO20" s="73">
        <v>543</v>
      </c>
      <c r="BP20" s="46"/>
      <c r="BQ20" s="47">
        <f>(BK20+BM20+BO20)</f>
        <v>1495</v>
      </c>
      <c r="BR20" s="43"/>
      <c r="BS20" s="45">
        <v>507</v>
      </c>
      <c r="BT20" s="231"/>
      <c r="BU20" s="44">
        <v>478</v>
      </c>
      <c r="BV20" s="46"/>
      <c r="BW20" s="243">
        <v>500</v>
      </c>
      <c r="BX20" s="46"/>
      <c r="BY20" s="47">
        <f>(BS20+BU20+BW20)</f>
        <v>1485</v>
      </c>
      <c r="BZ20" s="43"/>
      <c r="CA20" s="45">
        <v>513</v>
      </c>
      <c r="CB20" s="231"/>
      <c r="CC20" s="45">
        <v>491</v>
      </c>
      <c r="CD20" s="231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231"/>
      <c r="CK20" s="73">
        <v>465</v>
      </c>
      <c r="CL20" s="231"/>
      <c r="CM20" s="73">
        <v>520</v>
      </c>
      <c r="CN20" s="46"/>
      <c r="CO20" s="47">
        <f>(CI20+CK20+CM20)</f>
        <v>1448</v>
      </c>
      <c r="CP20" s="43"/>
      <c r="CQ20" s="44">
        <v>493</v>
      </c>
      <c r="CR20" s="45"/>
      <c r="CS20" s="44">
        <v>496</v>
      </c>
      <c r="CT20" s="46"/>
      <c r="CU20" s="73">
        <v>516</v>
      </c>
      <c r="CV20" s="46"/>
      <c r="CW20" s="47">
        <f>(CQ20+CS20+CU20)</f>
        <v>1505</v>
      </c>
      <c r="CX20" s="43"/>
      <c r="CY20" s="45">
        <v>481</v>
      </c>
      <c r="CZ20" s="231"/>
      <c r="DA20" s="45">
        <v>444</v>
      </c>
      <c r="DB20" s="231"/>
      <c r="DC20" s="45">
        <v>471</v>
      </c>
      <c r="DD20" s="46"/>
      <c r="DE20" s="47">
        <f>(CY20+DA20+DC20)</f>
        <v>1396</v>
      </c>
      <c r="DF20" s="43"/>
      <c r="DG20" s="45">
        <v>457</v>
      </c>
      <c r="DH20" s="231"/>
      <c r="DI20" s="45">
        <v>437</v>
      </c>
      <c r="DJ20" s="231"/>
      <c r="DK20" s="45">
        <v>421</v>
      </c>
      <c r="DL20" s="46"/>
      <c r="DM20" s="47">
        <f>(DG20+DI20+DK20)</f>
        <v>1315</v>
      </c>
      <c r="DN20" s="43"/>
      <c r="DO20" s="45">
        <v>428</v>
      </c>
      <c r="DP20" s="231"/>
      <c r="DQ20" s="45">
        <v>450</v>
      </c>
      <c r="DR20" s="231"/>
      <c r="DS20" s="45">
        <v>522</v>
      </c>
      <c r="DT20" s="46"/>
      <c r="DU20" s="47">
        <f>(DO20+DQ20+DS20)</f>
        <v>1400</v>
      </c>
      <c r="DV20" s="43"/>
      <c r="DW20" s="44">
        <v>490</v>
      </c>
      <c r="DX20" s="45"/>
      <c r="DY20" s="44">
        <v>536</v>
      </c>
      <c r="DZ20" s="46"/>
      <c r="EA20" s="44">
        <v>497</v>
      </c>
      <c r="EB20" s="46"/>
      <c r="EC20" s="47">
        <f>(DW20+DY20+EA20)</f>
        <v>1523</v>
      </c>
      <c r="ED20" s="43"/>
      <c r="EE20" s="44">
        <v>484</v>
      </c>
      <c r="EF20" s="231"/>
      <c r="EG20" s="44">
        <v>426</v>
      </c>
      <c r="EH20" s="231"/>
      <c r="EI20" s="44">
        <v>484</v>
      </c>
      <c r="EJ20" s="46"/>
      <c r="EK20" s="47">
        <f>(EE20+EG20+EI20)</f>
        <v>1394</v>
      </c>
      <c r="EL20" s="43"/>
      <c r="EM20" s="44">
        <v>410</v>
      </c>
      <c r="EN20" s="45"/>
      <c r="EO20" s="44">
        <v>318</v>
      </c>
      <c r="EP20" s="46"/>
      <c r="EQ20" s="44">
        <v>276</v>
      </c>
      <c r="ER20" s="46"/>
      <c r="ES20" s="47">
        <f>(EM20+EO20+EQ20)</f>
        <v>1004</v>
      </c>
      <c r="ET20" s="43"/>
      <c r="EU20" s="44">
        <v>252</v>
      </c>
      <c r="EV20" s="45"/>
      <c r="EW20" s="44">
        <v>286</v>
      </c>
      <c r="EX20" s="45"/>
      <c r="EY20" s="44">
        <v>279</v>
      </c>
      <c r="EZ20" s="46"/>
      <c r="FA20" s="47">
        <f>(EU20+EW20+EY20)</f>
        <v>817</v>
      </c>
      <c r="FB20" s="43"/>
      <c r="FC20" s="44">
        <v>326</v>
      </c>
      <c r="FD20" s="45"/>
      <c r="FE20" s="44">
        <v>308</v>
      </c>
      <c r="FF20" s="46"/>
      <c r="FG20" s="44">
        <v>304</v>
      </c>
      <c r="FH20" s="46"/>
      <c r="FI20" s="47">
        <f>(FC20+FE20+FG20)</f>
        <v>938</v>
      </c>
      <c r="FJ20" s="43"/>
      <c r="FK20" s="44">
        <v>335</v>
      </c>
      <c r="FL20" s="231"/>
      <c r="FM20" s="44">
        <v>342</v>
      </c>
      <c r="FN20" s="231"/>
      <c r="FO20" s="44">
        <v>350</v>
      </c>
      <c r="FP20" s="46"/>
      <c r="FQ20" s="47">
        <f>(FK20+FM20+FO20)</f>
        <v>1027</v>
      </c>
      <c r="FR20" s="43"/>
      <c r="FS20" s="44">
        <v>284</v>
      </c>
      <c r="FT20" s="45"/>
      <c r="FU20" s="44">
        <v>254</v>
      </c>
      <c r="FV20" s="231"/>
      <c r="FW20" s="44">
        <v>270</v>
      </c>
      <c r="FX20" s="46"/>
      <c r="FY20" s="47">
        <f>(FS20+FU20+FW20)</f>
        <v>808</v>
      </c>
      <c r="FZ20" s="43"/>
      <c r="GA20" s="44">
        <v>270</v>
      </c>
      <c r="GB20" s="45"/>
      <c r="GC20" s="44">
        <v>281</v>
      </c>
      <c r="GD20" s="231"/>
      <c r="GE20" s="44">
        <v>372</v>
      </c>
      <c r="GF20" s="46"/>
      <c r="GG20" s="47">
        <f>(GA20+GC20+GE20)</f>
        <v>923</v>
      </c>
      <c r="GH20" s="43"/>
      <c r="GI20" s="44">
        <v>331</v>
      </c>
      <c r="GJ20" s="45"/>
      <c r="GK20" s="44">
        <v>270</v>
      </c>
      <c r="GL20" s="46"/>
      <c r="GM20" s="48">
        <v>318</v>
      </c>
      <c r="GN20" s="46"/>
      <c r="GO20" s="47">
        <f>(GI20+GK20+GM20)</f>
        <v>919</v>
      </c>
      <c r="GP20" s="43"/>
      <c r="GQ20" s="44">
        <v>269</v>
      </c>
      <c r="GR20" s="231"/>
      <c r="GS20" s="75">
        <v>260</v>
      </c>
      <c r="GT20" s="231"/>
      <c r="GU20" s="44">
        <v>313</v>
      </c>
      <c r="GV20" s="46"/>
      <c r="GW20" s="47">
        <f>(GQ20+GS20+GU20)</f>
        <v>842</v>
      </c>
      <c r="GX20" s="43"/>
      <c r="GY20" s="44">
        <v>281</v>
      </c>
      <c r="GZ20" s="231"/>
      <c r="HA20" s="44">
        <v>333</v>
      </c>
      <c r="HB20" s="231"/>
      <c r="HC20" s="44">
        <v>353</v>
      </c>
      <c r="HD20" s="46"/>
      <c r="HE20" s="47">
        <f>(GY20+HA20+HC20)</f>
        <v>967</v>
      </c>
      <c r="HF20" s="43"/>
      <c r="HG20" s="44">
        <v>333</v>
      </c>
      <c r="HH20" s="232"/>
      <c r="HI20" s="44">
        <v>338</v>
      </c>
      <c r="HJ20" s="231"/>
      <c r="HK20" s="44"/>
      <c r="HL20" s="46"/>
      <c r="HM20" s="47">
        <f>(HG20+HI20+HK20)</f>
        <v>671</v>
      </c>
    </row>
    <row r="21" spans="2:221" ht="30" customHeight="1" thickBot="1">
      <c r="B21" s="76"/>
      <c r="C21" s="270"/>
      <c r="D21" s="267"/>
      <c r="E21" s="50" t="s">
        <v>36</v>
      </c>
      <c r="F21" s="68"/>
      <c r="G21" s="52">
        <f>(G19/G20-1)*100</f>
        <v>-18.145956607495073</v>
      </c>
      <c r="H21" s="54"/>
      <c r="I21" s="52">
        <f>(I19/I20-1)*100</f>
        <v>-17.08333333333333</v>
      </c>
      <c r="J21" s="54"/>
      <c r="K21" s="52">
        <f>(K19/K20-1)*100</f>
        <v>-6.854838709677424</v>
      </c>
      <c r="L21" s="54"/>
      <c r="M21" s="55">
        <f>(M19/M20-1)*100</f>
        <v>-14.025623735670933</v>
      </c>
      <c r="N21" s="68"/>
      <c r="O21" s="52">
        <f>(O19/O20-1)*100</f>
        <v>15.172413793103456</v>
      </c>
      <c r="P21" s="54"/>
      <c r="Q21" s="52">
        <f>(Q19/Q20-1)*100</f>
        <v>12.284482758620685</v>
      </c>
      <c r="R21" s="54"/>
      <c r="S21" s="52">
        <f>(S19/S20-1)*100</f>
        <v>22.619047619047628</v>
      </c>
      <c r="T21" s="54"/>
      <c r="U21" s="55">
        <f>(U19/U20-1)*100</f>
        <v>16.52767247915088</v>
      </c>
      <c r="V21" s="68"/>
      <c r="W21" s="52">
        <f>(W19/W20-1)*100</f>
        <v>19.354838709677423</v>
      </c>
      <c r="X21" s="54"/>
      <c r="Y21" s="52">
        <f>(Y19/Y20-1)*100</f>
        <v>8.633093525179847</v>
      </c>
      <c r="Z21" s="54"/>
      <c r="AA21" s="52">
        <f>(AA19/AA20-1)*100</f>
        <v>27.80487804878049</v>
      </c>
      <c r="AB21" s="54"/>
      <c r="AC21" s="55">
        <f>(AC19/AC20-1)*100</f>
        <v>18.536585365853654</v>
      </c>
      <c r="AD21" s="68"/>
      <c r="AE21" s="52">
        <f>(AE19/AE20-1)*100</f>
        <v>7.529411764705873</v>
      </c>
      <c r="AF21" s="54"/>
      <c r="AG21" s="52">
        <f>(AG19/AG20-1)*100</f>
        <v>2.6970954356846377</v>
      </c>
      <c r="AH21" s="54"/>
      <c r="AI21" s="52">
        <f>(AI19/AI20-1)*100</f>
        <v>12.88981288981288</v>
      </c>
      <c r="AJ21" s="54"/>
      <c r="AK21" s="55">
        <f>(AK19/AK20-1)*100</f>
        <v>7.708933717579258</v>
      </c>
      <c r="AL21" s="68"/>
      <c r="AM21" s="52">
        <f>(AM19/AM20-1)*100</f>
        <v>22.168674698795176</v>
      </c>
      <c r="AN21" s="54"/>
      <c r="AO21" s="52">
        <f>(AO19/AO20-1)*100</f>
        <v>20.100502512562812</v>
      </c>
      <c r="AP21" s="54"/>
      <c r="AQ21" s="52">
        <f>(AQ19/AQ20-1)*100</f>
        <v>8.225108225108224</v>
      </c>
      <c r="AR21" s="54"/>
      <c r="AS21" s="55">
        <f>(AS19/AS20-1)*100</f>
        <v>16.470588235294127</v>
      </c>
      <c r="AT21" s="68"/>
      <c r="AU21" s="52">
        <f>(AU19/AU20-1)*100</f>
        <v>2.39520958083832</v>
      </c>
      <c r="AV21" s="54"/>
      <c r="AW21" s="52">
        <f>(AW19/AW20-1)*100</f>
        <v>-5.758157389635321</v>
      </c>
      <c r="AX21" s="54"/>
      <c r="AY21" s="52">
        <f>(AY19/AY20-1)*100</f>
        <v>-4.077669902912618</v>
      </c>
      <c r="AZ21" s="54"/>
      <c r="BA21" s="55">
        <f>(BA19/BA20-1)*100</f>
        <v>-2.5374105400130076</v>
      </c>
      <c r="BB21" s="68"/>
      <c r="BC21" s="52">
        <f>(BC19/BC20-1)*100</f>
        <v>-3.7422037422037424</v>
      </c>
      <c r="BD21" s="54"/>
      <c r="BE21" s="52">
        <f>(BE19/BE20-1)*100</f>
        <v>2.6490066225165476</v>
      </c>
      <c r="BF21" s="54"/>
      <c r="BG21" s="52">
        <f>(BG19/BG20-1)*100</f>
        <v>-0.7633587786259555</v>
      </c>
      <c r="BH21" s="54"/>
      <c r="BI21" s="55">
        <f>(BI19/BI20-1)*100</f>
        <v>-0.6858710562414272</v>
      </c>
      <c r="BJ21" s="68"/>
      <c r="BK21" s="52">
        <f>(BK19/BK20-1)*100</f>
        <v>7.877461706783362</v>
      </c>
      <c r="BL21" s="54"/>
      <c r="BM21" s="52">
        <f>(BM19/BM20-1)*100</f>
        <v>0.20202020202020332</v>
      </c>
      <c r="BN21" s="54"/>
      <c r="BO21" s="52">
        <f>(BO19/BO20-1)*100</f>
        <v>-4.972375690607733</v>
      </c>
      <c r="BP21" s="54"/>
      <c r="BQ21" s="55">
        <f>(BQ19/BQ20-1)*100</f>
        <v>0.6688963210702337</v>
      </c>
      <c r="BR21" s="68"/>
      <c r="BS21" s="56">
        <f>(BS19/BS20-1)*100</f>
        <v>-5.128205128205132</v>
      </c>
      <c r="BT21" s="54"/>
      <c r="BU21" s="52">
        <f>(BU19/BU20-1)*100</f>
        <v>-7.1129707112970735</v>
      </c>
      <c r="BV21" s="54"/>
      <c r="BW21" s="52">
        <f>(BW19/BW20-1)*100</f>
        <v>-5.800000000000005</v>
      </c>
      <c r="BX21" s="54"/>
      <c r="BY21" s="55">
        <f>(BY19/BY20-1)*100</f>
        <v>-5.993265993265995</v>
      </c>
      <c r="BZ21" s="68"/>
      <c r="CA21" s="56">
        <f>(CA19/CA20-1)*100</f>
        <v>-10.916179337231968</v>
      </c>
      <c r="CB21" s="54"/>
      <c r="CC21" s="56">
        <f>(CC19/CC20-1)*100</f>
        <v>-10.997963340122197</v>
      </c>
      <c r="CD21" s="54"/>
      <c r="CE21" s="56">
        <f>(CE19/CE20-1)*100</f>
        <v>-14.777327935222672</v>
      </c>
      <c r="CF21" s="54"/>
      <c r="CG21" s="55">
        <f>(CG19/CG20-1)*100</f>
        <v>-12.216288384512685</v>
      </c>
      <c r="CH21" s="68"/>
      <c r="CI21" s="56">
        <f>(CI19/CI20-1)*100</f>
        <v>-7.559395248380129</v>
      </c>
      <c r="CJ21" s="54"/>
      <c r="CK21" s="52">
        <f>(CK19/CK20-1)*100</f>
        <v>-3.2258064516129004</v>
      </c>
      <c r="CL21" s="54"/>
      <c r="CM21" s="52">
        <f>(CM19/CM20-1)*100</f>
        <v>0.38461538461538325</v>
      </c>
      <c r="CN21" s="54"/>
      <c r="CO21" s="55">
        <f>(CO19/CO20-1)*100</f>
        <v>-3.314917127071826</v>
      </c>
      <c r="CP21" s="68"/>
      <c r="CQ21" s="52">
        <f>(CQ19/CQ20-1)*100</f>
        <v>-0.6085192697768749</v>
      </c>
      <c r="CR21" s="56"/>
      <c r="CS21" s="52">
        <f>(CS19/CS20-1)*100</f>
        <v>8.064516129032251</v>
      </c>
      <c r="CT21" s="54"/>
      <c r="CU21" s="52">
        <f>(CU19/CU20-1)*100</f>
        <v>-3.6821705426356544</v>
      </c>
      <c r="CV21" s="54"/>
      <c r="CW21" s="55">
        <f>(CW19/CW20-1)*100</f>
        <v>1.196013289036535</v>
      </c>
      <c r="CX21" s="68"/>
      <c r="CY21" s="56">
        <f>(CY19/CY20-1)*100</f>
        <v>0.6237006237006293</v>
      </c>
      <c r="CZ21" s="54"/>
      <c r="DA21" s="56">
        <f>(DA19/DA20-1)*100</f>
        <v>-4.054054054054057</v>
      </c>
      <c r="DB21" s="54"/>
      <c r="DC21" s="56">
        <f>(DC19/DC20-1)*100</f>
        <v>2.7600849256900206</v>
      </c>
      <c r="DD21" s="54"/>
      <c r="DE21" s="55">
        <f>(DE19/DE20-1)*100</f>
        <v>-0.14326647564469885</v>
      </c>
      <c r="DF21" s="68"/>
      <c r="DG21" s="56">
        <f>(DG19/DG20-1)*100</f>
        <v>-10.284463894967178</v>
      </c>
      <c r="DH21" s="54"/>
      <c r="DI21" s="56">
        <f>(DI19/DI20-1)*100</f>
        <v>-12.585812356979408</v>
      </c>
      <c r="DJ21" s="54"/>
      <c r="DK21" s="56">
        <f>(DK19/DK20-1)*100</f>
        <v>-34.44180522565321</v>
      </c>
      <c r="DL21" s="54"/>
      <c r="DM21" s="55">
        <f>(DM19/DM20-1)*100</f>
        <v>-18.78326996197719</v>
      </c>
      <c r="DN21" s="68"/>
      <c r="DO21" s="56">
        <f>(DO19/DO20-1)*100</f>
        <v>-41.12149532710281</v>
      </c>
      <c r="DP21" s="54"/>
      <c r="DQ21" s="56">
        <f>(DQ19/DQ20-1)*100</f>
        <v>-36.44444444444444</v>
      </c>
      <c r="DR21" s="54"/>
      <c r="DS21" s="56">
        <f>(DS19/DS20-1)*100</f>
        <v>-46.55172413793104</v>
      </c>
      <c r="DT21" s="54"/>
      <c r="DU21" s="55">
        <f>(DU19/DU20-1)*100</f>
        <v>-41.642857142857146</v>
      </c>
      <c r="DV21" s="68"/>
      <c r="DW21" s="52">
        <f>(DW19/DW20-1)*100</f>
        <v>-33.46938775510204</v>
      </c>
      <c r="DX21" s="56"/>
      <c r="DY21" s="52">
        <f>(DY19/DY20-1)*100</f>
        <v>-42.53731343283582</v>
      </c>
      <c r="DZ21" s="54"/>
      <c r="EA21" s="52">
        <f>(EA19/EA20-1)*100</f>
        <v>-38.83299798792756</v>
      </c>
      <c r="EB21" s="54"/>
      <c r="EC21" s="55">
        <f>(EC19/EC20-1)*100</f>
        <v>-38.41103086014446</v>
      </c>
      <c r="ED21" s="68"/>
      <c r="EE21" s="52">
        <f>(EE19/EE20-1)*100</f>
        <v>-30.78512396694215</v>
      </c>
      <c r="EF21" s="54"/>
      <c r="EG21" s="52">
        <f>(EG19/EG20-1)*100</f>
        <v>-19.718309859154925</v>
      </c>
      <c r="EH21" s="54"/>
      <c r="EI21" s="52">
        <f>(EI19/EI20-1)*100</f>
        <v>-27.685950413223136</v>
      </c>
      <c r="EJ21" s="54"/>
      <c r="EK21" s="55">
        <f>(EK19/EK20-1)*100</f>
        <v>-26.3271162123386</v>
      </c>
      <c r="EL21" s="68"/>
      <c r="EM21" s="52">
        <f>(EM19/EM20-1)*100</f>
        <v>-30.731707317073177</v>
      </c>
      <c r="EN21" s="56"/>
      <c r="EO21" s="52">
        <f>(EO19/EO20-1)*100</f>
        <v>-20.125786163522008</v>
      </c>
      <c r="EP21" s="54"/>
      <c r="EQ21" s="52">
        <f>(EQ19/EQ20-1)*100</f>
        <v>-2.1739130434782594</v>
      </c>
      <c r="ER21" s="54"/>
      <c r="ES21" s="55">
        <f>(ES19/ES20-1)*100</f>
        <v>-19.521912350597614</v>
      </c>
      <c r="ET21" s="68"/>
      <c r="EU21" s="52">
        <f>(EU19/EU20-1)*100</f>
        <v>7.14285714285714</v>
      </c>
      <c r="EV21" s="56"/>
      <c r="EW21" s="52">
        <f>(EW19/EW20-1)*100</f>
        <v>-1.7482517482517501</v>
      </c>
      <c r="EX21" s="56"/>
      <c r="EY21" s="52">
        <f>(EY19/EY20-1)*100</f>
        <v>33.33333333333333</v>
      </c>
      <c r="EZ21" s="54"/>
      <c r="FA21" s="55">
        <f>(FA19/FA20-1)*100</f>
        <v>12.974296205630353</v>
      </c>
      <c r="FB21" s="68"/>
      <c r="FC21" s="52">
        <f>(FC19/FC20-1)*100</f>
        <v>1.5337423312883347</v>
      </c>
      <c r="FD21" s="56"/>
      <c r="FE21" s="52">
        <f>(FE19/FE20-1)*100</f>
        <v>-12.337662337662337</v>
      </c>
      <c r="FF21" s="54"/>
      <c r="FG21" s="52">
        <f>(FG19/FG20-1)*100</f>
        <v>4.6052631578947345</v>
      </c>
      <c r="FH21" s="54"/>
      <c r="FI21" s="55">
        <f>(FI19/FI20-1)*100</f>
        <v>-2.025586353944564</v>
      </c>
      <c r="FJ21" s="68"/>
      <c r="FK21" s="52">
        <f>(FK19/FK20-1)*100</f>
        <v>-19.701492537313435</v>
      </c>
      <c r="FL21" s="54"/>
      <c r="FM21" s="52">
        <f>(FM19/FM20-1)*100</f>
        <v>-23.976608187134506</v>
      </c>
      <c r="FN21" s="54"/>
      <c r="FO21" s="52">
        <f>(FO19/FO20-1)*100</f>
        <v>-10.571428571428577</v>
      </c>
      <c r="FP21" s="54"/>
      <c r="FQ21" s="55">
        <f>(FQ19/FQ20-1)*100</f>
        <v>-18.01363193768257</v>
      </c>
      <c r="FR21" s="68"/>
      <c r="FS21" s="52">
        <f>ROUND((FS19/FS20-1)*100,1)</f>
        <v>-1.1</v>
      </c>
      <c r="FT21" s="56"/>
      <c r="FU21" s="52">
        <f>ROUND((FU19/FU20-1)*100,1)</f>
        <v>31.1</v>
      </c>
      <c r="FV21" s="54"/>
      <c r="FW21" s="52">
        <f>ROUND((FW19/FW20-1)*100,1)</f>
        <v>30.7</v>
      </c>
      <c r="FX21" s="54"/>
      <c r="FY21" s="55">
        <f>ROUND((FY19/FY20-1)*100,1)</f>
        <v>19.7</v>
      </c>
      <c r="FZ21" s="68"/>
      <c r="GA21" s="52">
        <f>ROUND((GA19/GA20-1)*100,1)</f>
        <v>23.3</v>
      </c>
      <c r="GB21" s="56"/>
      <c r="GC21" s="52">
        <f>ROUND((GC19/GC20-1)*100,1)</f>
        <v>20.3</v>
      </c>
      <c r="GD21" s="54"/>
      <c r="GE21" s="52">
        <f>ROUND((GE19/GE20-1)*100,1)</f>
        <v>5.4</v>
      </c>
      <c r="GF21" s="54"/>
      <c r="GG21" s="55">
        <f>ROUND((GG19/GG20-1)*100,1)</f>
        <v>15.2</v>
      </c>
      <c r="GH21" s="68"/>
      <c r="GI21" s="52">
        <f>ROUND((GI19/GI20-1)*100,1)</f>
        <v>12.4</v>
      </c>
      <c r="GJ21" s="56"/>
      <c r="GK21" s="52">
        <f>ROUND((GK19/GK20-1)*100,1)</f>
        <v>31.5</v>
      </c>
      <c r="GL21" s="54"/>
      <c r="GM21" s="52">
        <f>ROUND((GM19/GM20-1)*100,1)</f>
        <v>-4.4</v>
      </c>
      <c r="GN21" s="54"/>
      <c r="GO21" s="55">
        <f>ROUND((GO19/GO20-1)*100,1)</f>
        <v>12.2</v>
      </c>
      <c r="GP21" s="68"/>
      <c r="GQ21" s="52">
        <f>ROUND((GQ19/GQ20-1)*100,1)</f>
        <v>-0.7</v>
      </c>
      <c r="GR21" s="54"/>
      <c r="GS21" s="52">
        <f>ROUND((GS19/GS20-1)*100,1)</f>
        <v>8.8</v>
      </c>
      <c r="GT21" s="54"/>
      <c r="GU21" s="52">
        <f>ROUND((GU19/GU20-1)*100,1)</f>
        <v>4.8</v>
      </c>
      <c r="GV21" s="54"/>
      <c r="GW21" s="55">
        <f>ROUND((GW19/GW20-1)*100,1)</f>
        <v>4.3</v>
      </c>
      <c r="GX21" s="68"/>
      <c r="GY21" s="52">
        <f>ROUND((GY19/GY20-1)*100,1)</f>
        <v>12.5</v>
      </c>
      <c r="GZ21" s="54"/>
      <c r="HA21" s="52">
        <f>ROUND((HA19/HA20-1)*100,1)</f>
        <v>8.1</v>
      </c>
      <c r="HB21" s="54"/>
      <c r="HC21" s="52">
        <f>ROUND((HC19/HC20-1)*100,1)</f>
        <v>-3.7</v>
      </c>
      <c r="HD21" s="54"/>
      <c r="HE21" s="55">
        <f>ROUND((HE19/HE20-1)*100,1)</f>
        <v>5.1</v>
      </c>
      <c r="HF21" s="68"/>
      <c r="HG21" s="52">
        <f>ROUND((HG19/HG20-1)*100,1)</f>
        <v>-15.9</v>
      </c>
      <c r="HH21" s="56"/>
      <c r="HI21" s="52">
        <f>ROUND((HI19/HI20-1)*100,1)</f>
        <v>-14.2</v>
      </c>
      <c r="HJ21" s="54"/>
      <c r="HK21" s="52"/>
      <c r="HL21" s="54"/>
      <c r="HM21" s="55">
        <f>ROUND((HM19/HM20-1)*100,1)</f>
        <v>-15.1</v>
      </c>
    </row>
    <row r="22" spans="2:221" ht="30" customHeight="1">
      <c r="B22" s="76"/>
      <c r="C22" s="268" t="s">
        <v>110</v>
      </c>
      <c r="D22" s="265" t="s">
        <v>40</v>
      </c>
      <c r="E22" s="26" t="s">
        <v>99</v>
      </c>
      <c r="F22" s="62"/>
      <c r="G22" s="28">
        <v>833.463</v>
      </c>
      <c r="H22" s="58"/>
      <c r="I22" s="30">
        <v>792.526</v>
      </c>
      <c r="J22" s="58"/>
      <c r="K22" s="32">
        <v>855.101</v>
      </c>
      <c r="L22" s="58"/>
      <c r="M22" s="47">
        <f>(G22+I22+K22)</f>
        <v>2481.09</v>
      </c>
      <c r="N22" s="62"/>
      <c r="O22" s="28">
        <v>894.804</v>
      </c>
      <c r="P22" s="58"/>
      <c r="Q22" s="30">
        <v>909.103</v>
      </c>
      <c r="R22" s="58"/>
      <c r="S22" s="32">
        <v>808.095</v>
      </c>
      <c r="T22" s="58"/>
      <c r="U22" s="47">
        <f>(O22+Q22+S22)</f>
        <v>2612.002</v>
      </c>
      <c r="V22" s="62"/>
      <c r="W22" s="28">
        <v>787.665</v>
      </c>
      <c r="X22" s="58"/>
      <c r="Y22" s="30">
        <v>821.717</v>
      </c>
      <c r="Z22" s="58"/>
      <c r="AA22" s="228">
        <v>895.13</v>
      </c>
      <c r="AB22" s="58"/>
      <c r="AC22" s="47">
        <f>(W22+Y22+AA22)</f>
        <v>2504.512</v>
      </c>
      <c r="AD22" s="62"/>
      <c r="AE22" s="28">
        <v>871.148</v>
      </c>
      <c r="AF22" s="58"/>
      <c r="AG22" s="30">
        <v>892.51</v>
      </c>
      <c r="AH22" s="58"/>
      <c r="AI22" s="32">
        <v>944.291</v>
      </c>
      <c r="AJ22" s="58"/>
      <c r="AK22" s="47">
        <f>(AE22+AG22+AI22)</f>
        <v>2707.949</v>
      </c>
      <c r="AL22" s="62"/>
      <c r="AM22" s="28">
        <v>903.598</v>
      </c>
      <c r="AN22" s="58"/>
      <c r="AO22" s="30">
        <v>888.542</v>
      </c>
      <c r="AP22" s="58"/>
      <c r="AQ22" s="32">
        <v>928.38</v>
      </c>
      <c r="AR22" s="58"/>
      <c r="AS22" s="47">
        <f>(AM22+AO22+AQ22)</f>
        <v>2720.52</v>
      </c>
      <c r="AT22" s="62"/>
      <c r="AU22" s="28">
        <v>982</v>
      </c>
      <c r="AV22" s="58"/>
      <c r="AW22" s="30">
        <v>960.39</v>
      </c>
      <c r="AX22" s="58"/>
      <c r="AY22" s="30">
        <v>902.223</v>
      </c>
      <c r="AZ22" s="58"/>
      <c r="BA22" s="47">
        <f>(AU22+AW22+AY22)</f>
        <v>2844.613</v>
      </c>
      <c r="BB22" s="62"/>
      <c r="BC22" s="28">
        <v>844.399</v>
      </c>
      <c r="BD22" s="58"/>
      <c r="BE22" s="30">
        <v>888.018</v>
      </c>
      <c r="BF22" s="58"/>
      <c r="BG22" s="79">
        <v>986.221</v>
      </c>
      <c r="BH22" s="58"/>
      <c r="BI22" s="47">
        <f>(BC22+BE22+BG22)</f>
        <v>2718.638</v>
      </c>
      <c r="BJ22" s="62"/>
      <c r="BK22" s="80">
        <v>924.179</v>
      </c>
      <c r="BL22" s="58"/>
      <c r="BM22" s="246">
        <v>959.151</v>
      </c>
      <c r="BN22" s="58"/>
      <c r="BO22" s="246">
        <v>976.729</v>
      </c>
      <c r="BP22" s="58"/>
      <c r="BQ22" s="47">
        <f>(BK22+BM22+BO22)</f>
        <v>2860.059</v>
      </c>
      <c r="BR22" s="62"/>
      <c r="BS22" s="246">
        <v>940.389</v>
      </c>
      <c r="BT22" s="241"/>
      <c r="BU22" s="37">
        <v>852.443</v>
      </c>
      <c r="BV22" s="58"/>
      <c r="BW22" s="37">
        <v>855.868</v>
      </c>
      <c r="BX22" s="58"/>
      <c r="BY22" s="47">
        <f>(BS22+BU22+BW22)</f>
        <v>2648.7</v>
      </c>
      <c r="BZ22" s="62"/>
      <c r="CA22" s="36">
        <v>934</v>
      </c>
      <c r="CB22" s="241"/>
      <c r="CC22" s="235">
        <v>869.358</v>
      </c>
      <c r="CD22" s="241"/>
      <c r="CE22" s="38">
        <v>770.113</v>
      </c>
      <c r="CF22" s="58"/>
      <c r="CG22" s="47">
        <f>(CA22+CC22+CE22)</f>
        <v>2573.471</v>
      </c>
      <c r="CH22" s="62"/>
      <c r="CI22" s="38">
        <v>737.546</v>
      </c>
      <c r="CJ22" s="241"/>
      <c r="CK22" s="38">
        <v>796.028</v>
      </c>
      <c r="CL22" s="241"/>
      <c r="CM22" s="38">
        <v>892.518</v>
      </c>
      <c r="CN22" s="58"/>
      <c r="CO22" s="47">
        <f>(CI22+CK22+CM22)</f>
        <v>2426.092</v>
      </c>
      <c r="CP22" s="62"/>
      <c r="CQ22" s="37">
        <v>862.689</v>
      </c>
      <c r="CR22" s="59"/>
      <c r="CS22" s="37">
        <v>891.76</v>
      </c>
      <c r="CT22" s="58"/>
      <c r="CU22" s="38">
        <v>870.734</v>
      </c>
      <c r="CV22" s="58"/>
      <c r="CW22" s="47">
        <f>(CQ22+CS22+CU22)</f>
        <v>2625.183</v>
      </c>
      <c r="CX22" s="62"/>
      <c r="CY22" s="63">
        <v>884.953</v>
      </c>
      <c r="CZ22" s="241"/>
      <c r="DA22" s="63">
        <v>732.08</v>
      </c>
      <c r="DB22" s="241"/>
      <c r="DC22" s="236">
        <v>749.608</v>
      </c>
      <c r="DD22" s="58"/>
      <c r="DE22" s="47">
        <f>(CY22+DA22+DC22)</f>
        <v>2366.6409999999996</v>
      </c>
      <c r="DF22" s="62"/>
      <c r="DG22" s="236">
        <v>713.897</v>
      </c>
      <c r="DH22" s="241"/>
      <c r="DI22" s="236">
        <v>620.769</v>
      </c>
      <c r="DJ22" s="241"/>
      <c r="DK22" s="236">
        <v>567.018</v>
      </c>
      <c r="DL22" s="58"/>
      <c r="DM22" s="47">
        <f>(DG22+DI22+DK22)</f>
        <v>1901.6840000000002</v>
      </c>
      <c r="DN22" s="62"/>
      <c r="DO22" s="236">
        <v>577.348</v>
      </c>
      <c r="DP22" s="241"/>
      <c r="DQ22" s="72">
        <v>598</v>
      </c>
      <c r="DR22" s="241"/>
      <c r="DS22" s="72">
        <v>623</v>
      </c>
      <c r="DT22" s="58"/>
      <c r="DU22" s="47">
        <f>(DO22+DQ22+DS22)</f>
        <v>1798.348</v>
      </c>
      <c r="DV22" s="62"/>
      <c r="DW22" s="40">
        <v>627.225</v>
      </c>
      <c r="DX22" s="59"/>
      <c r="DY22" s="40">
        <v>616.451</v>
      </c>
      <c r="DZ22" s="58"/>
      <c r="EA22" s="40">
        <v>657.702</v>
      </c>
      <c r="EB22" s="58"/>
      <c r="EC22" s="47">
        <f>(DW22+DY22+EA22)</f>
        <v>1901.378</v>
      </c>
      <c r="ED22" s="62"/>
      <c r="EE22" s="40">
        <v>690.945</v>
      </c>
      <c r="EF22" s="241"/>
      <c r="EG22" s="40">
        <v>637.94</v>
      </c>
      <c r="EH22" s="241"/>
      <c r="EI22" s="40">
        <v>644.259</v>
      </c>
      <c r="EJ22" s="58"/>
      <c r="EK22" s="47">
        <f>(EE22+EG22+EI22)</f>
        <v>1973.1440000000002</v>
      </c>
      <c r="EL22" s="62"/>
      <c r="EM22" s="40">
        <v>650.601</v>
      </c>
      <c r="EN22" s="59"/>
      <c r="EO22" s="39">
        <v>588.6</v>
      </c>
      <c r="EP22" s="58"/>
      <c r="EQ22" s="39">
        <v>527.599</v>
      </c>
      <c r="ER22" s="58"/>
      <c r="ES22" s="47">
        <f>(EM22+EO22+EQ22)</f>
        <v>1766.8000000000002</v>
      </c>
      <c r="ET22" s="62"/>
      <c r="EU22" s="39">
        <v>518.652</v>
      </c>
      <c r="EV22" s="59"/>
      <c r="EW22" s="39">
        <v>554.425</v>
      </c>
      <c r="EX22" s="59"/>
      <c r="EY22" s="39">
        <v>645.104</v>
      </c>
      <c r="EZ22" s="58"/>
      <c r="FA22" s="47">
        <f>(EU22+EW22+EY22)</f>
        <v>1718.181</v>
      </c>
      <c r="FB22" s="62"/>
      <c r="FC22" s="39">
        <v>627.513</v>
      </c>
      <c r="FD22" s="59"/>
      <c r="FE22" s="39">
        <v>627.124</v>
      </c>
      <c r="FF22" s="58"/>
      <c r="FG22" s="39">
        <v>625.333</v>
      </c>
      <c r="FH22" s="58"/>
      <c r="FI22" s="47">
        <f>(FC22+FE22+FG22)</f>
        <v>1879.9700000000003</v>
      </c>
      <c r="FJ22" s="62"/>
      <c r="FK22" s="39">
        <v>611.073</v>
      </c>
      <c r="FL22" s="241"/>
      <c r="FM22" s="64">
        <v>566.149</v>
      </c>
      <c r="FN22" s="241"/>
      <c r="FO22" s="64">
        <v>626.003</v>
      </c>
      <c r="FP22" s="58"/>
      <c r="FQ22" s="47">
        <f>(FK22+FM22+FO22)</f>
        <v>1803.225</v>
      </c>
      <c r="FR22" s="62"/>
      <c r="FS22" s="40">
        <v>646.518</v>
      </c>
      <c r="FT22" s="59"/>
      <c r="FU22" s="40">
        <v>657.082</v>
      </c>
      <c r="FV22" s="241"/>
      <c r="FW22" s="40">
        <v>608.045</v>
      </c>
      <c r="FX22" s="58"/>
      <c r="FY22" s="47">
        <f>(FS22+FU22+FW22)</f>
        <v>1911.645</v>
      </c>
      <c r="FZ22" s="62"/>
      <c r="GA22" s="40">
        <v>604.42</v>
      </c>
      <c r="GB22" s="59"/>
      <c r="GC22" s="40">
        <v>598.519</v>
      </c>
      <c r="GD22" s="241"/>
      <c r="GE22" s="40">
        <v>651.935</v>
      </c>
      <c r="GF22" s="58"/>
      <c r="GG22" s="47">
        <f>(GA22+GC22+GE22)</f>
        <v>1854.8739999999998</v>
      </c>
      <c r="GH22" s="62"/>
      <c r="GI22" s="41">
        <v>655.692</v>
      </c>
      <c r="GJ22" s="59"/>
      <c r="GK22" s="41">
        <v>600.255</v>
      </c>
      <c r="GL22" s="58"/>
      <c r="GM22" s="41">
        <v>632.107</v>
      </c>
      <c r="GN22" s="58"/>
      <c r="GO22" s="47">
        <f>(GI22+GK22+GM22)</f>
        <v>1888.054</v>
      </c>
      <c r="GP22" s="62"/>
      <c r="GQ22" s="41">
        <v>638.892</v>
      </c>
      <c r="GR22" s="241"/>
      <c r="GS22" s="41">
        <v>627.985</v>
      </c>
      <c r="GT22" s="241"/>
      <c r="GU22" s="41">
        <v>656.875</v>
      </c>
      <c r="GV22" s="58"/>
      <c r="GW22" s="47">
        <f>(GQ22+GS22+GU22)</f>
        <v>1923.752</v>
      </c>
      <c r="GX22" s="62"/>
      <c r="GY22" s="41">
        <v>698.749</v>
      </c>
      <c r="GZ22" s="241"/>
      <c r="HA22" s="230">
        <v>700</v>
      </c>
      <c r="HB22" s="241"/>
      <c r="HC22" s="230">
        <v>630</v>
      </c>
      <c r="HD22" s="58"/>
      <c r="HE22" s="47">
        <f>(GY22+HA22+HC22)</f>
        <v>2028.749</v>
      </c>
      <c r="HF22" s="62"/>
      <c r="HG22" s="230">
        <v>590</v>
      </c>
      <c r="HH22" s="242"/>
      <c r="HI22" s="230">
        <v>620</v>
      </c>
      <c r="HJ22" s="241"/>
      <c r="HK22" s="230"/>
      <c r="HL22" s="58"/>
      <c r="HM22" s="47">
        <f>(HG22+HI22+HK22)</f>
        <v>1210</v>
      </c>
    </row>
    <row r="23" spans="2:221" ht="30" customHeight="1">
      <c r="B23" s="76"/>
      <c r="C23" s="269"/>
      <c r="D23" s="266"/>
      <c r="E23" s="42" t="s">
        <v>35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231"/>
      <c r="BU23" s="44">
        <v>888.542</v>
      </c>
      <c r="BV23" s="46"/>
      <c r="BW23" s="247">
        <v>928.38</v>
      </c>
      <c r="BX23" s="46"/>
      <c r="BY23" s="47">
        <f>(BS23+BU23+BW23)</f>
        <v>2720.52</v>
      </c>
      <c r="BZ23" s="43"/>
      <c r="CA23" s="45">
        <v>981.561</v>
      </c>
      <c r="CB23" s="231"/>
      <c r="CC23" s="45">
        <v>960.39</v>
      </c>
      <c r="CD23" s="231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231"/>
      <c r="CK23" s="44">
        <v>888.018</v>
      </c>
      <c r="CL23" s="231"/>
      <c r="CM23" s="81">
        <v>986.221</v>
      </c>
      <c r="CN23" s="46"/>
      <c r="CO23" s="47">
        <f>(CI23+CK23+CM23)</f>
        <v>2718.638</v>
      </c>
      <c r="CP23" s="43"/>
      <c r="CQ23" s="44">
        <v>924.179</v>
      </c>
      <c r="CR23" s="45"/>
      <c r="CS23" s="44">
        <v>959.151</v>
      </c>
      <c r="CT23" s="46"/>
      <c r="CU23" s="44">
        <v>976.729</v>
      </c>
      <c r="CV23" s="46"/>
      <c r="CW23" s="47">
        <f>(CQ23+CS23+CU23)</f>
        <v>2860.059</v>
      </c>
      <c r="CX23" s="43"/>
      <c r="CY23" s="45">
        <v>940.389</v>
      </c>
      <c r="CZ23" s="231"/>
      <c r="DA23" s="45">
        <v>852.443</v>
      </c>
      <c r="DB23" s="231"/>
      <c r="DC23" s="45">
        <v>855.868</v>
      </c>
      <c r="DD23" s="46"/>
      <c r="DE23" s="47">
        <f>(CY23+DA23+DC23)</f>
        <v>2648.7</v>
      </c>
      <c r="DF23" s="43"/>
      <c r="DG23" s="45">
        <v>934</v>
      </c>
      <c r="DH23" s="231"/>
      <c r="DI23" s="45">
        <v>869.358</v>
      </c>
      <c r="DJ23" s="231"/>
      <c r="DK23" s="45">
        <v>770.113</v>
      </c>
      <c r="DL23" s="46"/>
      <c r="DM23" s="47">
        <f>(DG23+DI23+DK23)</f>
        <v>2573.471</v>
      </c>
      <c r="DN23" s="43"/>
      <c r="DO23" s="45">
        <v>737.546</v>
      </c>
      <c r="DP23" s="231"/>
      <c r="DQ23" s="45">
        <v>796.028</v>
      </c>
      <c r="DR23" s="231"/>
      <c r="DS23" s="45">
        <v>892.518</v>
      </c>
      <c r="DT23" s="46"/>
      <c r="DU23" s="47">
        <f>(DO23+DQ23+DS23)</f>
        <v>2426.092</v>
      </c>
      <c r="DV23" s="43"/>
      <c r="DW23" s="44">
        <v>892.689</v>
      </c>
      <c r="DX23" s="45"/>
      <c r="DY23" s="44">
        <v>891.76</v>
      </c>
      <c r="DZ23" s="46"/>
      <c r="EA23" s="44">
        <v>870.734</v>
      </c>
      <c r="EB23" s="46"/>
      <c r="EC23" s="47">
        <f>(DW23+DY23+EA23)</f>
        <v>2655.183</v>
      </c>
      <c r="ED23" s="43"/>
      <c r="EE23" s="44">
        <v>885</v>
      </c>
      <c r="EF23" s="231"/>
      <c r="EG23" s="44">
        <v>732.08</v>
      </c>
      <c r="EH23" s="231"/>
      <c r="EI23" s="44">
        <v>749.608</v>
      </c>
      <c r="EJ23" s="46"/>
      <c r="EK23" s="47">
        <f>(EE23+EG23+EI23)</f>
        <v>2366.688</v>
      </c>
      <c r="EL23" s="43"/>
      <c r="EM23" s="44">
        <v>713.897</v>
      </c>
      <c r="EN23" s="45"/>
      <c r="EO23" s="44">
        <v>620.769</v>
      </c>
      <c r="EP23" s="46"/>
      <c r="EQ23" s="44">
        <v>567.018</v>
      </c>
      <c r="ER23" s="46"/>
      <c r="ES23" s="47">
        <f>(EM23+EO23+EQ23)</f>
        <v>1901.6840000000002</v>
      </c>
      <c r="ET23" s="43"/>
      <c r="EU23" s="44">
        <v>577.348</v>
      </c>
      <c r="EV23" s="45"/>
      <c r="EW23" s="44">
        <v>598</v>
      </c>
      <c r="EX23" s="45"/>
      <c r="EY23" s="44">
        <v>623</v>
      </c>
      <c r="EZ23" s="46"/>
      <c r="FA23" s="47">
        <f>(EU23+EW23+EY23)</f>
        <v>1798.348</v>
      </c>
      <c r="FB23" s="43"/>
      <c r="FC23" s="44">
        <v>627.225</v>
      </c>
      <c r="FD23" s="45"/>
      <c r="FE23" s="44">
        <v>616.451</v>
      </c>
      <c r="FF23" s="46"/>
      <c r="FG23" s="44">
        <v>657.702</v>
      </c>
      <c r="FH23" s="46"/>
      <c r="FI23" s="47">
        <f>(FC23+FE23+FG23)</f>
        <v>1901.378</v>
      </c>
      <c r="FJ23" s="43"/>
      <c r="FK23" s="44">
        <v>690.945</v>
      </c>
      <c r="FL23" s="231"/>
      <c r="FM23" s="44">
        <v>637.94</v>
      </c>
      <c r="FN23" s="231"/>
      <c r="FO23" s="44">
        <v>644.259</v>
      </c>
      <c r="FP23" s="46"/>
      <c r="FQ23" s="47">
        <f>(FK23+FM23+FO23)</f>
        <v>1973.1440000000002</v>
      </c>
      <c r="FR23" s="43"/>
      <c r="FS23" s="44">
        <v>650.601</v>
      </c>
      <c r="FT23" s="45"/>
      <c r="FU23" s="44">
        <v>588.6</v>
      </c>
      <c r="FV23" s="231"/>
      <c r="FW23" s="44">
        <v>527.599</v>
      </c>
      <c r="FX23" s="46"/>
      <c r="FY23" s="47">
        <f>(FS23+FU23+FW23)</f>
        <v>1766.8000000000002</v>
      </c>
      <c r="FZ23" s="43"/>
      <c r="GA23" s="44">
        <v>518.652</v>
      </c>
      <c r="GB23" s="45"/>
      <c r="GC23" s="44">
        <v>554.425</v>
      </c>
      <c r="GD23" s="231"/>
      <c r="GE23" s="44">
        <v>645.104</v>
      </c>
      <c r="GF23" s="46"/>
      <c r="GG23" s="47">
        <f>(GA23+GC23+GE23)</f>
        <v>1718.181</v>
      </c>
      <c r="GH23" s="43"/>
      <c r="GI23" s="44">
        <v>627.513</v>
      </c>
      <c r="GJ23" s="45"/>
      <c r="GK23" s="44">
        <v>627.124</v>
      </c>
      <c r="GL23" s="46"/>
      <c r="GM23" s="48">
        <v>625.333</v>
      </c>
      <c r="GN23" s="46"/>
      <c r="GO23" s="47">
        <f>(GI23+GK23+GM23)</f>
        <v>1879.9700000000003</v>
      </c>
      <c r="GP23" s="43"/>
      <c r="GQ23" s="44">
        <v>611.073</v>
      </c>
      <c r="GR23" s="231"/>
      <c r="GS23" s="75">
        <v>566.149</v>
      </c>
      <c r="GT23" s="231"/>
      <c r="GU23" s="44">
        <v>626.003</v>
      </c>
      <c r="GV23" s="46"/>
      <c r="GW23" s="47">
        <f>(GQ23+GS23+GU23)</f>
        <v>1803.225</v>
      </c>
      <c r="GX23" s="43"/>
      <c r="GY23" s="44">
        <v>646.518</v>
      </c>
      <c r="GZ23" s="231"/>
      <c r="HA23" s="44">
        <v>657.082</v>
      </c>
      <c r="HB23" s="231"/>
      <c r="HC23" s="44">
        <v>608.045</v>
      </c>
      <c r="HD23" s="46"/>
      <c r="HE23" s="47">
        <f>(GY23+HA23+HC23)</f>
        <v>1911.645</v>
      </c>
      <c r="HF23" s="43"/>
      <c r="HG23" s="44">
        <v>604.42</v>
      </c>
      <c r="HH23" s="232"/>
      <c r="HI23" s="44">
        <v>598.519</v>
      </c>
      <c r="HJ23" s="231"/>
      <c r="HK23" s="44"/>
      <c r="HL23" s="46"/>
      <c r="HM23" s="47">
        <f>(HG23+HI23+HK23)</f>
        <v>1202.9389999999999</v>
      </c>
    </row>
    <row r="24" spans="2:221" ht="30" customHeight="1" thickBot="1">
      <c r="B24" s="78"/>
      <c r="C24" s="270"/>
      <c r="D24" s="267"/>
      <c r="E24" s="50" t="s">
        <v>36</v>
      </c>
      <c r="F24" s="68"/>
      <c r="G24" s="52">
        <f>(G22/G23-1)*100</f>
        <v>-3.8150258331881126</v>
      </c>
      <c r="H24" s="54"/>
      <c r="I24" s="52">
        <f>(I22/I23-1)*100</f>
        <v>0.6733780050176108</v>
      </c>
      <c r="J24" s="54"/>
      <c r="K24" s="52">
        <f>(K22/K23-1)*100</f>
        <v>-0.017071091743081634</v>
      </c>
      <c r="L24" s="54"/>
      <c r="M24" s="55">
        <f>(M22/M23-1)*100</f>
        <v>-1.112119483792895</v>
      </c>
      <c r="N24" s="68"/>
      <c r="O24" s="52">
        <f>(O22/O23-1)*100</f>
        <v>3.2282328185403886</v>
      </c>
      <c r="P24" s="54"/>
      <c r="Q24" s="52">
        <f>(Q22/Q23-1)*100</f>
        <v>8.596681307838505</v>
      </c>
      <c r="R24" s="54"/>
      <c r="S24" s="52">
        <f>(S22/S23-1)*100</f>
        <v>5.50548550971568</v>
      </c>
      <c r="T24" s="54"/>
      <c r="U24" s="55">
        <f>(U22/U23-1)*100</f>
        <v>5.7539925947969195</v>
      </c>
      <c r="V24" s="68"/>
      <c r="W24" s="52">
        <f>(W22/W23-1)*100</f>
        <v>10.394379265060593</v>
      </c>
      <c r="X24" s="54"/>
      <c r="Y24" s="52">
        <f>(Y22/Y23-1)*100</f>
        <v>15.39040525530142</v>
      </c>
      <c r="Z24" s="54"/>
      <c r="AA24" s="52">
        <f>(AA22/AA23-1)*100</f>
        <v>10.87878806646807</v>
      </c>
      <c r="AB24" s="54"/>
      <c r="AC24" s="55">
        <f>(AC22/AC23-1)*100</f>
        <v>12.162835742355904</v>
      </c>
      <c r="AD24" s="68"/>
      <c r="AE24" s="52">
        <f>(AE22/AE23-1)*100</f>
        <v>6.805846228162782</v>
      </c>
      <c r="AF24" s="54"/>
      <c r="AG24" s="52">
        <f>(AG22/AG23-1)*100</f>
        <v>9.502233575155717</v>
      </c>
      <c r="AH24" s="54"/>
      <c r="AI24" s="52">
        <f>(AI22/AI23-1)*100</f>
        <v>9.76681739453893</v>
      </c>
      <c r="AJ24" s="54"/>
      <c r="AK24" s="55">
        <f>(AK22/AK23-1)*100</f>
        <v>8.7107100532805</v>
      </c>
      <c r="AL24" s="68"/>
      <c r="AM24" s="52">
        <f>(AM22/AM23-1)*100</f>
        <v>8.414890643015948</v>
      </c>
      <c r="AN24" s="54"/>
      <c r="AO24" s="52">
        <f>(AO22/AO23-1)*100</f>
        <v>12.11518612638578</v>
      </c>
      <c r="AP24" s="54"/>
      <c r="AQ24" s="52">
        <f>(AQ22/AQ23-1)*100</f>
        <v>8.569630955875397</v>
      </c>
      <c r="AR24" s="54"/>
      <c r="AS24" s="55">
        <f>(AS22/AS23-1)*100</f>
        <v>9.650194067929817</v>
      </c>
      <c r="AT24" s="68"/>
      <c r="AU24" s="52">
        <f>(AU22/AU23-1)*100</f>
        <v>9.74470386810966</v>
      </c>
      <c r="AV24" s="54"/>
      <c r="AW24" s="52">
        <f>(AW22/AW23-1)*100</f>
        <v>5.641494968116922</v>
      </c>
      <c r="AX24" s="54"/>
      <c r="AY24" s="52">
        <f>(AY22/AY23-1)*100</f>
        <v>11.648135429621508</v>
      </c>
      <c r="AZ24" s="54"/>
      <c r="BA24" s="55">
        <f>(BA22/BA23-1)*100</f>
        <v>8.90546791311797</v>
      </c>
      <c r="BB24" s="68"/>
      <c r="BC24" s="52">
        <f>(BC22/BC23-1)*100</f>
        <v>7.202808300483077</v>
      </c>
      <c r="BD24" s="54"/>
      <c r="BE24" s="52">
        <f>(BE22/BE23-1)*100</f>
        <v>8.068592958402965</v>
      </c>
      <c r="BF24" s="54"/>
      <c r="BG24" s="52">
        <f>(BG22/BG23-1)*100</f>
        <v>10.176287243193727</v>
      </c>
      <c r="BH24" s="54"/>
      <c r="BI24" s="55">
        <f>(BI22/BI23-1)*100</f>
        <v>8.549609664477531</v>
      </c>
      <c r="BJ24" s="68"/>
      <c r="BK24" s="52">
        <f>(BK22/BK23-1)*100</f>
        <v>6.087484560602774</v>
      </c>
      <c r="BL24" s="54"/>
      <c r="BM24" s="52">
        <f>(BM22/BM23-1)*100</f>
        <v>7.466695051035832</v>
      </c>
      <c r="BN24" s="54"/>
      <c r="BO24" s="52">
        <f>(BO22/BO23-1)*100</f>
        <v>3.435169878776767</v>
      </c>
      <c r="BP24" s="54"/>
      <c r="BQ24" s="55">
        <f>(BQ22/BQ23-1)*100</f>
        <v>5.617166349883251</v>
      </c>
      <c r="BR24" s="68"/>
      <c r="BS24" s="56">
        <f>(BS22/BS23-1)*100</f>
        <v>4.071611490950633</v>
      </c>
      <c r="BT24" s="54"/>
      <c r="BU24" s="52">
        <f>(BU22/BU23-1)*100</f>
        <v>-4.06272297764203</v>
      </c>
      <c r="BV24" s="54"/>
      <c r="BW24" s="52">
        <f>(BW22/BW23-1)*100</f>
        <v>-7.81059479954328</v>
      </c>
      <c r="BX24" s="54"/>
      <c r="BY24" s="55">
        <f>(BY22/BY23-1)*100</f>
        <v>-2.6399364827312533</v>
      </c>
      <c r="BZ24" s="68"/>
      <c r="CA24" s="56">
        <f>(CA22/CA23-1)*100</f>
        <v>-4.8454451633673346</v>
      </c>
      <c r="CB24" s="54"/>
      <c r="CC24" s="56">
        <f>(CC22/CC23-1)*100</f>
        <v>-9.478649298722397</v>
      </c>
      <c r="CD24" s="54"/>
      <c r="CE24" s="56">
        <f>(CE22/CE23-1)*100</f>
        <v>-14.621618625277154</v>
      </c>
      <c r="CF24" s="54"/>
      <c r="CG24" s="55">
        <f>(CG22/CG23-1)*100</f>
        <v>-9.5107123856916</v>
      </c>
      <c r="CH24" s="68"/>
      <c r="CI24" s="56">
        <f>(CI22/CI23-1)*100</f>
        <v>-12.65432573937202</v>
      </c>
      <c r="CJ24" s="54"/>
      <c r="CK24" s="52">
        <f>(CK22/CK23-1)*100</f>
        <v>-10.359024254012873</v>
      </c>
      <c r="CL24" s="54"/>
      <c r="CM24" s="52">
        <f>(CM22/CM23-1)*100</f>
        <v>-9.50121727280193</v>
      </c>
      <c r="CN24" s="54"/>
      <c r="CO24" s="55">
        <f>(CO22/CO23-1)*100</f>
        <v>-10.760755937348032</v>
      </c>
      <c r="CP24" s="68"/>
      <c r="CQ24" s="52">
        <f>(CQ22/CQ23-1)*100</f>
        <v>-6.6534729743913275</v>
      </c>
      <c r="CR24" s="56"/>
      <c r="CS24" s="52">
        <f>(CS22/CS23-1)*100</f>
        <v>-7.026109548965698</v>
      </c>
      <c r="CT24" s="54"/>
      <c r="CU24" s="52">
        <f>(CU22/CU23-1)*100</f>
        <v>-10.852037770968204</v>
      </c>
      <c r="CV24" s="54"/>
      <c r="CW24" s="55">
        <f>(CW22/CW23-1)*100</f>
        <v>-8.21227813831813</v>
      </c>
      <c r="CX24" s="68"/>
      <c r="CY24" s="56">
        <f>(CY22/CY23-1)*100</f>
        <v>-5.895007278902675</v>
      </c>
      <c r="CZ24" s="54"/>
      <c r="DA24" s="56">
        <f>(DA22/DA23-1)*100</f>
        <v>-14.119771058006215</v>
      </c>
      <c r="DB24" s="54"/>
      <c r="DC24" s="56">
        <f>(DC22/DC23-1)*100</f>
        <v>-12.41546593633599</v>
      </c>
      <c r="DD24" s="54"/>
      <c r="DE24" s="55">
        <f>(DE22/DE23-1)*100</f>
        <v>-10.648959867104624</v>
      </c>
      <c r="DF24" s="68"/>
      <c r="DG24" s="56">
        <f>(DG22/DG23-1)*100</f>
        <v>-23.565631691648814</v>
      </c>
      <c r="DH24" s="54"/>
      <c r="DI24" s="56">
        <f>(DI22/DI23-1)*100</f>
        <v>-28.594549081046004</v>
      </c>
      <c r="DJ24" s="54"/>
      <c r="DK24" s="56">
        <f>(DK22/DK23-1)*100</f>
        <v>-26.372103834112657</v>
      </c>
      <c r="DL24" s="54"/>
      <c r="DM24" s="55">
        <f>(DM22/DM23-1)*100</f>
        <v>-26.10431592195909</v>
      </c>
      <c r="DN24" s="68"/>
      <c r="DO24" s="56">
        <f>(DO22/DO23-1)*100</f>
        <v>-21.720407947436517</v>
      </c>
      <c r="DP24" s="54"/>
      <c r="DQ24" s="56">
        <f>(DQ22/DQ23-1)*100</f>
        <v>-24.877014376378725</v>
      </c>
      <c r="DR24" s="54"/>
      <c r="DS24" s="56">
        <f>(DS22/DS23-1)*100</f>
        <v>-30.197486213163206</v>
      </c>
      <c r="DT24" s="54"/>
      <c r="DU24" s="55">
        <f>(DU22/DU23-1)*100</f>
        <v>-25.874698898475412</v>
      </c>
      <c r="DV24" s="68"/>
      <c r="DW24" s="52">
        <f>(DW22/DW23-1)*100</f>
        <v>-29.737568178839435</v>
      </c>
      <c r="DX24" s="56"/>
      <c r="DY24" s="52">
        <f>(DY22/DY23-1)*100</f>
        <v>-30.872544182291193</v>
      </c>
      <c r="DZ24" s="54"/>
      <c r="EA24" s="52">
        <f>(EA22/EA23-1)*100</f>
        <v>-24.46579552423588</v>
      </c>
      <c r="EB24" s="54"/>
      <c r="EC24" s="55">
        <f>(EC22/EC23-1)*100</f>
        <v>-28.389945250478032</v>
      </c>
      <c r="ED24" s="68"/>
      <c r="EE24" s="52">
        <f>(EE22/EE23-1)*100</f>
        <v>-21.92711864406779</v>
      </c>
      <c r="EF24" s="54"/>
      <c r="EG24" s="52">
        <f>(EG22/EG23-1)*100</f>
        <v>-12.85925035515244</v>
      </c>
      <c r="EH24" s="54"/>
      <c r="EI24" s="52">
        <f>(EI22/EI23-1)*100</f>
        <v>-14.053878827333744</v>
      </c>
      <c r="EJ24" s="54"/>
      <c r="EK24" s="55">
        <f>(EK22/EK23-1)*100</f>
        <v>-16.628469827877602</v>
      </c>
      <c r="EL24" s="68"/>
      <c r="EM24" s="52">
        <f>(EM22/EM23-1)*100</f>
        <v>-8.866265021424669</v>
      </c>
      <c r="EN24" s="56"/>
      <c r="EO24" s="52">
        <f>(EO22/EO23-1)*100</f>
        <v>-5.182120885546793</v>
      </c>
      <c r="EP24" s="54"/>
      <c r="EQ24" s="52">
        <f>(EQ22/EQ23-1)*100</f>
        <v>-6.951983887636725</v>
      </c>
      <c r="ER24" s="54"/>
      <c r="ES24" s="55">
        <f>(ES22/ES23-1)*100</f>
        <v>-7.092871370848153</v>
      </c>
      <c r="ET24" s="68"/>
      <c r="EU24" s="52">
        <f>(EU22/EU23-1)*100</f>
        <v>-10.166485377969604</v>
      </c>
      <c r="EV24" s="56"/>
      <c r="EW24" s="52">
        <f>(EW22/EW23-1)*100</f>
        <v>-7.286789297658869</v>
      </c>
      <c r="EX24" s="56"/>
      <c r="EY24" s="52">
        <f>(EY22/EY23-1)*100</f>
        <v>3.547993579454256</v>
      </c>
      <c r="EZ24" s="54"/>
      <c r="FA24" s="55">
        <f>(FA22/FA23-1)*100</f>
        <v>-4.457813504394026</v>
      </c>
      <c r="FB24" s="68"/>
      <c r="FC24" s="52">
        <f>(FC22/FC23-1)*100</f>
        <v>0.0459165371278214</v>
      </c>
      <c r="FD24" s="56"/>
      <c r="FE24" s="52">
        <f>(FE22/FE23-1)*100</f>
        <v>1.731362265613967</v>
      </c>
      <c r="FF24" s="54"/>
      <c r="FG24" s="52">
        <f>(FG22/FG23-1)*100</f>
        <v>-4.921529811373548</v>
      </c>
      <c r="FH24" s="54"/>
      <c r="FI24" s="55">
        <f>(FI22/FI23-1)*100</f>
        <v>-1.1259202536265667</v>
      </c>
      <c r="FJ24" s="68"/>
      <c r="FK24" s="52">
        <f>(FK22/FK23-1)*100</f>
        <v>-11.559820246184582</v>
      </c>
      <c r="FL24" s="54"/>
      <c r="FM24" s="52">
        <f>(FM22/FM23-1)*100</f>
        <v>-11.253566166097128</v>
      </c>
      <c r="FN24" s="54"/>
      <c r="FO24" s="52">
        <f>(FO22/FO23-1)*100</f>
        <v>-2.833642991405627</v>
      </c>
      <c r="FP24" s="54"/>
      <c r="FQ24" s="55">
        <f>(FQ22/FQ23-1)*100</f>
        <v>-8.611586381936664</v>
      </c>
      <c r="FR24" s="68"/>
      <c r="FS24" s="52">
        <f>ROUND((FS22/FS23-1)*100,1)</f>
        <v>-0.6</v>
      </c>
      <c r="FT24" s="56"/>
      <c r="FU24" s="52">
        <f>ROUND((FU22/FU23-1)*100,1)</f>
        <v>11.6</v>
      </c>
      <c r="FV24" s="54"/>
      <c r="FW24" s="52">
        <f>ROUND((FW22/FW23-1)*100,1)</f>
        <v>15.2</v>
      </c>
      <c r="FX24" s="54"/>
      <c r="FY24" s="55">
        <f>ROUND((FY22/FY23-1)*100,1)</f>
        <v>8.2</v>
      </c>
      <c r="FZ24" s="68"/>
      <c r="GA24" s="52">
        <f>ROUND((GA22/GA23-1)*100,1)</f>
        <v>16.5</v>
      </c>
      <c r="GB24" s="56"/>
      <c r="GC24" s="52">
        <f>ROUND((GC22/GC23-1)*100,1)</f>
        <v>8</v>
      </c>
      <c r="GD24" s="54"/>
      <c r="GE24" s="52">
        <f>ROUND((GE22/GE23-1)*100,1)</f>
        <v>1.1</v>
      </c>
      <c r="GF24" s="54"/>
      <c r="GG24" s="55">
        <f>ROUND((GG22/GG23-1)*100,1)</f>
        <v>8</v>
      </c>
      <c r="GH24" s="68"/>
      <c r="GI24" s="52">
        <f>ROUND((GI22/GI23-1)*100,1)</f>
        <v>4.5</v>
      </c>
      <c r="GJ24" s="56"/>
      <c r="GK24" s="52">
        <f>ROUND((GK22/GK23-1)*100,1)</f>
        <v>-4.3</v>
      </c>
      <c r="GL24" s="54"/>
      <c r="GM24" s="52">
        <f>ROUND((GM22/GM23-1)*100,1)</f>
        <v>1.1</v>
      </c>
      <c r="GN24" s="54"/>
      <c r="GO24" s="55">
        <f>ROUND((GO22/GO23-1)*100,1)</f>
        <v>0.4</v>
      </c>
      <c r="GP24" s="68"/>
      <c r="GQ24" s="52">
        <f>ROUND((GQ22/GQ23-1)*100,1)</f>
        <v>4.6</v>
      </c>
      <c r="GR24" s="54"/>
      <c r="GS24" s="52">
        <f>ROUND((GS22/GS23-1)*100,1)</f>
        <v>10.9</v>
      </c>
      <c r="GT24" s="54"/>
      <c r="GU24" s="52">
        <f>ROUND((GU22/GU23-1)*100,1)</f>
        <v>4.9</v>
      </c>
      <c r="GV24" s="54"/>
      <c r="GW24" s="55">
        <f>ROUND((GW22/GW23-1)*100,1)</f>
        <v>6.7</v>
      </c>
      <c r="GX24" s="68"/>
      <c r="GY24" s="52">
        <f>ROUND((GY22/GY23-1)*100,1)</f>
        <v>8.1</v>
      </c>
      <c r="GZ24" s="54"/>
      <c r="HA24" s="52">
        <f>ROUND((HA22/HA23-1)*100,1)</f>
        <v>6.5</v>
      </c>
      <c r="HB24" s="54"/>
      <c r="HC24" s="52">
        <f>ROUND((HC22/HC23-1)*100,1)</f>
        <v>3.6</v>
      </c>
      <c r="HD24" s="54"/>
      <c r="HE24" s="55">
        <f>ROUND((HE22/HE23-1)*100,1)</f>
        <v>6.1</v>
      </c>
      <c r="HF24" s="68"/>
      <c r="HG24" s="52">
        <f>ROUND((HG22/HG23-1)*100,1)</f>
        <v>-2.4</v>
      </c>
      <c r="HH24" s="56"/>
      <c r="HI24" s="52">
        <f>ROUND((HI22/HI23-1)*100,1)</f>
        <v>3.6</v>
      </c>
      <c r="HJ24" s="54"/>
      <c r="HK24" s="52"/>
      <c r="HL24" s="54"/>
      <c r="HM24" s="55">
        <f>ROUND((HM22/HM23-1)*100,1)</f>
        <v>0.6</v>
      </c>
    </row>
    <row r="25" spans="2:221" ht="30" customHeight="1">
      <c r="B25" s="259" t="s">
        <v>111</v>
      </c>
      <c r="C25" s="260"/>
      <c r="D25" s="265" t="s">
        <v>41</v>
      </c>
      <c r="E25" s="26" t="s">
        <v>99</v>
      </c>
      <c r="F25" s="27"/>
      <c r="G25" s="28">
        <v>142.019</v>
      </c>
      <c r="H25" s="82"/>
      <c r="I25" s="30">
        <v>165.993</v>
      </c>
      <c r="J25" s="31"/>
      <c r="K25" s="32">
        <v>235.733</v>
      </c>
      <c r="L25" s="31"/>
      <c r="M25" s="47">
        <f>(G25+I25+K25)</f>
        <v>543.745</v>
      </c>
      <c r="N25" s="27"/>
      <c r="O25" s="28">
        <v>191.861</v>
      </c>
      <c r="P25" s="82"/>
      <c r="Q25" s="30">
        <v>252.764</v>
      </c>
      <c r="R25" s="31"/>
      <c r="S25" s="32">
        <v>227.086</v>
      </c>
      <c r="T25" s="31"/>
      <c r="U25" s="47">
        <f>(O25+Q25+S25)</f>
        <v>671.711</v>
      </c>
      <c r="V25" s="27"/>
      <c r="W25" s="28">
        <v>142.861</v>
      </c>
      <c r="X25" s="82"/>
      <c r="Y25" s="30">
        <v>214.17600000000002</v>
      </c>
      <c r="Z25" s="31"/>
      <c r="AA25" s="228">
        <v>396.46</v>
      </c>
      <c r="AB25" s="31"/>
      <c r="AC25" s="47">
        <f>(W25+Y25+AA25)</f>
        <v>753.4970000000001</v>
      </c>
      <c r="AD25" s="27"/>
      <c r="AE25" s="28">
        <v>141.182</v>
      </c>
      <c r="AF25" s="82"/>
      <c r="AG25" s="30">
        <v>134.135</v>
      </c>
      <c r="AH25" s="31"/>
      <c r="AI25" s="32">
        <v>194.548</v>
      </c>
      <c r="AJ25" s="31"/>
      <c r="AK25" s="47">
        <f>(AE25+AG25+AI25)</f>
        <v>469.865</v>
      </c>
      <c r="AL25" s="27"/>
      <c r="AM25" s="28">
        <v>128.53799999999998</v>
      </c>
      <c r="AN25" s="82"/>
      <c r="AO25" s="30">
        <v>175.005</v>
      </c>
      <c r="AP25" s="31"/>
      <c r="AQ25" s="32">
        <v>208.194</v>
      </c>
      <c r="AR25" s="31"/>
      <c r="AS25" s="47">
        <f>(AM25+AO25+AQ25)</f>
        <v>511.73699999999997</v>
      </c>
      <c r="AT25" s="27"/>
      <c r="AU25" s="28">
        <v>197.621</v>
      </c>
      <c r="AV25" s="82"/>
      <c r="AW25" s="30">
        <v>228.451</v>
      </c>
      <c r="AX25" s="31"/>
      <c r="AY25" s="30">
        <v>234.982</v>
      </c>
      <c r="AZ25" s="31"/>
      <c r="BA25" s="47">
        <f>(AU25+AW25+AY25)</f>
        <v>661.054</v>
      </c>
      <c r="BB25" s="27"/>
      <c r="BC25" s="28">
        <v>200.309</v>
      </c>
      <c r="BD25" s="82"/>
      <c r="BE25" s="30">
        <v>225.994</v>
      </c>
      <c r="BF25" s="31"/>
      <c r="BG25" s="79">
        <v>331.871</v>
      </c>
      <c r="BH25" s="31"/>
      <c r="BI25" s="47">
        <f>(BC25+BE25+BG25)</f>
        <v>758.174</v>
      </c>
      <c r="BJ25" s="27"/>
      <c r="BK25" s="248">
        <f>148.924+8.794</f>
        <v>157.71800000000002</v>
      </c>
      <c r="BL25" s="82"/>
      <c r="BM25" s="246">
        <v>146.381</v>
      </c>
      <c r="BN25" s="31"/>
      <c r="BO25" s="246">
        <v>184.926</v>
      </c>
      <c r="BP25" s="31"/>
      <c r="BQ25" s="47">
        <f>(BK25+BM25+BO25)</f>
        <v>489.02500000000003</v>
      </c>
      <c r="BR25" s="27"/>
      <c r="BS25" s="246">
        <v>136.879</v>
      </c>
      <c r="BT25" s="82"/>
      <c r="BU25" s="37">
        <v>159.129</v>
      </c>
      <c r="BV25" s="31"/>
      <c r="BW25" s="37">
        <v>199.51</v>
      </c>
      <c r="BX25" s="31"/>
      <c r="BY25" s="47">
        <f>(BS25+BU25+BW25)</f>
        <v>495.518</v>
      </c>
      <c r="BZ25" s="27"/>
      <c r="CA25" s="37">
        <v>213.485</v>
      </c>
      <c r="CB25" s="82"/>
      <c r="CC25" s="37">
        <v>226.05</v>
      </c>
      <c r="CD25" s="82"/>
      <c r="CE25" s="37">
        <v>236.337</v>
      </c>
      <c r="CF25" s="31"/>
      <c r="CG25" s="47">
        <f>(CA25+CC25+CE25)</f>
        <v>675.8720000000001</v>
      </c>
      <c r="CH25" s="27"/>
      <c r="CI25" s="37">
        <v>129.682</v>
      </c>
      <c r="CJ25" s="82"/>
      <c r="CK25" s="249">
        <v>204.721</v>
      </c>
      <c r="CL25" s="82"/>
      <c r="CM25" s="249">
        <v>328.401</v>
      </c>
      <c r="CN25" s="31"/>
      <c r="CO25" s="47">
        <f>(CI25+CK25+CM25)</f>
        <v>662.8040000000001</v>
      </c>
      <c r="CP25" s="27"/>
      <c r="CQ25" s="250">
        <v>119.658</v>
      </c>
      <c r="CR25" s="29"/>
      <c r="CS25" s="251">
        <v>114.091</v>
      </c>
      <c r="CT25" s="31"/>
      <c r="CU25" s="251">
        <v>150.874</v>
      </c>
      <c r="CV25" s="31"/>
      <c r="CW25" s="47">
        <f>(CQ25+CS25+CU25)</f>
        <v>384.623</v>
      </c>
      <c r="CX25" s="27"/>
      <c r="CY25" s="251">
        <v>118.475</v>
      </c>
      <c r="CZ25" s="82"/>
      <c r="DA25" s="251">
        <v>123.245</v>
      </c>
      <c r="DB25" s="82"/>
      <c r="DC25" s="251">
        <v>194.705</v>
      </c>
      <c r="DD25" s="31"/>
      <c r="DE25" s="47">
        <f>(CY25+DA25+DC25)</f>
        <v>436.425</v>
      </c>
      <c r="DF25" s="27"/>
      <c r="DG25" s="251">
        <v>140.645</v>
      </c>
      <c r="DH25" s="82"/>
      <c r="DI25" s="251">
        <v>162.081</v>
      </c>
      <c r="DJ25" s="82"/>
      <c r="DK25" s="39">
        <v>162.113</v>
      </c>
      <c r="DL25" s="31"/>
      <c r="DM25" s="47">
        <f>(DG25+DI25+DK25)</f>
        <v>464.839</v>
      </c>
      <c r="DN25" s="27"/>
      <c r="DO25" s="39">
        <v>163.435</v>
      </c>
      <c r="DP25" s="82"/>
      <c r="DQ25" s="40">
        <v>190.576</v>
      </c>
      <c r="DR25" s="82"/>
      <c r="DS25" s="40">
        <v>242.192</v>
      </c>
      <c r="DT25" s="31"/>
      <c r="DU25" s="47">
        <f>(DO25+DQ25+DS25)</f>
        <v>596.203</v>
      </c>
      <c r="DV25" s="27"/>
      <c r="DW25" s="40">
        <v>152.381</v>
      </c>
      <c r="DX25" s="29"/>
      <c r="DY25" s="40">
        <v>131.547</v>
      </c>
      <c r="DZ25" s="31"/>
      <c r="EA25" s="40">
        <v>184.597</v>
      </c>
      <c r="EB25" s="31"/>
      <c r="EC25" s="47">
        <f>(DW25+DY25+EA25)</f>
        <v>468.525</v>
      </c>
      <c r="ED25" s="27"/>
      <c r="EE25" s="40">
        <v>153.915</v>
      </c>
      <c r="EF25" s="82"/>
      <c r="EG25" s="40">
        <v>166.791</v>
      </c>
      <c r="EH25" s="82"/>
      <c r="EI25" s="40">
        <v>220.198</v>
      </c>
      <c r="EJ25" s="31"/>
      <c r="EK25" s="47">
        <f>(EE25+EG25+EI25)</f>
        <v>540.904</v>
      </c>
      <c r="EL25" s="27"/>
      <c r="EM25" s="40">
        <v>175.176</v>
      </c>
      <c r="EN25" s="29"/>
      <c r="EO25" s="39">
        <v>192.522</v>
      </c>
      <c r="EP25" s="31"/>
      <c r="EQ25" s="39">
        <v>233.474</v>
      </c>
      <c r="ER25" s="31"/>
      <c r="ES25" s="47">
        <f>(EM25+EO25+EQ25)</f>
        <v>601.172</v>
      </c>
      <c r="ET25" s="27"/>
      <c r="EU25" s="39">
        <v>176.727</v>
      </c>
      <c r="EV25" s="29"/>
      <c r="EW25" s="39">
        <v>219.772</v>
      </c>
      <c r="EX25" s="29"/>
      <c r="EY25" s="39">
        <v>294.682</v>
      </c>
      <c r="EZ25" s="31"/>
      <c r="FA25" s="47">
        <f>(EU25+EW25+EY25)</f>
        <v>691.181</v>
      </c>
      <c r="FB25" s="27"/>
      <c r="FC25" s="39">
        <v>112.091</v>
      </c>
      <c r="FD25" s="29"/>
      <c r="FE25" s="39">
        <v>112.196</v>
      </c>
      <c r="FF25" s="31"/>
      <c r="FG25" s="39">
        <v>143.624</v>
      </c>
      <c r="FH25" s="31"/>
      <c r="FI25" s="47">
        <f>(FC25+FE25+FG25)</f>
        <v>367.91099999999994</v>
      </c>
      <c r="FJ25" s="27"/>
      <c r="FK25" s="39">
        <v>122.339</v>
      </c>
      <c r="FL25" s="82"/>
      <c r="FM25" s="64">
        <v>131.604</v>
      </c>
      <c r="FN25" s="82"/>
      <c r="FO25" s="64">
        <v>136.327</v>
      </c>
      <c r="FP25" s="31"/>
      <c r="FQ25" s="47">
        <f>(FK25+FM25+FO25)</f>
        <v>390.27</v>
      </c>
      <c r="FR25" s="27"/>
      <c r="FS25" s="40">
        <v>164</v>
      </c>
      <c r="FT25" s="29"/>
      <c r="FU25" s="40">
        <v>183.55</v>
      </c>
      <c r="FV25" s="82"/>
      <c r="FW25" s="40">
        <v>182.808</v>
      </c>
      <c r="FX25" s="31"/>
      <c r="FY25" s="47">
        <f>(FS25+FU25+FW25)</f>
        <v>530.358</v>
      </c>
      <c r="FZ25" s="27"/>
      <c r="GA25" s="40">
        <v>102.854</v>
      </c>
      <c r="GB25" s="29"/>
      <c r="GC25" s="40">
        <v>175.915</v>
      </c>
      <c r="GD25" s="82"/>
      <c r="GE25" s="40">
        <v>228.748</v>
      </c>
      <c r="GF25" s="31"/>
      <c r="GG25" s="47">
        <f>(GA25+GC25+GE25)</f>
        <v>507.517</v>
      </c>
      <c r="GH25" s="27"/>
      <c r="GI25" s="41">
        <v>90.46</v>
      </c>
      <c r="GJ25" s="29"/>
      <c r="GK25" s="41">
        <v>100.289</v>
      </c>
      <c r="GL25" s="31"/>
      <c r="GM25" s="41">
        <v>121.278</v>
      </c>
      <c r="GN25" s="31"/>
      <c r="GO25" s="47">
        <f>(GI25+GK25+GM25)</f>
        <v>312.027</v>
      </c>
      <c r="GP25" s="27"/>
      <c r="GQ25" s="41">
        <v>121.289</v>
      </c>
      <c r="GR25" s="82"/>
      <c r="GS25" s="41">
        <v>116.311</v>
      </c>
      <c r="GT25" s="82"/>
      <c r="GU25" s="41">
        <v>131.26</v>
      </c>
      <c r="GV25" s="31"/>
      <c r="GW25" s="47">
        <f>(GQ25+GS25+GU25)</f>
        <v>368.86</v>
      </c>
      <c r="GX25" s="27"/>
      <c r="GY25" s="229">
        <v>179.071</v>
      </c>
      <c r="GZ25" s="82"/>
      <c r="HA25" s="230">
        <v>190</v>
      </c>
      <c r="HB25" s="82"/>
      <c r="HC25" s="230">
        <v>225</v>
      </c>
      <c r="HD25" s="31"/>
      <c r="HE25" s="47">
        <f>(GY25+HA25+HC25)</f>
        <v>594.071</v>
      </c>
      <c r="HF25" s="27"/>
      <c r="HG25" s="230">
        <v>140</v>
      </c>
      <c r="HH25" s="29"/>
      <c r="HI25" s="230">
        <v>200</v>
      </c>
      <c r="HJ25" s="82"/>
      <c r="HK25" s="230"/>
      <c r="HL25" s="31"/>
      <c r="HM25" s="47">
        <f>(HG25+HI25+HK25)</f>
        <v>340</v>
      </c>
    </row>
    <row r="26" spans="2:221" ht="30" customHeight="1">
      <c r="B26" s="261"/>
      <c r="C26" s="262"/>
      <c r="D26" s="266"/>
      <c r="E26" s="42" t="s">
        <v>35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66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66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66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66"/>
      <c r="BQ26" s="47">
        <f>(BK26+BM26+BO26)</f>
        <v>469.865</v>
      </c>
      <c r="BR26" s="43"/>
      <c r="BS26" s="45">
        <v>128.53799999999998</v>
      </c>
      <c r="BT26" s="231"/>
      <c r="BU26" s="44">
        <v>175.005</v>
      </c>
      <c r="BV26" s="46"/>
      <c r="BW26" s="247">
        <v>208.194</v>
      </c>
      <c r="BX26" s="46"/>
      <c r="BY26" s="47">
        <f>(BS26+BU26+BW26)</f>
        <v>511.73699999999997</v>
      </c>
      <c r="BZ26" s="43"/>
      <c r="CA26" s="45">
        <v>197.621</v>
      </c>
      <c r="CB26" s="231"/>
      <c r="CC26" s="45">
        <v>228.451</v>
      </c>
      <c r="CD26" s="231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231"/>
      <c r="CK26" s="45">
        <v>225.994</v>
      </c>
      <c r="CL26" s="231"/>
      <c r="CM26" s="81">
        <v>331.871</v>
      </c>
      <c r="CN26" s="46"/>
      <c r="CO26" s="47">
        <f>(CI26+CK26+CM26)</f>
        <v>758.174</v>
      </c>
      <c r="CP26" s="43"/>
      <c r="CQ26" s="44">
        <v>157.71800000000002</v>
      </c>
      <c r="CR26" s="45"/>
      <c r="CS26" s="44">
        <v>146.381</v>
      </c>
      <c r="CT26" s="46"/>
      <c r="CU26" s="45">
        <v>184.926</v>
      </c>
      <c r="CV26" s="66"/>
      <c r="CW26" s="47">
        <f>(CQ26+CS26+CU26)</f>
        <v>489.02500000000003</v>
      </c>
      <c r="CX26" s="43"/>
      <c r="CY26" s="45">
        <v>136.879</v>
      </c>
      <c r="CZ26" s="231"/>
      <c r="DA26" s="45">
        <v>159.129</v>
      </c>
      <c r="DB26" s="231"/>
      <c r="DC26" s="45">
        <v>199.51</v>
      </c>
      <c r="DD26" s="46"/>
      <c r="DE26" s="47">
        <f>(CY26+DA26+DC26)</f>
        <v>495.518</v>
      </c>
      <c r="DF26" s="43"/>
      <c r="DG26" s="45">
        <v>213.485</v>
      </c>
      <c r="DH26" s="231"/>
      <c r="DI26" s="45">
        <v>226.05</v>
      </c>
      <c r="DJ26" s="231"/>
      <c r="DK26" s="45">
        <v>236.337</v>
      </c>
      <c r="DL26" s="46"/>
      <c r="DM26" s="47">
        <f>(DG26+DI26+DK26)</f>
        <v>675.8720000000001</v>
      </c>
      <c r="DN26" s="43"/>
      <c r="DO26" s="45">
        <v>129.682</v>
      </c>
      <c r="DP26" s="231"/>
      <c r="DQ26" s="45">
        <v>204.721</v>
      </c>
      <c r="DR26" s="231"/>
      <c r="DS26" s="45">
        <v>328.401</v>
      </c>
      <c r="DT26" s="46"/>
      <c r="DU26" s="47">
        <f>(DO26+DQ26+DS26)</f>
        <v>662.8040000000001</v>
      </c>
      <c r="DV26" s="43"/>
      <c r="DW26" s="44">
        <v>119.658</v>
      </c>
      <c r="DX26" s="45"/>
      <c r="DY26" s="44">
        <v>114.091</v>
      </c>
      <c r="DZ26" s="46"/>
      <c r="EA26" s="44">
        <v>150.874</v>
      </c>
      <c r="EB26" s="66"/>
      <c r="EC26" s="47">
        <f>(DW26+DY26+EA26)</f>
        <v>384.623</v>
      </c>
      <c r="ED26" s="43"/>
      <c r="EE26" s="44">
        <v>118.475</v>
      </c>
      <c r="EF26" s="231"/>
      <c r="EG26" s="44">
        <v>123.245</v>
      </c>
      <c r="EH26" s="231"/>
      <c r="EI26" s="44">
        <v>194.705</v>
      </c>
      <c r="EJ26" s="46"/>
      <c r="EK26" s="47">
        <f>(EE26+EG26+EI26)</f>
        <v>436.425</v>
      </c>
      <c r="EL26" s="43"/>
      <c r="EM26" s="44">
        <v>140.645</v>
      </c>
      <c r="EN26" s="45"/>
      <c r="EO26" s="44">
        <v>162.081</v>
      </c>
      <c r="EP26" s="46"/>
      <c r="EQ26" s="44">
        <v>162.113</v>
      </c>
      <c r="ER26" s="66"/>
      <c r="ES26" s="47">
        <f>(EM26+EO26+EQ26)</f>
        <v>464.839</v>
      </c>
      <c r="ET26" s="43"/>
      <c r="EU26" s="44">
        <v>163.435</v>
      </c>
      <c r="EV26" s="45"/>
      <c r="EW26" s="44">
        <v>190.576</v>
      </c>
      <c r="EX26" s="45"/>
      <c r="EY26" s="44">
        <v>242.192</v>
      </c>
      <c r="EZ26" s="66"/>
      <c r="FA26" s="47">
        <f>(EU26+EW26+EY26)</f>
        <v>596.203</v>
      </c>
      <c r="FB26" s="43"/>
      <c r="FC26" s="44">
        <v>152.381</v>
      </c>
      <c r="FD26" s="45"/>
      <c r="FE26" s="44">
        <v>131.547</v>
      </c>
      <c r="FF26" s="46"/>
      <c r="FG26" s="44">
        <v>184.597</v>
      </c>
      <c r="FH26" s="66"/>
      <c r="FI26" s="47">
        <f>(FC26+FE26+FG26)</f>
        <v>468.525</v>
      </c>
      <c r="FJ26" s="43"/>
      <c r="FK26" s="44">
        <v>153.915</v>
      </c>
      <c r="FL26" s="231"/>
      <c r="FM26" s="44">
        <v>166.791</v>
      </c>
      <c r="FN26" s="231"/>
      <c r="FO26" s="44">
        <v>220.198</v>
      </c>
      <c r="FP26" s="46"/>
      <c r="FQ26" s="47">
        <f>(FK26+FM26+FO26)</f>
        <v>540.904</v>
      </c>
      <c r="FR26" s="43"/>
      <c r="FS26" s="44">
        <v>175.176</v>
      </c>
      <c r="FT26" s="45"/>
      <c r="FU26" s="44">
        <v>192.522</v>
      </c>
      <c r="FV26" s="231"/>
      <c r="FW26" s="44">
        <v>233.474</v>
      </c>
      <c r="FX26" s="46"/>
      <c r="FY26" s="47">
        <f>(FS26+FU26+FW26)</f>
        <v>601.172</v>
      </c>
      <c r="FZ26" s="43"/>
      <c r="GA26" s="44">
        <v>176.727</v>
      </c>
      <c r="GB26" s="45"/>
      <c r="GC26" s="44">
        <v>219.772</v>
      </c>
      <c r="GD26" s="231"/>
      <c r="GE26" s="44">
        <v>294.682</v>
      </c>
      <c r="GF26" s="66"/>
      <c r="GG26" s="47">
        <f>(GA26+GC26+GE26)</f>
        <v>691.181</v>
      </c>
      <c r="GH26" s="43"/>
      <c r="GI26" s="44">
        <v>112.091</v>
      </c>
      <c r="GJ26" s="45"/>
      <c r="GK26" s="44">
        <v>112.196</v>
      </c>
      <c r="GL26" s="46"/>
      <c r="GM26" s="48">
        <v>143.624</v>
      </c>
      <c r="GN26" s="66"/>
      <c r="GO26" s="47">
        <f>(GI26+GK26+GM26)</f>
        <v>367.91099999999994</v>
      </c>
      <c r="GP26" s="43"/>
      <c r="GQ26" s="44">
        <v>122.339</v>
      </c>
      <c r="GR26" s="231"/>
      <c r="GS26" s="75">
        <v>131.604</v>
      </c>
      <c r="GT26" s="231"/>
      <c r="GU26" s="44">
        <v>136.327</v>
      </c>
      <c r="GV26" s="46"/>
      <c r="GW26" s="47">
        <f>(GQ26+GS26+GU26)</f>
        <v>390.27</v>
      </c>
      <c r="GX26" s="43"/>
      <c r="GY26" s="44">
        <v>164</v>
      </c>
      <c r="GZ26" s="231"/>
      <c r="HA26" s="44">
        <v>183.55</v>
      </c>
      <c r="HB26" s="231"/>
      <c r="HC26" s="44">
        <v>182.808</v>
      </c>
      <c r="HD26" s="46"/>
      <c r="HE26" s="47">
        <f>(GY26+HA26+HC26)</f>
        <v>530.358</v>
      </c>
      <c r="HF26" s="43"/>
      <c r="HG26" s="44">
        <v>102.854</v>
      </c>
      <c r="HH26" s="232"/>
      <c r="HI26" s="44">
        <v>175.915</v>
      </c>
      <c r="HJ26" s="231"/>
      <c r="HK26" s="44"/>
      <c r="HL26" s="66"/>
      <c r="HM26" s="47">
        <f>(HG26+HI26+HK26)</f>
        <v>278.769</v>
      </c>
    </row>
    <row r="27" spans="2:221" ht="30" customHeight="1" thickBot="1">
      <c r="B27" s="263"/>
      <c r="C27" s="264"/>
      <c r="D27" s="267"/>
      <c r="E27" s="50" t="s">
        <v>36</v>
      </c>
      <c r="F27" s="68"/>
      <c r="G27" s="52">
        <f>(G25/G26-1)*100</f>
        <v>-30.904782987335857</v>
      </c>
      <c r="H27" s="53"/>
      <c r="I27" s="52">
        <f>(I25/I26-1)*100</f>
        <v>-21.44202555608141</v>
      </c>
      <c r="J27" s="54"/>
      <c r="K27" s="52">
        <f>(K25/K26-1)*100</f>
        <v>-7.285177144295507</v>
      </c>
      <c r="L27" s="54"/>
      <c r="M27" s="55">
        <f>(M25/M26-1)*100</f>
        <v>-18.97669040392074</v>
      </c>
      <c r="N27" s="68"/>
      <c r="O27" s="52">
        <f>(O25/O26-1)*100</f>
        <v>-25.119524788953385</v>
      </c>
      <c r="P27" s="53"/>
      <c r="Q27" s="52">
        <f>(Q25/Q26-1)*100</f>
        <v>-17.475864455697355</v>
      </c>
      <c r="R27" s="54"/>
      <c r="S27" s="52">
        <f>(S25/S26-1)*100</f>
        <v>-24.267557769973948</v>
      </c>
      <c r="T27" s="54"/>
      <c r="U27" s="55">
        <f>(U25/U26-1)*100</f>
        <v>-22.108452665744394</v>
      </c>
      <c r="V27" s="68"/>
      <c r="W27" s="52">
        <f>(W25/W26-1)*100</f>
        <v>-30.24433355143017</v>
      </c>
      <c r="X27" s="53"/>
      <c r="Y27" s="52">
        <f>(Y25/Y26-1)*100</f>
        <v>-15.041551795949937</v>
      </c>
      <c r="Z27" s="54"/>
      <c r="AA27" s="52">
        <f>(AA25/AA26-1)*100</f>
        <v>-6.332469410272101</v>
      </c>
      <c r="AB27" s="54"/>
      <c r="AC27" s="55">
        <f>(AC25/AC26-1)*100</f>
        <v>-14.390906198872921</v>
      </c>
      <c r="AD27" s="70"/>
      <c r="AE27" s="52">
        <f>(AE25/AE26-1)*100</f>
        <v>-18.34659695553602</v>
      </c>
      <c r="AF27" s="53"/>
      <c r="AG27" s="52">
        <f>(AG25/AG26-1)*100</f>
        <v>-14.310993567016117</v>
      </c>
      <c r="AH27" s="69"/>
      <c r="AI27" s="52">
        <f>(AI25/AI26-1)*100</f>
        <v>8.268684957426675</v>
      </c>
      <c r="AJ27" s="54"/>
      <c r="AK27" s="55">
        <f>(AK25/AK26-1)*100</f>
        <v>-7.712356937605458</v>
      </c>
      <c r="AL27" s="70"/>
      <c r="AM27" s="52">
        <f>(AM25/AM26-1)*100</f>
        <v>-9.49239186306059</v>
      </c>
      <c r="AN27" s="53"/>
      <c r="AO27" s="52">
        <f>(AO25/AO26-1)*100</f>
        <v>5.429144602483227</v>
      </c>
      <c r="AP27" s="69"/>
      <c r="AQ27" s="52">
        <f>(AQ25/AQ26-1)*100</f>
        <v>-11.682284618615135</v>
      </c>
      <c r="AR27" s="54"/>
      <c r="AS27" s="55">
        <f>(AS25/AS26-1)*100</f>
        <v>-5.886582865129797</v>
      </c>
      <c r="AT27" s="68"/>
      <c r="AU27" s="52">
        <f>(AU25/AU26-1)*100</f>
        <v>3.002173448486145</v>
      </c>
      <c r="AV27" s="53"/>
      <c r="AW27" s="52">
        <f>(AW25/AW26-1)*100</f>
        <v>-9.61885395072084</v>
      </c>
      <c r="AX27" s="54"/>
      <c r="AY27" s="52">
        <f>(AY25/AY26-1)*100</f>
        <v>3.477096782716682</v>
      </c>
      <c r="AZ27" s="54"/>
      <c r="BA27" s="55">
        <f>(BA25/BA26-1)*100</f>
        <v>-1.5865454041991356</v>
      </c>
      <c r="BB27" s="68"/>
      <c r="BC27" s="52">
        <f>(BC25/BC26-1)*100</f>
        <v>40.21251426211494</v>
      </c>
      <c r="BD27" s="53"/>
      <c r="BE27" s="52">
        <f>(BE25/BE26-1)*100</f>
        <v>5.5178918272822175</v>
      </c>
      <c r="BF27" s="54"/>
      <c r="BG27" s="52">
        <f>(BG25/BG26-1)*100</f>
        <v>-16.291429147959448</v>
      </c>
      <c r="BH27" s="54"/>
      <c r="BI27" s="55">
        <f>(BI25/BI26-1)*100</f>
        <v>0.6207058554977607</v>
      </c>
      <c r="BJ27" s="68"/>
      <c r="BK27" s="52">
        <f>(BK25/BK26-1)*100</f>
        <v>11.712541258800723</v>
      </c>
      <c r="BL27" s="53"/>
      <c r="BM27" s="52">
        <f>(BM25/BM26-1)*100</f>
        <v>9.129608230514052</v>
      </c>
      <c r="BN27" s="54"/>
      <c r="BO27" s="52">
        <f>(BO25/BO26-1)*100</f>
        <v>-4.945823138762673</v>
      </c>
      <c r="BP27" s="54"/>
      <c r="BQ27" s="55">
        <f>(BQ25/BQ26-1)*100</f>
        <v>4.077767018186074</v>
      </c>
      <c r="BR27" s="70"/>
      <c r="BS27" s="56">
        <f>(BS25/BS26-1)*100</f>
        <v>6.489131618665311</v>
      </c>
      <c r="BT27" s="69"/>
      <c r="BU27" s="52">
        <f>(BU25/BU26-1)*100</f>
        <v>-9.071740807405504</v>
      </c>
      <c r="BV27" s="69"/>
      <c r="BW27" s="52">
        <f>(BW25/BW26-1)*100</f>
        <v>-4.17110963812598</v>
      </c>
      <c r="BX27" s="54"/>
      <c r="BY27" s="55">
        <f>(BY25/BY26-1)*100</f>
        <v>-3.169401469895672</v>
      </c>
      <c r="BZ27" s="70"/>
      <c r="CA27" s="52">
        <f>(CA25/CA26-1)*100</f>
        <v>8.027486957357777</v>
      </c>
      <c r="CB27" s="69"/>
      <c r="CC27" s="56">
        <f>(CC25/CC26-1)*100</f>
        <v>-1.0509912410101019</v>
      </c>
      <c r="CD27" s="69"/>
      <c r="CE27" s="56">
        <f>(CE25/CE26-1)*100</f>
        <v>0.5689361702127638</v>
      </c>
      <c r="CF27" s="54"/>
      <c r="CG27" s="55">
        <f>(CG25/CG26-1)*100</f>
        <v>2.238787908124995</v>
      </c>
      <c r="CH27" s="70"/>
      <c r="CI27" s="56">
        <f>(CI25/CI26-1)*100</f>
        <v>-35.259024806673686</v>
      </c>
      <c r="CJ27" s="69"/>
      <c r="CK27" s="52">
        <f>(CK25/CK26-1)*100</f>
        <v>-9.413081763232656</v>
      </c>
      <c r="CL27" s="69"/>
      <c r="CM27" s="52">
        <f>(CM25/CM26-1)*100</f>
        <v>-1.0455869901256687</v>
      </c>
      <c r="CN27" s="54"/>
      <c r="CO27" s="55">
        <f>(CO25/CO26-1)*100</f>
        <v>-12.57890668896584</v>
      </c>
      <c r="CP27" s="68"/>
      <c r="CQ27" s="52">
        <f>(CQ25/CQ26-1)*100</f>
        <v>-24.131678058306605</v>
      </c>
      <c r="CR27" s="57"/>
      <c r="CS27" s="52">
        <f>(CS25/CS26-1)*100</f>
        <v>-22.058873760938923</v>
      </c>
      <c r="CT27" s="54"/>
      <c r="CU27" s="52">
        <f>(CU25/CU26-1)*100</f>
        <v>-18.413852027297406</v>
      </c>
      <c r="CV27" s="54"/>
      <c r="CW27" s="55">
        <f>(CW25/CW26-1)*100</f>
        <v>-21.349010786769597</v>
      </c>
      <c r="CX27" s="70"/>
      <c r="CY27" s="56">
        <f>(CY25/CY26-1)*100</f>
        <v>-13.44545182241249</v>
      </c>
      <c r="CZ27" s="69"/>
      <c r="DA27" s="56">
        <f>(DA25/DA26-1)*100</f>
        <v>-22.550257966806797</v>
      </c>
      <c r="DB27" s="69"/>
      <c r="DC27" s="56">
        <f>(DC25/DC26-1)*100</f>
        <v>-2.4084005814244747</v>
      </c>
      <c r="DD27" s="54"/>
      <c r="DE27" s="55">
        <f>(DE25/DE26-1)*100</f>
        <v>-11.925500183646198</v>
      </c>
      <c r="DF27" s="70"/>
      <c r="DG27" s="52">
        <f>(DG25/DG26-1)*100</f>
        <v>-34.119493172822445</v>
      </c>
      <c r="DH27" s="69"/>
      <c r="DI27" s="52">
        <f>(DI25/DI26-1)*100</f>
        <v>-28.29860650298608</v>
      </c>
      <c r="DJ27" s="69"/>
      <c r="DK27" s="52">
        <f>(DK25/DK26-1)*100</f>
        <v>-31.4060007531618</v>
      </c>
      <c r="DL27" s="54"/>
      <c r="DM27" s="55">
        <f>(DM25/DM26-1)*100</f>
        <v>-31.223811609298814</v>
      </c>
      <c r="DN27" s="70"/>
      <c r="DO27" s="56">
        <f>(DO25/DO26-1)*100</f>
        <v>26.02751345599237</v>
      </c>
      <c r="DP27" s="69"/>
      <c r="DQ27" s="56">
        <f>(DQ25/DQ26-1)*100</f>
        <v>-6.909403529681867</v>
      </c>
      <c r="DR27" s="69"/>
      <c r="DS27" s="56">
        <f>(DS25/DS26-1)*100</f>
        <v>-26.251138090322502</v>
      </c>
      <c r="DT27" s="54"/>
      <c r="DU27" s="55">
        <f>(DU25/DU26-1)*100</f>
        <v>-10.048370257270644</v>
      </c>
      <c r="DV27" s="68"/>
      <c r="DW27" s="52">
        <f>(DW25/DW26-1)*100</f>
        <v>27.34710591853449</v>
      </c>
      <c r="DX27" s="57"/>
      <c r="DY27" s="52">
        <f>(DY25/DY26-1)*100</f>
        <v>15.30006748998607</v>
      </c>
      <c r="DZ27" s="54"/>
      <c r="EA27" s="52">
        <f>(EA25/EA26-1)*100</f>
        <v>22.35176372337182</v>
      </c>
      <c r="EB27" s="54"/>
      <c r="EC27" s="55">
        <f>(EC25/EC26-1)*100</f>
        <v>21.81408808105598</v>
      </c>
      <c r="ED27" s="70"/>
      <c r="EE27" s="52">
        <f>(EE25/EE26-1)*100</f>
        <v>29.91348385735386</v>
      </c>
      <c r="EF27" s="69"/>
      <c r="EG27" s="52">
        <f>(EG25/EG26-1)*100</f>
        <v>35.33287354456569</v>
      </c>
      <c r="EH27" s="69"/>
      <c r="EI27" s="52">
        <f>(EI25/EI26-1)*100</f>
        <v>13.093140905472378</v>
      </c>
      <c r="EJ27" s="54"/>
      <c r="EK27" s="55">
        <f>(EK25/EK26-1)*100</f>
        <v>23.939737641060898</v>
      </c>
      <c r="EL27" s="68"/>
      <c r="EM27" s="52">
        <f>(EM25/EM26-1)*100</f>
        <v>24.551885953997644</v>
      </c>
      <c r="EN27" s="57"/>
      <c r="EO27" s="52">
        <f>(EO25/EO26-1)*100</f>
        <v>18.78135006570789</v>
      </c>
      <c r="EP27" s="54"/>
      <c r="EQ27" s="52">
        <f>(EQ25/EQ26-1)*100</f>
        <v>44.01929518298964</v>
      </c>
      <c r="ER27" s="54"/>
      <c r="ES27" s="55">
        <f>(ES25/ES26-1)*100</f>
        <v>29.32907953076227</v>
      </c>
      <c r="ET27" s="68"/>
      <c r="EU27" s="52">
        <f>(EU25/EU26-1)*100</f>
        <v>8.13289687031542</v>
      </c>
      <c r="EV27" s="57"/>
      <c r="EW27" s="52">
        <f>(EW25/EW26-1)*100</f>
        <v>15.319872386869271</v>
      </c>
      <c r="EX27" s="57"/>
      <c r="EY27" s="52">
        <f>(EY25/EY26-1)*100</f>
        <v>21.67288762634605</v>
      </c>
      <c r="EZ27" s="54"/>
      <c r="FA27" s="55">
        <f>(FA25/FA26-1)*100</f>
        <v>15.930480054612284</v>
      </c>
      <c r="FB27" s="68"/>
      <c r="FC27" s="52">
        <f>(FC25/FC26-1)*100</f>
        <v>-26.44030423740493</v>
      </c>
      <c r="FD27" s="57"/>
      <c r="FE27" s="52">
        <f>(FE25/FE26-1)*100</f>
        <v>-14.71033166852912</v>
      </c>
      <c r="FF27" s="54"/>
      <c r="FG27" s="52">
        <f>(FG25/FG26-1)*100</f>
        <v>-22.195918676901584</v>
      </c>
      <c r="FH27" s="54"/>
      <c r="FI27" s="55">
        <f>(FI25/FI26-1)*100</f>
        <v>-21.474627821354254</v>
      </c>
      <c r="FJ27" s="70"/>
      <c r="FK27" s="52">
        <f>(FK25/FK26-1)*100</f>
        <v>-20.515219439300914</v>
      </c>
      <c r="FL27" s="69"/>
      <c r="FM27" s="52">
        <f>(FM25/FM26-1)*100</f>
        <v>-21.096462039318663</v>
      </c>
      <c r="FN27" s="69"/>
      <c r="FO27" s="52">
        <f>(FO25/FO26-1)*100</f>
        <v>-38.08890180655592</v>
      </c>
      <c r="FP27" s="54"/>
      <c r="FQ27" s="55">
        <f>(FQ25/FQ26-1)*100</f>
        <v>-27.848564625146054</v>
      </c>
      <c r="FR27" s="68"/>
      <c r="FS27" s="52">
        <f>ROUND((FS25/FS26-1)*100,1)</f>
        <v>-6.4</v>
      </c>
      <c r="FT27" s="57"/>
      <c r="FU27" s="52">
        <f>ROUND((FU25/FU26-1)*100,1)</f>
        <v>-4.7</v>
      </c>
      <c r="FV27" s="69"/>
      <c r="FW27" s="52">
        <f>ROUND((FW25/FW26-1)*100,1)</f>
        <v>-21.7</v>
      </c>
      <c r="FX27" s="54"/>
      <c r="FY27" s="55">
        <f>ROUND((FY25/FY26-1)*100,1)</f>
        <v>-11.8</v>
      </c>
      <c r="FZ27" s="68"/>
      <c r="GA27" s="52">
        <f>ROUND((GA25/GA26-1)*100,1)</f>
        <v>-41.8</v>
      </c>
      <c r="GB27" s="57"/>
      <c r="GC27" s="52">
        <f>ROUND((GC25/GC26-1)*100,1)</f>
        <v>-20</v>
      </c>
      <c r="GD27" s="69"/>
      <c r="GE27" s="52">
        <f>ROUND((GE25/GE26-1)*100,1)</f>
        <v>-22.4</v>
      </c>
      <c r="GF27" s="54"/>
      <c r="GG27" s="55">
        <f>ROUND((GG25/GG26-1)*100,1)</f>
        <v>-26.6</v>
      </c>
      <c r="GH27" s="68"/>
      <c r="GI27" s="52">
        <f>ROUND((GI25/GI26-1)*100,1)</f>
        <v>-19.3</v>
      </c>
      <c r="GJ27" s="57"/>
      <c r="GK27" s="52">
        <f>ROUND((GK25/GK26-1)*100,1)</f>
        <v>-10.6</v>
      </c>
      <c r="GL27" s="54"/>
      <c r="GM27" s="52">
        <f>ROUND((GM25/GM26-1)*100,1)</f>
        <v>-15.6</v>
      </c>
      <c r="GN27" s="54"/>
      <c r="GO27" s="55">
        <f>ROUND((GO25/GO26-1)*100,1)</f>
        <v>-15.2</v>
      </c>
      <c r="GP27" s="70"/>
      <c r="GQ27" s="52">
        <f>ROUND((GQ25/GQ26-1)*100,1)</f>
        <v>-0.9</v>
      </c>
      <c r="GR27" s="69"/>
      <c r="GS27" s="52">
        <f>ROUND((GS25/GS26-1)*100,1)</f>
        <v>-11.6</v>
      </c>
      <c r="GT27" s="69"/>
      <c r="GU27" s="52">
        <f>ROUND((GU25/GU26-1)*100,1)</f>
        <v>-3.7</v>
      </c>
      <c r="GV27" s="54"/>
      <c r="GW27" s="55">
        <f>ROUND((GW25/GW26-1)*100,1)</f>
        <v>-5.5</v>
      </c>
      <c r="GX27" s="70"/>
      <c r="GY27" s="52">
        <f>ROUND((GY25/GY26-1)*100,1)</f>
        <v>9.2</v>
      </c>
      <c r="GZ27" s="69"/>
      <c r="HA27" s="52">
        <f>ROUND((HA25/HA26-1)*100,1)</f>
        <v>3.5</v>
      </c>
      <c r="HB27" s="69"/>
      <c r="HC27" s="52">
        <f>ROUND((HC25/HC26-1)*100,1)</f>
        <v>23.1</v>
      </c>
      <c r="HD27" s="54"/>
      <c r="HE27" s="55">
        <f>ROUND((HE25/HE26-1)*100,1)</f>
        <v>12</v>
      </c>
      <c r="HF27" s="239"/>
      <c r="HG27" s="52">
        <f>ROUND((HG25/HG26-1)*100,1)</f>
        <v>36.1</v>
      </c>
      <c r="HH27" s="252"/>
      <c r="HI27" s="52">
        <f>ROUND((HI25/HI26-1)*100,1)</f>
        <v>13.7</v>
      </c>
      <c r="HJ27" s="69"/>
      <c r="HK27" s="52"/>
      <c r="HL27" s="54"/>
      <c r="HM27" s="55">
        <f>ROUND((HM25/HM26-1)*100,1)</f>
        <v>22</v>
      </c>
    </row>
    <row r="28" spans="2:207" ht="24.75" customHeight="1">
      <c r="B28" s="83" t="s">
        <v>42</v>
      </c>
      <c r="C28" s="84" t="s">
        <v>112</v>
      </c>
      <c r="D28" s="84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</row>
    <row r="29" spans="2:207" ht="24.75" customHeight="1">
      <c r="B29" s="85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</row>
    <row r="30" spans="2:9" ht="24.75" customHeight="1">
      <c r="B30" s="85" t="s">
        <v>45</v>
      </c>
      <c r="C30" s="3" t="s">
        <v>113</v>
      </c>
      <c r="D30" s="3"/>
      <c r="E30" s="3"/>
      <c r="H30" s="4"/>
      <c r="I30" s="4"/>
    </row>
    <row r="31" spans="2:9" ht="24.75" customHeight="1">
      <c r="B31" s="85" t="s">
        <v>114</v>
      </c>
      <c r="C31" s="3" t="s">
        <v>46</v>
      </c>
      <c r="D31" s="3"/>
      <c r="E31" s="3"/>
      <c r="H31" s="4"/>
      <c r="I31" s="4"/>
    </row>
    <row r="32" spans="2:5" ht="25.5" customHeight="1">
      <c r="B32" s="85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9">
    <mergeCell ref="B3:C6"/>
    <mergeCell ref="D3:D6"/>
    <mergeCell ref="E3:E6"/>
    <mergeCell ref="F3:AC3"/>
    <mergeCell ref="AD3:BI3"/>
    <mergeCell ref="BJ3:CO3"/>
    <mergeCell ref="CP3:DU3"/>
    <mergeCell ref="DV3:FA3"/>
    <mergeCell ref="FB3:GG3"/>
    <mergeCell ref="GH3:HM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5" sqref="A25:A29"/>
    </sheetView>
  </sheetViews>
  <sheetFormatPr defaultColWidth="10.625" defaultRowHeight="13.5"/>
  <cols>
    <col min="1" max="1" width="4.875" style="87" customWidth="1"/>
    <col min="2" max="2" width="3.625" style="87" customWidth="1"/>
    <col min="3" max="3" width="22.875" style="87" customWidth="1"/>
    <col min="4" max="4" width="2.625" style="87" customWidth="1"/>
    <col min="5" max="5" width="8.50390625" style="87" customWidth="1"/>
    <col min="6" max="6" width="2.625" style="87" customWidth="1"/>
    <col min="7" max="7" width="7.625" style="87" customWidth="1"/>
    <col min="8" max="8" width="2.625" style="87" customWidth="1"/>
    <col min="9" max="9" width="8.50390625" style="87" customWidth="1"/>
    <col min="10" max="10" width="2.625" style="87" customWidth="1"/>
    <col min="11" max="11" width="7.625" style="87" customWidth="1"/>
    <col min="12" max="12" width="2.625" style="87" customWidth="1"/>
    <col min="13" max="13" width="8.625" style="87" customWidth="1"/>
    <col min="14" max="14" width="2.625" style="87" customWidth="1"/>
    <col min="15" max="15" width="7.625" style="87" customWidth="1"/>
    <col min="16" max="16" width="2.625" style="87" customWidth="1"/>
    <col min="17" max="17" width="8.625" style="87" customWidth="1"/>
    <col min="18" max="18" width="2.625" style="87" customWidth="1"/>
    <col min="19" max="19" width="7.625" style="87" customWidth="1"/>
    <col min="20" max="20" width="2.625" style="87" customWidth="1"/>
    <col min="21" max="21" width="8.625" style="87" customWidth="1"/>
    <col min="22" max="22" width="2.625" style="87" customWidth="1"/>
    <col min="23" max="23" width="7.625" style="87" customWidth="1"/>
    <col min="24" max="24" width="2.625" style="87" customWidth="1"/>
    <col min="25" max="25" width="8.625" style="87" customWidth="1"/>
    <col min="26" max="26" width="2.625" style="87" customWidth="1"/>
    <col min="27" max="27" width="7.625" style="87" customWidth="1"/>
    <col min="28" max="28" width="2.625" style="87" customWidth="1"/>
    <col min="29" max="29" width="8.625" style="87" customWidth="1"/>
    <col min="30" max="30" width="2.625" style="87" customWidth="1"/>
    <col min="31" max="31" width="7.625" style="87" customWidth="1"/>
    <col min="32" max="32" width="7.50390625" style="91" customWidth="1"/>
    <col min="33" max="33" width="7.50390625" style="87" customWidth="1"/>
    <col min="34" max="34" width="8.50390625" style="91" customWidth="1"/>
    <col min="35" max="16384" width="10.625" style="87" customWidth="1"/>
  </cols>
  <sheetData>
    <row r="1" spans="2:32" ht="18" customHeight="1" thickBot="1">
      <c r="B1" s="294" t="s">
        <v>47</v>
      </c>
      <c r="C1" s="295"/>
      <c r="D1" s="295"/>
      <c r="E1" s="295"/>
      <c r="F1" s="295"/>
      <c r="G1" s="295"/>
      <c r="H1" s="295"/>
      <c r="I1" s="295"/>
      <c r="J1" s="295"/>
      <c r="K1" s="295"/>
      <c r="Z1" s="88"/>
      <c r="AA1" s="89"/>
      <c r="AB1" s="89"/>
      <c r="AC1" s="296" t="s">
        <v>48</v>
      </c>
      <c r="AD1" s="297"/>
      <c r="AE1" s="298"/>
      <c r="AF1" s="90"/>
    </row>
    <row r="2" spans="2:32" ht="15" customHeight="1">
      <c r="B2" s="295"/>
      <c r="C2" s="295"/>
      <c r="D2" s="295"/>
      <c r="E2" s="295"/>
      <c r="F2" s="295"/>
      <c r="G2" s="295"/>
      <c r="H2" s="295"/>
      <c r="I2" s="295"/>
      <c r="J2" s="295"/>
      <c r="K2" s="295"/>
      <c r="M2" s="92"/>
      <c r="O2" s="93"/>
      <c r="Z2" s="88"/>
      <c r="AA2" s="89"/>
      <c r="AB2" s="89"/>
      <c r="AC2" s="89"/>
      <c r="AD2" s="89"/>
      <c r="AE2" s="94" t="s">
        <v>5</v>
      </c>
      <c r="AF2" s="90"/>
    </row>
    <row r="3" spans="26:32" ht="15" customHeight="1" thickBot="1">
      <c r="Z3" s="88"/>
      <c r="AA3" s="89"/>
      <c r="AB3" s="89"/>
      <c r="AC3" s="89"/>
      <c r="AD3" s="89"/>
      <c r="AE3" s="95" t="s">
        <v>49</v>
      </c>
      <c r="AF3" s="90"/>
    </row>
    <row r="4" spans="2:31" ht="16.5" customHeight="1">
      <c r="B4" s="299"/>
      <c r="C4" s="300"/>
      <c r="D4" s="96" t="s">
        <v>0</v>
      </c>
      <c r="E4" s="96"/>
      <c r="F4" s="96"/>
      <c r="G4" s="96"/>
      <c r="H4" s="97" t="s">
        <v>50</v>
      </c>
      <c r="I4" s="97"/>
      <c r="J4" s="96"/>
      <c r="K4" s="96"/>
      <c r="L4" s="98" t="s">
        <v>1</v>
      </c>
      <c r="M4" s="96"/>
      <c r="N4" s="96"/>
      <c r="O4" s="96"/>
      <c r="P4" s="98" t="s">
        <v>2</v>
      </c>
      <c r="Q4" s="96"/>
      <c r="R4" s="96"/>
      <c r="S4" s="96"/>
      <c r="T4" s="96"/>
      <c r="U4" s="99"/>
      <c r="V4" s="99"/>
      <c r="W4" s="99"/>
      <c r="X4" s="99"/>
      <c r="Y4" s="99"/>
      <c r="Z4" s="99"/>
      <c r="AA4" s="99"/>
      <c r="AB4" s="98" t="s">
        <v>51</v>
      </c>
      <c r="AC4" s="96"/>
      <c r="AD4" s="96"/>
      <c r="AE4" s="100"/>
    </row>
    <row r="5" spans="2:31" ht="16.5" customHeight="1">
      <c r="B5" s="301"/>
      <c r="C5" s="302"/>
      <c r="D5" s="101" t="s">
        <v>52</v>
      </c>
      <c r="E5" s="101"/>
      <c r="F5" s="102"/>
      <c r="G5" s="102"/>
      <c r="H5" s="103" t="s">
        <v>53</v>
      </c>
      <c r="I5" s="103"/>
      <c r="J5" s="102"/>
      <c r="K5" s="102"/>
      <c r="L5" s="104" t="s">
        <v>54</v>
      </c>
      <c r="M5" s="101"/>
      <c r="N5" s="102"/>
      <c r="O5" s="102"/>
      <c r="P5" s="104" t="s">
        <v>55</v>
      </c>
      <c r="Q5" s="101"/>
      <c r="R5" s="102"/>
      <c r="S5" s="102"/>
      <c r="T5" s="105" t="s">
        <v>3</v>
      </c>
      <c r="U5" s="106"/>
      <c r="V5" s="106"/>
      <c r="W5" s="106"/>
      <c r="X5" s="107" t="s">
        <v>4</v>
      </c>
      <c r="Y5" s="108"/>
      <c r="Z5" s="108"/>
      <c r="AA5" s="108"/>
      <c r="AB5" s="104" t="s">
        <v>56</v>
      </c>
      <c r="AC5" s="101"/>
      <c r="AD5" s="102"/>
      <c r="AE5" s="109"/>
    </row>
    <row r="6" spans="2:31" ht="16.5" customHeight="1">
      <c r="B6" s="301"/>
      <c r="C6" s="302"/>
      <c r="D6" s="110"/>
      <c r="E6" s="111"/>
      <c r="F6" s="111"/>
      <c r="G6" s="111"/>
      <c r="H6" s="112"/>
      <c r="I6" s="111"/>
      <c r="J6" s="111"/>
      <c r="K6" s="111"/>
      <c r="L6" s="112"/>
      <c r="M6" s="111"/>
      <c r="N6" s="111"/>
      <c r="O6" s="111"/>
      <c r="P6" s="112"/>
      <c r="Q6" s="111"/>
      <c r="R6" s="111"/>
      <c r="S6" s="111"/>
      <c r="T6" s="104" t="s">
        <v>55</v>
      </c>
      <c r="U6" s="101"/>
      <c r="V6" s="102"/>
      <c r="W6" s="102"/>
      <c r="X6" s="104" t="s">
        <v>57</v>
      </c>
      <c r="Y6" s="101"/>
      <c r="Z6" s="102"/>
      <c r="AA6" s="102"/>
      <c r="AB6" s="112"/>
      <c r="AC6" s="111"/>
      <c r="AD6" s="111"/>
      <c r="AE6" s="113"/>
    </row>
    <row r="7" spans="2:34" ht="16.5" customHeight="1" thickBot="1">
      <c r="B7" s="303"/>
      <c r="C7" s="304"/>
      <c r="D7" s="114" t="s">
        <v>58</v>
      </c>
      <c r="E7" s="114"/>
      <c r="F7" s="115" t="s">
        <v>59</v>
      </c>
      <c r="G7" s="116"/>
      <c r="H7" s="117" t="s">
        <v>60</v>
      </c>
      <c r="I7" s="118"/>
      <c r="J7" s="115" t="s">
        <v>59</v>
      </c>
      <c r="K7" s="119"/>
      <c r="L7" s="117" t="s">
        <v>60</v>
      </c>
      <c r="M7" s="114"/>
      <c r="N7" s="115" t="s">
        <v>59</v>
      </c>
      <c r="O7" s="119"/>
      <c r="P7" s="117" t="s">
        <v>58</v>
      </c>
      <c r="Q7" s="114"/>
      <c r="R7" s="115" t="s">
        <v>59</v>
      </c>
      <c r="S7" s="119"/>
      <c r="T7" s="117" t="s">
        <v>58</v>
      </c>
      <c r="U7" s="114"/>
      <c r="V7" s="115" t="s">
        <v>59</v>
      </c>
      <c r="W7" s="119"/>
      <c r="X7" s="117" t="s">
        <v>58</v>
      </c>
      <c r="Y7" s="114"/>
      <c r="Z7" s="115" t="s">
        <v>59</v>
      </c>
      <c r="AA7" s="119"/>
      <c r="AB7" s="117" t="s">
        <v>58</v>
      </c>
      <c r="AC7" s="114"/>
      <c r="AD7" s="115" t="s">
        <v>59</v>
      </c>
      <c r="AE7" s="120"/>
      <c r="AF7" s="121"/>
      <c r="AG7" s="86"/>
      <c r="AH7" s="122"/>
    </row>
    <row r="8" spans="2:34" ht="15" customHeight="1">
      <c r="B8" s="292"/>
      <c r="C8" s="124" t="s">
        <v>115</v>
      </c>
      <c r="D8" s="125"/>
      <c r="E8" s="126">
        <v>76573.091</v>
      </c>
      <c r="F8" s="127"/>
      <c r="G8" s="128">
        <v>-7.091157961442185</v>
      </c>
      <c r="H8" s="125"/>
      <c r="I8" s="126">
        <v>167291.637</v>
      </c>
      <c r="J8" s="127"/>
      <c r="K8" s="128">
        <v>-7.192330399083014</v>
      </c>
      <c r="L8" s="125"/>
      <c r="M8" s="126">
        <v>21103</v>
      </c>
      <c r="N8" s="127"/>
      <c r="O8" s="128">
        <v>-13.49456855913097</v>
      </c>
      <c r="P8" s="125"/>
      <c r="Q8" s="126">
        <v>28642</v>
      </c>
      <c r="R8" s="127"/>
      <c r="S8" s="128">
        <v>-6.578818617697902</v>
      </c>
      <c r="T8" s="125"/>
      <c r="U8" s="126">
        <v>7303</v>
      </c>
      <c r="V8" s="127"/>
      <c r="W8" s="128">
        <v>-9.99507024895243</v>
      </c>
      <c r="X8" s="125"/>
      <c r="Y8" s="126">
        <v>11373.438</v>
      </c>
      <c r="Z8" s="127"/>
      <c r="AA8" s="129">
        <v>-3.8936893718270804</v>
      </c>
      <c r="AB8" s="125"/>
      <c r="AC8" s="126">
        <v>4117</v>
      </c>
      <c r="AD8" s="127"/>
      <c r="AE8" s="130">
        <v>-3.4927332395686794</v>
      </c>
      <c r="AF8" s="131"/>
      <c r="AG8" s="91"/>
      <c r="AH8" s="132"/>
    </row>
    <row r="9" spans="2:34" ht="15" customHeight="1">
      <c r="B9" s="292"/>
      <c r="C9" s="124" t="s">
        <v>61</v>
      </c>
      <c r="D9" s="125"/>
      <c r="E9" s="126">
        <v>70719.246</v>
      </c>
      <c r="F9" s="127"/>
      <c r="G9" s="128">
        <v>-7.6447808538903095</v>
      </c>
      <c r="H9" s="125"/>
      <c r="I9" s="126">
        <v>153307.779</v>
      </c>
      <c r="J9" s="127"/>
      <c r="K9" s="128">
        <v>-8.3589701498348</v>
      </c>
      <c r="L9" s="125"/>
      <c r="M9" s="126">
        <v>18924</v>
      </c>
      <c r="N9" s="127"/>
      <c r="O9" s="128">
        <v>-10.325546130881868</v>
      </c>
      <c r="P9" s="125"/>
      <c r="Q9" s="126">
        <v>25714.969</v>
      </c>
      <c r="R9" s="127"/>
      <c r="S9" s="128">
        <v>-10.21936666433908</v>
      </c>
      <c r="T9" s="125"/>
      <c r="U9" s="126">
        <v>6399.13</v>
      </c>
      <c r="V9" s="127"/>
      <c r="W9" s="128">
        <v>-12.376694509105846</v>
      </c>
      <c r="X9" s="133"/>
      <c r="Y9" s="126">
        <v>10555.164</v>
      </c>
      <c r="Z9" s="127"/>
      <c r="AA9" s="129">
        <v>-7.194605536162413</v>
      </c>
      <c r="AB9" s="125"/>
      <c r="AC9" s="126">
        <v>3777</v>
      </c>
      <c r="AD9" s="127"/>
      <c r="AE9" s="130">
        <v>-8.258440612096186</v>
      </c>
      <c r="AF9" s="131"/>
      <c r="AG9" s="91"/>
      <c r="AH9" s="132"/>
    </row>
    <row r="10" spans="2:33" ht="15" customHeight="1">
      <c r="B10" s="292"/>
      <c r="C10" s="124" t="s">
        <v>62</v>
      </c>
      <c r="D10" s="125"/>
      <c r="E10" s="126">
        <v>71514.632</v>
      </c>
      <c r="F10" s="127"/>
      <c r="G10" s="128">
        <v>1.1247093895769167</v>
      </c>
      <c r="H10" s="133"/>
      <c r="I10" s="126">
        <v>151166.561</v>
      </c>
      <c r="J10" s="127"/>
      <c r="K10" s="128">
        <v>-1.3966792904879455</v>
      </c>
      <c r="L10" s="133"/>
      <c r="M10" s="126">
        <v>18396</v>
      </c>
      <c r="N10" s="127"/>
      <c r="O10" s="128">
        <v>-2.7901077996195345</v>
      </c>
      <c r="P10" s="133"/>
      <c r="Q10" s="126">
        <v>26863.158</v>
      </c>
      <c r="R10" s="127"/>
      <c r="S10" s="128">
        <v>4.46506079785669</v>
      </c>
      <c r="T10" s="133"/>
      <c r="U10" s="126">
        <v>6703.936</v>
      </c>
      <c r="V10" s="127"/>
      <c r="W10" s="128">
        <v>4.7632412531078305</v>
      </c>
      <c r="X10" s="133"/>
      <c r="Y10" s="126">
        <v>10724.498000000001</v>
      </c>
      <c r="Z10" s="127"/>
      <c r="AA10" s="128">
        <v>1.604276352314371</v>
      </c>
      <c r="AB10" s="133"/>
      <c r="AC10" s="126">
        <v>3823.4310000000005</v>
      </c>
      <c r="AD10" s="127"/>
      <c r="AE10" s="130">
        <v>1.2293089753772968</v>
      </c>
      <c r="AF10" s="134"/>
      <c r="AG10" s="91"/>
    </row>
    <row r="11" spans="2:33" ht="15" customHeight="1">
      <c r="B11" s="292"/>
      <c r="C11" s="124" t="s">
        <v>63</v>
      </c>
      <c r="D11" s="133"/>
      <c r="E11" s="126">
        <v>71435.292</v>
      </c>
      <c r="F11" s="127"/>
      <c r="G11" s="128">
        <v>-0.11094233135394704</v>
      </c>
      <c r="H11" s="133"/>
      <c r="I11" s="126">
        <v>149482.84400000004</v>
      </c>
      <c r="J11" s="127"/>
      <c r="K11" s="128">
        <v>-1.1138157730531062</v>
      </c>
      <c r="L11" s="133"/>
      <c r="M11" s="126">
        <v>17282</v>
      </c>
      <c r="N11" s="127"/>
      <c r="O11" s="128">
        <v>-6.0556642748423535</v>
      </c>
      <c r="P11" s="133"/>
      <c r="Q11" s="126">
        <v>28024</v>
      </c>
      <c r="R11" s="127"/>
      <c r="S11" s="128">
        <v>4.321316205637471</v>
      </c>
      <c r="T11" s="133"/>
      <c r="U11" s="126">
        <v>6896</v>
      </c>
      <c r="V11" s="127"/>
      <c r="W11" s="128">
        <v>2.864943818079424</v>
      </c>
      <c r="X11" s="133"/>
      <c r="Y11" s="126">
        <v>11001.211</v>
      </c>
      <c r="Z11" s="127"/>
      <c r="AA11" s="128">
        <v>2.5801953620579576</v>
      </c>
      <c r="AB11" s="133"/>
      <c r="AC11" s="126">
        <v>3803.734</v>
      </c>
      <c r="AD11" s="127"/>
      <c r="AE11" s="130">
        <v>-0.5151655672614663</v>
      </c>
      <c r="AF11" s="134"/>
      <c r="AG11" s="91"/>
    </row>
    <row r="12" spans="2:33" ht="15" customHeight="1">
      <c r="B12" s="292"/>
      <c r="C12" s="124" t="s">
        <v>64</v>
      </c>
      <c r="D12" s="133"/>
      <c r="E12" s="126">
        <v>67811.07800000001</v>
      </c>
      <c r="F12" s="127"/>
      <c r="G12" s="128">
        <v>-5.1</v>
      </c>
      <c r="H12" s="133"/>
      <c r="I12" s="126">
        <v>139588.307</v>
      </c>
      <c r="J12" s="133"/>
      <c r="K12" s="128">
        <v>-6.6</v>
      </c>
      <c r="L12" s="133"/>
      <c r="M12" s="135">
        <v>15196</v>
      </c>
      <c r="N12" s="127"/>
      <c r="O12" s="128">
        <v>-12.1</v>
      </c>
      <c r="P12" s="133"/>
      <c r="Q12" s="136">
        <v>26003</v>
      </c>
      <c r="R12" s="127"/>
      <c r="S12" s="128">
        <v>-7.2</v>
      </c>
      <c r="T12" s="133"/>
      <c r="U12" s="136">
        <v>6010</v>
      </c>
      <c r="V12" s="127"/>
      <c r="W12" s="128">
        <v>-12.8</v>
      </c>
      <c r="X12" s="133"/>
      <c r="Y12" s="135">
        <v>10694.776</v>
      </c>
      <c r="Z12" s="127"/>
      <c r="AA12" s="128">
        <v>-2.8</v>
      </c>
      <c r="AB12" s="133"/>
      <c r="AC12" s="126">
        <v>3580.0509999999995</v>
      </c>
      <c r="AD12" s="127"/>
      <c r="AE12" s="130">
        <v>-5.9</v>
      </c>
      <c r="AF12" s="134"/>
      <c r="AG12" s="91"/>
    </row>
    <row r="13" spans="2:33" ht="15" customHeight="1">
      <c r="B13" s="292"/>
      <c r="C13" s="124" t="s">
        <v>65</v>
      </c>
      <c r="D13" s="133"/>
      <c r="E13" s="126">
        <v>63514.081</v>
      </c>
      <c r="F13" s="127"/>
      <c r="G13" s="128">
        <v>-6.3</v>
      </c>
      <c r="H13" s="133"/>
      <c r="I13" s="126">
        <v>131413.187</v>
      </c>
      <c r="J13" s="127"/>
      <c r="K13" s="128">
        <v>-5.9</v>
      </c>
      <c r="L13" s="133"/>
      <c r="M13" s="135">
        <v>14271</v>
      </c>
      <c r="N13" s="127"/>
      <c r="O13" s="128">
        <v>-6.1</v>
      </c>
      <c r="P13" s="133"/>
      <c r="Q13" s="136">
        <v>25829</v>
      </c>
      <c r="R13" s="127"/>
      <c r="S13" s="128">
        <v>-0.7</v>
      </c>
      <c r="T13" s="133"/>
      <c r="U13" s="136">
        <v>5614</v>
      </c>
      <c r="V13" s="127"/>
      <c r="W13" s="128">
        <v>-6.6</v>
      </c>
      <c r="X13" s="133"/>
      <c r="Y13" s="135">
        <v>10699.889</v>
      </c>
      <c r="Z13" s="127"/>
      <c r="AA13" s="128">
        <v>0</v>
      </c>
      <c r="AB13" s="133"/>
      <c r="AC13" s="126">
        <v>3343.103</v>
      </c>
      <c r="AD13" s="133"/>
      <c r="AE13" s="130">
        <v>-6.6</v>
      </c>
      <c r="AF13" s="134"/>
      <c r="AG13" s="91"/>
    </row>
    <row r="14" spans="2:33" ht="15" customHeight="1">
      <c r="B14" s="292"/>
      <c r="C14" s="124" t="s">
        <v>66</v>
      </c>
      <c r="D14" s="133"/>
      <c r="E14" s="126">
        <v>59686.592000000004</v>
      </c>
      <c r="F14" s="127"/>
      <c r="G14" s="137">
        <v>-6</v>
      </c>
      <c r="H14" s="133"/>
      <c r="I14" s="126">
        <v>123735.285</v>
      </c>
      <c r="J14" s="133"/>
      <c r="K14" s="128">
        <v>-5.8</v>
      </c>
      <c r="L14" s="133"/>
      <c r="M14" s="135">
        <v>14042</v>
      </c>
      <c r="N14" s="127"/>
      <c r="O14" s="138">
        <v>-1.6</v>
      </c>
      <c r="P14" s="133"/>
      <c r="Q14" s="136">
        <v>25177</v>
      </c>
      <c r="R14" s="127"/>
      <c r="S14" s="138">
        <v>-2.5</v>
      </c>
      <c r="T14" s="133"/>
      <c r="U14" s="136">
        <v>5704</v>
      </c>
      <c r="V14" s="127"/>
      <c r="W14" s="138">
        <v>1.6</v>
      </c>
      <c r="X14" s="133"/>
      <c r="Y14" s="135">
        <v>9827.092</v>
      </c>
      <c r="Z14" s="127"/>
      <c r="AA14" s="138">
        <v>-8.2</v>
      </c>
      <c r="AB14" s="133"/>
      <c r="AC14" s="126">
        <v>3228.547</v>
      </c>
      <c r="AD14" s="133"/>
      <c r="AE14" s="139">
        <v>-3.4</v>
      </c>
      <c r="AF14" s="134"/>
      <c r="AG14" s="91"/>
    </row>
    <row r="15" spans="2:33" ht="15" customHeight="1">
      <c r="B15" s="292"/>
      <c r="C15" s="124" t="s">
        <v>67</v>
      </c>
      <c r="D15" s="133"/>
      <c r="E15" s="126">
        <v>57568.843</v>
      </c>
      <c r="F15" s="127"/>
      <c r="G15" s="129">
        <v>-3.5</v>
      </c>
      <c r="H15" s="133"/>
      <c r="I15" s="135">
        <v>118981.73700000001</v>
      </c>
      <c r="J15" s="133"/>
      <c r="K15" s="128">
        <v>-3.8</v>
      </c>
      <c r="L15" s="133"/>
      <c r="M15" s="135">
        <v>13446</v>
      </c>
      <c r="N15" s="127"/>
      <c r="O15" s="128">
        <v>-4.2</v>
      </c>
      <c r="P15" s="133"/>
      <c r="Q15" s="136">
        <v>25066</v>
      </c>
      <c r="R15" s="127"/>
      <c r="S15" s="128">
        <v>-0.4</v>
      </c>
      <c r="T15" s="133"/>
      <c r="U15" s="135">
        <v>5623</v>
      </c>
      <c r="V15" s="127"/>
      <c r="W15" s="128">
        <v>-1.4</v>
      </c>
      <c r="X15" s="133"/>
      <c r="Y15" s="135">
        <v>9725.498000000001</v>
      </c>
      <c r="Z15" s="127"/>
      <c r="AA15" s="128">
        <v>-1</v>
      </c>
      <c r="AB15" s="133"/>
      <c r="AC15" s="135">
        <v>3013.5969999999998</v>
      </c>
      <c r="AD15" s="127"/>
      <c r="AE15" s="130">
        <v>-6.7</v>
      </c>
      <c r="AG15" s="91"/>
    </row>
    <row r="16" spans="2:33" ht="15" customHeight="1">
      <c r="B16" s="292"/>
      <c r="C16" s="124" t="s">
        <v>68</v>
      </c>
      <c r="D16" s="133"/>
      <c r="E16" s="126">
        <v>59088.964</v>
      </c>
      <c r="F16" s="127"/>
      <c r="G16" s="128">
        <v>2.6</v>
      </c>
      <c r="H16" s="133"/>
      <c r="I16" s="126">
        <v>121549.41</v>
      </c>
      <c r="J16" s="127"/>
      <c r="K16" s="128">
        <v>2.2</v>
      </c>
      <c r="L16" s="133"/>
      <c r="M16" s="135">
        <v>13161</v>
      </c>
      <c r="N16" s="127"/>
      <c r="O16" s="128">
        <v>-2.1</v>
      </c>
      <c r="P16" s="133"/>
      <c r="Q16" s="135">
        <v>24703</v>
      </c>
      <c r="R16" s="127"/>
      <c r="S16" s="128">
        <v>-1.4</v>
      </c>
      <c r="T16" s="133"/>
      <c r="U16" s="140">
        <v>5659</v>
      </c>
      <c r="V16" s="127"/>
      <c r="W16" s="128">
        <v>0.7</v>
      </c>
      <c r="X16" s="133"/>
      <c r="Y16" s="135">
        <v>10088.571999999998</v>
      </c>
      <c r="Z16" s="127"/>
      <c r="AA16" s="128">
        <v>3.7</v>
      </c>
      <c r="AB16" s="133"/>
      <c r="AC16" s="126">
        <v>2478.0840000000003</v>
      </c>
      <c r="AD16" s="127"/>
      <c r="AE16" s="130">
        <v>-17.8</v>
      </c>
      <c r="AF16" s="87"/>
      <c r="AG16" s="91"/>
    </row>
    <row r="17" spans="1:32" s="91" customFormat="1" ht="15" customHeight="1">
      <c r="A17" s="87"/>
      <c r="B17" s="292"/>
      <c r="C17" s="124" t="s">
        <v>116</v>
      </c>
      <c r="D17" s="133"/>
      <c r="E17" s="126">
        <v>58985.26</v>
      </c>
      <c r="F17" s="127"/>
      <c r="G17" s="128">
        <v>-0.2</v>
      </c>
      <c r="H17" s="133"/>
      <c r="I17" s="126">
        <v>121902.889</v>
      </c>
      <c r="J17" s="127"/>
      <c r="K17" s="128">
        <v>0.3</v>
      </c>
      <c r="L17" s="133"/>
      <c r="M17" s="135">
        <v>12791</v>
      </c>
      <c r="N17" s="127"/>
      <c r="O17" s="128">
        <v>-2.8</v>
      </c>
      <c r="P17" s="133"/>
      <c r="Q17" s="135">
        <v>25781</v>
      </c>
      <c r="R17" s="127"/>
      <c r="S17" s="128">
        <v>4.4</v>
      </c>
      <c r="T17" s="133"/>
      <c r="U17" s="135">
        <v>5926</v>
      </c>
      <c r="V17" s="127"/>
      <c r="W17" s="128">
        <v>4.7</v>
      </c>
      <c r="X17" s="133"/>
      <c r="Y17" s="135">
        <v>10991.280999999999</v>
      </c>
      <c r="Z17" s="127"/>
      <c r="AA17" s="128">
        <v>8.9</v>
      </c>
      <c r="AB17" s="133"/>
      <c r="AC17" s="126">
        <v>2400.83</v>
      </c>
      <c r="AD17" s="127"/>
      <c r="AE17" s="130">
        <v>-3.1</v>
      </c>
      <c r="AF17" s="87"/>
    </row>
    <row r="18" spans="1:32" s="91" customFormat="1" ht="15" customHeight="1">
      <c r="A18" s="87"/>
      <c r="B18" s="123"/>
      <c r="C18" s="124" t="s">
        <v>117</v>
      </c>
      <c r="D18" s="133"/>
      <c r="E18" s="126">
        <v>55506.18759999999</v>
      </c>
      <c r="F18" s="127"/>
      <c r="G18" s="128">
        <v>-5.9</v>
      </c>
      <c r="H18" s="133"/>
      <c r="I18" s="126">
        <v>111880.56899999999</v>
      </c>
      <c r="J18" s="127"/>
      <c r="K18" s="128">
        <v>-8.2</v>
      </c>
      <c r="L18" s="133"/>
      <c r="M18" s="126">
        <v>11912</v>
      </c>
      <c r="N18" s="127"/>
      <c r="O18" s="128">
        <v>-6.9</v>
      </c>
      <c r="P18" s="133"/>
      <c r="Q18" s="126">
        <v>24984</v>
      </c>
      <c r="R18" s="127"/>
      <c r="S18" s="128">
        <v>-3.1</v>
      </c>
      <c r="T18" s="133"/>
      <c r="U18" s="126">
        <v>5616</v>
      </c>
      <c r="V18" s="127"/>
      <c r="W18" s="128">
        <v>-5.2</v>
      </c>
      <c r="X18" s="133"/>
      <c r="Y18" s="126">
        <v>10508.322000000002</v>
      </c>
      <c r="Z18" s="127"/>
      <c r="AA18" s="128">
        <v>-4.4</v>
      </c>
      <c r="AB18" s="133"/>
      <c r="AC18" s="126">
        <v>2323.219</v>
      </c>
      <c r="AD18" s="127"/>
      <c r="AE18" s="130">
        <v>-3.2</v>
      </c>
      <c r="AF18" s="87"/>
    </row>
    <row r="19" spans="1:32" s="91" customFormat="1" ht="15" customHeight="1">
      <c r="A19" s="87"/>
      <c r="B19" s="123"/>
      <c r="C19" s="124" t="s">
        <v>69</v>
      </c>
      <c r="D19" s="133"/>
      <c r="E19" s="126">
        <v>50086.71199999999</v>
      </c>
      <c r="F19" s="127"/>
      <c r="G19" s="128">
        <v>-9.8</v>
      </c>
      <c r="H19" s="133"/>
      <c r="I19" s="126">
        <v>101009.19099999999</v>
      </c>
      <c r="J19" s="127"/>
      <c r="K19" s="128">
        <v>-9.7</v>
      </c>
      <c r="L19" s="133"/>
      <c r="M19" s="126">
        <v>10809</v>
      </c>
      <c r="N19" s="127"/>
      <c r="O19" s="128">
        <v>-9.3</v>
      </c>
      <c r="P19" s="133"/>
      <c r="Q19" s="126">
        <v>21240</v>
      </c>
      <c r="R19" s="127"/>
      <c r="S19" s="128">
        <v>-15</v>
      </c>
      <c r="T19" s="133"/>
      <c r="U19" s="126">
        <v>4738</v>
      </c>
      <c r="V19" s="127"/>
      <c r="W19" s="128">
        <v>-15.6</v>
      </c>
      <c r="X19" s="133"/>
      <c r="Y19" s="126">
        <v>8721.888</v>
      </c>
      <c r="Z19" s="127"/>
      <c r="AA19" s="128">
        <v>-17</v>
      </c>
      <c r="AB19" s="133"/>
      <c r="AC19" s="126">
        <v>1882.322</v>
      </c>
      <c r="AD19" s="127"/>
      <c r="AE19" s="130">
        <v>-19</v>
      </c>
      <c r="AF19" s="87"/>
    </row>
    <row r="20" spans="1:32" s="91" customFormat="1" ht="15" customHeight="1">
      <c r="A20" s="87"/>
      <c r="B20" s="123"/>
      <c r="C20" s="124" t="s">
        <v>118</v>
      </c>
      <c r="D20" s="133"/>
      <c r="E20" s="126">
        <v>42731.732</v>
      </c>
      <c r="F20" s="127"/>
      <c r="G20" s="128">
        <v>-14.7</v>
      </c>
      <c r="H20" s="133"/>
      <c r="I20" s="126">
        <v>86030.122</v>
      </c>
      <c r="J20" s="127"/>
      <c r="K20" s="128">
        <v>-14.8</v>
      </c>
      <c r="L20" s="133"/>
      <c r="M20" s="126">
        <v>9282</v>
      </c>
      <c r="N20" s="127"/>
      <c r="O20" s="128">
        <v>-14.1</v>
      </c>
      <c r="P20" s="133"/>
      <c r="Q20" s="126">
        <v>17384</v>
      </c>
      <c r="R20" s="127"/>
      <c r="S20" s="128">
        <v>-18.2</v>
      </c>
      <c r="T20" s="133"/>
      <c r="U20" s="126">
        <v>3696</v>
      </c>
      <c r="V20" s="127"/>
      <c r="W20" s="128">
        <v>-22</v>
      </c>
      <c r="X20" s="133"/>
      <c r="Y20" s="126">
        <v>7359.503000000001</v>
      </c>
      <c r="Z20" s="127"/>
      <c r="AA20" s="128">
        <v>-15.6</v>
      </c>
      <c r="AB20" s="133"/>
      <c r="AC20" s="126">
        <v>2301.782</v>
      </c>
      <c r="AD20" s="127"/>
      <c r="AE20" s="130">
        <v>22.3</v>
      </c>
      <c r="AF20" s="87"/>
    </row>
    <row r="21" spans="1:32" s="91" customFormat="1" ht="15" customHeight="1">
      <c r="A21" s="87"/>
      <c r="B21" s="123"/>
      <c r="C21" s="124" t="s">
        <v>119</v>
      </c>
      <c r="D21" s="133"/>
      <c r="E21" s="126">
        <v>41613.845</v>
      </c>
      <c r="F21" s="127"/>
      <c r="G21" s="128">
        <v>-2.6</v>
      </c>
      <c r="H21" s="133"/>
      <c r="I21" s="126">
        <v>85277.60900000001</v>
      </c>
      <c r="J21" s="127"/>
      <c r="K21" s="128">
        <v>-0.9</v>
      </c>
      <c r="L21" s="133"/>
      <c r="M21" s="126">
        <v>9498</v>
      </c>
      <c r="N21" s="127"/>
      <c r="O21" s="128">
        <v>2.3</v>
      </c>
      <c r="P21" s="133"/>
      <c r="Q21" s="126">
        <v>18473</v>
      </c>
      <c r="R21" s="127"/>
      <c r="S21" s="128">
        <v>6.3</v>
      </c>
      <c r="T21" s="133"/>
      <c r="U21" s="126">
        <v>3791</v>
      </c>
      <c r="V21" s="127"/>
      <c r="W21" s="128">
        <v>2.6</v>
      </c>
      <c r="X21" s="133"/>
      <c r="Y21" s="126">
        <v>7449.714</v>
      </c>
      <c r="Z21" s="127"/>
      <c r="AA21" s="128">
        <v>1.2</v>
      </c>
      <c r="AB21" s="133"/>
      <c r="AC21" s="126">
        <v>1796.056</v>
      </c>
      <c r="AD21" s="127"/>
      <c r="AE21" s="130">
        <v>-22</v>
      </c>
      <c r="AF21" s="141"/>
    </row>
    <row r="22" spans="1:32" s="91" customFormat="1" ht="15" customHeight="1">
      <c r="A22" s="87"/>
      <c r="B22" s="142"/>
      <c r="C22" s="253" t="s">
        <v>120</v>
      </c>
      <c r="D22" s="143"/>
      <c r="E22" s="144">
        <f>SUM(E35:E46)</f>
        <v>24043.161999999997</v>
      </c>
      <c r="F22" s="145"/>
      <c r="G22" s="146">
        <f>(ROUND((E22/SUM(E23:(INDEX(E23:E34,(COUNT(E35:E46)),1)))*100-100),1))</f>
        <v>1.7</v>
      </c>
      <c r="H22" s="143"/>
      <c r="I22" s="147">
        <f>SUM(I35:I46)</f>
        <v>49793.356</v>
      </c>
      <c r="J22" s="148"/>
      <c r="K22" s="146">
        <f>(ROUND((I22/SUM(I23:(INDEX(I23:I34,(COUNT(I35:I46)),1)))*100-100),1))</f>
        <v>3.5</v>
      </c>
      <c r="L22" s="143"/>
      <c r="M22" s="144">
        <f>SUM(M35:M46)</f>
        <v>5426</v>
      </c>
      <c r="N22" s="145"/>
      <c r="O22" s="146">
        <f>(ROUND((M22/SUM(M23:(INDEX(M23:M34,(COUNT(M35:M46)),1)))*100-100),1))</f>
        <v>-4.3</v>
      </c>
      <c r="P22" s="143"/>
      <c r="Q22" s="144">
        <f>SUM(Q35:Q46)</f>
        <v>10799</v>
      </c>
      <c r="R22" s="145"/>
      <c r="S22" s="146">
        <f>(ROUND((Q22/SUM(Q23:(INDEX(Q23:Q34,(COUNT(Q35:Q46)),1)))*100-100),1))</f>
        <v>5.4</v>
      </c>
      <c r="T22" s="143"/>
      <c r="U22" s="144">
        <f>SUM(U35:U46)</f>
        <v>2225</v>
      </c>
      <c r="V22" s="145"/>
      <c r="W22" s="146">
        <f>(ROUND((U22/SUM(U23:(INDEX(U23:U34,(COUNT(U35:U46)),1)))*100-100),1))</f>
        <v>9</v>
      </c>
      <c r="X22" s="143"/>
      <c r="Y22" s="144">
        <f>SUM(Y35:Y46)</f>
        <v>4510.555</v>
      </c>
      <c r="Z22" s="145"/>
      <c r="AA22" s="146">
        <f>(ROUND((Y22/SUM(Y23:(INDEX(Y23:Y34,(COUNT(Y35:Y46)),1)))*100-100),1))</f>
        <v>4.2</v>
      </c>
      <c r="AB22" s="143"/>
      <c r="AC22" s="144">
        <f>SUM(AC35:AC46)</f>
        <v>859.958</v>
      </c>
      <c r="AD22" s="145"/>
      <c r="AE22" s="149">
        <f>(ROUND((AC22/SUM(AC23:(INDEX(AC23:AC34,(COUNT(AC35:AC46)),1)))*100-100),1))</f>
        <v>-6.7</v>
      </c>
      <c r="AF22" s="141"/>
    </row>
    <row r="23" spans="1:33" s="91" customFormat="1" ht="15" customHeight="1">
      <c r="A23" s="87"/>
      <c r="B23" s="292" t="s">
        <v>70</v>
      </c>
      <c r="C23" s="124" t="s">
        <v>71</v>
      </c>
      <c r="D23" s="133"/>
      <c r="E23" s="126">
        <v>3183.469</v>
      </c>
      <c r="F23" s="127"/>
      <c r="G23" s="128">
        <v>-12.5180269304754</v>
      </c>
      <c r="H23" s="133"/>
      <c r="I23" s="126">
        <v>6438.121</v>
      </c>
      <c r="J23" s="133"/>
      <c r="K23" s="128">
        <v>-12.060538037883184</v>
      </c>
      <c r="L23" s="133"/>
      <c r="M23" s="126">
        <v>804</v>
      </c>
      <c r="N23" s="127"/>
      <c r="O23" s="128">
        <v>0.12453300124533051</v>
      </c>
      <c r="P23" s="133"/>
      <c r="Q23" s="126">
        <v>1578</v>
      </c>
      <c r="R23" s="127"/>
      <c r="S23" s="128">
        <v>18.557475582268967</v>
      </c>
      <c r="T23" s="133"/>
      <c r="U23" s="126">
        <v>331</v>
      </c>
      <c r="V23" s="127"/>
      <c r="W23" s="128">
        <v>1.5337423312883347</v>
      </c>
      <c r="X23" s="133"/>
      <c r="Y23" s="126">
        <v>627.513</v>
      </c>
      <c r="Z23" s="127"/>
      <c r="AA23" s="128">
        <v>0.0459165371278214</v>
      </c>
      <c r="AB23" s="133"/>
      <c r="AC23" s="126">
        <v>112.091</v>
      </c>
      <c r="AD23" s="127"/>
      <c r="AE23" s="130">
        <v>-26.44030423740493</v>
      </c>
      <c r="AG23" s="150"/>
    </row>
    <row r="24" spans="1:33" s="91" customFormat="1" ht="15" customHeight="1">
      <c r="A24" s="87"/>
      <c r="B24" s="292"/>
      <c r="C24" s="124" t="s">
        <v>72</v>
      </c>
      <c r="D24" s="133"/>
      <c r="E24" s="126">
        <v>2990.654</v>
      </c>
      <c r="F24" s="127"/>
      <c r="G24" s="128">
        <v>-5.875514070107091</v>
      </c>
      <c r="H24" s="133"/>
      <c r="I24" s="126">
        <v>6020.586</v>
      </c>
      <c r="J24" s="133"/>
      <c r="K24" s="128">
        <v>-5.168297287667755</v>
      </c>
      <c r="L24" s="133"/>
      <c r="M24" s="126">
        <v>746</v>
      </c>
      <c r="N24" s="127"/>
      <c r="O24" s="128">
        <v>-1.7127799736495364</v>
      </c>
      <c r="P24" s="133"/>
      <c r="Q24" s="126">
        <v>1506</v>
      </c>
      <c r="R24" s="127"/>
      <c r="S24" s="128">
        <v>14.090909090909086</v>
      </c>
      <c r="T24" s="133"/>
      <c r="U24" s="126">
        <v>270</v>
      </c>
      <c r="V24" s="127"/>
      <c r="W24" s="128">
        <v>-12.337662337662337</v>
      </c>
      <c r="X24" s="133"/>
      <c r="Y24" s="126">
        <v>627.124</v>
      </c>
      <c r="Z24" s="127"/>
      <c r="AA24" s="128">
        <v>1.731362265613967</v>
      </c>
      <c r="AB24" s="133"/>
      <c r="AC24" s="126">
        <v>112.196</v>
      </c>
      <c r="AD24" s="127"/>
      <c r="AE24" s="130">
        <v>-14.71033166852912</v>
      </c>
      <c r="AG24" s="150"/>
    </row>
    <row r="25" spans="1:33" s="91" customFormat="1" ht="15" customHeight="1">
      <c r="A25" s="305"/>
      <c r="B25" s="292"/>
      <c r="C25" s="151" t="s">
        <v>73</v>
      </c>
      <c r="D25" s="152"/>
      <c r="E25" s="153">
        <v>3424.702</v>
      </c>
      <c r="F25" s="154"/>
      <c r="G25" s="155">
        <v>-4.127656524869627</v>
      </c>
      <c r="H25" s="133"/>
      <c r="I25" s="126">
        <v>6928.815</v>
      </c>
      <c r="J25" s="133"/>
      <c r="K25" s="128">
        <v>-3.8180359115757567</v>
      </c>
      <c r="L25" s="152"/>
      <c r="M25" s="153">
        <v>815</v>
      </c>
      <c r="N25" s="154"/>
      <c r="O25" s="155">
        <v>0.12285012285011554</v>
      </c>
      <c r="P25" s="152"/>
      <c r="Q25" s="153">
        <v>1460</v>
      </c>
      <c r="R25" s="154"/>
      <c r="S25" s="155">
        <v>5.720492396813892</v>
      </c>
      <c r="T25" s="152"/>
      <c r="U25" s="153">
        <v>318</v>
      </c>
      <c r="V25" s="154"/>
      <c r="W25" s="155">
        <v>4.6052631578947345</v>
      </c>
      <c r="X25" s="152"/>
      <c r="Y25" s="153">
        <v>625.333</v>
      </c>
      <c r="Z25" s="154"/>
      <c r="AA25" s="155">
        <v>-4.921529811373548</v>
      </c>
      <c r="AB25" s="133"/>
      <c r="AC25" s="153">
        <v>143.624</v>
      </c>
      <c r="AD25" s="133"/>
      <c r="AE25" s="156">
        <v>-22.195918676901584</v>
      </c>
      <c r="AG25" s="150"/>
    </row>
    <row r="26" spans="1:33" s="91" customFormat="1" ht="15" customHeight="1">
      <c r="A26" s="305"/>
      <c r="B26" s="292"/>
      <c r="C26" s="124" t="s">
        <v>74</v>
      </c>
      <c r="D26" s="157"/>
      <c r="E26" s="158">
        <v>3471.29</v>
      </c>
      <c r="F26" s="159"/>
      <c r="G26" s="160">
        <v>-6.724316666926422</v>
      </c>
      <c r="H26" s="157"/>
      <c r="I26" s="158">
        <v>7001.266</v>
      </c>
      <c r="J26" s="157"/>
      <c r="K26" s="161">
        <v>-5.440088016657906</v>
      </c>
      <c r="L26" s="157"/>
      <c r="M26" s="158">
        <v>815</v>
      </c>
      <c r="N26" s="162"/>
      <c r="O26" s="160">
        <v>-0.2447980416156681</v>
      </c>
      <c r="P26" s="157"/>
      <c r="Q26" s="158">
        <v>1390</v>
      </c>
      <c r="R26" s="162"/>
      <c r="S26" s="160">
        <v>-8.311345646437996</v>
      </c>
      <c r="T26" s="157"/>
      <c r="U26" s="158">
        <v>269</v>
      </c>
      <c r="V26" s="162"/>
      <c r="W26" s="160">
        <v>-19.701492537313435</v>
      </c>
      <c r="X26" s="157"/>
      <c r="Y26" s="158">
        <v>611.073</v>
      </c>
      <c r="Z26" s="162"/>
      <c r="AA26" s="160">
        <v>-11.559820246184582</v>
      </c>
      <c r="AB26" s="157"/>
      <c r="AC26" s="158">
        <v>122.339</v>
      </c>
      <c r="AD26" s="162"/>
      <c r="AE26" s="163">
        <v>-20.515219439300914</v>
      </c>
      <c r="AG26" s="150"/>
    </row>
    <row r="27" spans="1:33" s="91" customFormat="1" ht="15" customHeight="1">
      <c r="A27" s="305"/>
      <c r="B27" s="292"/>
      <c r="C27" s="124" t="s">
        <v>75</v>
      </c>
      <c r="D27" s="133"/>
      <c r="E27" s="126">
        <v>3174.041</v>
      </c>
      <c r="F27" s="127"/>
      <c r="G27" s="164">
        <v>-1.5689227270203943</v>
      </c>
      <c r="H27" s="133"/>
      <c r="I27" s="126">
        <v>6537.979</v>
      </c>
      <c r="J27" s="133"/>
      <c r="K27" s="129">
        <v>-0.4408150113439535</v>
      </c>
      <c r="L27" s="133"/>
      <c r="M27" s="126">
        <v>789</v>
      </c>
      <c r="N27" s="127"/>
      <c r="O27" s="128">
        <v>4.9202127659574435</v>
      </c>
      <c r="P27" s="133"/>
      <c r="Q27" s="126">
        <v>1363</v>
      </c>
      <c r="R27" s="127"/>
      <c r="S27" s="128">
        <v>-9.31470392548237</v>
      </c>
      <c r="T27" s="133"/>
      <c r="U27" s="126">
        <v>260</v>
      </c>
      <c r="V27" s="127"/>
      <c r="W27" s="128">
        <v>-23.976608187134506</v>
      </c>
      <c r="X27" s="133"/>
      <c r="Y27" s="126">
        <v>566.149</v>
      </c>
      <c r="Z27" s="127"/>
      <c r="AA27" s="128">
        <v>-11.253566166097128</v>
      </c>
      <c r="AB27" s="133"/>
      <c r="AC27" s="126">
        <v>131.604</v>
      </c>
      <c r="AD27" s="127"/>
      <c r="AE27" s="165">
        <v>-21.096462039318663</v>
      </c>
      <c r="AG27" s="150"/>
    </row>
    <row r="28" spans="1:33" s="91" customFormat="1" ht="15" customHeight="1">
      <c r="A28" s="305"/>
      <c r="B28" s="292"/>
      <c r="C28" s="151" t="s">
        <v>76</v>
      </c>
      <c r="D28" s="166"/>
      <c r="E28" s="167">
        <v>3575.382</v>
      </c>
      <c r="F28" s="168"/>
      <c r="G28" s="169">
        <v>-2.892990818053398</v>
      </c>
      <c r="H28" s="166"/>
      <c r="I28" s="167">
        <v>7328.412</v>
      </c>
      <c r="J28" s="152"/>
      <c r="K28" s="170">
        <v>-1.355624344892381</v>
      </c>
      <c r="L28" s="166"/>
      <c r="M28" s="167">
        <v>841</v>
      </c>
      <c r="N28" s="168"/>
      <c r="O28" s="171">
        <v>4.993757802746557</v>
      </c>
      <c r="P28" s="166"/>
      <c r="Q28" s="167">
        <v>1501</v>
      </c>
      <c r="R28" s="168"/>
      <c r="S28" s="171">
        <v>-4.150702426564501</v>
      </c>
      <c r="T28" s="166"/>
      <c r="U28" s="167">
        <v>313</v>
      </c>
      <c r="V28" s="168"/>
      <c r="W28" s="171">
        <v>-10.571428571428577</v>
      </c>
      <c r="X28" s="166"/>
      <c r="Y28" s="167">
        <v>626.003</v>
      </c>
      <c r="Z28" s="168"/>
      <c r="AA28" s="171">
        <v>-2.833642991405627</v>
      </c>
      <c r="AB28" s="166"/>
      <c r="AC28" s="167">
        <v>136.327</v>
      </c>
      <c r="AD28" s="172"/>
      <c r="AE28" s="173">
        <v>-38.08890180655592</v>
      </c>
      <c r="AG28" s="150"/>
    </row>
    <row r="29" spans="1:33" s="91" customFormat="1" ht="15" customHeight="1">
      <c r="A29" s="305"/>
      <c r="B29" s="292"/>
      <c r="C29" s="124" t="s">
        <v>77</v>
      </c>
      <c r="D29" s="133"/>
      <c r="E29" s="126">
        <v>3819.35</v>
      </c>
      <c r="F29" s="127"/>
      <c r="G29" s="164">
        <v>-2.679148618687821</v>
      </c>
      <c r="H29" s="133"/>
      <c r="I29" s="126">
        <v>7873.469</v>
      </c>
      <c r="J29" s="133"/>
      <c r="K29" s="129">
        <v>-0.2964841060053791</v>
      </c>
      <c r="L29" s="133"/>
      <c r="M29" s="126">
        <v>858</v>
      </c>
      <c r="N29" s="127"/>
      <c r="O29" s="128">
        <v>4.126213592233019</v>
      </c>
      <c r="P29" s="133"/>
      <c r="Q29" s="126">
        <v>1447</v>
      </c>
      <c r="R29" s="127"/>
      <c r="S29" s="128">
        <v>-1.0259917920656614</v>
      </c>
      <c r="T29" s="133"/>
      <c r="U29" s="126">
        <v>281</v>
      </c>
      <c r="V29" s="127"/>
      <c r="W29" s="128">
        <v>-1.0563380281690127</v>
      </c>
      <c r="X29" s="133"/>
      <c r="Y29" s="126">
        <v>646.518</v>
      </c>
      <c r="Z29" s="127"/>
      <c r="AA29" s="128">
        <v>-0.6275735819649797</v>
      </c>
      <c r="AB29" s="133"/>
      <c r="AC29" s="126">
        <v>164</v>
      </c>
      <c r="AD29" s="133"/>
      <c r="AE29" s="165">
        <v>-6.379869388500703</v>
      </c>
      <c r="AG29" s="150"/>
    </row>
    <row r="30" spans="1:33" s="91" customFormat="1" ht="15" customHeight="1">
      <c r="A30" s="174"/>
      <c r="B30" s="292"/>
      <c r="C30" s="124" t="s">
        <v>78</v>
      </c>
      <c r="D30" s="133"/>
      <c r="E30" s="126">
        <v>4056.151</v>
      </c>
      <c r="F30" s="127"/>
      <c r="G30" s="164">
        <v>8.915836379918463</v>
      </c>
      <c r="H30" s="133"/>
      <c r="I30" s="126">
        <v>8395.483</v>
      </c>
      <c r="J30" s="133"/>
      <c r="K30" s="129">
        <v>12.686433642649519</v>
      </c>
      <c r="L30" s="133"/>
      <c r="M30" s="126">
        <v>876</v>
      </c>
      <c r="N30" s="127"/>
      <c r="O30" s="128">
        <v>11.16751269035532</v>
      </c>
      <c r="P30" s="133"/>
      <c r="Q30" s="126">
        <v>1626</v>
      </c>
      <c r="R30" s="127"/>
      <c r="S30" s="128">
        <v>22.163786626596547</v>
      </c>
      <c r="T30" s="133"/>
      <c r="U30" s="126">
        <v>333</v>
      </c>
      <c r="V30" s="127"/>
      <c r="W30" s="128">
        <v>31.1023622047244</v>
      </c>
      <c r="X30" s="133"/>
      <c r="Y30" s="126">
        <v>657.082</v>
      </c>
      <c r="Z30" s="127"/>
      <c r="AA30" s="128">
        <v>11.634726469588852</v>
      </c>
      <c r="AB30" s="133"/>
      <c r="AC30" s="126">
        <v>183.55</v>
      </c>
      <c r="AD30" s="133"/>
      <c r="AE30" s="165">
        <v>-4.660246621165365</v>
      </c>
      <c r="AG30" s="150"/>
    </row>
    <row r="31" spans="1:33" s="91" customFormat="1" ht="15" customHeight="1">
      <c r="A31" s="87"/>
      <c r="B31" s="292"/>
      <c r="C31" s="124" t="s">
        <v>79</v>
      </c>
      <c r="D31" s="152"/>
      <c r="E31" s="153">
        <v>3994.298</v>
      </c>
      <c r="F31" s="175"/>
      <c r="G31" s="176">
        <v>-0.02958342927508184</v>
      </c>
      <c r="H31" s="152"/>
      <c r="I31" s="153">
        <v>8420.105</v>
      </c>
      <c r="J31" s="152"/>
      <c r="K31" s="177">
        <v>2.8032585052153003</v>
      </c>
      <c r="L31" s="152"/>
      <c r="M31" s="153">
        <v>820</v>
      </c>
      <c r="N31" s="154"/>
      <c r="O31" s="155">
        <v>6.0802069857697205</v>
      </c>
      <c r="P31" s="152"/>
      <c r="Q31" s="153">
        <v>1646</v>
      </c>
      <c r="R31" s="154"/>
      <c r="S31" s="155">
        <v>22.197475872308825</v>
      </c>
      <c r="T31" s="152"/>
      <c r="U31" s="153">
        <v>353</v>
      </c>
      <c r="V31" s="154"/>
      <c r="W31" s="155">
        <v>30.740740740740733</v>
      </c>
      <c r="X31" s="152"/>
      <c r="Y31" s="153">
        <v>608.045</v>
      </c>
      <c r="Z31" s="154"/>
      <c r="AA31" s="155">
        <v>15.247564911988064</v>
      </c>
      <c r="AB31" s="152"/>
      <c r="AC31" s="153">
        <v>182.808</v>
      </c>
      <c r="AD31" s="154"/>
      <c r="AE31" s="156">
        <v>-21.700917446910573</v>
      </c>
      <c r="AG31" s="150"/>
    </row>
    <row r="32" spans="1:33" s="91" customFormat="1" ht="15" customHeight="1">
      <c r="A32" s="174"/>
      <c r="B32" s="292"/>
      <c r="C32" s="254" t="s">
        <v>121</v>
      </c>
      <c r="D32" s="133"/>
      <c r="E32" s="126">
        <v>3078.607</v>
      </c>
      <c r="F32" s="112"/>
      <c r="G32" s="164">
        <v>-0.24140837320891784</v>
      </c>
      <c r="H32" s="133"/>
      <c r="I32" s="126">
        <v>6211.442</v>
      </c>
      <c r="J32" s="133"/>
      <c r="K32" s="128">
        <v>1.191205023131725</v>
      </c>
      <c r="L32" s="133"/>
      <c r="M32" s="126">
        <v>703</v>
      </c>
      <c r="N32" s="127"/>
      <c r="O32" s="128">
        <v>2.328966521106257</v>
      </c>
      <c r="P32" s="133"/>
      <c r="Q32" s="126">
        <v>1616</v>
      </c>
      <c r="R32" s="127"/>
      <c r="S32" s="128">
        <v>16.09195402298851</v>
      </c>
      <c r="T32" s="133"/>
      <c r="U32" s="126">
        <v>333</v>
      </c>
      <c r="V32" s="127"/>
      <c r="W32" s="128">
        <v>23.33333333333334</v>
      </c>
      <c r="X32" s="133"/>
      <c r="Y32" s="126">
        <v>604.42</v>
      </c>
      <c r="Z32" s="127"/>
      <c r="AA32" s="128">
        <v>16.536714405805796</v>
      </c>
      <c r="AB32" s="133"/>
      <c r="AC32" s="126">
        <v>102.854</v>
      </c>
      <c r="AD32" s="133"/>
      <c r="AE32" s="165">
        <v>-41.800630350767</v>
      </c>
      <c r="AG32" s="150"/>
    </row>
    <row r="33" spans="1:33" s="91" customFormat="1" ht="15" customHeight="1">
      <c r="A33" s="174"/>
      <c r="B33" s="292"/>
      <c r="C33" s="124" t="s">
        <v>80</v>
      </c>
      <c r="D33" s="133"/>
      <c r="E33" s="126">
        <v>3455.543</v>
      </c>
      <c r="F33" s="178"/>
      <c r="G33" s="164">
        <v>1.482259841277922</v>
      </c>
      <c r="H33" s="133"/>
      <c r="I33" s="126">
        <v>7159.202</v>
      </c>
      <c r="J33" s="133"/>
      <c r="K33" s="128">
        <v>4.00950485521383</v>
      </c>
      <c r="L33" s="133"/>
      <c r="M33" s="126">
        <v>685</v>
      </c>
      <c r="N33" s="127"/>
      <c r="O33" s="128">
        <v>6.2</v>
      </c>
      <c r="P33" s="133"/>
      <c r="Q33" s="126">
        <v>1606</v>
      </c>
      <c r="R33" s="127"/>
      <c r="S33" s="128">
        <v>7.712944332662652</v>
      </c>
      <c r="T33" s="133"/>
      <c r="U33" s="126">
        <v>338</v>
      </c>
      <c r="V33" s="127"/>
      <c r="W33" s="128">
        <v>20.284697508896787</v>
      </c>
      <c r="X33" s="133"/>
      <c r="Y33" s="126">
        <v>598.519</v>
      </c>
      <c r="Z33" s="133"/>
      <c r="AA33" s="128">
        <v>7.953104567795477</v>
      </c>
      <c r="AB33" s="133"/>
      <c r="AC33" s="126">
        <v>175.915</v>
      </c>
      <c r="AD33" s="133"/>
      <c r="AE33" s="165">
        <v>-19.95568134248221</v>
      </c>
      <c r="AG33" s="150"/>
    </row>
    <row r="34" spans="1:33" s="91" customFormat="1" ht="15" customHeight="1" thickBot="1">
      <c r="A34" s="92"/>
      <c r="B34" s="293"/>
      <c r="C34" s="179" t="s">
        <v>81</v>
      </c>
      <c r="D34" s="180"/>
      <c r="E34" s="181">
        <v>3390.358</v>
      </c>
      <c r="F34" s="182"/>
      <c r="G34" s="183">
        <v>-5.296177972987948</v>
      </c>
      <c r="H34" s="180"/>
      <c r="I34" s="184">
        <v>6962.729</v>
      </c>
      <c r="J34" s="185"/>
      <c r="K34" s="186">
        <v>-3.2569617613225854</v>
      </c>
      <c r="L34" s="180"/>
      <c r="M34" s="184">
        <v>746</v>
      </c>
      <c r="N34" s="182"/>
      <c r="O34" s="186">
        <v>5.1</v>
      </c>
      <c r="P34" s="180"/>
      <c r="Q34" s="184">
        <v>1734</v>
      </c>
      <c r="R34" s="182"/>
      <c r="S34" s="186">
        <v>-0.5733944954128489</v>
      </c>
      <c r="T34" s="180"/>
      <c r="U34" s="184">
        <v>392</v>
      </c>
      <c r="V34" s="182"/>
      <c r="W34" s="186">
        <v>5.376344086021501</v>
      </c>
      <c r="X34" s="180"/>
      <c r="Y34" s="184">
        <v>651.935</v>
      </c>
      <c r="Z34" s="182"/>
      <c r="AA34" s="186">
        <v>1.058899030233862</v>
      </c>
      <c r="AB34" s="180"/>
      <c r="AC34" s="184">
        <v>228.748</v>
      </c>
      <c r="AD34" s="185"/>
      <c r="AE34" s="187">
        <v>-22.374627564629</v>
      </c>
      <c r="AG34" s="150"/>
    </row>
    <row r="35" spans="1:33" s="91" customFormat="1" ht="15" customHeight="1">
      <c r="A35" s="87"/>
      <c r="B35" s="292" t="s">
        <v>82</v>
      </c>
      <c r="C35" s="124" t="s">
        <v>83</v>
      </c>
      <c r="D35" s="133"/>
      <c r="E35" s="126">
        <v>3246.128</v>
      </c>
      <c r="F35" s="127"/>
      <c r="G35" s="128">
        <f aca="true" t="shared" si="0" ref="G35:G41">(E35/E23-1)*100</f>
        <v>1.9682616667541009</v>
      </c>
      <c r="H35" s="133"/>
      <c r="I35" s="126">
        <v>6728.901</v>
      </c>
      <c r="J35" s="127"/>
      <c r="K35" s="188">
        <f aca="true" t="shared" si="1" ref="K35:K41">(I35/I23-1)*100</f>
        <v>4.516535181615877</v>
      </c>
      <c r="L35" s="189"/>
      <c r="M35" s="126">
        <v>756</v>
      </c>
      <c r="N35" s="127"/>
      <c r="O35" s="188">
        <v>1.5</v>
      </c>
      <c r="P35" s="189"/>
      <c r="Q35" s="126">
        <v>1681</v>
      </c>
      <c r="R35" s="127"/>
      <c r="S35" s="188">
        <f aca="true" t="shared" si="2" ref="S35:S41">(Q35/Q23-1)*100</f>
        <v>6.527249683143221</v>
      </c>
      <c r="T35" s="189"/>
      <c r="U35" s="126">
        <v>372</v>
      </c>
      <c r="V35" s="127"/>
      <c r="W35" s="188">
        <f aca="true" t="shared" si="3" ref="W35:W41">(U35/U23-1)*100</f>
        <v>12.38670694864048</v>
      </c>
      <c r="X35" s="189"/>
      <c r="Y35" s="190">
        <v>655.692</v>
      </c>
      <c r="Z35" s="191"/>
      <c r="AA35" s="188">
        <f aca="true" t="shared" si="4" ref="AA35:AA41">(Y35/Y23-1)*100</f>
        <v>4.490584258812169</v>
      </c>
      <c r="AB35" s="189"/>
      <c r="AC35" s="126">
        <v>90.46</v>
      </c>
      <c r="AD35" s="127"/>
      <c r="AE35" s="192">
        <f aca="true" t="shared" si="5" ref="AE35:AE41">(AC35/AC23-1)*100</f>
        <v>-19.297713464952583</v>
      </c>
      <c r="AG35" s="150"/>
    </row>
    <row r="36" spans="1:33" s="91" customFormat="1" ht="15" customHeight="1">
      <c r="A36" s="87"/>
      <c r="B36" s="292"/>
      <c r="C36" s="124" t="s">
        <v>72</v>
      </c>
      <c r="D36" s="133"/>
      <c r="E36" s="126">
        <v>2911.539</v>
      </c>
      <c r="F36" s="178"/>
      <c r="G36" s="164">
        <f t="shared" si="0"/>
        <v>-2.6454079943717956</v>
      </c>
      <c r="H36" s="133"/>
      <c r="I36" s="126">
        <v>5920.618</v>
      </c>
      <c r="J36" s="133"/>
      <c r="K36" s="128">
        <f t="shared" si="1"/>
        <v>-1.6604363761268393</v>
      </c>
      <c r="L36" s="133"/>
      <c r="M36" s="126">
        <v>717</v>
      </c>
      <c r="N36" s="127"/>
      <c r="O36" s="128">
        <v>4.2</v>
      </c>
      <c r="P36" s="133"/>
      <c r="Q36" s="126">
        <v>1540</v>
      </c>
      <c r="R36" s="127"/>
      <c r="S36" s="128">
        <f t="shared" si="2"/>
        <v>2.257636122177953</v>
      </c>
      <c r="T36" s="133"/>
      <c r="U36" s="126">
        <v>355</v>
      </c>
      <c r="V36" s="127"/>
      <c r="W36" s="128">
        <f t="shared" si="3"/>
        <v>31.481481481481488</v>
      </c>
      <c r="X36" s="133"/>
      <c r="Y36" s="126">
        <v>600.255</v>
      </c>
      <c r="Z36" s="133"/>
      <c r="AA36" s="128">
        <f t="shared" si="4"/>
        <v>-4.284479624444293</v>
      </c>
      <c r="AB36" s="133"/>
      <c r="AC36" s="126">
        <v>100.289</v>
      </c>
      <c r="AD36" s="133"/>
      <c r="AE36" s="165">
        <f t="shared" si="5"/>
        <v>-10.6126778138258</v>
      </c>
      <c r="AG36" s="150"/>
    </row>
    <row r="37" spans="1:33" s="91" customFormat="1" ht="15" customHeight="1">
      <c r="A37" s="87"/>
      <c r="B37" s="292"/>
      <c r="C37" s="151" t="s">
        <v>73</v>
      </c>
      <c r="D37" s="193"/>
      <c r="E37" s="194">
        <v>3513.493</v>
      </c>
      <c r="F37" s="195"/>
      <c r="G37" s="196">
        <f t="shared" si="0"/>
        <v>2.592663536856632</v>
      </c>
      <c r="H37" s="197"/>
      <c r="I37" s="194">
        <v>7194.844</v>
      </c>
      <c r="J37" s="195"/>
      <c r="K37" s="198">
        <f t="shared" si="1"/>
        <v>3.839458839642851</v>
      </c>
      <c r="L37" s="199"/>
      <c r="M37" s="194">
        <v>747</v>
      </c>
      <c r="N37" s="195"/>
      <c r="O37" s="198">
        <v>-0.8</v>
      </c>
      <c r="P37" s="199"/>
      <c r="Q37" s="194">
        <v>1464</v>
      </c>
      <c r="R37" s="195"/>
      <c r="S37" s="198">
        <f t="shared" si="2"/>
        <v>0.273972602739736</v>
      </c>
      <c r="T37" s="199"/>
      <c r="U37" s="194">
        <v>304</v>
      </c>
      <c r="V37" s="195"/>
      <c r="W37" s="198">
        <f t="shared" si="3"/>
        <v>-4.402515723270439</v>
      </c>
      <c r="X37" s="199"/>
      <c r="Y37" s="200">
        <v>632.107</v>
      </c>
      <c r="Z37" s="201"/>
      <c r="AA37" s="198">
        <f t="shared" si="4"/>
        <v>1.0832628375601505</v>
      </c>
      <c r="AB37" s="199"/>
      <c r="AC37" s="194">
        <v>121.278</v>
      </c>
      <c r="AD37" s="195"/>
      <c r="AE37" s="202">
        <f t="shared" si="5"/>
        <v>-15.558681000389896</v>
      </c>
      <c r="AG37" s="150"/>
    </row>
    <row r="38" spans="1:33" s="91" customFormat="1" ht="15" customHeight="1">
      <c r="A38" s="87"/>
      <c r="B38" s="292"/>
      <c r="C38" s="124" t="s">
        <v>74</v>
      </c>
      <c r="D38" s="203"/>
      <c r="E38" s="126">
        <v>3514.301</v>
      </c>
      <c r="F38" s="127"/>
      <c r="G38" s="128">
        <f t="shared" si="0"/>
        <v>1.2390494599990198</v>
      </c>
      <c r="H38" s="133"/>
      <c r="I38" s="126">
        <v>7312.014</v>
      </c>
      <c r="J38" s="127"/>
      <c r="K38" s="128">
        <f t="shared" si="1"/>
        <v>4.438454416672655</v>
      </c>
      <c r="L38" s="204"/>
      <c r="M38" s="126">
        <v>795</v>
      </c>
      <c r="N38" s="127"/>
      <c r="O38" s="128">
        <f>(M38/M26-1)*100</f>
        <v>-2.4539877300613466</v>
      </c>
      <c r="P38" s="204"/>
      <c r="Q38" s="126">
        <v>1432</v>
      </c>
      <c r="R38" s="127"/>
      <c r="S38" s="128">
        <f t="shared" si="2"/>
        <v>3.021582733812944</v>
      </c>
      <c r="T38" s="204"/>
      <c r="U38" s="126">
        <v>267</v>
      </c>
      <c r="V38" s="127"/>
      <c r="W38" s="128">
        <f t="shared" si="3"/>
        <v>-0.743494423791824</v>
      </c>
      <c r="X38" s="204"/>
      <c r="Y38" s="135">
        <v>638.892</v>
      </c>
      <c r="Z38" s="191"/>
      <c r="AA38" s="128">
        <f t="shared" si="4"/>
        <v>4.552483909451088</v>
      </c>
      <c r="AB38" s="204"/>
      <c r="AC38" s="126">
        <v>121.289</v>
      </c>
      <c r="AD38" s="127"/>
      <c r="AE38" s="165">
        <f t="shared" si="5"/>
        <v>-0.8582708702866593</v>
      </c>
      <c r="AG38" s="150"/>
    </row>
    <row r="39" spans="1:33" s="91" customFormat="1" ht="15" customHeight="1">
      <c r="A39" s="87"/>
      <c r="B39" s="292"/>
      <c r="C39" s="124" t="s">
        <v>75</v>
      </c>
      <c r="D39" s="133"/>
      <c r="E39" s="126">
        <v>3389.477</v>
      </c>
      <c r="F39" s="127"/>
      <c r="G39" s="128">
        <f t="shared" si="0"/>
        <v>6.787435953095744</v>
      </c>
      <c r="H39" s="133"/>
      <c r="I39" s="126">
        <v>7158.613</v>
      </c>
      <c r="J39" s="127"/>
      <c r="K39" s="128">
        <f t="shared" si="1"/>
        <v>9.49274997671299</v>
      </c>
      <c r="L39" s="204"/>
      <c r="M39" s="126">
        <v>760</v>
      </c>
      <c r="N39" s="127"/>
      <c r="O39" s="128">
        <f>(M39/M27-1)*100</f>
        <v>-3.675538656527255</v>
      </c>
      <c r="P39" s="204"/>
      <c r="Q39" s="126">
        <v>1469</v>
      </c>
      <c r="R39" s="127"/>
      <c r="S39" s="128">
        <f t="shared" si="2"/>
        <v>7.776962582538527</v>
      </c>
      <c r="T39" s="204"/>
      <c r="U39" s="126">
        <v>283</v>
      </c>
      <c r="V39" s="127"/>
      <c r="W39" s="128">
        <f t="shared" si="3"/>
        <v>8.846153846153836</v>
      </c>
      <c r="X39" s="204"/>
      <c r="Y39" s="135">
        <v>627.985</v>
      </c>
      <c r="Z39" s="191"/>
      <c r="AA39" s="128">
        <f t="shared" si="4"/>
        <v>10.922213056986774</v>
      </c>
      <c r="AB39" s="204"/>
      <c r="AC39" s="126">
        <v>116.311</v>
      </c>
      <c r="AD39" s="127"/>
      <c r="AE39" s="165">
        <f t="shared" si="5"/>
        <v>-11.620467462995055</v>
      </c>
      <c r="AG39" s="150"/>
    </row>
    <row r="40" spans="1:33" s="91" customFormat="1" ht="15" customHeight="1">
      <c r="A40" s="87"/>
      <c r="B40" s="292"/>
      <c r="C40" s="151" t="s">
        <v>76</v>
      </c>
      <c r="D40" s="203"/>
      <c r="E40" s="126">
        <v>3581.963</v>
      </c>
      <c r="F40" s="127"/>
      <c r="G40" s="196">
        <f t="shared" si="0"/>
        <v>0.18406424823977918</v>
      </c>
      <c r="H40" s="133"/>
      <c r="I40" s="126">
        <v>7409.813</v>
      </c>
      <c r="J40" s="127"/>
      <c r="K40" s="128">
        <f t="shared" si="1"/>
        <v>1.110759056668753</v>
      </c>
      <c r="L40" s="204"/>
      <c r="M40" s="126">
        <v>821</v>
      </c>
      <c r="N40" s="127"/>
      <c r="O40" s="128">
        <f>(M40/M28-1)*100</f>
        <v>-2.378121284185497</v>
      </c>
      <c r="P40" s="204"/>
      <c r="Q40" s="126">
        <v>1609</v>
      </c>
      <c r="R40" s="127"/>
      <c r="S40" s="128">
        <f t="shared" si="2"/>
        <v>7.195203197868083</v>
      </c>
      <c r="T40" s="204"/>
      <c r="U40" s="126">
        <v>328</v>
      </c>
      <c r="V40" s="127"/>
      <c r="W40" s="128">
        <f t="shared" si="3"/>
        <v>4.792332268370614</v>
      </c>
      <c r="X40" s="204"/>
      <c r="Y40" s="135">
        <v>656.875</v>
      </c>
      <c r="Z40" s="191"/>
      <c r="AA40" s="128">
        <f t="shared" si="4"/>
        <v>4.931605759077828</v>
      </c>
      <c r="AB40" s="204"/>
      <c r="AC40" s="126">
        <v>131.26</v>
      </c>
      <c r="AD40" s="127"/>
      <c r="AE40" s="165">
        <f t="shared" si="5"/>
        <v>-3.716798579885139</v>
      </c>
      <c r="AG40" s="150"/>
    </row>
    <row r="41" spans="1:33" s="91" customFormat="1" ht="15" customHeight="1">
      <c r="A41" s="87"/>
      <c r="B41" s="292"/>
      <c r="C41" s="124" t="s">
        <v>77</v>
      </c>
      <c r="D41" s="205"/>
      <c r="E41" s="255">
        <v>3886.261</v>
      </c>
      <c r="F41" s="208"/>
      <c r="G41" s="256">
        <f t="shared" si="0"/>
        <v>1.751894955948008</v>
      </c>
      <c r="H41" s="206"/>
      <c r="I41" s="207">
        <v>8068.553</v>
      </c>
      <c r="J41" s="208"/>
      <c r="K41" s="257">
        <f t="shared" si="1"/>
        <v>2.4777388467523087</v>
      </c>
      <c r="L41" s="209"/>
      <c r="M41" s="207">
        <v>830</v>
      </c>
      <c r="N41" s="208"/>
      <c r="O41" s="257">
        <f>(M41/M29-1)*100</f>
        <v>-3.263403263403264</v>
      </c>
      <c r="P41" s="209"/>
      <c r="Q41" s="207">
        <v>1604</v>
      </c>
      <c r="R41" s="208"/>
      <c r="S41" s="257">
        <f t="shared" si="2"/>
        <v>10.850034554250175</v>
      </c>
      <c r="T41" s="209"/>
      <c r="U41" s="207">
        <v>316</v>
      </c>
      <c r="V41" s="208"/>
      <c r="W41" s="257">
        <f t="shared" si="3"/>
        <v>12.455516014234869</v>
      </c>
      <c r="X41" s="209"/>
      <c r="Y41" s="210">
        <v>698.749</v>
      </c>
      <c r="Z41" s="211"/>
      <c r="AA41" s="257">
        <f t="shared" si="4"/>
        <v>8.078816057712235</v>
      </c>
      <c r="AB41" s="209"/>
      <c r="AC41" s="255">
        <v>179.071</v>
      </c>
      <c r="AD41" s="208"/>
      <c r="AE41" s="258">
        <f t="shared" si="5"/>
        <v>9.189634146341463</v>
      </c>
      <c r="AG41" s="150"/>
    </row>
    <row r="42" spans="1:33" s="91" customFormat="1" ht="15" customHeight="1">
      <c r="A42" s="87"/>
      <c r="B42" s="292"/>
      <c r="C42" s="124" t="s">
        <v>78</v>
      </c>
      <c r="D42" s="133"/>
      <c r="E42" s="126"/>
      <c r="F42" s="127"/>
      <c r="G42" s="128"/>
      <c r="H42" s="133"/>
      <c r="I42" s="126"/>
      <c r="J42" s="127"/>
      <c r="K42" s="128"/>
      <c r="L42" s="204"/>
      <c r="M42" s="126"/>
      <c r="N42" s="127"/>
      <c r="O42" s="128"/>
      <c r="P42" s="204"/>
      <c r="Q42" s="126"/>
      <c r="R42" s="127"/>
      <c r="S42" s="128"/>
      <c r="T42" s="204"/>
      <c r="U42" s="126"/>
      <c r="V42" s="127"/>
      <c r="W42" s="128"/>
      <c r="X42" s="204"/>
      <c r="Y42" s="135"/>
      <c r="Z42" s="191"/>
      <c r="AA42" s="128"/>
      <c r="AB42" s="204"/>
      <c r="AC42" s="126"/>
      <c r="AD42" s="127"/>
      <c r="AE42" s="165"/>
      <c r="AG42" s="150"/>
    </row>
    <row r="43" spans="1:33" s="91" customFormat="1" ht="15" customHeight="1">
      <c r="A43" s="87"/>
      <c r="B43" s="292"/>
      <c r="C43" s="151" t="s">
        <v>79</v>
      </c>
      <c r="D43" s="152"/>
      <c r="E43" s="167"/>
      <c r="F43" s="168"/>
      <c r="G43" s="171"/>
      <c r="H43" s="166"/>
      <c r="I43" s="167"/>
      <c r="J43" s="168"/>
      <c r="K43" s="171"/>
      <c r="L43" s="212"/>
      <c r="M43" s="167"/>
      <c r="N43" s="168"/>
      <c r="O43" s="171"/>
      <c r="P43" s="212"/>
      <c r="Q43" s="167"/>
      <c r="R43" s="168"/>
      <c r="S43" s="171"/>
      <c r="T43" s="212"/>
      <c r="U43" s="167"/>
      <c r="V43" s="168"/>
      <c r="W43" s="171"/>
      <c r="X43" s="212"/>
      <c r="Y43" s="213"/>
      <c r="Z43" s="214"/>
      <c r="AA43" s="171"/>
      <c r="AB43" s="212"/>
      <c r="AC43" s="167"/>
      <c r="AD43" s="168"/>
      <c r="AE43" s="173"/>
      <c r="AG43" s="150"/>
    </row>
    <row r="44" spans="1:33" s="91" customFormat="1" ht="15" customHeight="1">
      <c r="A44" s="87"/>
      <c r="B44" s="292"/>
      <c r="C44" s="124" t="s">
        <v>122</v>
      </c>
      <c r="D44" s="133"/>
      <c r="E44" s="126"/>
      <c r="F44" s="127"/>
      <c r="G44" s="128"/>
      <c r="H44" s="133"/>
      <c r="I44" s="126"/>
      <c r="J44" s="127"/>
      <c r="K44" s="128"/>
      <c r="L44" s="204"/>
      <c r="M44" s="126"/>
      <c r="N44" s="127"/>
      <c r="O44" s="128"/>
      <c r="P44" s="204"/>
      <c r="Q44" s="126"/>
      <c r="R44" s="127"/>
      <c r="S44" s="128"/>
      <c r="T44" s="204"/>
      <c r="U44" s="126"/>
      <c r="V44" s="127"/>
      <c r="W44" s="128"/>
      <c r="X44" s="204"/>
      <c r="Y44" s="135"/>
      <c r="Z44" s="191"/>
      <c r="AA44" s="128"/>
      <c r="AB44" s="204"/>
      <c r="AC44" s="126"/>
      <c r="AD44" s="127"/>
      <c r="AE44" s="165"/>
      <c r="AG44" s="150"/>
    </row>
    <row r="45" spans="1:33" s="91" customFormat="1" ht="15" customHeight="1">
      <c r="A45" s="87"/>
      <c r="B45" s="292"/>
      <c r="C45" s="124" t="s">
        <v>80</v>
      </c>
      <c r="D45" s="215"/>
      <c r="E45" s="126"/>
      <c r="F45" s="127"/>
      <c r="G45" s="128"/>
      <c r="H45" s="133"/>
      <c r="I45" s="126"/>
      <c r="J45" s="127"/>
      <c r="K45" s="128"/>
      <c r="L45" s="133"/>
      <c r="M45" s="135"/>
      <c r="N45" s="127"/>
      <c r="O45" s="128"/>
      <c r="P45" s="133"/>
      <c r="Q45" s="126"/>
      <c r="R45" s="127"/>
      <c r="S45" s="128"/>
      <c r="T45" s="133"/>
      <c r="U45" s="126"/>
      <c r="V45" s="127"/>
      <c r="W45" s="128"/>
      <c r="X45" s="133"/>
      <c r="Y45" s="126"/>
      <c r="Z45" s="216"/>
      <c r="AA45" s="128"/>
      <c r="AB45" s="133"/>
      <c r="AC45" s="126"/>
      <c r="AD45" s="127"/>
      <c r="AE45" s="165"/>
      <c r="AG45" s="150"/>
    </row>
    <row r="46" spans="1:33" s="91" customFormat="1" ht="15" customHeight="1" thickBot="1">
      <c r="A46" s="87"/>
      <c r="B46" s="293"/>
      <c r="C46" s="179" t="s">
        <v>81</v>
      </c>
      <c r="D46" s="217"/>
      <c r="E46" s="184"/>
      <c r="F46" s="182"/>
      <c r="G46" s="218"/>
      <c r="H46" s="180"/>
      <c r="I46" s="184"/>
      <c r="J46" s="182"/>
      <c r="K46" s="218"/>
      <c r="L46" s="180"/>
      <c r="M46" s="219"/>
      <c r="N46" s="182"/>
      <c r="O46" s="218"/>
      <c r="P46" s="180"/>
      <c r="Q46" s="184"/>
      <c r="R46" s="182"/>
      <c r="S46" s="218"/>
      <c r="T46" s="180"/>
      <c r="U46" s="184"/>
      <c r="V46" s="182"/>
      <c r="W46" s="218"/>
      <c r="X46" s="180"/>
      <c r="Y46" s="184"/>
      <c r="Z46" s="220"/>
      <c r="AA46" s="218"/>
      <c r="AB46" s="180"/>
      <c r="AC46" s="184"/>
      <c r="AD46" s="182"/>
      <c r="AE46" s="187"/>
      <c r="AG46" s="150"/>
    </row>
    <row r="47" spans="1:33" s="91" customFormat="1" ht="15" customHeight="1">
      <c r="A47" s="87"/>
      <c r="B47" s="221"/>
      <c r="C47" s="222" t="s">
        <v>84</v>
      </c>
      <c r="D47" s="223"/>
      <c r="E47" s="222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4"/>
      <c r="R47" s="222"/>
      <c r="S47" s="224" t="s">
        <v>85</v>
      </c>
      <c r="T47" s="222" t="s">
        <v>86</v>
      </c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G47" s="87"/>
    </row>
    <row r="48" spans="1:33" s="91" customFormat="1" ht="15" customHeight="1">
      <c r="A48" s="87"/>
      <c r="B48" s="221"/>
      <c r="C48" s="222" t="s">
        <v>123</v>
      </c>
      <c r="D48" s="223"/>
      <c r="E48" s="222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 t="s">
        <v>124</v>
      </c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G48" s="87"/>
    </row>
    <row r="49" spans="2:33" s="91" customFormat="1" ht="15" customHeight="1">
      <c r="B49" s="221"/>
      <c r="C49" s="222" t="s">
        <v>125</v>
      </c>
      <c r="D49" s="223"/>
      <c r="E49" s="222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 t="s">
        <v>87</v>
      </c>
      <c r="X49" s="223"/>
      <c r="Y49" s="223"/>
      <c r="Z49" s="223"/>
      <c r="AA49" s="223"/>
      <c r="AB49" s="223"/>
      <c r="AC49" s="223"/>
      <c r="AD49" s="223"/>
      <c r="AE49" s="223"/>
      <c r="AG49" s="87"/>
    </row>
    <row r="50" spans="2:33" s="91" customFormat="1" ht="15" customHeight="1">
      <c r="B50" s="221"/>
      <c r="C50" s="222" t="s">
        <v>88</v>
      </c>
      <c r="D50" s="223"/>
      <c r="E50" s="222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 t="s">
        <v>126</v>
      </c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G50" s="87"/>
    </row>
    <row r="51" spans="2:33" s="91" customFormat="1" ht="15" customHeight="1">
      <c r="B51" s="221"/>
      <c r="C51" s="222" t="s">
        <v>89</v>
      </c>
      <c r="D51" s="223"/>
      <c r="E51" s="222"/>
      <c r="F51" s="223"/>
      <c r="G51" s="223"/>
      <c r="H51" s="223"/>
      <c r="I51" s="225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 t="s">
        <v>90</v>
      </c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G51" s="87"/>
    </row>
    <row r="52" spans="2:33" s="91" customFormat="1" ht="15" customHeight="1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3"/>
      <c r="T52" s="223" t="s">
        <v>91</v>
      </c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G52" s="87"/>
    </row>
    <row r="53" spans="2:33" s="91" customFormat="1" ht="13.5" customHeight="1"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87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G53" s="87"/>
    </row>
    <row r="54" spans="2:33" s="91" customFormat="1" ht="13.5" customHeight="1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221"/>
      <c r="T54" s="221"/>
      <c r="U54" s="87"/>
      <c r="V54" s="87"/>
      <c r="W54" s="87"/>
      <c r="X54" s="221"/>
      <c r="Y54" s="221"/>
      <c r="Z54" s="221"/>
      <c r="AA54" s="221"/>
      <c r="AB54" s="221"/>
      <c r="AC54" s="221"/>
      <c r="AD54" s="221"/>
      <c r="AE54" s="221"/>
      <c r="AG54" s="87"/>
    </row>
    <row r="55" spans="2:33" s="91" customFormat="1" ht="13.5" customHeight="1">
      <c r="B55" s="87"/>
      <c r="C55" s="87"/>
      <c r="D55" s="87"/>
      <c r="E55" s="87"/>
      <c r="F55" s="87"/>
      <c r="G55" s="87"/>
      <c r="H55" s="87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G55" s="87"/>
    </row>
    <row r="56" spans="2:33" s="91" customFormat="1" ht="13.5" customHeight="1">
      <c r="B56" s="87"/>
      <c r="C56" s="87"/>
      <c r="D56" s="87"/>
      <c r="E56" s="87"/>
      <c r="F56" s="87"/>
      <c r="G56" s="87"/>
      <c r="H56" s="87"/>
      <c r="I56" s="87"/>
      <c r="J56" s="87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G56" s="87"/>
    </row>
    <row r="57" spans="2:33" s="91" customFormat="1" ht="13.5" customHeight="1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G57" s="87"/>
    </row>
    <row r="58" spans="2:33" s="91" customFormat="1" ht="13.5" customHeight="1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G58" s="87"/>
    </row>
    <row r="59" spans="2:33" s="91" customFormat="1" ht="13.5" customHeight="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G59" s="87"/>
    </row>
    <row r="60" spans="2:33" s="91" customFormat="1" ht="13.5" customHeight="1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G60" s="87"/>
    </row>
    <row r="61" spans="2:33" s="91" customFormat="1" ht="13.5" customHeight="1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G61" s="87"/>
    </row>
    <row r="62" spans="2:33" s="91" customFormat="1" ht="13.5" customHeight="1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G62" s="87"/>
    </row>
    <row r="63" spans="2:33" s="91" customFormat="1" ht="13.5" customHeight="1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G63" s="87"/>
    </row>
    <row r="64" spans="2:33" s="91" customFormat="1" ht="13.5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G64" s="8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B35:B46"/>
    <mergeCell ref="B1:K2"/>
    <mergeCell ref="AC1:AE1"/>
    <mergeCell ref="B4:C7"/>
    <mergeCell ref="B8:B17"/>
    <mergeCell ref="B23:B34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2011-09-01T06:09:47Z</cp:lastPrinted>
  <dcterms:created xsi:type="dcterms:W3CDTF">2001-03-19T05:01:48Z</dcterms:created>
  <dcterms:modified xsi:type="dcterms:W3CDTF">2012-01-05T00:25:51Z</dcterms:modified>
  <cp:category/>
  <cp:version/>
  <cp:contentType/>
  <cp:contentStatus/>
</cp:coreProperties>
</file>