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2月\"/>
    </mc:Choice>
  </mc:AlternateContent>
  <xr:revisionPtr revIDLastSave="0" documentId="8_{1E45FE8C-3E8C-4841-A346-AE27E7DB584F}" xr6:coauthVersionLast="47" xr6:coauthVersionMax="47" xr10:uidLastSave="{00000000-0000-0000-0000-000000000000}"/>
  <bookViews>
    <workbookView xWindow="-3390" yWindow="-16320" windowWidth="29040" windowHeight="15720" xr2:uid="{99750EF8-8E27-46FC-8210-75FB3E4702E7}"/>
  </bookViews>
  <sheets>
    <sheet name="1-6(普通・小型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'1-6(普通・小型)'!$A$8:$U$9</definedName>
    <definedName name="Module1.社内配布用印刷">[1]!Module1.社内配布用印刷</definedName>
    <definedName name="Module1.提出用印刷">[1]!Module1.提出用印刷</definedName>
    <definedName name="_xlnm.Print_Area" localSheetId="0">'1-6(普通・小型)'!$A$1:$U$20</definedName>
    <definedName name="_xlnm.Print_Titles" localSheetId="0">'1-6(普通・小型)'!$2:$8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U19" i="1" s="1"/>
  <c r="M19" i="1"/>
  <c r="T19" i="1" s="1"/>
  <c r="L19" i="1"/>
  <c r="I19" i="1"/>
  <c r="U18" i="1"/>
  <c r="T18" i="1"/>
  <c r="N18" i="1"/>
  <c r="M18" i="1"/>
  <c r="L18" i="1"/>
  <c r="I18" i="1"/>
  <c r="U17" i="1"/>
  <c r="T17" i="1"/>
  <c r="N17" i="1"/>
  <c r="M17" i="1"/>
  <c r="L17" i="1"/>
  <c r="I17" i="1"/>
  <c r="N16" i="1"/>
  <c r="U16" i="1" s="1"/>
  <c r="M16" i="1"/>
  <c r="T16" i="1" s="1"/>
  <c r="L16" i="1"/>
  <c r="I16" i="1"/>
  <c r="N15" i="1"/>
  <c r="U15" i="1" s="1"/>
  <c r="M15" i="1"/>
  <c r="T15" i="1" s="1"/>
  <c r="L15" i="1"/>
  <c r="I15" i="1"/>
  <c r="U14" i="1"/>
  <c r="T14" i="1"/>
  <c r="N14" i="1"/>
  <c r="M14" i="1"/>
  <c r="L14" i="1"/>
  <c r="I14" i="1"/>
  <c r="U13" i="1"/>
  <c r="T13" i="1"/>
  <c r="N13" i="1"/>
  <c r="M13" i="1"/>
  <c r="L13" i="1"/>
  <c r="I13" i="1"/>
  <c r="N12" i="1"/>
  <c r="U12" i="1" s="1"/>
  <c r="M12" i="1"/>
  <c r="T12" i="1" s="1"/>
  <c r="L12" i="1"/>
  <c r="I12" i="1"/>
  <c r="N11" i="1"/>
  <c r="U11" i="1" s="1"/>
  <c r="M11" i="1"/>
  <c r="T11" i="1" s="1"/>
  <c r="L11" i="1"/>
  <c r="I11" i="1"/>
  <c r="U10" i="1"/>
  <c r="T10" i="1"/>
  <c r="N10" i="1"/>
  <c r="M10" i="1"/>
  <c r="L10" i="1"/>
  <c r="I10" i="1"/>
  <c r="U9" i="1"/>
  <c r="T9" i="1"/>
  <c r="N9" i="1"/>
  <c r="M9" i="1"/>
  <c r="L9" i="1"/>
  <c r="I9" i="1"/>
</calcChain>
</file>

<file path=xl/sharedStrings.xml><?xml version="1.0" encoding="utf-8"?>
<sst xmlns="http://schemas.openxmlformats.org/spreadsheetml/2006/main" count="132" uniqueCount="86">
  <si>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</t>
    </r>
    <phoneticPr fontId="8"/>
  </si>
  <si>
    <r>
      <rPr>
        <sz val="8"/>
        <rFont val="ＭＳ Ｐゴシック"/>
        <family val="3"/>
        <charset val="128"/>
      </rPr>
      <t>スズキ株式会社</t>
    </r>
    <phoneticPr fontId="8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</si>
  <si>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</si>
  <si>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</si>
  <si>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</si>
  <si>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</si>
  <si>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</si>
  <si>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</si>
  <si>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</si>
  <si>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</si>
  <si>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</si>
  <si>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</si>
  <si>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</si>
  <si>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</si>
  <si>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</si>
  <si>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</si>
  <si>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</si>
  <si>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</si>
  <si>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</si>
  <si>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</si>
  <si>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</si>
  <si>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</si>
  <si>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</si>
  <si>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</si>
  <si>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</si>
  <si>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</si>
  <si>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</si>
  <si>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</si>
  <si>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</si>
  <si>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8"/>
  </si>
  <si>
    <r>
      <rPr>
        <sz val="8"/>
        <rFont val="ＭＳ Ｐゴシック"/>
        <family val="3"/>
        <charset val="128"/>
      </rPr>
      <t>スズキ</t>
    </r>
    <phoneticPr fontId="8"/>
  </si>
  <si>
    <r>
      <rPr>
        <sz val="8"/>
        <rFont val="ＭＳ Ｐゴシック"/>
        <family val="3"/>
        <charset val="128"/>
      </rPr>
      <t>クロスビー</t>
    </r>
  </si>
  <si>
    <t>4AA-MN71S</t>
  </si>
  <si>
    <t>0002</t>
  </si>
  <si>
    <t>K10C
-WA05A</t>
    <phoneticPr fontId="8"/>
  </si>
  <si>
    <r>
      <t>6AT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</si>
  <si>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H,I,D,V,EP,B</t>
  </si>
  <si>
    <t>3W</t>
  </si>
  <si>
    <t>F</t>
  </si>
  <si>
    <r>
      <rPr>
        <u/>
        <sz val="8"/>
        <rFont val="ＭＳ Ｐゴシック"/>
        <family val="3"/>
        <charset val="128"/>
      </rPr>
      <t>☆☆☆</t>
    </r>
  </si>
  <si>
    <t>0602</t>
  </si>
  <si>
    <t>A</t>
  </si>
  <si>
    <r>
      <rPr>
        <sz val="8"/>
        <rFont val="ＭＳ Ｐゴシック"/>
        <family val="3"/>
        <charset val="128"/>
      </rPr>
      <t>スイフト</t>
    </r>
  </si>
  <si>
    <t>5AA-ZCEDS</t>
  </si>
  <si>
    <t>0001</t>
  </si>
  <si>
    <t>Z12E
-WA06D</t>
  </si>
  <si>
    <t>5MT</t>
    <phoneticPr fontId="8"/>
  </si>
  <si>
    <t>H,I,V,EP,B</t>
  </si>
  <si>
    <t>3W,EGR</t>
  </si>
  <si>
    <t>F</t>
    <phoneticPr fontId="8"/>
  </si>
  <si>
    <r>
      <rPr>
        <u/>
        <sz val="8"/>
        <rFont val="ＭＳ Ｐゴシック"/>
        <family val="3"/>
        <charset val="128"/>
      </rPr>
      <t>☆☆☆☆</t>
    </r>
  </si>
  <si>
    <t>0002,0003</t>
  </si>
  <si>
    <r>
      <t>CVT
(E</t>
    </r>
    <r>
      <rPr>
        <sz val="8"/>
        <rFont val="游ゴシック"/>
        <family val="2"/>
        <charset val="128"/>
      </rPr>
      <t>･</t>
    </r>
    <r>
      <rPr>
        <sz val="8"/>
        <rFont val="Arial"/>
        <family val="2"/>
      </rPr>
      <t>LTC)</t>
    </r>
    <phoneticPr fontId="8"/>
  </si>
  <si>
    <t>H,I,V,EP,B,C</t>
  </si>
  <si>
    <t>5AA-ZDEDS</t>
  </si>
  <si>
    <t>0601,0602</t>
  </si>
  <si>
    <t>A</t>
    <phoneticPr fontId="8"/>
  </si>
  <si>
    <t>5BA-ZCDDS</t>
  </si>
  <si>
    <t>Z12E</t>
  </si>
  <si>
    <t>V,EP,C</t>
  </si>
  <si>
    <t>5BA-ZDDDS</t>
  </si>
  <si>
    <t>0601</t>
  </si>
  <si>
    <t>ソリオ</t>
    <phoneticPr fontId="8"/>
  </si>
  <si>
    <t>5AA-MAD7S</t>
    <phoneticPr fontId="8"/>
  </si>
  <si>
    <t>Z12E
-WA06D</t>
    <phoneticPr fontId="8"/>
  </si>
  <si>
    <t>CVT
(E･LTC)</t>
  </si>
  <si>
    <t>3W,EGR</t>
    <phoneticPr fontId="8"/>
  </si>
  <si>
    <r>
      <rPr>
        <sz val="8"/>
        <rFont val="ＭＳ Ｐゴシック"/>
        <family val="3"/>
        <charset val="128"/>
      </rPr>
      <t>ジムニー</t>
    </r>
  </si>
  <si>
    <t>3BA-JB74W</t>
  </si>
  <si>
    <t>0005</t>
  </si>
  <si>
    <t>K15Ｂ</t>
  </si>
  <si>
    <t>1.460</t>
  </si>
  <si>
    <t>5MT×2</t>
    <phoneticPr fontId="8"/>
  </si>
  <si>
    <t>I,V,EP</t>
  </si>
  <si>
    <t>0006</t>
  </si>
  <si>
    <r>
      <t>4AT×2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</si>
  <si>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</si>
  <si>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</si>
  <si>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</si>
  <si>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</si>
  <si>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</si>
  <si>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</si>
  <si>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</si>
  <si>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</si>
  <si>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0001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0004</t>
    </r>
    <phoneticPr fontId="8"/>
  </si>
  <si>
    <r>
      <t>0601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0604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</si>
</sst>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8"/>
      <color rgb="FFFF0000"/>
      <name val="Arial"/>
      <family val="2"/>
    </font>
    <font>
      <sz val="8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9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177" fontId="14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4" fillId="0" borderId="29" xfId="1" applyNumberFormat="1" applyFont="1" applyBorder="1" applyAlignment="1">
      <alignment horizontal="center" vertical="center" wrapText="1"/>
    </xf>
    <xf numFmtId="177" fontId="15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5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0" fontId="16" fillId="0" borderId="28" xfId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horizontal="left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left" vertical="center"/>
    </xf>
    <xf numFmtId="0" fontId="4" fillId="0" borderId="28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>
      <alignment vertical="center"/>
    </xf>
    <xf numFmtId="0" fontId="20" fillId="0" borderId="22" xfId="1" applyFont="1" applyBorder="1" applyAlignment="1">
      <alignment horizontal="left" vertical="center"/>
    </xf>
    <xf numFmtId="0" fontId="19" fillId="0" borderId="0" xfId="1" applyFont="1"/>
    <xf numFmtId="0" fontId="19" fillId="0" borderId="22" xfId="1" applyFont="1" applyBorder="1" applyAlignment="1">
      <alignment horizontal="left" vertical="center"/>
    </xf>
    <xf numFmtId="177" fontId="14" fillId="0" borderId="33" xfId="1" quotePrefix="1" applyNumberFormat="1" applyFont="1" applyBorder="1" applyAlignment="1" applyProtection="1">
      <alignment horizontal="center" vertical="center" wrapText="1"/>
      <protection locked="0"/>
    </xf>
    <xf numFmtId="178" fontId="14" fillId="0" borderId="3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3" borderId="0" xfId="1" applyFont="1" applyFill="1"/>
    <xf numFmtId="0" fontId="4" fillId="0" borderId="4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7E26B997-922F-4B45-9921-ECE0E866C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323E-63BD-4D3D-B851-DFA56759CC53}">
  <sheetPr>
    <tabColor indexed="25"/>
    <pageSetUpPr fitToPage="1"/>
  </sheetPr>
  <dimension ref="A1:Y28"/>
  <sheetViews>
    <sheetView tabSelected="1" view="pageBreakPreview" topLeftCell="A3" zoomScaleNormal="55" zoomScaleSheetLayoutView="100" workbookViewId="0">
      <selection activeCell="P26" sqref="P26"/>
    </sheetView>
  </sheetViews>
  <sheetFormatPr defaultRowHeight="10"/>
  <cols>
    <col min="1" max="1" width="15.90625" style="91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7" style="92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5" ht="21.75" customHeight="1">
      <c r="A1" s="1"/>
      <c r="B1" s="1"/>
      <c r="E1" s="2"/>
      <c r="Q1" s="3"/>
    </row>
    <row r="2" spans="1:25" ht="15.5">
      <c r="A2" s="2"/>
      <c r="E2" s="2"/>
      <c r="F2" s="5"/>
      <c r="J2" s="6" t="s">
        <v>0</v>
      </c>
      <c r="K2" s="6"/>
      <c r="L2" s="6"/>
      <c r="M2" s="6"/>
      <c r="N2" s="6"/>
      <c r="O2" s="6"/>
      <c r="P2" s="7"/>
      <c r="Q2" s="8" t="s">
        <v>1</v>
      </c>
      <c r="R2" s="8"/>
      <c r="S2" s="8"/>
      <c r="T2" s="8"/>
      <c r="U2" s="8"/>
    </row>
    <row r="3" spans="1:25" ht="23.25" customHeight="1">
      <c r="A3" s="9" t="s">
        <v>2</v>
      </c>
      <c r="B3" s="9"/>
      <c r="E3" s="2"/>
      <c r="J3" s="7"/>
      <c r="Q3" s="10"/>
      <c r="R3" s="11" t="s">
        <v>3</v>
      </c>
      <c r="S3" s="11"/>
      <c r="T3" s="11"/>
      <c r="U3" s="11"/>
      <c r="W3" s="12" t="s">
        <v>4</v>
      </c>
      <c r="X3" s="13"/>
    </row>
    <row r="4" spans="1:25" ht="14.25" customHeight="1" thickBot="1">
      <c r="A4" s="14" t="s">
        <v>5</v>
      </c>
      <c r="B4" s="15" t="s">
        <v>6</v>
      </c>
      <c r="C4" s="16"/>
      <c r="D4" s="17"/>
      <c r="E4" s="18"/>
      <c r="F4" s="15" t="s">
        <v>7</v>
      </c>
      <c r="G4" s="19"/>
      <c r="H4" s="20" t="s">
        <v>8</v>
      </c>
      <c r="I4" s="20" t="s">
        <v>9</v>
      </c>
      <c r="J4" s="21" t="s">
        <v>10</v>
      </c>
      <c r="K4" s="22" t="s">
        <v>11</v>
      </c>
      <c r="L4" s="23"/>
      <c r="M4" s="23"/>
      <c r="N4" s="24"/>
      <c r="O4" s="20" t="s">
        <v>12</v>
      </c>
      <c r="P4" s="25" t="s">
        <v>13</v>
      </c>
      <c r="Q4" s="26"/>
      <c r="R4" s="27"/>
      <c r="S4" s="28" t="s">
        <v>14</v>
      </c>
      <c r="T4" s="29" t="s">
        <v>15</v>
      </c>
      <c r="U4" s="20" t="s">
        <v>16</v>
      </c>
      <c r="W4" s="30" t="s">
        <v>17</v>
      </c>
      <c r="X4" s="30" t="s">
        <v>18</v>
      </c>
    </row>
    <row r="5" spans="1:25" ht="11.25" customHeight="1">
      <c r="A5" s="31"/>
      <c r="B5" s="32"/>
      <c r="C5" s="33"/>
      <c r="D5" s="34"/>
      <c r="E5" s="35"/>
      <c r="F5" s="36"/>
      <c r="G5" s="37"/>
      <c r="H5" s="31"/>
      <c r="I5" s="31"/>
      <c r="J5" s="38"/>
      <c r="K5" s="39" t="s">
        <v>19</v>
      </c>
      <c r="L5" s="40" t="s">
        <v>20</v>
      </c>
      <c r="M5" s="41" t="s">
        <v>21</v>
      </c>
      <c r="N5" s="42" t="s">
        <v>22</v>
      </c>
      <c r="O5" s="31"/>
      <c r="P5" s="43"/>
      <c r="Q5" s="44"/>
      <c r="R5" s="45"/>
      <c r="S5" s="46"/>
      <c r="T5" s="47"/>
      <c r="U5" s="31"/>
      <c r="W5" s="30"/>
      <c r="X5" s="30"/>
    </row>
    <row r="6" spans="1:25" ht="11.25" customHeight="1">
      <c r="A6" s="31"/>
      <c r="B6" s="32"/>
      <c r="C6" s="33"/>
      <c r="D6" s="14" t="s">
        <v>23</v>
      </c>
      <c r="E6" s="14" t="s">
        <v>24</v>
      </c>
      <c r="F6" s="14" t="s">
        <v>23</v>
      </c>
      <c r="G6" s="20" t="s">
        <v>25</v>
      </c>
      <c r="H6" s="31"/>
      <c r="I6" s="31"/>
      <c r="J6" s="38"/>
      <c r="K6" s="48"/>
      <c r="L6" s="49"/>
      <c r="M6" s="48"/>
      <c r="N6" s="50"/>
      <c r="O6" s="31"/>
      <c r="P6" s="20" t="s">
        <v>26</v>
      </c>
      <c r="Q6" s="20" t="s">
        <v>27</v>
      </c>
      <c r="R6" s="14" t="s">
        <v>28</v>
      </c>
      <c r="S6" s="51" t="s">
        <v>29</v>
      </c>
      <c r="T6" s="47"/>
      <c r="U6" s="31"/>
      <c r="W6" s="30"/>
      <c r="X6" s="30"/>
    </row>
    <row r="7" spans="1:25" ht="12" customHeight="1">
      <c r="A7" s="31"/>
      <c r="B7" s="32"/>
      <c r="C7" s="33"/>
      <c r="D7" s="31"/>
      <c r="E7" s="31"/>
      <c r="F7" s="31"/>
      <c r="G7" s="31"/>
      <c r="H7" s="31"/>
      <c r="I7" s="31"/>
      <c r="J7" s="38"/>
      <c r="K7" s="48"/>
      <c r="L7" s="49"/>
      <c r="M7" s="48"/>
      <c r="N7" s="50"/>
      <c r="O7" s="31"/>
      <c r="P7" s="31"/>
      <c r="Q7" s="31"/>
      <c r="R7" s="31"/>
      <c r="S7" s="52"/>
      <c r="T7" s="47"/>
      <c r="U7" s="31"/>
      <c r="W7" s="30"/>
      <c r="X7" s="30"/>
    </row>
    <row r="8" spans="1:25" ht="11.25" customHeight="1">
      <c r="A8" s="31"/>
      <c r="B8" s="32"/>
      <c r="C8" s="33"/>
      <c r="D8" s="53"/>
      <c r="E8" s="53"/>
      <c r="F8" s="53"/>
      <c r="G8" s="53"/>
      <c r="H8" s="53"/>
      <c r="I8" s="53"/>
      <c r="J8" s="36"/>
      <c r="K8" s="54"/>
      <c r="L8" s="55"/>
      <c r="M8" s="54"/>
      <c r="N8" s="37"/>
      <c r="O8" s="53"/>
      <c r="P8" s="53"/>
      <c r="Q8" s="53"/>
      <c r="R8" s="53"/>
      <c r="S8" s="56"/>
      <c r="T8" s="57"/>
      <c r="U8" s="53"/>
      <c r="W8" s="58"/>
      <c r="X8" s="58"/>
    </row>
    <row r="9" spans="1:25" ht="24" customHeight="1">
      <c r="A9" s="59" t="s">
        <v>30</v>
      </c>
      <c r="B9" s="59"/>
      <c r="C9" s="60" t="s">
        <v>31</v>
      </c>
      <c r="D9" s="61" t="s">
        <v>32</v>
      </c>
      <c r="E9" s="62" t="s">
        <v>33</v>
      </c>
      <c r="F9" s="63" t="s">
        <v>34</v>
      </c>
      <c r="G9" s="64">
        <v>0.996</v>
      </c>
      <c r="H9" s="63" t="s">
        <v>35</v>
      </c>
      <c r="I9" s="65" t="str">
        <f t="shared" ref="I9:I19" si="0">IF(W9="","",(IF(X9-W9&gt;0,CONCATENATE(TEXT(W9,"#,##0"),"~",TEXT(X9,"#,##0")),TEXT(W9,"#,##0"))))</f>
        <v>960</v>
      </c>
      <c r="J9" s="66">
        <v>5</v>
      </c>
      <c r="K9" s="67">
        <v>22</v>
      </c>
      <c r="L9" s="68">
        <f t="shared" ref="L9:L19" si="1">IF(K9&gt;0,1/K9*34.6*67.1,"")</f>
        <v>105.52999999999999</v>
      </c>
      <c r="M9" s="69">
        <f t="shared" ref="M9:M19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20.8</v>
      </c>
      <c r="N9" s="70">
        <f t="shared" ref="N9:N19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23.7</v>
      </c>
      <c r="O9" s="71" t="s">
        <v>36</v>
      </c>
      <c r="P9" s="72" t="s">
        <v>37</v>
      </c>
      <c r="Q9" s="71" t="s">
        <v>38</v>
      </c>
      <c r="R9" s="73"/>
      <c r="S9" s="74" t="s">
        <v>39</v>
      </c>
      <c r="T9" s="75">
        <f t="shared" ref="T9:T19" si="4">IFERROR(IF(K9&lt;M9,"",(ROUNDDOWN(K9/M9*100,0))),"")</f>
        <v>105</v>
      </c>
      <c r="U9" s="76" t="str">
        <f t="shared" ref="U9:U19" si="5">IFERROR(IF(K9&lt;N9,"",(ROUNDDOWN(K9/N9*100,0))),"")</f>
        <v/>
      </c>
      <c r="W9" s="77">
        <v>960</v>
      </c>
      <c r="X9" s="77"/>
    </row>
    <row r="10" spans="1:25" ht="24" customHeight="1">
      <c r="A10" s="78"/>
      <c r="B10" s="79"/>
      <c r="C10" s="80"/>
      <c r="D10" s="61" t="s">
        <v>32</v>
      </c>
      <c r="E10" s="62" t="s">
        <v>40</v>
      </c>
      <c r="F10" s="63" t="s">
        <v>34</v>
      </c>
      <c r="G10" s="64">
        <v>0.996</v>
      </c>
      <c r="H10" s="63" t="s">
        <v>35</v>
      </c>
      <c r="I10" s="65" t="str">
        <f t="shared" si="0"/>
        <v>1,000</v>
      </c>
      <c r="J10" s="66">
        <v>5</v>
      </c>
      <c r="K10" s="67">
        <v>20.6</v>
      </c>
      <c r="L10" s="68">
        <f t="shared" si="1"/>
        <v>112.70194174757282</v>
      </c>
      <c r="M10" s="69">
        <f t="shared" si="2"/>
        <v>20.5</v>
      </c>
      <c r="N10" s="70">
        <f t="shared" si="3"/>
        <v>23.4</v>
      </c>
      <c r="O10" s="71" t="s">
        <v>36</v>
      </c>
      <c r="P10" s="72" t="s">
        <v>37</v>
      </c>
      <c r="Q10" s="71" t="s">
        <v>41</v>
      </c>
      <c r="R10" s="73"/>
      <c r="S10" s="74" t="s">
        <v>39</v>
      </c>
      <c r="T10" s="75">
        <f t="shared" si="4"/>
        <v>100</v>
      </c>
      <c r="U10" s="76" t="str">
        <f t="shared" si="5"/>
        <v/>
      </c>
      <c r="W10" s="77">
        <v>1000</v>
      </c>
      <c r="X10" s="77"/>
    </row>
    <row r="11" spans="1:25" ht="24" customHeight="1">
      <c r="A11" s="78"/>
      <c r="B11" s="59"/>
      <c r="C11" s="60" t="s">
        <v>42</v>
      </c>
      <c r="D11" s="61" t="s">
        <v>43</v>
      </c>
      <c r="E11" s="62" t="s">
        <v>44</v>
      </c>
      <c r="F11" s="63" t="s">
        <v>45</v>
      </c>
      <c r="G11" s="64">
        <v>1.1970000000000001</v>
      </c>
      <c r="H11" s="81" t="s">
        <v>46</v>
      </c>
      <c r="I11" s="65" t="str">
        <f t="shared" si="0"/>
        <v>920</v>
      </c>
      <c r="J11" s="66">
        <v>5</v>
      </c>
      <c r="K11" s="67">
        <v>27.6</v>
      </c>
      <c r="L11" s="68">
        <f t="shared" si="1"/>
        <v>84.118115942028979</v>
      </c>
      <c r="M11" s="69">
        <f t="shared" si="2"/>
        <v>20.8</v>
      </c>
      <c r="N11" s="70">
        <f t="shared" si="3"/>
        <v>23.7</v>
      </c>
      <c r="O11" s="71" t="s">
        <v>47</v>
      </c>
      <c r="P11" s="72" t="s">
        <v>48</v>
      </c>
      <c r="Q11" s="82" t="s">
        <v>49</v>
      </c>
      <c r="R11" s="73"/>
      <c r="S11" s="74" t="s">
        <v>50</v>
      </c>
      <c r="T11" s="75">
        <f t="shared" si="4"/>
        <v>132</v>
      </c>
      <c r="U11" s="76">
        <f t="shared" si="5"/>
        <v>116</v>
      </c>
      <c r="W11" s="77">
        <v>920</v>
      </c>
      <c r="X11" s="77"/>
    </row>
    <row r="12" spans="1:25" ht="24" customHeight="1">
      <c r="A12" s="78"/>
      <c r="B12" s="78"/>
      <c r="C12" s="83"/>
      <c r="D12" s="61" t="s">
        <v>43</v>
      </c>
      <c r="E12" s="62" t="s">
        <v>51</v>
      </c>
      <c r="F12" s="63" t="s">
        <v>45</v>
      </c>
      <c r="G12" s="64">
        <v>1.1970000000000001</v>
      </c>
      <c r="H12" s="81" t="s">
        <v>52</v>
      </c>
      <c r="I12" s="65" t="str">
        <f t="shared" si="0"/>
        <v>940~950</v>
      </c>
      <c r="J12" s="66">
        <v>5</v>
      </c>
      <c r="K12" s="67">
        <v>28.9</v>
      </c>
      <c r="L12" s="68">
        <f t="shared" si="1"/>
        <v>80.334256055363326</v>
      </c>
      <c r="M12" s="69">
        <f t="shared" si="2"/>
        <v>20.8</v>
      </c>
      <c r="N12" s="70">
        <f t="shared" si="3"/>
        <v>23.7</v>
      </c>
      <c r="O12" s="71" t="s">
        <v>53</v>
      </c>
      <c r="P12" s="72" t="s">
        <v>48</v>
      </c>
      <c r="Q12" s="82" t="s">
        <v>49</v>
      </c>
      <c r="R12" s="73"/>
      <c r="S12" s="74" t="s">
        <v>50</v>
      </c>
      <c r="T12" s="75">
        <f t="shared" si="4"/>
        <v>138</v>
      </c>
      <c r="U12" s="76">
        <f t="shared" si="5"/>
        <v>121</v>
      </c>
      <c r="W12" s="77">
        <v>940</v>
      </c>
      <c r="X12" s="77">
        <v>950</v>
      </c>
    </row>
    <row r="13" spans="1:25" ht="24" customHeight="1">
      <c r="A13" s="78"/>
      <c r="B13" s="78"/>
      <c r="C13" s="83"/>
      <c r="D13" s="61" t="s">
        <v>54</v>
      </c>
      <c r="E13" s="62" t="s">
        <v>55</v>
      </c>
      <c r="F13" s="63" t="s">
        <v>45</v>
      </c>
      <c r="G13" s="64">
        <v>1.1970000000000001</v>
      </c>
      <c r="H13" s="81" t="s">
        <v>52</v>
      </c>
      <c r="I13" s="65" t="str">
        <f t="shared" si="0"/>
        <v>1,020</v>
      </c>
      <c r="J13" s="66">
        <v>5</v>
      </c>
      <c r="K13" s="67">
        <v>26.3</v>
      </c>
      <c r="L13" s="68">
        <f t="shared" si="1"/>
        <v>88.276045627376419</v>
      </c>
      <c r="M13" s="69">
        <f t="shared" si="2"/>
        <v>20.5</v>
      </c>
      <c r="N13" s="70">
        <f t="shared" si="3"/>
        <v>23.4</v>
      </c>
      <c r="O13" s="71" t="s">
        <v>53</v>
      </c>
      <c r="P13" s="72" t="s">
        <v>48</v>
      </c>
      <c r="Q13" s="82" t="s">
        <v>56</v>
      </c>
      <c r="R13" s="73"/>
      <c r="S13" s="74" t="s">
        <v>50</v>
      </c>
      <c r="T13" s="75">
        <f t="shared" si="4"/>
        <v>128</v>
      </c>
      <c r="U13" s="76">
        <f t="shared" si="5"/>
        <v>112</v>
      </c>
      <c r="W13" s="77">
        <v>1020</v>
      </c>
      <c r="X13" s="77"/>
    </row>
    <row r="14" spans="1:25" ht="24" customHeight="1">
      <c r="A14" s="78"/>
      <c r="B14" s="78"/>
      <c r="C14" s="83"/>
      <c r="D14" s="61" t="s">
        <v>57</v>
      </c>
      <c r="E14" s="62" t="s">
        <v>44</v>
      </c>
      <c r="F14" s="84" t="s">
        <v>58</v>
      </c>
      <c r="G14" s="64">
        <v>1.1970000000000001</v>
      </c>
      <c r="H14" s="81" t="s">
        <v>52</v>
      </c>
      <c r="I14" s="65" t="str">
        <f t="shared" si="0"/>
        <v>910</v>
      </c>
      <c r="J14" s="66">
        <v>5</v>
      </c>
      <c r="K14" s="67">
        <v>24.3</v>
      </c>
      <c r="L14" s="68">
        <f t="shared" si="1"/>
        <v>95.541563786008226</v>
      </c>
      <c r="M14" s="69">
        <f t="shared" si="2"/>
        <v>20.8</v>
      </c>
      <c r="N14" s="70">
        <f t="shared" si="3"/>
        <v>23.7</v>
      </c>
      <c r="O14" s="71" t="s">
        <v>59</v>
      </c>
      <c r="P14" s="72" t="s">
        <v>48</v>
      </c>
      <c r="Q14" s="82" t="s">
        <v>49</v>
      </c>
      <c r="R14" s="73"/>
      <c r="S14" s="74" t="s">
        <v>50</v>
      </c>
      <c r="T14" s="75">
        <f t="shared" si="4"/>
        <v>116</v>
      </c>
      <c r="U14" s="76">
        <f t="shared" si="5"/>
        <v>102</v>
      </c>
      <c r="W14" s="77">
        <v>910</v>
      </c>
      <c r="X14" s="77"/>
    </row>
    <row r="15" spans="1:25" ht="24" customHeight="1">
      <c r="A15" s="78"/>
      <c r="B15" s="79"/>
      <c r="C15" s="80"/>
      <c r="D15" s="61" t="s">
        <v>60</v>
      </c>
      <c r="E15" s="62" t="s">
        <v>61</v>
      </c>
      <c r="F15" s="84" t="s">
        <v>58</v>
      </c>
      <c r="G15" s="64">
        <v>1.1970000000000001</v>
      </c>
      <c r="H15" s="81" t="s">
        <v>52</v>
      </c>
      <c r="I15" s="65" t="str">
        <f t="shared" si="0"/>
        <v>990</v>
      </c>
      <c r="J15" s="66">
        <v>5</v>
      </c>
      <c r="K15" s="67">
        <v>22.6</v>
      </c>
      <c r="L15" s="68">
        <f t="shared" si="1"/>
        <v>102.72831858407078</v>
      </c>
      <c r="M15" s="69">
        <f t="shared" si="2"/>
        <v>20.5</v>
      </c>
      <c r="N15" s="70">
        <f t="shared" si="3"/>
        <v>23.4</v>
      </c>
      <c r="O15" s="71" t="s">
        <v>59</v>
      </c>
      <c r="P15" s="72" t="s">
        <v>48</v>
      </c>
      <c r="Q15" s="82" t="s">
        <v>49</v>
      </c>
      <c r="R15" s="73"/>
      <c r="S15" s="74" t="s">
        <v>50</v>
      </c>
      <c r="T15" s="75">
        <f t="shared" si="4"/>
        <v>110</v>
      </c>
      <c r="U15" s="76" t="str">
        <f t="shared" si="5"/>
        <v/>
      </c>
      <c r="W15" s="77">
        <v>990</v>
      </c>
      <c r="X15" s="77"/>
    </row>
    <row r="16" spans="1:25" s="87" customFormat="1" ht="24" customHeight="1">
      <c r="A16" s="85"/>
      <c r="B16" s="85"/>
      <c r="C16" s="86" t="s">
        <v>62</v>
      </c>
      <c r="D16" s="93" t="s">
        <v>63</v>
      </c>
      <c r="E16" s="94" t="s">
        <v>84</v>
      </c>
      <c r="F16" s="81" t="s">
        <v>64</v>
      </c>
      <c r="G16" s="82">
        <v>1.1970000000000001</v>
      </c>
      <c r="H16" s="81" t="s">
        <v>65</v>
      </c>
      <c r="I16" s="65" t="str">
        <f t="shared" si="0"/>
        <v>1,000~1,030</v>
      </c>
      <c r="J16" s="66">
        <v>5</v>
      </c>
      <c r="K16" s="67">
        <v>25.6</v>
      </c>
      <c r="L16" s="68">
        <f t="shared" si="1"/>
        <v>90.689843749999994</v>
      </c>
      <c r="M16" s="69">
        <f t="shared" si="2"/>
        <v>20.5</v>
      </c>
      <c r="N16" s="70">
        <f t="shared" si="3"/>
        <v>23.4</v>
      </c>
      <c r="O16" s="82" t="s">
        <v>53</v>
      </c>
      <c r="P16" s="81" t="s">
        <v>66</v>
      </c>
      <c r="Q16" s="82" t="s">
        <v>49</v>
      </c>
      <c r="R16" s="73"/>
      <c r="S16" s="95" t="s">
        <v>50</v>
      </c>
      <c r="T16" s="75">
        <f t="shared" si="4"/>
        <v>124</v>
      </c>
      <c r="U16" s="76">
        <f t="shared" si="5"/>
        <v>109</v>
      </c>
      <c r="V16" s="2"/>
      <c r="W16" s="77">
        <v>1000</v>
      </c>
      <c r="X16" s="77">
        <v>1030</v>
      </c>
      <c r="Y16" s="2"/>
    </row>
    <row r="17" spans="1:25" s="87" customFormat="1" ht="24" customHeight="1">
      <c r="A17" s="85"/>
      <c r="B17" s="85"/>
      <c r="C17" s="88"/>
      <c r="D17" s="93" t="s">
        <v>63</v>
      </c>
      <c r="E17" s="94" t="s">
        <v>85</v>
      </c>
      <c r="F17" s="81" t="s">
        <v>64</v>
      </c>
      <c r="G17" s="82">
        <v>1.1970000000000001</v>
      </c>
      <c r="H17" s="81" t="s">
        <v>65</v>
      </c>
      <c r="I17" s="65" t="str">
        <f t="shared" si="0"/>
        <v>1,040~1,070</v>
      </c>
      <c r="J17" s="66">
        <v>5</v>
      </c>
      <c r="K17" s="67">
        <v>24.9</v>
      </c>
      <c r="L17" s="68">
        <f t="shared" si="1"/>
        <v>93.239357429718865</v>
      </c>
      <c r="M17" s="69">
        <f t="shared" si="2"/>
        <v>20.5</v>
      </c>
      <c r="N17" s="70">
        <f t="shared" si="3"/>
        <v>23.4</v>
      </c>
      <c r="O17" s="82" t="s">
        <v>53</v>
      </c>
      <c r="P17" s="81" t="s">
        <v>66</v>
      </c>
      <c r="Q17" s="82" t="s">
        <v>56</v>
      </c>
      <c r="R17" s="73"/>
      <c r="S17" s="95" t="s">
        <v>50</v>
      </c>
      <c r="T17" s="75">
        <f t="shared" si="4"/>
        <v>121</v>
      </c>
      <c r="U17" s="76">
        <f t="shared" si="5"/>
        <v>106</v>
      </c>
      <c r="V17" s="2"/>
      <c r="W17" s="77">
        <v>1040</v>
      </c>
      <c r="X17" s="77">
        <v>1070</v>
      </c>
      <c r="Y17" s="2"/>
    </row>
    <row r="18" spans="1:25" ht="24" customHeight="1">
      <c r="A18" s="78"/>
      <c r="B18" s="59"/>
      <c r="C18" s="60" t="s">
        <v>67</v>
      </c>
      <c r="D18" s="61" t="s">
        <v>68</v>
      </c>
      <c r="E18" s="62" t="s">
        <v>69</v>
      </c>
      <c r="F18" s="84" t="s">
        <v>70</v>
      </c>
      <c r="G18" s="64" t="s">
        <v>71</v>
      </c>
      <c r="H18" s="84" t="s">
        <v>72</v>
      </c>
      <c r="I18" s="65" t="str">
        <f t="shared" si="0"/>
        <v>1,080</v>
      </c>
      <c r="J18" s="66">
        <v>4</v>
      </c>
      <c r="K18" s="67">
        <v>16.399999999999999</v>
      </c>
      <c r="L18" s="68">
        <f t="shared" si="1"/>
        <v>141.56463414634146</v>
      </c>
      <c r="M18" s="69">
        <f t="shared" si="2"/>
        <v>20.5</v>
      </c>
      <c r="N18" s="70">
        <f t="shared" si="3"/>
        <v>23.4</v>
      </c>
      <c r="O18" s="71" t="s">
        <v>73</v>
      </c>
      <c r="P18" s="72" t="s">
        <v>37</v>
      </c>
      <c r="Q18" s="71" t="s">
        <v>41</v>
      </c>
      <c r="R18" s="73"/>
      <c r="S18" s="71"/>
      <c r="T18" s="75" t="str">
        <f t="shared" si="4"/>
        <v/>
      </c>
      <c r="U18" s="76" t="str">
        <f t="shared" si="5"/>
        <v/>
      </c>
      <c r="W18" s="77">
        <v>1080</v>
      </c>
      <c r="X18" s="77"/>
    </row>
    <row r="19" spans="1:25" ht="24" customHeight="1" thickBot="1">
      <c r="A19" s="79"/>
      <c r="B19" s="79"/>
      <c r="C19" s="80"/>
      <c r="D19" s="61" t="s">
        <v>68</v>
      </c>
      <c r="E19" s="62" t="s">
        <v>74</v>
      </c>
      <c r="F19" s="84" t="s">
        <v>70</v>
      </c>
      <c r="G19" s="64" t="s">
        <v>71</v>
      </c>
      <c r="H19" s="63" t="s">
        <v>75</v>
      </c>
      <c r="I19" s="65" t="str">
        <f t="shared" si="0"/>
        <v>1,090</v>
      </c>
      <c r="J19" s="66">
        <v>4</v>
      </c>
      <c r="K19" s="89">
        <v>15.6</v>
      </c>
      <c r="L19" s="90">
        <f t="shared" si="1"/>
        <v>148.824358974359</v>
      </c>
      <c r="M19" s="69">
        <f t="shared" si="2"/>
        <v>18.7</v>
      </c>
      <c r="N19" s="70">
        <f t="shared" si="3"/>
        <v>21.8</v>
      </c>
      <c r="O19" s="71" t="s">
        <v>73</v>
      </c>
      <c r="P19" s="72" t="s">
        <v>37</v>
      </c>
      <c r="Q19" s="71" t="s">
        <v>41</v>
      </c>
      <c r="R19" s="73"/>
      <c r="S19" s="71"/>
      <c r="T19" s="75" t="str">
        <f t="shared" si="4"/>
        <v/>
      </c>
      <c r="U19" s="76" t="str">
        <f t="shared" si="5"/>
        <v/>
      </c>
      <c r="W19" s="77">
        <v>1090</v>
      </c>
      <c r="X19" s="77"/>
    </row>
    <row r="20" spans="1:25">
      <c r="E20" s="2"/>
    </row>
    <row r="21" spans="1:25">
      <c r="B21" s="2" t="s">
        <v>76</v>
      </c>
      <c r="E21" s="2"/>
    </row>
    <row r="22" spans="1:25">
      <c r="B22" s="2" t="s">
        <v>77</v>
      </c>
      <c r="E22" s="2"/>
    </row>
    <row r="23" spans="1:25">
      <c r="B23" s="2" t="s">
        <v>78</v>
      </c>
      <c r="E23" s="2"/>
    </row>
    <row r="24" spans="1:25">
      <c r="B24" s="2" t="s">
        <v>79</v>
      </c>
      <c r="E24" s="2"/>
    </row>
    <row r="25" spans="1:25">
      <c r="B25" s="2" t="s">
        <v>80</v>
      </c>
      <c r="E25" s="2"/>
    </row>
    <row r="26" spans="1:25">
      <c r="B26" s="2" t="s">
        <v>81</v>
      </c>
      <c r="E26" s="2"/>
    </row>
    <row r="27" spans="1:25">
      <c r="B27" s="2" t="s">
        <v>82</v>
      </c>
      <c r="E27" s="2"/>
    </row>
    <row r="28" spans="1:25">
      <c r="B28" s="2" t="s">
        <v>83</v>
      </c>
      <c r="E28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1-6(普通・小型)</vt:lpstr>
      <vt:lpstr>'1-6(普通・小型)'!Print_Area</vt:lpstr>
      <vt:lpstr>'1-6(普通・小型)'!Print_Titles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