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930" yWindow="0" windowWidth="27870" windowHeight="12045"/>
  </bookViews>
  <sheets>
    <sheet name="（新）1-6(普通・小型)&lt;国内&gt;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'（新）1-6(普通・小型)&lt;国内&gt;'!$A$8:$U$30</definedName>
    <definedName name="Module1.社内配布用印刷">[1]!Module1.社内配布用印刷</definedName>
    <definedName name="Module1.提出用印刷">[1]!Module1.提出用印刷</definedName>
    <definedName name="_xlnm.Print_Area" localSheetId="0">'（新）1-6(普通・小型)&lt;国内&gt;'!$A$2:$U$41</definedName>
    <definedName name="_xlnm.Print_Titles" localSheetId="0">'（新）1-6(普通・小型)&lt;国内&gt;'!$2:$8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T40" i="1"/>
  <c r="L40" i="1"/>
  <c r="U39" i="1"/>
  <c r="T39" i="1"/>
  <c r="L39" i="1"/>
  <c r="U38" i="1"/>
  <c r="T38" i="1"/>
  <c r="L38" i="1"/>
  <c r="U37" i="1"/>
  <c r="T37" i="1"/>
  <c r="L37" i="1"/>
  <c r="U36" i="1"/>
  <c r="T36" i="1"/>
  <c r="L36" i="1"/>
  <c r="U35" i="1"/>
  <c r="T35" i="1"/>
  <c r="L35" i="1"/>
  <c r="U34" i="1"/>
  <c r="T34" i="1"/>
  <c r="L34" i="1"/>
  <c r="U33" i="1"/>
  <c r="T33" i="1"/>
  <c r="L33" i="1"/>
  <c r="U32" i="1"/>
  <c r="T32" i="1"/>
  <c r="L32" i="1"/>
  <c r="U31" i="1"/>
  <c r="T31" i="1"/>
  <c r="L31" i="1"/>
  <c r="U30" i="1"/>
  <c r="T30" i="1"/>
  <c r="L30" i="1"/>
  <c r="U29" i="1"/>
  <c r="T29" i="1"/>
  <c r="L29" i="1"/>
  <c r="U28" i="1"/>
  <c r="T28" i="1"/>
  <c r="L28" i="1"/>
  <c r="U27" i="1"/>
  <c r="T27" i="1"/>
  <c r="L27" i="1"/>
  <c r="U26" i="1"/>
  <c r="T26" i="1"/>
  <c r="L26" i="1"/>
  <c r="U25" i="1"/>
  <c r="T25" i="1"/>
  <c r="L25" i="1"/>
  <c r="U24" i="1"/>
  <c r="T24" i="1"/>
  <c r="L24" i="1"/>
  <c r="U23" i="1"/>
  <c r="T23" i="1"/>
  <c r="L23" i="1"/>
  <c r="U22" i="1"/>
  <c r="T22" i="1"/>
  <c r="L22" i="1"/>
  <c r="U21" i="1"/>
  <c r="T21" i="1"/>
  <c r="L21" i="1"/>
  <c r="U20" i="1"/>
  <c r="T20" i="1"/>
  <c r="L20" i="1"/>
  <c r="U19" i="1"/>
  <c r="T19" i="1"/>
  <c r="L19" i="1"/>
  <c r="U18" i="1"/>
  <c r="T18" i="1"/>
  <c r="L18" i="1"/>
  <c r="U17" i="1"/>
  <c r="T17" i="1"/>
  <c r="L17" i="1"/>
  <c r="U16" i="1"/>
  <c r="T16" i="1"/>
  <c r="L16" i="1"/>
  <c r="U15" i="1"/>
  <c r="T15" i="1"/>
  <c r="L15" i="1"/>
  <c r="U14" i="1"/>
  <c r="T14" i="1"/>
  <c r="L14" i="1"/>
  <c r="U13" i="1"/>
  <c r="T13" i="1"/>
  <c r="L13" i="1"/>
  <c r="U12" i="1"/>
  <c r="T12" i="1"/>
  <c r="L12" i="1"/>
  <c r="U11" i="1"/>
  <c r="T11" i="1"/>
  <c r="L11" i="1"/>
  <c r="U10" i="1"/>
  <c r="T10" i="1"/>
  <c r="L10" i="1"/>
  <c r="U9" i="1"/>
  <c r="T9" i="1"/>
  <c r="L9" i="1"/>
</calcChain>
</file>

<file path=xl/sharedStrings.xml><?xml version="1.0" encoding="utf-8"?>
<sst xmlns="http://schemas.openxmlformats.org/spreadsheetml/2006/main" count="325" uniqueCount="126">
  <si>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</si>
  <si>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  <phoneticPr fontId="2"/>
  </si>
  <si>
    <t>ガソリン乗用車（普通・小型）</t>
    <rPh sb="8" eb="10">
      <t>フツウ</t>
    </rPh>
    <rPh sb="11" eb="13">
      <t>コガタ</t>
    </rPh>
    <phoneticPr fontId="2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</si>
  <si>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2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</si>
  <si>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</si>
  <si>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</si>
  <si>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</si>
  <si>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</si>
  <si>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</si>
  <si>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</si>
  <si>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JC08</t>
    </r>
    <r>
      <rPr>
        <sz val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</si>
  <si>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</si>
  <si>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</si>
  <si>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</si>
  <si>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</si>
  <si>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</si>
  <si>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令和２年度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</si>
  <si>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</si>
  <si>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</si>
  <si>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</si>
  <si>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</si>
  <si>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</si>
  <si>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</si>
  <si>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</si>
  <si>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</si>
  <si>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</si>
  <si>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</si>
  <si>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</si>
  <si>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</si>
  <si>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</si>
  <si>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</si>
  <si>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</si>
  <si>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</si>
  <si>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</si>
  <si>
    <r>
      <rPr>
        <sz val="8"/>
        <rFont val="ＭＳ Ｐゴシック"/>
        <family val="3"/>
        <charset val="128"/>
      </rPr>
      <t>レベル</t>
    </r>
  </si>
  <si>
    <t>マツダ</t>
  </si>
  <si>
    <t>MAZDA 2</t>
    <phoneticPr fontId="2"/>
  </si>
  <si>
    <t>5BA-DJLFS</t>
    <phoneticPr fontId="2"/>
  </si>
  <si>
    <t>0151,0152,0153,0154,
0155,0156,0157,0158</t>
    <phoneticPr fontId="2"/>
  </si>
  <si>
    <t>P5</t>
    <phoneticPr fontId="2"/>
  </si>
  <si>
    <t>6AT(E･LTC)</t>
  </si>
  <si>
    <r>
      <t>1090</t>
    </r>
    <r>
      <rPr>
        <sz val="8"/>
        <rFont val="Yu Gothic"/>
        <family val="3"/>
        <charset val="128"/>
      </rPr>
      <t>～1100</t>
    </r>
    <phoneticPr fontId="2"/>
  </si>
  <si>
    <t>I,D,V,MC,EP,B</t>
  </si>
  <si>
    <t>3W+EGR</t>
  </si>
  <si>
    <t>F</t>
  </si>
  <si>
    <t>☆☆☆☆</t>
    <phoneticPr fontId="2"/>
  </si>
  <si>
    <t>5BA-DJLAS</t>
    <phoneticPr fontId="2"/>
  </si>
  <si>
    <t>0101,0102,0103,0104,
0105,0106,0107,0108</t>
    <phoneticPr fontId="2"/>
  </si>
  <si>
    <r>
      <t>1160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1170</t>
    </r>
    <phoneticPr fontId="2"/>
  </si>
  <si>
    <t>A</t>
    <phoneticPr fontId="2"/>
  </si>
  <si>
    <t>MAZDA 3</t>
    <phoneticPr fontId="2"/>
  </si>
  <si>
    <t>5AA-BPEP</t>
  </si>
  <si>
    <t>0055,0056,0057,0058,
1005,1006,1007,1008</t>
    <phoneticPr fontId="2"/>
  </si>
  <si>
    <t>HF-MK</t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</si>
  <si>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1460</t>
    </r>
    <phoneticPr fontId="2"/>
  </si>
  <si>
    <t>H,I,D,L,V,EP,B</t>
  </si>
  <si>
    <t>0155,0156,0157,0158,
1105,1106,1107,1108</t>
    <phoneticPr fontId="2"/>
  </si>
  <si>
    <r>
      <t>1500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2"/>
  </si>
  <si>
    <t>5AA-BPFJ3P</t>
    <phoneticPr fontId="2"/>
  </si>
  <si>
    <t>0051,1001</t>
    <phoneticPr fontId="2"/>
  </si>
  <si>
    <t>PE-MJ</t>
    <phoneticPr fontId="2"/>
  </si>
  <si>
    <t>H,I,D,V,MC,EP,B</t>
  </si>
  <si>
    <t>3W</t>
  </si>
  <si>
    <t>0101,1101</t>
    <phoneticPr fontId="2"/>
  </si>
  <si>
    <t>5AA-BPEK3R</t>
    <phoneticPr fontId="2"/>
  </si>
  <si>
    <t>0001,0002,0003,0004</t>
    <phoneticPr fontId="2"/>
  </si>
  <si>
    <t>0151,0152,0153,0154</t>
    <phoneticPr fontId="2"/>
  </si>
  <si>
    <t>5AA-BPFJ3R</t>
    <phoneticPr fontId="2"/>
  </si>
  <si>
    <t>0101</t>
    <phoneticPr fontId="2"/>
  </si>
  <si>
    <t>CX-30</t>
    <phoneticPr fontId="2"/>
  </si>
  <si>
    <t>5AA-DMFP</t>
  </si>
  <si>
    <t>0053,0054</t>
    <phoneticPr fontId="2"/>
  </si>
  <si>
    <t>1490～1500</t>
  </si>
  <si>
    <t>5AA-DMEJ3P</t>
    <phoneticPr fontId="2"/>
  </si>
  <si>
    <t>0051</t>
    <phoneticPr fontId="2"/>
  </si>
  <si>
    <t>0151</t>
    <phoneticPr fontId="2"/>
  </si>
  <si>
    <t>ＭＸ－３０</t>
    <phoneticPr fontId="2"/>
  </si>
  <si>
    <t>5AA-DREJ3P</t>
    <phoneticPr fontId="2"/>
  </si>
  <si>
    <t>0002</t>
    <phoneticPr fontId="2"/>
  </si>
  <si>
    <t>0102</t>
    <phoneticPr fontId="2"/>
  </si>
  <si>
    <t>MAZDA 6</t>
    <phoneticPr fontId="2"/>
  </si>
  <si>
    <t>6BA-GJEFP</t>
    <phoneticPr fontId="2"/>
  </si>
  <si>
    <t>0201</t>
    <phoneticPr fontId="2"/>
  </si>
  <si>
    <t>PE</t>
  </si>
  <si>
    <r>
      <rPr>
        <u/>
        <sz val="8"/>
        <rFont val="ＭＳ Ｐゴシック"/>
        <family val="3"/>
        <charset val="128"/>
      </rPr>
      <t>☆☆☆☆☆</t>
    </r>
    <phoneticPr fontId="2"/>
  </si>
  <si>
    <t>6BA-GJEFW</t>
    <phoneticPr fontId="2"/>
  </si>
  <si>
    <t>6BA-GJ5FP</t>
    <phoneticPr fontId="2"/>
  </si>
  <si>
    <t>PY</t>
  </si>
  <si>
    <t>6BA-GJ5FW</t>
    <phoneticPr fontId="2"/>
  </si>
  <si>
    <t>ＣＸ－５</t>
  </si>
  <si>
    <t>6BA-KFEP</t>
    <phoneticPr fontId="2"/>
  </si>
  <si>
    <t>0103,0104</t>
    <phoneticPr fontId="2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</si>
  <si>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1550</t>
    </r>
    <phoneticPr fontId="2"/>
  </si>
  <si>
    <t>☆☆☆☆☆</t>
  </si>
  <si>
    <t>0204,0205,0206</t>
    <phoneticPr fontId="2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</si>
  <si>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1610</t>
    </r>
    <phoneticPr fontId="2"/>
  </si>
  <si>
    <t>6BA-KF5P</t>
    <phoneticPr fontId="2"/>
  </si>
  <si>
    <r>
      <t>1570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1590</t>
    </r>
    <phoneticPr fontId="2"/>
  </si>
  <si>
    <t>0203,0204</t>
    <phoneticPr fontId="2"/>
  </si>
  <si>
    <r>
      <t>1630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1650</t>
    </r>
    <phoneticPr fontId="2"/>
  </si>
  <si>
    <t>ＣＸ－６０</t>
    <phoneticPr fontId="2"/>
  </si>
  <si>
    <t>5BA-KH5P</t>
    <phoneticPr fontId="2"/>
  </si>
  <si>
    <t>0002,0003,0004,0005,
0006,0007,0008,0009</t>
    <phoneticPr fontId="2"/>
  </si>
  <si>
    <t>8AT(E)</t>
    <phoneticPr fontId="2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</si>
  <si>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1750</t>
    </r>
    <phoneticPr fontId="2"/>
  </si>
  <si>
    <t>I,D,V,MC,EP,B,AM</t>
  </si>
  <si>
    <t>R</t>
    <phoneticPr fontId="2"/>
  </si>
  <si>
    <t>0102,0103,0104,0105,
0106</t>
    <phoneticPr fontId="2"/>
  </si>
  <si>
    <r>
      <t>1720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2"/>
  </si>
  <si>
    <t>0107,0108,0109</t>
    <phoneticPr fontId="2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</si>
  <si>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2"/>
  </si>
  <si>
    <t>ＣＸ－８</t>
    <phoneticPr fontId="2"/>
  </si>
  <si>
    <t>6BA-KG5P</t>
    <phoneticPr fontId="2"/>
  </si>
  <si>
    <t>0325,0326,0327,0328,
0329,0331,0333,0335</t>
    <phoneticPr fontId="2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</si>
  <si>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2"/>
  </si>
  <si>
    <r>
      <t>6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phoneticPr fontId="2"/>
  </si>
  <si>
    <t>0330,0332,0334,0336</t>
    <phoneticPr fontId="2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</si>
  <si>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1780</t>
    </r>
    <phoneticPr fontId="2"/>
  </si>
  <si>
    <t>0425,0426,0427,0428,
0429,0430,0431,0432,
0433,0434,0435,0436</t>
    <phoneticPr fontId="2"/>
  </si>
  <si>
    <r>
      <t>1810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1850</t>
    </r>
    <phoneticPr fontId="2"/>
  </si>
  <si>
    <t>5BA-KG5P</t>
    <phoneticPr fontId="2"/>
  </si>
  <si>
    <t>0305,0306,0307,0308</t>
    <phoneticPr fontId="2"/>
  </si>
  <si>
    <r>
      <rPr>
        <sz val="8"/>
        <rFont val="ＭＳ Ｐゴシック"/>
        <family val="3"/>
        <charset val="128"/>
      </rPr>
      <t>1810～</t>
    </r>
    <r>
      <rPr>
        <sz val="8"/>
        <rFont val="Arial"/>
        <family val="2"/>
      </rPr>
      <t>1830</t>
    </r>
    <phoneticPr fontId="2"/>
  </si>
  <si>
    <t>F</t>
    <phoneticPr fontId="2"/>
  </si>
  <si>
    <t>0405,0406,0407,0408</t>
    <phoneticPr fontId="2"/>
  </si>
  <si>
    <r>
      <t>1890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1900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</si>
</sst>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4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8"/>
      <name val="Yu Gothic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3" fillId="2" borderId="0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5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8" fillId="0" borderId="10" xfId="0" applyFont="1" applyFill="1" applyBorder="1"/>
    <xf numFmtId="0" fontId="8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1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8" fillId="0" borderId="1" xfId="0" applyFont="1" applyFill="1" applyBorder="1"/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left" vertical="center"/>
      <protection locked="0"/>
    </xf>
    <xf numFmtId="49" fontId="3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176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177" fontId="10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178" fontId="10" fillId="0" borderId="28" xfId="0" applyNumberFormat="1" applyFont="1" applyFill="1" applyBorder="1" applyAlignment="1">
      <alignment horizontal="center" vertical="center" wrapText="1"/>
    </xf>
    <xf numFmtId="177" fontId="10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179" fontId="3" fillId="0" borderId="30" xfId="0" applyNumberFormat="1" applyFont="1" applyFill="1" applyBorder="1" applyAlignment="1">
      <alignment horizontal="center" vertical="center"/>
    </xf>
    <xf numFmtId="179" fontId="3" fillId="0" borderId="2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49" fontId="3" fillId="0" borderId="25" xfId="0" applyNumberFormat="1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vertical="center"/>
      <protection locked="0"/>
    </xf>
    <xf numFmtId="177" fontId="10" fillId="0" borderId="31" xfId="0" quotePrefix="1" applyNumberFormat="1" applyFont="1" applyFill="1" applyBorder="1" applyAlignment="1" applyProtection="1">
      <alignment horizontal="center" vertical="center" wrapText="1"/>
      <protection locked="0"/>
    </xf>
    <xf numFmtId="178" fontId="10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  <pageSetUpPr fitToPage="1"/>
  </sheetPr>
  <dimension ref="A1:U41"/>
  <sheetViews>
    <sheetView tabSelected="1" view="pageBreakPreview" zoomScale="84" zoomScaleNormal="55" zoomScaleSheetLayoutView="84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3" sqref="A3"/>
    </sheetView>
  </sheetViews>
  <sheetFormatPr defaultRowHeight="11.25"/>
  <cols>
    <col min="1" max="1" width="8.875" style="92" customWidth="1"/>
    <col min="2" max="2" width="3.875" style="2" bestFit="1" customWidth="1"/>
    <col min="3" max="3" width="13.875" style="2" customWidth="1"/>
    <col min="4" max="4" width="12.5" style="2" customWidth="1"/>
    <col min="5" max="5" width="17" style="3" customWidth="1"/>
    <col min="6" max="6" width="9.5" style="2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3.625" style="2" bestFit="1" customWidth="1"/>
    <col min="16" max="16" width="10" style="2" bestFit="1" customWidth="1"/>
    <col min="17" max="17" width="6" style="2" customWidth="1"/>
    <col min="18" max="18" width="8.625" style="2" customWidth="1"/>
    <col min="19" max="19" width="11" style="2" bestFit="1" customWidth="1"/>
    <col min="20" max="21" width="8.25" style="2" bestFit="1" customWidth="1"/>
    <col min="22" max="16384" width="9" style="2"/>
  </cols>
  <sheetData>
    <row r="1" spans="1:21" ht="21.75" customHeight="1">
      <c r="A1" s="1"/>
      <c r="B1" s="1"/>
      <c r="Q1" s="4"/>
    </row>
    <row r="2" spans="1:21" s="5" customFormat="1" ht="15">
      <c r="A2" s="2"/>
      <c r="B2" s="2"/>
      <c r="C2" s="2"/>
      <c r="F2" s="6"/>
      <c r="I2" s="2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10"/>
      <c r="S2" s="10"/>
      <c r="T2" s="10"/>
      <c r="U2" s="10"/>
    </row>
    <row r="3" spans="1:21" s="5" customFormat="1" ht="23.25" customHeight="1">
      <c r="A3" s="11" t="s">
        <v>2</v>
      </c>
      <c r="B3" s="12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Q3" s="13"/>
      <c r="R3" s="14" t="s">
        <v>3</v>
      </c>
      <c r="S3" s="14"/>
      <c r="T3" s="14"/>
      <c r="U3" s="14"/>
    </row>
    <row r="4" spans="1:21" s="5" customFormat="1" ht="14.25" customHeight="1" thickBot="1">
      <c r="A4" s="15" t="s">
        <v>4</v>
      </c>
      <c r="B4" s="16" t="s">
        <v>5</v>
      </c>
      <c r="C4" s="17"/>
      <c r="D4" s="18"/>
      <c r="E4" s="19"/>
      <c r="F4" s="16" t="s">
        <v>6</v>
      </c>
      <c r="G4" s="20"/>
      <c r="H4" s="21" t="s">
        <v>7</v>
      </c>
      <c r="I4" s="21" t="s">
        <v>8</v>
      </c>
      <c r="J4" s="22" t="s">
        <v>9</v>
      </c>
      <c r="K4" s="23" t="s">
        <v>10</v>
      </c>
      <c r="L4" s="24"/>
      <c r="M4" s="24"/>
      <c r="N4" s="25"/>
      <c r="O4" s="19"/>
      <c r="P4" s="26"/>
      <c r="Q4" s="27"/>
      <c r="R4" s="28"/>
      <c r="S4" s="29"/>
      <c r="T4" s="30" t="s">
        <v>11</v>
      </c>
      <c r="U4" s="31" t="s">
        <v>12</v>
      </c>
    </row>
    <row r="5" spans="1:21" s="5" customFormat="1" ht="11.25" customHeight="1">
      <c r="A5" s="32"/>
      <c r="B5" s="33"/>
      <c r="C5" s="34"/>
      <c r="D5" s="35"/>
      <c r="E5" s="36"/>
      <c r="F5" s="37"/>
      <c r="G5" s="38"/>
      <c r="H5" s="32"/>
      <c r="I5" s="32"/>
      <c r="J5" s="39"/>
      <c r="K5" s="40" t="s">
        <v>13</v>
      </c>
      <c r="L5" s="41" t="s">
        <v>14</v>
      </c>
      <c r="M5" s="42" t="s">
        <v>15</v>
      </c>
      <c r="N5" s="43" t="s">
        <v>16</v>
      </c>
      <c r="O5" s="44" t="s">
        <v>17</v>
      </c>
      <c r="P5" s="45" t="s">
        <v>18</v>
      </c>
      <c r="Q5" s="46"/>
      <c r="R5" s="47"/>
      <c r="S5" s="48" t="s">
        <v>19</v>
      </c>
      <c r="T5" s="49"/>
      <c r="U5" s="32"/>
    </row>
    <row r="6" spans="1:21" s="5" customFormat="1" ht="11.25" customHeight="1">
      <c r="A6" s="32"/>
      <c r="B6" s="33"/>
      <c r="C6" s="34"/>
      <c r="D6" s="15" t="s">
        <v>20</v>
      </c>
      <c r="E6" s="50" t="s">
        <v>21</v>
      </c>
      <c r="F6" s="15" t="s">
        <v>20</v>
      </c>
      <c r="G6" s="21" t="s">
        <v>22</v>
      </c>
      <c r="H6" s="32"/>
      <c r="I6" s="32"/>
      <c r="J6" s="39"/>
      <c r="K6" s="51"/>
      <c r="L6" s="52"/>
      <c r="M6" s="51"/>
      <c r="N6" s="53"/>
      <c r="O6" s="54" t="s">
        <v>23</v>
      </c>
      <c r="P6" s="54" t="s">
        <v>24</v>
      </c>
      <c r="Q6" s="54"/>
      <c r="R6" s="54"/>
      <c r="S6" s="55" t="s">
        <v>25</v>
      </c>
      <c r="T6" s="49"/>
      <c r="U6" s="32"/>
    </row>
    <row r="7" spans="1:21" s="5" customFormat="1" ht="12" customHeight="1">
      <c r="A7" s="32"/>
      <c r="B7" s="33"/>
      <c r="C7" s="34"/>
      <c r="D7" s="32"/>
      <c r="E7" s="32"/>
      <c r="F7" s="32"/>
      <c r="G7" s="32"/>
      <c r="H7" s="32"/>
      <c r="I7" s="32"/>
      <c r="J7" s="39"/>
      <c r="K7" s="51"/>
      <c r="L7" s="52"/>
      <c r="M7" s="51"/>
      <c r="N7" s="53"/>
      <c r="O7" s="54" t="s">
        <v>26</v>
      </c>
      <c r="P7" s="54" t="s">
        <v>27</v>
      </c>
      <c r="Q7" s="54" t="s">
        <v>28</v>
      </c>
      <c r="R7" s="54" t="s">
        <v>29</v>
      </c>
      <c r="S7" s="55" t="s">
        <v>30</v>
      </c>
      <c r="T7" s="49"/>
      <c r="U7" s="32"/>
    </row>
    <row r="8" spans="1:21" s="5" customFormat="1" ht="11.25" customHeight="1">
      <c r="A8" s="56"/>
      <c r="B8" s="57"/>
      <c r="C8" s="58"/>
      <c r="D8" s="56"/>
      <c r="E8" s="56"/>
      <c r="F8" s="56"/>
      <c r="G8" s="56"/>
      <c r="H8" s="56"/>
      <c r="I8" s="56"/>
      <c r="J8" s="37"/>
      <c r="K8" s="59"/>
      <c r="L8" s="60"/>
      <c r="M8" s="59"/>
      <c r="N8" s="38"/>
      <c r="O8" s="36" t="s">
        <v>31</v>
      </c>
      <c r="P8" s="36" t="s">
        <v>32</v>
      </c>
      <c r="Q8" s="36" t="s">
        <v>33</v>
      </c>
      <c r="R8" s="61"/>
      <c r="S8" s="62" t="s">
        <v>34</v>
      </c>
      <c r="T8" s="63"/>
      <c r="U8" s="56"/>
    </row>
    <row r="9" spans="1:21" s="5" customFormat="1" ht="26.1" customHeight="1">
      <c r="A9" s="64" t="s">
        <v>35</v>
      </c>
      <c r="B9" s="65"/>
      <c r="C9" s="66" t="s">
        <v>36</v>
      </c>
      <c r="D9" s="67" t="s">
        <v>37</v>
      </c>
      <c r="E9" s="68" t="s">
        <v>38</v>
      </c>
      <c r="F9" s="69" t="s">
        <v>39</v>
      </c>
      <c r="G9" s="70">
        <v>1.496</v>
      </c>
      <c r="H9" s="69" t="s">
        <v>40</v>
      </c>
      <c r="I9" s="71" t="s">
        <v>41</v>
      </c>
      <c r="J9" s="72">
        <v>5</v>
      </c>
      <c r="K9" s="73">
        <v>21.8</v>
      </c>
      <c r="L9" s="74">
        <f t="shared" ref="L9:L40" si="0">IF(K9&gt;0,1/K9*34.6*67.1,"")</f>
        <v>106.49816513761466</v>
      </c>
      <c r="M9" s="73">
        <v>18.7</v>
      </c>
      <c r="N9" s="75">
        <v>21.8</v>
      </c>
      <c r="O9" s="71" t="s">
        <v>42</v>
      </c>
      <c r="P9" s="69" t="s">
        <v>43</v>
      </c>
      <c r="Q9" s="71" t="s">
        <v>44</v>
      </c>
      <c r="R9" s="67"/>
      <c r="S9" s="76" t="s">
        <v>45</v>
      </c>
      <c r="T9" s="77">
        <f t="shared" ref="T9:T40" si="1">IF(K9&lt;&gt;0, IF(K9&gt;=M9,ROUNDDOWN(K9/M9*100,0),""),"")</f>
        <v>116</v>
      </c>
      <c r="U9" s="78">
        <f t="shared" ref="U9:U40" si="2">IF(K9&lt;&gt;0, IF(K9&gt;=N9,ROUNDDOWN(K9/N9*100,0),""),"")</f>
        <v>100</v>
      </c>
    </row>
    <row r="10" spans="1:21" s="5" customFormat="1" ht="26.1" customHeight="1">
      <c r="A10" s="79"/>
      <c r="B10" s="80"/>
      <c r="C10" s="81"/>
      <c r="D10" s="67" t="s">
        <v>46</v>
      </c>
      <c r="E10" s="68" t="s">
        <v>47</v>
      </c>
      <c r="F10" s="69" t="s">
        <v>39</v>
      </c>
      <c r="G10" s="70">
        <v>1.496</v>
      </c>
      <c r="H10" s="69" t="s">
        <v>40</v>
      </c>
      <c r="I10" s="71" t="s">
        <v>48</v>
      </c>
      <c r="J10" s="72">
        <v>5</v>
      </c>
      <c r="K10" s="73">
        <v>19.8</v>
      </c>
      <c r="L10" s="74">
        <f t="shared" si="0"/>
        <v>117.25555555555556</v>
      </c>
      <c r="M10" s="73">
        <v>18.7</v>
      </c>
      <c r="N10" s="75">
        <v>21.8</v>
      </c>
      <c r="O10" s="71" t="s">
        <v>42</v>
      </c>
      <c r="P10" s="69" t="s">
        <v>43</v>
      </c>
      <c r="Q10" s="71" t="s">
        <v>49</v>
      </c>
      <c r="R10" s="67"/>
      <c r="S10" s="76" t="s">
        <v>45</v>
      </c>
      <c r="T10" s="77">
        <f t="shared" si="1"/>
        <v>105</v>
      </c>
      <c r="U10" s="78" t="str">
        <f t="shared" si="2"/>
        <v/>
      </c>
    </row>
    <row r="11" spans="1:21" s="5" customFormat="1" ht="24" customHeight="1">
      <c r="A11" s="79"/>
      <c r="B11" s="65"/>
      <c r="C11" s="66" t="s">
        <v>50</v>
      </c>
      <c r="D11" s="67" t="s">
        <v>51</v>
      </c>
      <c r="E11" s="68" t="s">
        <v>52</v>
      </c>
      <c r="F11" s="69" t="s">
        <v>53</v>
      </c>
      <c r="G11" s="70">
        <v>1.9970000000000001</v>
      </c>
      <c r="H11" s="69" t="s">
        <v>40</v>
      </c>
      <c r="I11" s="71" t="s">
        <v>54</v>
      </c>
      <c r="J11" s="72">
        <v>5</v>
      </c>
      <c r="K11" s="73">
        <v>18.100000000000001</v>
      </c>
      <c r="L11" s="74">
        <f t="shared" si="0"/>
        <v>128.2685082872928</v>
      </c>
      <c r="M11" s="73">
        <v>14.4</v>
      </c>
      <c r="N11" s="75">
        <v>17.600000000000001</v>
      </c>
      <c r="O11" s="71" t="s">
        <v>55</v>
      </c>
      <c r="P11" s="69" t="s">
        <v>43</v>
      </c>
      <c r="Q11" s="71" t="s">
        <v>44</v>
      </c>
      <c r="R11" s="67"/>
      <c r="S11" s="76" t="s">
        <v>45</v>
      </c>
      <c r="T11" s="77">
        <f t="shared" si="1"/>
        <v>125</v>
      </c>
      <c r="U11" s="78">
        <f t="shared" si="2"/>
        <v>102</v>
      </c>
    </row>
    <row r="12" spans="1:21" s="5" customFormat="1" ht="24" customHeight="1">
      <c r="A12" s="79"/>
      <c r="B12" s="80"/>
      <c r="C12" s="81"/>
      <c r="D12" s="67" t="s">
        <v>51</v>
      </c>
      <c r="E12" s="68" t="s">
        <v>56</v>
      </c>
      <c r="F12" s="69" t="s">
        <v>53</v>
      </c>
      <c r="G12" s="70">
        <v>1.9970000000000001</v>
      </c>
      <c r="H12" s="69" t="s">
        <v>40</v>
      </c>
      <c r="I12" s="71" t="s">
        <v>57</v>
      </c>
      <c r="J12" s="72">
        <v>5</v>
      </c>
      <c r="K12" s="73">
        <v>17.7</v>
      </c>
      <c r="L12" s="74">
        <f t="shared" si="0"/>
        <v>131.16723163841806</v>
      </c>
      <c r="M12" s="73">
        <v>14.4</v>
      </c>
      <c r="N12" s="75">
        <v>17.600000000000001</v>
      </c>
      <c r="O12" s="71" t="s">
        <v>55</v>
      </c>
      <c r="P12" s="69" t="s">
        <v>43</v>
      </c>
      <c r="Q12" s="71" t="s">
        <v>49</v>
      </c>
      <c r="R12" s="67"/>
      <c r="S12" s="76" t="s">
        <v>45</v>
      </c>
      <c r="T12" s="77">
        <f t="shared" si="1"/>
        <v>122</v>
      </c>
      <c r="U12" s="78">
        <f t="shared" si="2"/>
        <v>100</v>
      </c>
    </row>
    <row r="13" spans="1:21" s="5" customFormat="1" ht="24" customHeight="1">
      <c r="A13" s="79"/>
      <c r="B13" s="80"/>
      <c r="C13" s="81"/>
      <c r="D13" s="67" t="s">
        <v>58</v>
      </c>
      <c r="E13" s="82" t="s">
        <v>59</v>
      </c>
      <c r="F13" s="69" t="s">
        <v>60</v>
      </c>
      <c r="G13" s="70">
        <v>1.9970000000000001</v>
      </c>
      <c r="H13" s="69" t="s">
        <v>40</v>
      </c>
      <c r="I13" s="71">
        <v>1380</v>
      </c>
      <c r="J13" s="72">
        <v>5</v>
      </c>
      <c r="K13" s="73">
        <v>17.5</v>
      </c>
      <c r="L13" s="74">
        <f t="shared" si="0"/>
        <v>132.66628571428569</v>
      </c>
      <c r="M13" s="73">
        <v>15.8</v>
      </c>
      <c r="N13" s="75">
        <v>19</v>
      </c>
      <c r="O13" s="71" t="s">
        <v>61</v>
      </c>
      <c r="P13" s="69" t="s">
        <v>62</v>
      </c>
      <c r="Q13" s="71" t="s">
        <v>44</v>
      </c>
      <c r="R13" s="67"/>
      <c r="S13" s="76" t="s">
        <v>45</v>
      </c>
      <c r="T13" s="77">
        <f t="shared" si="1"/>
        <v>110</v>
      </c>
      <c r="U13" s="78" t="str">
        <f t="shared" si="2"/>
        <v/>
      </c>
    </row>
    <row r="14" spans="1:21" s="5" customFormat="1" ht="24" customHeight="1">
      <c r="A14" s="79"/>
      <c r="B14" s="80"/>
      <c r="C14" s="81"/>
      <c r="D14" s="67" t="s">
        <v>58</v>
      </c>
      <c r="E14" s="82" t="s">
        <v>63</v>
      </c>
      <c r="F14" s="69" t="s">
        <v>60</v>
      </c>
      <c r="G14" s="70">
        <v>1.9970000000000001</v>
      </c>
      <c r="H14" s="69" t="s">
        <v>40</v>
      </c>
      <c r="I14" s="71">
        <v>1450</v>
      </c>
      <c r="J14" s="72">
        <v>5</v>
      </c>
      <c r="K14" s="73">
        <v>16.600000000000001</v>
      </c>
      <c r="L14" s="74">
        <f t="shared" si="0"/>
        <v>139.85903614457828</v>
      </c>
      <c r="M14" s="73">
        <v>14.4</v>
      </c>
      <c r="N14" s="75">
        <v>17.600000000000001</v>
      </c>
      <c r="O14" s="71" t="s">
        <v>61</v>
      </c>
      <c r="P14" s="69" t="s">
        <v>62</v>
      </c>
      <c r="Q14" s="71" t="s">
        <v>49</v>
      </c>
      <c r="R14" s="67"/>
      <c r="S14" s="76" t="s">
        <v>45</v>
      </c>
      <c r="T14" s="77">
        <f t="shared" si="1"/>
        <v>115</v>
      </c>
      <c r="U14" s="78" t="str">
        <f t="shared" si="2"/>
        <v/>
      </c>
    </row>
    <row r="15" spans="1:21" s="5" customFormat="1" ht="24" customHeight="1">
      <c r="A15" s="79"/>
      <c r="B15" s="80"/>
      <c r="C15" s="81"/>
      <c r="D15" s="67" t="s">
        <v>64</v>
      </c>
      <c r="E15" s="68" t="s">
        <v>65</v>
      </c>
      <c r="F15" s="69" t="s">
        <v>53</v>
      </c>
      <c r="G15" s="70">
        <v>1.9970000000000001</v>
      </c>
      <c r="H15" s="69" t="s">
        <v>40</v>
      </c>
      <c r="I15" s="71" t="s">
        <v>54</v>
      </c>
      <c r="J15" s="72">
        <v>5</v>
      </c>
      <c r="K15" s="73">
        <v>18.100000000000001</v>
      </c>
      <c r="L15" s="74">
        <f t="shared" si="0"/>
        <v>128.2685082872928</v>
      </c>
      <c r="M15" s="73">
        <v>14.4</v>
      </c>
      <c r="N15" s="75">
        <v>17.600000000000001</v>
      </c>
      <c r="O15" s="71" t="s">
        <v>55</v>
      </c>
      <c r="P15" s="69" t="s">
        <v>43</v>
      </c>
      <c r="Q15" s="71" t="s">
        <v>44</v>
      </c>
      <c r="R15" s="67"/>
      <c r="S15" s="76" t="s">
        <v>45</v>
      </c>
      <c r="T15" s="77">
        <f t="shared" si="1"/>
        <v>125</v>
      </c>
      <c r="U15" s="78">
        <f t="shared" si="2"/>
        <v>102</v>
      </c>
    </row>
    <row r="16" spans="1:21" s="5" customFormat="1" ht="24" customHeight="1">
      <c r="A16" s="79"/>
      <c r="B16" s="80"/>
      <c r="C16" s="81"/>
      <c r="D16" s="67" t="s">
        <v>64</v>
      </c>
      <c r="E16" s="68" t="s">
        <v>66</v>
      </c>
      <c r="F16" s="69" t="s">
        <v>53</v>
      </c>
      <c r="G16" s="70">
        <v>1.9970000000000001</v>
      </c>
      <c r="H16" s="69" t="s">
        <v>40</v>
      </c>
      <c r="I16" s="71" t="s">
        <v>57</v>
      </c>
      <c r="J16" s="72">
        <v>5</v>
      </c>
      <c r="K16" s="73">
        <v>17.7</v>
      </c>
      <c r="L16" s="74">
        <f t="shared" si="0"/>
        <v>131.16723163841806</v>
      </c>
      <c r="M16" s="73">
        <v>14.4</v>
      </c>
      <c r="N16" s="75">
        <v>17.600000000000001</v>
      </c>
      <c r="O16" s="71" t="s">
        <v>55</v>
      </c>
      <c r="P16" s="69" t="s">
        <v>43</v>
      </c>
      <c r="Q16" s="71" t="s">
        <v>49</v>
      </c>
      <c r="R16" s="67"/>
      <c r="S16" s="76" t="s">
        <v>45</v>
      </c>
      <c r="T16" s="77">
        <f t="shared" si="1"/>
        <v>122</v>
      </c>
      <c r="U16" s="78">
        <f t="shared" si="2"/>
        <v>100</v>
      </c>
    </row>
    <row r="17" spans="1:21" s="5" customFormat="1" ht="24" customHeight="1">
      <c r="A17" s="79"/>
      <c r="B17" s="80"/>
      <c r="C17" s="81"/>
      <c r="D17" s="67" t="s">
        <v>67</v>
      </c>
      <c r="E17" s="82" t="s">
        <v>59</v>
      </c>
      <c r="F17" s="69" t="s">
        <v>60</v>
      </c>
      <c r="G17" s="70">
        <v>1.9970000000000001</v>
      </c>
      <c r="H17" s="69" t="s">
        <v>40</v>
      </c>
      <c r="I17" s="71">
        <v>1380</v>
      </c>
      <c r="J17" s="72">
        <v>5</v>
      </c>
      <c r="K17" s="73">
        <v>17.5</v>
      </c>
      <c r="L17" s="74">
        <f t="shared" si="0"/>
        <v>132.66628571428569</v>
      </c>
      <c r="M17" s="73">
        <v>15.8</v>
      </c>
      <c r="N17" s="75">
        <v>19</v>
      </c>
      <c r="O17" s="71" t="s">
        <v>61</v>
      </c>
      <c r="P17" s="69" t="s">
        <v>62</v>
      </c>
      <c r="Q17" s="71" t="s">
        <v>44</v>
      </c>
      <c r="R17" s="67"/>
      <c r="S17" s="76" t="s">
        <v>45</v>
      </c>
      <c r="T17" s="77">
        <f t="shared" si="1"/>
        <v>110</v>
      </c>
      <c r="U17" s="78" t="str">
        <f t="shared" si="2"/>
        <v/>
      </c>
    </row>
    <row r="18" spans="1:21" s="5" customFormat="1" ht="24" customHeight="1">
      <c r="A18" s="79"/>
      <c r="B18" s="83"/>
      <c r="C18" s="84"/>
      <c r="D18" s="67" t="s">
        <v>67</v>
      </c>
      <c r="E18" s="82" t="s">
        <v>68</v>
      </c>
      <c r="F18" s="69" t="s">
        <v>60</v>
      </c>
      <c r="G18" s="70">
        <v>1.9970000000000001</v>
      </c>
      <c r="H18" s="69" t="s">
        <v>40</v>
      </c>
      <c r="I18" s="71">
        <v>1450</v>
      </c>
      <c r="J18" s="72">
        <v>5</v>
      </c>
      <c r="K18" s="73">
        <v>16.600000000000001</v>
      </c>
      <c r="L18" s="74">
        <f t="shared" si="0"/>
        <v>139.85903614457828</v>
      </c>
      <c r="M18" s="73">
        <v>14.4</v>
      </c>
      <c r="N18" s="75">
        <v>17.600000000000001</v>
      </c>
      <c r="O18" s="71" t="s">
        <v>61</v>
      </c>
      <c r="P18" s="69" t="s">
        <v>62</v>
      </c>
      <c r="Q18" s="71" t="s">
        <v>49</v>
      </c>
      <c r="R18" s="67"/>
      <c r="S18" s="76" t="s">
        <v>45</v>
      </c>
      <c r="T18" s="77">
        <f t="shared" si="1"/>
        <v>115</v>
      </c>
      <c r="U18" s="78" t="str">
        <f t="shared" si="2"/>
        <v/>
      </c>
    </row>
    <row r="19" spans="1:21" s="5" customFormat="1" ht="24" customHeight="1">
      <c r="A19" s="79"/>
      <c r="B19" s="65"/>
      <c r="C19" s="66" t="s">
        <v>69</v>
      </c>
      <c r="D19" s="67" t="s">
        <v>70</v>
      </c>
      <c r="E19" s="82" t="s">
        <v>71</v>
      </c>
      <c r="F19" s="69" t="s">
        <v>53</v>
      </c>
      <c r="G19" s="70">
        <v>1.9970000000000001</v>
      </c>
      <c r="H19" s="69" t="s">
        <v>40</v>
      </c>
      <c r="I19" s="71" t="s">
        <v>72</v>
      </c>
      <c r="J19" s="72">
        <v>5</v>
      </c>
      <c r="K19" s="73">
        <v>18.100000000000001</v>
      </c>
      <c r="L19" s="74">
        <f t="shared" si="0"/>
        <v>128.2685082872928</v>
      </c>
      <c r="M19" s="73">
        <v>14.4</v>
      </c>
      <c r="N19" s="75">
        <v>17.600000000000001</v>
      </c>
      <c r="O19" s="71" t="s">
        <v>55</v>
      </c>
      <c r="P19" s="69" t="s">
        <v>43</v>
      </c>
      <c r="Q19" s="71" t="s">
        <v>44</v>
      </c>
      <c r="R19" s="67"/>
      <c r="S19" s="76" t="s">
        <v>45</v>
      </c>
      <c r="T19" s="77">
        <f t="shared" si="1"/>
        <v>125</v>
      </c>
      <c r="U19" s="78">
        <f t="shared" si="2"/>
        <v>102</v>
      </c>
    </row>
    <row r="20" spans="1:21" s="5" customFormat="1" ht="24" customHeight="1">
      <c r="A20" s="79"/>
      <c r="B20" s="80"/>
      <c r="C20" s="81"/>
      <c r="D20" s="67" t="s">
        <v>73</v>
      </c>
      <c r="E20" s="82" t="s">
        <v>74</v>
      </c>
      <c r="F20" s="69" t="s">
        <v>60</v>
      </c>
      <c r="G20" s="70">
        <v>1.9970000000000001</v>
      </c>
      <c r="H20" s="69" t="s">
        <v>40</v>
      </c>
      <c r="I20" s="71">
        <v>1420</v>
      </c>
      <c r="J20" s="72">
        <v>5</v>
      </c>
      <c r="K20" s="73">
        <v>17.5</v>
      </c>
      <c r="L20" s="74">
        <f t="shared" si="0"/>
        <v>132.66628571428569</v>
      </c>
      <c r="M20" s="73">
        <v>15.8</v>
      </c>
      <c r="N20" s="75">
        <v>19</v>
      </c>
      <c r="O20" s="71" t="s">
        <v>61</v>
      </c>
      <c r="P20" s="69" t="s">
        <v>62</v>
      </c>
      <c r="Q20" s="71" t="s">
        <v>44</v>
      </c>
      <c r="R20" s="67"/>
      <c r="S20" s="76" t="s">
        <v>45</v>
      </c>
      <c r="T20" s="77">
        <f t="shared" si="1"/>
        <v>110</v>
      </c>
      <c r="U20" s="78" t="str">
        <f t="shared" si="2"/>
        <v/>
      </c>
    </row>
    <row r="21" spans="1:21" s="5" customFormat="1" ht="24" customHeight="1">
      <c r="A21" s="79"/>
      <c r="B21" s="83"/>
      <c r="C21" s="84"/>
      <c r="D21" s="67" t="s">
        <v>73</v>
      </c>
      <c r="E21" s="82" t="s">
        <v>75</v>
      </c>
      <c r="F21" s="69" t="s">
        <v>60</v>
      </c>
      <c r="G21" s="70">
        <v>1.9970000000000001</v>
      </c>
      <c r="H21" s="69" t="s">
        <v>40</v>
      </c>
      <c r="I21" s="71">
        <v>1500</v>
      </c>
      <c r="J21" s="72">
        <v>5</v>
      </c>
      <c r="K21" s="73">
        <v>16.7</v>
      </c>
      <c r="L21" s="74">
        <f t="shared" si="0"/>
        <v>139.02155688622753</v>
      </c>
      <c r="M21" s="73">
        <v>14.4</v>
      </c>
      <c r="N21" s="75">
        <v>17.600000000000001</v>
      </c>
      <c r="O21" s="71" t="s">
        <v>61</v>
      </c>
      <c r="P21" s="69" t="s">
        <v>62</v>
      </c>
      <c r="Q21" s="71" t="s">
        <v>49</v>
      </c>
      <c r="R21" s="67"/>
      <c r="S21" s="76" t="s">
        <v>45</v>
      </c>
      <c r="T21" s="77">
        <f t="shared" si="1"/>
        <v>115</v>
      </c>
      <c r="U21" s="78" t="str">
        <f t="shared" si="2"/>
        <v/>
      </c>
    </row>
    <row r="22" spans="1:21" s="5" customFormat="1" ht="24" customHeight="1">
      <c r="A22" s="79"/>
      <c r="B22" s="65"/>
      <c r="C22" s="66" t="s">
        <v>76</v>
      </c>
      <c r="D22" s="67" t="s">
        <v>77</v>
      </c>
      <c r="E22" s="82" t="s">
        <v>78</v>
      </c>
      <c r="F22" s="69" t="s">
        <v>60</v>
      </c>
      <c r="G22" s="70">
        <v>1.9970000000000001</v>
      </c>
      <c r="H22" s="69" t="s">
        <v>40</v>
      </c>
      <c r="I22" s="71">
        <v>1460</v>
      </c>
      <c r="J22" s="72">
        <v>5</v>
      </c>
      <c r="K22" s="73">
        <v>16.899999999999999</v>
      </c>
      <c r="L22" s="74">
        <f t="shared" si="0"/>
        <v>137.37633136094675</v>
      </c>
      <c r="M22" s="73">
        <v>14.4</v>
      </c>
      <c r="N22" s="75">
        <v>17.600000000000001</v>
      </c>
      <c r="O22" s="71" t="s">
        <v>61</v>
      </c>
      <c r="P22" s="69" t="s">
        <v>62</v>
      </c>
      <c r="Q22" s="71" t="s">
        <v>44</v>
      </c>
      <c r="R22" s="67"/>
      <c r="S22" s="76" t="s">
        <v>45</v>
      </c>
      <c r="T22" s="77">
        <f t="shared" si="1"/>
        <v>117</v>
      </c>
      <c r="U22" s="78" t="str">
        <f t="shared" si="2"/>
        <v/>
      </c>
    </row>
    <row r="23" spans="1:21" s="5" customFormat="1" ht="24" customHeight="1">
      <c r="A23" s="79"/>
      <c r="B23" s="83"/>
      <c r="C23" s="84"/>
      <c r="D23" s="67" t="s">
        <v>77</v>
      </c>
      <c r="E23" s="82" t="s">
        <v>79</v>
      </c>
      <c r="F23" s="69" t="s">
        <v>60</v>
      </c>
      <c r="G23" s="70">
        <v>1.9970000000000001</v>
      </c>
      <c r="H23" s="69" t="s">
        <v>40</v>
      </c>
      <c r="I23" s="71">
        <v>1520</v>
      </c>
      <c r="J23" s="72">
        <v>5</v>
      </c>
      <c r="K23" s="73">
        <v>16.100000000000001</v>
      </c>
      <c r="L23" s="74">
        <f t="shared" si="0"/>
        <v>144.20248447204966</v>
      </c>
      <c r="M23" s="73">
        <v>14.4</v>
      </c>
      <c r="N23" s="75">
        <v>17.600000000000001</v>
      </c>
      <c r="O23" s="71" t="s">
        <v>61</v>
      </c>
      <c r="P23" s="69" t="s">
        <v>62</v>
      </c>
      <c r="Q23" s="71" t="s">
        <v>44</v>
      </c>
      <c r="R23" s="67"/>
      <c r="S23" s="76" t="s">
        <v>45</v>
      </c>
      <c r="T23" s="77">
        <f t="shared" si="1"/>
        <v>111</v>
      </c>
      <c r="U23" s="78" t="str">
        <f t="shared" si="2"/>
        <v/>
      </c>
    </row>
    <row r="24" spans="1:21" s="5" customFormat="1" ht="24" customHeight="1">
      <c r="A24" s="79"/>
      <c r="B24" s="65"/>
      <c r="C24" s="85" t="s">
        <v>80</v>
      </c>
      <c r="D24" s="67" t="s">
        <v>81</v>
      </c>
      <c r="E24" s="82" t="s">
        <v>82</v>
      </c>
      <c r="F24" s="69" t="s">
        <v>83</v>
      </c>
      <c r="G24" s="70">
        <v>1.9970000000000001</v>
      </c>
      <c r="H24" s="69" t="s">
        <v>40</v>
      </c>
      <c r="I24" s="71">
        <v>1510</v>
      </c>
      <c r="J24" s="72">
        <v>5</v>
      </c>
      <c r="K24" s="73">
        <v>16.600000000000001</v>
      </c>
      <c r="L24" s="74">
        <f t="shared" si="0"/>
        <v>139.85903614457828</v>
      </c>
      <c r="M24" s="73">
        <v>14.4</v>
      </c>
      <c r="N24" s="75">
        <v>17.600000000000001</v>
      </c>
      <c r="O24" s="71" t="s">
        <v>42</v>
      </c>
      <c r="P24" s="69" t="s">
        <v>62</v>
      </c>
      <c r="Q24" s="71" t="s">
        <v>44</v>
      </c>
      <c r="R24" s="67"/>
      <c r="S24" s="86" t="s">
        <v>84</v>
      </c>
      <c r="T24" s="77">
        <f t="shared" si="1"/>
        <v>115</v>
      </c>
      <c r="U24" s="78" t="str">
        <f t="shared" si="2"/>
        <v/>
      </c>
    </row>
    <row r="25" spans="1:21" s="5" customFormat="1" ht="24" customHeight="1">
      <c r="A25" s="79"/>
      <c r="B25" s="80"/>
      <c r="C25" s="87"/>
      <c r="D25" s="67" t="s">
        <v>85</v>
      </c>
      <c r="E25" s="82" t="s">
        <v>82</v>
      </c>
      <c r="F25" s="71" t="s">
        <v>83</v>
      </c>
      <c r="G25" s="70">
        <v>1.9970000000000001</v>
      </c>
      <c r="H25" s="71" t="s">
        <v>40</v>
      </c>
      <c r="I25" s="71">
        <v>1530</v>
      </c>
      <c r="J25" s="72">
        <v>5</v>
      </c>
      <c r="K25" s="73">
        <v>16.600000000000001</v>
      </c>
      <c r="L25" s="74">
        <f t="shared" si="0"/>
        <v>139.85903614457828</v>
      </c>
      <c r="M25" s="73">
        <v>14.4</v>
      </c>
      <c r="N25" s="75">
        <v>17.600000000000001</v>
      </c>
      <c r="O25" s="71" t="s">
        <v>42</v>
      </c>
      <c r="P25" s="69" t="s">
        <v>62</v>
      </c>
      <c r="Q25" s="71" t="s">
        <v>44</v>
      </c>
      <c r="R25" s="67"/>
      <c r="S25" s="86" t="s">
        <v>84</v>
      </c>
      <c r="T25" s="77">
        <f t="shared" si="1"/>
        <v>115</v>
      </c>
      <c r="U25" s="78" t="str">
        <f t="shared" si="2"/>
        <v/>
      </c>
    </row>
    <row r="26" spans="1:21" s="5" customFormat="1" ht="24" customHeight="1">
      <c r="A26" s="79"/>
      <c r="B26" s="80"/>
      <c r="C26" s="87"/>
      <c r="D26" s="67" t="s">
        <v>86</v>
      </c>
      <c r="E26" s="82" t="s">
        <v>82</v>
      </c>
      <c r="F26" s="71" t="s">
        <v>87</v>
      </c>
      <c r="G26" s="70">
        <v>2.488</v>
      </c>
      <c r="H26" s="71" t="s">
        <v>40</v>
      </c>
      <c r="I26" s="71">
        <v>1550</v>
      </c>
      <c r="J26" s="72">
        <v>5</v>
      </c>
      <c r="K26" s="73">
        <v>14.8</v>
      </c>
      <c r="L26" s="74">
        <f t="shared" si="0"/>
        <v>156.86891891891889</v>
      </c>
      <c r="M26" s="73">
        <v>13.2</v>
      </c>
      <c r="N26" s="75">
        <v>16.5</v>
      </c>
      <c r="O26" s="71" t="s">
        <v>42</v>
      </c>
      <c r="P26" s="69" t="s">
        <v>62</v>
      </c>
      <c r="Q26" s="71" t="s">
        <v>44</v>
      </c>
      <c r="R26" s="67"/>
      <c r="S26" s="86" t="s">
        <v>84</v>
      </c>
      <c r="T26" s="77">
        <f t="shared" si="1"/>
        <v>112</v>
      </c>
      <c r="U26" s="78" t="str">
        <f t="shared" si="2"/>
        <v/>
      </c>
    </row>
    <row r="27" spans="1:21" s="5" customFormat="1" ht="24" customHeight="1">
      <c r="A27" s="79"/>
      <c r="B27" s="83"/>
      <c r="C27" s="88"/>
      <c r="D27" s="67" t="s">
        <v>88</v>
      </c>
      <c r="E27" s="82" t="s">
        <v>82</v>
      </c>
      <c r="F27" s="71" t="s">
        <v>87</v>
      </c>
      <c r="G27" s="70">
        <v>2.488</v>
      </c>
      <c r="H27" s="71" t="s">
        <v>40</v>
      </c>
      <c r="I27" s="71">
        <v>1570</v>
      </c>
      <c r="J27" s="72">
        <v>5</v>
      </c>
      <c r="K27" s="73">
        <v>14.8</v>
      </c>
      <c r="L27" s="74">
        <f t="shared" si="0"/>
        <v>156.86891891891889</v>
      </c>
      <c r="M27" s="73">
        <v>13.2</v>
      </c>
      <c r="N27" s="75">
        <v>16.5</v>
      </c>
      <c r="O27" s="71" t="s">
        <v>42</v>
      </c>
      <c r="P27" s="69" t="s">
        <v>62</v>
      </c>
      <c r="Q27" s="71" t="s">
        <v>44</v>
      </c>
      <c r="R27" s="67"/>
      <c r="S27" s="86" t="s">
        <v>84</v>
      </c>
      <c r="T27" s="77">
        <f t="shared" si="1"/>
        <v>112</v>
      </c>
      <c r="U27" s="78" t="str">
        <f t="shared" si="2"/>
        <v/>
      </c>
    </row>
    <row r="28" spans="1:21" s="5" customFormat="1" ht="24" customHeight="1">
      <c r="A28" s="79"/>
      <c r="B28" s="80"/>
      <c r="C28" s="87" t="s">
        <v>89</v>
      </c>
      <c r="D28" s="67" t="s">
        <v>90</v>
      </c>
      <c r="E28" s="82" t="s">
        <v>91</v>
      </c>
      <c r="F28" s="71" t="s">
        <v>83</v>
      </c>
      <c r="G28" s="70">
        <v>1.9970000000000001</v>
      </c>
      <c r="H28" s="71" t="s">
        <v>40</v>
      </c>
      <c r="I28" s="71" t="s">
        <v>92</v>
      </c>
      <c r="J28" s="72">
        <v>5</v>
      </c>
      <c r="K28" s="73">
        <v>15.6</v>
      </c>
      <c r="L28" s="74">
        <f t="shared" si="0"/>
        <v>148.824358974359</v>
      </c>
      <c r="M28" s="73">
        <v>13.2</v>
      </c>
      <c r="N28" s="75">
        <v>16.5</v>
      </c>
      <c r="O28" s="71" t="s">
        <v>42</v>
      </c>
      <c r="P28" s="69" t="s">
        <v>62</v>
      </c>
      <c r="Q28" s="71" t="s">
        <v>44</v>
      </c>
      <c r="R28" s="67"/>
      <c r="S28" s="86" t="s">
        <v>93</v>
      </c>
      <c r="T28" s="77">
        <f t="shared" si="1"/>
        <v>118</v>
      </c>
      <c r="U28" s="78" t="str">
        <f t="shared" si="2"/>
        <v/>
      </c>
    </row>
    <row r="29" spans="1:21" s="5" customFormat="1" ht="24" customHeight="1">
      <c r="A29" s="79"/>
      <c r="B29" s="80"/>
      <c r="C29" s="87"/>
      <c r="D29" s="67" t="s">
        <v>90</v>
      </c>
      <c r="E29" s="68" t="s">
        <v>94</v>
      </c>
      <c r="F29" s="71" t="s">
        <v>83</v>
      </c>
      <c r="G29" s="70">
        <v>1.9970000000000001</v>
      </c>
      <c r="H29" s="71" t="s">
        <v>40</v>
      </c>
      <c r="I29" s="71" t="s">
        <v>95</v>
      </c>
      <c r="J29" s="72">
        <v>5</v>
      </c>
      <c r="K29" s="73">
        <v>15</v>
      </c>
      <c r="L29" s="74">
        <f>IF(K29&gt;0,1/K29*34.6*67.1,"")</f>
        <v>154.77733333333333</v>
      </c>
      <c r="M29" s="73">
        <v>13.2</v>
      </c>
      <c r="N29" s="75">
        <v>16.5</v>
      </c>
      <c r="O29" s="71" t="s">
        <v>42</v>
      </c>
      <c r="P29" s="69" t="s">
        <v>62</v>
      </c>
      <c r="Q29" s="71" t="s">
        <v>49</v>
      </c>
      <c r="R29" s="67"/>
      <c r="S29" s="86" t="s">
        <v>93</v>
      </c>
      <c r="T29" s="77">
        <f>IF(K29&lt;&gt;0, IF(K29&gt;=M29,ROUNDDOWN(K29/M29*100,0),""),"")</f>
        <v>113</v>
      </c>
      <c r="U29" s="78" t="str">
        <f>IF(K29&lt;&gt;0, IF(K29&gt;=N29,ROUNDDOWN(K29/N29*100,0),""),"")</f>
        <v/>
      </c>
    </row>
    <row r="30" spans="1:21" s="5" customFormat="1" ht="24" customHeight="1">
      <c r="A30" s="79"/>
      <c r="B30" s="80"/>
      <c r="C30" s="87"/>
      <c r="D30" s="67" t="s">
        <v>96</v>
      </c>
      <c r="E30" s="82" t="s">
        <v>91</v>
      </c>
      <c r="F30" s="71" t="s">
        <v>87</v>
      </c>
      <c r="G30" s="70">
        <v>2.488</v>
      </c>
      <c r="H30" s="71" t="s">
        <v>40</v>
      </c>
      <c r="I30" s="71" t="s">
        <v>97</v>
      </c>
      <c r="J30" s="72">
        <v>5</v>
      </c>
      <c r="K30" s="73">
        <v>14.8</v>
      </c>
      <c r="L30" s="74">
        <f t="shared" si="0"/>
        <v>156.86891891891889</v>
      </c>
      <c r="M30" s="73">
        <v>13.2</v>
      </c>
      <c r="N30" s="75">
        <v>16.5</v>
      </c>
      <c r="O30" s="71" t="s">
        <v>42</v>
      </c>
      <c r="P30" s="69" t="s">
        <v>62</v>
      </c>
      <c r="Q30" s="71" t="s">
        <v>44</v>
      </c>
      <c r="R30" s="67"/>
      <c r="S30" s="86" t="s">
        <v>93</v>
      </c>
      <c r="T30" s="77">
        <f t="shared" si="1"/>
        <v>112</v>
      </c>
      <c r="U30" s="78" t="str">
        <f t="shared" si="2"/>
        <v/>
      </c>
    </row>
    <row r="31" spans="1:21" s="5" customFormat="1" ht="24" customHeight="1">
      <c r="A31" s="79"/>
      <c r="B31" s="83"/>
      <c r="C31" s="88"/>
      <c r="D31" s="67" t="s">
        <v>96</v>
      </c>
      <c r="E31" s="82" t="s">
        <v>98</v>
      </c>
      <c r="F31" s="71" t="s">
        <v>87</v>
      </c>
      <c r="G31" s="70">
        <v>2.488</v>
      </c>
      <c r="H31" s="71" t="s">
        <v>40</v>
      </c>
      <c r="I31" s="71" t="s">
        <v>99</v>
      </c>
      <c r="J31" s="72">
        <v>5</v>
      </c>
      <c r="K31" s="73">
        <v>14.2</v>
      </c>
      <c r="L31" s="74">
        <f t="shared" si="0"/>
        <v>163.49718309859156</v>
      </c>
      <c r="M31" s="73">
        <v>13.2</v>
      </c>
      <c r="N31" s="75">
        <v>16.5</v>
      </c>
      <c r="O31" s="71" t="s">
        <v>42</v>
      </c>
      <c r="P31" s="69" t="s">
        <v>62</v>
      </c>
      <c r="Q31" s="71" t="s">
        <v>49</v>
      </c>
      <c r="R31" s="67"/>
      <c r="S31" s="86" t="s">
        <v>93</v>
      </c>
      <c r="T31" s="77">
        <f t="shared" si="1"/>
        <v>107</v>
      </c>
      <c r="U31" s="78" t="str">
        <f t="shared" si="2"/>
        <v/>
      </c>
    </row>
    <row r="32" spans="1:21" s="5" customFormat="1" ht="26.1" customHeight="1">
      <c r="A32" s="79"/>
      <c r="B32" s="80"/>
      <c r="C32" s="66" t="s">
        <v>100</v>
      </c>
      <c r="D32" s="67" t="s">
        <v>101</v>
      </c>
      <c r="E32" s="68" t="s">
        <v>102</v>
      </c>
      <c r="F32" s="71" t="s">
        <v>87</v>
      </c>
      <c r="G32" s="70">
        <v>2.488</v>
      </c>
      <c r="H32" s="71" t="s">
        <v>103</v>
      </c>
      <c r="I32" s="71" t="s">
        <v>104</v>
      </c>
      <c r="J32" s="72">
        <v>5</v>
      </c>
      <c r="K32" s="73">
        <v>14.2</v>
      </c>
      <c r="L32" s="74">
        <f t="shared" si="0"/>
        <v>163.49718309859156</v>
      </c>
      <c r="M32" s="73">
        <v>12.2</v>
      </c>
      <c r="N32" s="75">
        <v>15.4</v>
      </c>
      <c r="O32" s="71" t="s">
        <v>105</v>
      </c>
      <c r="P32" s="69" t="s">
        <v>62</v>
      </c>
      <c r="Q32" s="71" t="s">
        <v>106</v>
      </c>
      <c r="R32" s="67"/>
      <c r="S32" s="76" t="s">
        <v>45</v>
      </c>
      <c r="T32" s="77">
        <f>IF(K32&lt;&gt;0, IF(K32&gt;=M32,ROUNDDOWN(K32/M32*100,0),""),"")</f>
        <v>116</v>
      </c>
      <c r="U32" s="78" t="str">
        <f>IF(K32&lt;&gt;0, IF(K32&gt;=N32,ROUNDDOWN(K32/N32*100,0),""),"")</f>
        <v/>
      </c>
    </row>
    <row r="33" spans="1:21" s="5" customFormat="1" ht="26.1" customHeight="1">
      <c r="A33" s="79"/>
      <c r="B33" s="80"/>
      <c r="C33" s="81"/>
      <c r="D33" s="67" t="s">
        <v>101</v>
      </c>
      <c r="E33" s="68" t="s">
        <v>107</v>
      </c>
      <c r="F33" s="71" t="s">
        <v>87</v>
      </c>
      <c r="G33" s="70">
        <v>2.488</v>
      </c>
      <c r="H33" s="71" t="s">
        <v>103</v>
      </c>
      <c r="I33" s="71" t="s">
        <v>108</v>
      </c>
      <c r="J33" s="72">
        <v>5</v>
      </c>
      <c r="K33" s="73">
        <v>13.9</v>
      </c>
      <c r="L33" s="74">
        <f t="shared" si="0"/>
        <v>167.02589928057554</v>
      </c>
      <c r="M33" s="73">
        <v>12.2</v>
      </c>
      <c r="N33" s="75">
        <v>15.4</v>
      </c>
      <c r="O33" s="71" t="s">
        <v>105</v>
      </c>
      <c r="P33" s="69" t="s">
        <v>62</v>
      </c>
      <c r="Q33" s="71" t="s">
        <v>49</v>
      </c>
      <c r="R33" s="67"/>
      <c r="S33" s="76" t="s">
        <v>45</v>
      </c>
      <c r="T33" s="77">
        <f>IF(K33&lt;&gt;0, IF(K33&gt;=M33,ROUNDDOWN(K33/M33*100,0),""),"")</f>
        <v>113</v>
      </c>
      <c r="U33" s="78" t="str">
        <f>IF(K33&lt;&gt;0, IF(K33&gt;=N33,ROUNDDOWN(K33/N33*100,0),""),"")</f>
        <v/>
      </c>
    </row>
    <row r="34" spans="1:21" s="5" customFormat="1" ht="26.1" customHeight="1">
      <c r="A34" s="79"/>
      <c r="B34" s="80"/>
      <c r="C34" s="81"/>
      <c r="D34" s="67" t="s">
        <v>101</v>
      </c>
      <c r="E34" s="68" t="s">
        <v>68</v>
      </c>
      <c r="F34" s="71" t="s">
        <v>87</v>
      </c>
      <c r="G34" s="70">
        <v>2.488</v>
      </c>
      <c r="H34" s="71" t="s">
        <v>103</v>
      </c>
      <c r="I34" s="71">
        <v>1710</v>
      </c>
      <c r="J34" s="72">
        <v>5</v>
      </c>
      <c r="K34" s="73">
        <v>13.8</v>
      </c>
      <c r="L34" s="74">
        <f t="shared" si="0"/>
        <v>168.23623188405796</v>
      </c>
      <c r="M34" s="73">
        <v>12.2</v>
      </c>
      <c r="N34" s="75">
        <v>15.4</v>
      </c>
      <c r="O34" s="71" t="s">
        <v>105</v>
      </c>
      <c r="P34" s="69" t="s">
        <v>62</v>
      </c>
      <c r="Q34" s="71" t="s">
        <v>49</v>
      </c>
      <c r="R34" s="67"/>
      <c r="S34" s="76" t="s">
        <v>45</v>
      </c>
      <c r="T34" s="77">
        <f>IF(K34&lt;&gt;0, IF(K34&gt;=M34,ROUNDDOWN(K34/M34*100,0),""),"")</f>
        <v>113</v>
      </c>
      <c r="U34" s="78" t="str">
        <f>IF(K34&lt;&gt;0, IF(K34&gt;=N34,ROUNDDOWN(K34/N34*100,0),""),"")</f>
        <v/>
      </c>
    </row>
    <row r="35" spans="1:21" s="5" customFormat="1" ht="26.1" customHeight="1">
      <c r="A35" s="79"/>
      <c r="B35" s="80"/>
      <c r="C35" s="84"/>
      <c r="D35" s="67" t="s">
        <v>101</v>
      </c>
      <c r="E35" s="68" t="s">
        <v>109</v>
      </c>
      <c r="F35" s="71" t="s">
        <v>87</v>
      </c>
      <c r="G35" s="70">
        <v>2.488</v>
      </c>
      <c r="H35" s="71" t="s">
        <v>103</v>
      </c>
      <c r="I35" s="71" t="s">
        <v>110</v>
      </c>
      <c r="J35" s="72">
        <v>5</v>
      </c>
      <c r="K35" s="73">
        <v>13.5</v>
      </c>
      <c r="L35" s="74">
        <f t="shared" si="0"/>
        <v>171.97481481481481</v>
      </c>
      <c r="M35" s="73">
        <v>11.1</v>
      </c>
      <c r="N35" s="75">
        <v>14.4</v>
      </c>
      <c r="O35" s="71" t="s">
        <v>105</v>
      </c>
      <c r="P35" s="69" t="s">
        <v>62</v>
      </c>
      <c r="Q35" s="71" t="s">
        <v>49</v>
      </c>
      <c r="R35" s="67"/>
      <c r="S35" s="76" t="s">
        <v>45</v>
      </c>
      <c r="T35" s="77">
        <f>IF(K35&lt;&gt;0, IF(K35&gt;=M35,ROUNDDOWN(K35/M35*100,0),""),"")</f>
        <v>121</v>
      </c>
      <c r="U35" s="78" t="str">
        <f>IF(K35&lt;&gt;0, IF(K35&gt;=N35,ROUNDDOWN(K35/N35*100,0),""),"")</f>
        <v/>
      </c>
    </row>
    <row r="36" spans="1:21" s="5" customFormat="1" ht="27" customHeight="1">
      <c r="A36" s="79"/>
      <c r="B36" s="65"/>
      <c r="C36" s="66" t="s">
        <v>111</v>
      </c>
      <c r="D36" s="67" t="s">
        <v>112</v>
      </c>
      <c r="E36" s="68" t="s">
        <v>113</v>
      </c>
      <c r="F36" s="71" t="s">
        <v>87</v>
      </c>
      <c r="G36" s="70">
        <v>2.488</v>
      </c>
      <c r="H36" s="71" t="s">
        <v>40</v>
      </c>
      <c r="I36" s="71" t="s">
        <v>114</v>
      </c>
      <c r="J36" s="72" t="s">
        <v>115</v>
      </c>
      <c r="K36" s="73">
        <v>13.8</v>
      </c>
      <c r="L36" s="74">
        <f t="shared" si="0"/>
        <v>168.23623188405796</v>
      </c>
      <c r="M36" s="73">
        <v>12.2</v>
      </c>
      <c r="N36" s="75">
        <v>15.4</v>
      </c>
      <c r="O36" s="71" t="s">
        <v>42</v>
      </c>
      <c r="P36" s="69" t="s">
        <v>62</v>
      </c>
      <c r="Q36" s="71" t="s">
        <v>44</v>
      </c>
      <c r="R36" s="67"/>
      <c r="S36" s="86" t="s">
        <v>93</v>
      </c>
      <c r="T36" s="77">
        <f t="shared" si="1"/>
        <v>113</v>
      </c>
      <c r="U36" s="78" t="str">
        <f t="shared" si="2"/>
        <v/>
      </c>
    </row>
    <row r="37" spans="1:21" s="5" customFormat="1" ht="24" customHeight="1">
      <c r="A37" s="79"/>
      <c r="B37" s="80"/>
      <c r="C37" s="81"/>
      <c r="D37" s="67" t="s">
        <v>112</v>
      </c>
      <c r="E37" s="68" t="s">
        <v>116</v>
      </c>
      <c r="F37" s="71" t="s">
        <v>87</v>
      </c>
      <c r="G37" s="70">
        <v>2.488</v>
      </c>
      <c r="H37" s="71" t="s">
        <v>40</v>
      </c>
      <c r="I37" s="71" t="s">
        <v>117</v>
      </c>
      <c r="J37" s="72" t="s">
        <v>115</v>
      </c>
      <c r="K37" s="73">
        <v>13.4</v>
      </c>
      <c r="L37" s="74">
        <f t="shared" si="0"/>
        <v>173.25820895522384</v>
      </c>
      <c r="M37" s="73">
        <v>11.1</v>
      </c>
      <c r="N37" s="75">
        <v>14.4</v>
      </c>
      <c r="O37" s="71" t="s">
        <v>42</v>
      </c>
      <c r="P37" s="69" t="s">
        <v>62</v>
      </c>
      <c r="Q37" s="71" t="s">
        <v>44</v>
      </c>
      <c r="R37" s="67"/>
      <c r="S37" s="86" t="s">
        <v>93</v>
      </c>
      <c r="T37" s="77">
        <f t="shared" si="1"/>
        <v>120</v>
      </c>
      <c r="U37" s="78" t="str">
        <f t="shared" si="2"/>
        <v/>
      </c>
    </row>
    <row r="38" spans="1:21" s="5" customFormat="1" ht="41.25" customHeight="1">
      <c r="A38" s="79"/>
      <c r="B38" s="80"/>
      <c r="C38" s="81"/>
      <c r="D38" s="67" t="s">
        <v>112</v>
      </c>
      <c r="E38" s="68" t="s">
        <v>118</v>
      </c>
      <c r="F38" s="71" t="s">
        <v>87</v>
      </c>
      <c r="G38" s="70">
        <v>2.488</v>
      </c>
      <c r="H38" s="71" t="s">
        <v>40</v>
      </c>
      <c r="I38" s="69" t="s">
        <v>119</v>
      </c>
      <c r="J38" s="72" t="s">
        <v>115</v>
      </c>
      <c r="K38" s="73">
        <v>13.2</v>
      </c>
      <c r="L38" s="74">
        <f>IF(K38&gt;0,1/K38*34.6*67.1,"")</f>
        <v>175.88333333333335</v>
      </c>
      <c r="M38" s="73">
        <v>11.1</v>
      </c>
      <c r="N38" s="75">
        <v>14.4</v>
      </c>
      <c r="O38" s="71" t="s">
        <v>42</v>
      </c>
      <c r="P38" s="69" t="s">
        <v>62</v>
      </c>
      <c r="Q38" s="71" t="s">
        <v>49</v>
      </c>
      <c r="R38" s="67"/>
      <c r="S38" s="86" t="s">
        <v>93</v>
      </c>
      <c r="T38" s="77">
        <f t="shared" si="1"/>
        <v>118</v>
      </c>
      <c r="U38" s="78" t="str">
        <f t="shared" si="2"/>
        <v/>
      </c>
    </row>
    <row r="39" spans="1:21" s="5" customFormat="1" ht="24" customHeight="1">
      <c r="A39" s="79"/>
      <c r="B39" s="80"/>
      <c r="C39" s="81"/>
      <c r="D39" s="67" t="s">
        <v>120</v>
      </c>
      <c r="E39" s="68" t="s">
        <v>121</v>
      </c>
      <c r="F39" s="71" t="s">
        <v>87</v>
      </c>
      <c r="G39" s="70">
        <v>2.488</v>
      </c>
      <c r="H39" s="71" t="s">
        <v>40</v>
      </c>
      <c r="I39" s="69" t="s">
        <v>122</v>
      </c>
      <c r="J39" s="72" t="s">
        <v>115</v>
      </c>
      <c r="K39" s="73">
        <v>12.4</v>
      </c>
      <c r="L39" s="74">
        <f>IF(K39&gt;0,1/K39*34.6*67.1,"")</f>
        <v>187.23064516129031</v>
      </c>
      <c r="M39" s="73">
        <v>11.1</v>
      </c>
      <c r="N39" s="75">
        <v>14.4</v>
      </c>
      <c r="O39" s="71" t="s">
        <v>42</v>
      </c>
      <c r="P39" s="69" t="s">
        <v>43</v>
      </c>
      <c r="Q39" s="71" t="s">
        <v>123</v>
      </c>
      <c r="R39" s="67"/>
      <c r="S39" s="76" t="s">
        <v>45</v>
      </c>
      <c r="T39" s="77">
        <f t="shared" si="1"/>
        <v>111</v>
      </c>
      <c r="U39" s="78" t="str">
        <f t="shared" si="2"/>
        <v/>
      </c>
    </row>
    <row r="40" spans="1:21" s="5" customFormat="1" ht="24" customHeight="1" thickBot="1">
      <c r="A40" s="89"/>
      <c r="B40" s="83"/>
      <c r="C40" s="84"/>
      <c r="D40" s="67" t="s">
        <v>120</v>
      </c>
      <c r="E40" s="68" t="s">
        <v>124</v>
      </c>
      <c r="F40" s="71" t="s">
        <v>87</v>
      </c>
      <c r="G40" s="70">
        <v>2.488</v>
      </c>
      <c r="H40" s="71" t="s">
        <v>40</v>
      </c>
      <c r="I40" s="69" t="s">
        <v>125</v>
      </c>
      <c r="J40" s="72" t="s">
        <v>115</v>
      </c>
      <c r="K40" s="90">
        <v>12</v>
      </c>
      <c r="L40" s="91">
        <f t="shared" si="0"/>
        <v>193.47166666666664</v>
      </c>
      <c r="M40" s="73">
        <v>10.199999999999999</v>
      </c>
      <c r="N40" s="75">
        <v>13.5</v>
      </c>
      <c r="O40" s="71" t="s">
        <v>42</v>
      </c>
      <c r="P40" s="69" t="s">
        <v>43</v>
      </c>
      <c r="Q40" s="71" t="s">
        <v>49</v>
      </c>
      <c r="R40" s="67"/>
      <c r="S40" s="76" t="s">
        <v>45</v>
      </c>
      <c r="T40" s="77">
        <f t="shared" si="1"/>
        <v>117</v>
      </c>
      <c r="U40" s="78" t="str">
        <f t="shared" si="2"/>
        <v/>
      </c>
    </row>
    <row r="41" spans="1:21">
      <c r="E41" s="2"/>
    </row>
  </sheetData>
  <sheetProtection selectLockedCells="1"/>
  <autoFilter ref="A8:U30">
    <filterColumn colId="1" showButton="0"/>
  </autoFilter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71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（新）1-6(普通・小型)&lt;国内&gt;</vt:lpstr>
      <vt:lpstr>'（新）1-6(普通・小型)&lt;国内&gt;'!Print_Area</vt:lpstr>
      <vt:lpstr>'（新）1-6(普通・小型)&lt;国内&gt;'!Print_Titles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2023-04-28T12:01:14Z</dcterms:created>
  <dcterms:modified xsi:type="dcterms:W3CDTF">2023-04-28T12:01:56Z</dcterms:modified>
</cp:coreProperties>
</file>