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7\1月\"/>
    </mc:Choice>
  </mc:AlternateContent>
  <xr:revisionPtr revIDLastSave="0" documentId="8_{1B7C6CFF-4C69-49B7-B9F7-20D9238C1104}" xr6:coauthVersionLast="47" xr6:coauthVersionMax="47" xr10:uidLastSave="{00000000-0000-0000-0000-000000000000}"/>
  <bookViews>
    <workbookView xWindow="-3390" yWindow="-16320" windowWidth="29040" windowHeight="15720" xr2:uid="{9DFA74D1-0C6B-4F78-B2EC-6B4CB0A3B45C}"/>
  </bookViews>
  <sheets>
    <sheet name="1-6(普通・小型)＜国内＞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'1-6(普通・小型)＜国内＞'!$A$8:$U$21</definedName>
    <definedName name="Module1.社内配布用印刷">[1]!Module1.社内配布用印刷</definedName>
    <definedName name="Module1.提出用印刷">[1]!Module1.提出用印刷</definedName>
    <definedName name="_xlnm.Print_Area" localSheetId="0">'1-6(普通・小型)＜国内＞'!$A$2:$U$22</definedName>
    <definedName name="_xlnm.Print_Titles" localSheetId="0">'1-6(普通・小型)＜国内＞'!$2:$8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U21" i="1" s="1"/>
  <c r="M21" i="1"/>
  <c r="T21" i="1" s="1"/>
  <c r="L21" i="1"/>
  <c r="I21" i="1"/>
  <c r="U20" i="1"/>
  <c r="T20" i="1"/>
  <c r="N20" i="1"/>
  <c r="M20" i="1"/>
  <c r="L20" i="1"/>
  <c r="I20" i="1"/>
  <c r="U19" i="1"/>
  <c r="N19" i="1"/>
  <c r="M19" i="1"/>
  <c r="T19" i="1" s="1"/>
  <c r="L19" i="1"/>
  <c r="I19" i="1"/>
  <c r="T18" i="1"/>
  <c r="N18" i="1"/>
  <c r="U18" i="1" s="1"/>
  <c r="M18" i="1"/>
  <c r="L18" i="1"/>
  <c r="I18" i="1"/>
  <c r="N17" i="1"/>
  <c r="U17" i="1" s="1"/>
  <c r="M17" i="1"/>
  <c r="T17" i="1" s="1"/>
  <c r="L17" i="1"/>
  <c r="I17" i="1"/>
  <c r="U16" i="1"/>
  <c r="T16" i="1"/>
  <c r="N16" i="1"/>
  <c r="M16" i="1"/>
  <c r="L16" i="1"/>
  <c r="I16" i="1"/>
  <c r="U15" i="1"/>
  <c r="N15" i="1"/>
  <c r="M15" i="1"/>
  <c r="T15" i="1" s="1"/>
  <c r="L15" i="1"/>
  <c r="I15" i="1"/>
  <c r="N14" i="1"/>
  <c r="U14" i="1" s="1"/>
  <c r="M14" i="1"/>
  <c r="T14" i="1" s="1"/>
  <c r="L14" i="1"/>
  <c r="I14" i="1"/>
  <c r="N13" i="1"/>
  <c r="U13" i="1" s="1"/>
  <c r="M13" i="1"/>
  <c r="T13" i="1" s="1"/>
  <c r="L13" i="1"/>
  <c r="I13" i="1"/>
  <c r="U12" i="1"/>
  <c r="T12" i="1"/>
  <c r="N12" i="1"/>
  <c r="M12" i="1"/>
  <c r="L12" i="1"/>
  <c r="I12" i="1"/>
  <c r="U11" i="1"/>
  <c r="N11" i="1"/>
  <c r="M11" i="1"/>
  <c r="T11" i="1" s="1"/>
  <c r="L11" i="1"/>
  <c r="I11" i="1"/>
  <c r="N10" i="1"/>
  <c r="U10" i="1" s="1"/>
  <c r="M10" i="1"/>
  <c r="T10" i="1" s="1"/>
  <c r="L10" i="1"/>
  <c r="I10" i="1"/>
  <c r="N9" i="1"/>
  <c r="U9" i="1" s="1"/>
  <c r="M9" i="1"/>
  <c r="T9" i="1" s="1"/>
  <c r="L9" i="1"/>
  <c r="I9" i="1"/>
</calcChain>
</file>

<file path=xl/sharedStrings.xml><?xml version="1.0" encoding="utf-8"?>
<sst xmlns="http://schemas.openxmlformats.org/spreadsheetml/2006/main" count="141" uniqueCount="70">
  <si>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</si>
  <si>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マツダ株式会社</t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</si>
  <si>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</si>
  <si>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</si>
  <si>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</si>
  <si>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</si>
  <si>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</si>
  <si>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</si>
  <si>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</si>
  <si>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</si>
  <si>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</si>
  <si>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</si>
  <si>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</si>
  <si>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</si>
  <si>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</si>
  <si>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</si>
  <si>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</si>
  <si>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</si>
  <si>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</si>
  <si>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</si>
  <si>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</si>
  <si>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8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</si>
  <si>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</si>
  <si>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</si>
  <si>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</si>
  <si>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</si>
  <si>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</si>
  <si>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</si>
  <si>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</si>
  <si>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</si>
  <si>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マツダ</t>
  </si>
  <si>
    <t>MAZDA 2</t>
  </si>
  <si>
    <t>5BA-DJLFS</t>
  </si>
  <si>
    <t>0151,0152,0153,0154,
0155,0156,0157,0158,
0159,0160,0161,0162,
0163,0164,0165,0166</t>
    <phoneticPr fontId="8"/>
  </si>
  <si>
    <t>P5</t>
  </si>
  <si>
    <t>6AT(E･LTC)</t>
  </si>
  <si>
    <t>I,D,V,MC,EP,B</t>
  </si>
  <si>
    <t>3W+EGR</t>
  </si>
  <si>
    <t>F</t>
  </si>
  <si>
    <t>☆☆☆☆</t>
  </si>
  <si>
    <t>5BA-DJLAS</t>
  </si>
  <si>
    <t>0101,0102,0103,0104,
0105,0106,0107,0108,
0109,0110,0111,0112,
0113,0114,0115,0116</t>
    <phoneticPr fontId="8"/>
  </si>
  <si>
    <t>A</t>
  </si>
  <si>
    <t>MAZDA 3</t>
  </si>
  <si>
    <t>5AA-BPEK3R</t>
  </si>
  <si>
    <t>0151,0152</t>
    <phoneticPr fontId="8"/>
  </si>
  <si>
    <t>HF-MK</t>
  </si>
  <si>
    <t>H,I,D,L,V,EP,B</t>
  </si>
  <si>
    <t>5AA-BPFJ3R</t>
  </si>
  <si>
    <t>0051,1001</t>
  </si>
  <si>
    <t>PE-MJ</t>
  </si>
  <si>
    <t>H,I,D,V,MC,EP,B</t>
  </si>
  <si>
    <t>3W</t>
  </si>
  <si>
    <t>0101</t>
  </si>
  <si>
    <t>MAZDA CX-30</t>
    <phoneticPr fontId="8"/>
  </si>
  <si>
    <t>5AA-DMEJ3R</t>
    <phoneticPr fontId="8"/>
  </si>
  <si>
    <t>0001</t>
    <phoneticPr fontId="8"/>
  </si>
  <si>
    <t>0101</t>
    <phoneticPr fontId="8"/>
  </si>
  <si>
    <t>MAZDA MX-30</t>
    <phoneticPr fontId="8"/>
  </si>
  <si>
    <t>5AA-DREJ3R</t>
    <phoneticPr fontId="8"/>
  </si>
  <si>
    <t>MAZDA CX-5</t>
    <phoneticPr fontId="8"/>
  </si>
  <si>
    <t>6BA-KFEP</t>
  </si>
  <si>
    <t>0105,0106</t>
    <phoneticPr fontId="8"/>
  </si>
  <si>
    <t>PE</t>
  </si>
  <si>
    <t>☆☆☆☆☆</t>
  </si>
  <si>
    <t>0207,0208,0209</t>
    <phoneticPr fontId="8"/>
  </si>
  <si>
    <t>6BA-KF5P</t>
  </si>
  <si>
    <t>0105</t>
    <phoneticPr fontId="8"/>
  </si>
  <si>
    <t>PY</t>
  </si>
  <si>
    <t>0205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</si>
</sst>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_);[Red]\(0\)"/>
    <numFmt numFmtId="179" formatCode="0_ "/>
  </numFmts>
  <fonts count="14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4" fillId="0" borderId="0" xfId="0" applyFont="1" applyAlignment="1"/>
    <xf numFmtId="0" fontId="5" fillId="0" borderId="0" xfId="1" applyFont="1"/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6" fillId="0" borderId="1" xfId="1" applyFont="1" applyBorder="1" applyProtection="1">
      <protection locked="0"/>
    </xf>
    <xf numFmtId="0" fontId="4" fillId="0" borderId="1" xfId="1" applyFont="1" applyBorder="1" applyProtection="1">
      <protection locked="0"/>
    </xf>
    <xf numFmtId="0" fontId="7" fillId="0" borderId="0" xfId="1" applyFont="1"/>
    <xf numFmtId="0" fontId="9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0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10" fillId="0" borderId="12" xfId="1" applyFont="1" applyBorder="1"/>
    <xf numFmtId="0" fontId="10" fillId="0" borderId="0" xfId="1" applyFont="1"/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0" fillId="0" borderId="14" xfId="1" applyFont="1" applyBorder="1"/>
    <xf numFmtId="0" fontId="10" fillId="0" borderId="1" xfId="1" applyFont="1" applyBorder="1"/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6" fillId="4" borderId="5" xfId="1" applyFont="1" applyFill="1" applyBorder="1" applyAlignment="1">
      <alignment vertical="center"/>
    </xf>
    <xf numFmtId="0" fontId="6" fillId="4" borderId="6" xfId="1" applyFont="1" applyFill="1" applyBorder="1" applyAlignment="1">
      <alignment vertical="center"/>
    </xf>
    <xf numFmtId="0" fontId="6" fillId="4" borderId="8" xfId="1" applyFont="1" applyFill="1" applyBorder="1" applyAlignment="1">
      <alignment horizontal="left" vertical="center"/>
    </xf>
    <xf numFmtId="0" fontId="6" fillId="4" borderId="28" xfId="1" applyFont="1" applyFill="1" applyBorder="1" applyAlignment="1">
      <alignment horizontal="left" vertical="center"/>
    </xf>
    <xf numFmtId="0" fontId="4" fillId="0" borderId="28" xfId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176" fontId="4" fillId="0" borderId="28" xfId="1" applyNumberFormat="1" applyFont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29" xfId="1" applyFont="1" applyFill="1" applyBorder="1" applyAlignment="1" applyProtection="1">
      <alignment horizontal="center" vertical="center"/>
      <protection locked="0"/>
    </xf>
    <xf numFmtId="177" fontId="13" fillId="5" borderId="30" xfId="1" quotePrefix="1" applyNumberFormat="1" applyFont="1" applyFill="1" applyBorder="1" applyAlignment="1" applyProtection="1">
      <alignment horizontal="center" vertical="center" wrapText="1"/>
      <protection locked="0"/>
    </xf>
    <xf numFmtId="178" fontId="13" fillId="5" borderId="29" xfId="1" applyNumberFormat="1" applyFont="1" applyFill="1" applyBorder="1" applyAlignment="1">
      <alignment horizontal="center" vertical="center" wrapText="1"/>
    </xf>
    <xf numFmtId="177" fontId="13" fillId="5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3" fillId="5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5" borderId="28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 wrapText="1"/>
    </xf>
    <xf numFmtId="0" fontId="6" fillId="5" borderId="28" xfId="1" applyFont="1" applyFill="1" applyBorder="1" applyAlignment="1">
      <alignment vertical="center"/>
    </xf>
    <xf numFmtId="179" fontId="4" fillId="5" borderId="31" xfId="0" applyNumberFormat="1" applyFont="1" applyFill="1" applyBorder="1" applyAlignment="1">
      <alignment horizontal="center" vertical="center"/>
    </xf>
    <xf numFmtId="179" fontId="4" fillId="5" borderId="28" xfId="0" applyNumberFormat="1" applyFont="1" applyFill="1" applyBorder="1" applyAlignment="1">
      <alignment horizontal="center" vertical="center"/>
    </xf>
    <xf numFmtId="3" fontId="4" fillId="0" borderId="28" xfId="0" applyNumberFormat="1" applyFont="1" applyBorder="1" applyAlignment="1" applyProtection="1">
      <alignment horizontal="center" vertical="center"/>
      <protection locked="0"/>
    </xf>
    <xf numFmtId="0" fontId="6" fillId="4" borderId="11" xfId="1" applyFont="1" applyFill="1" applyBorder="1" applyAlignment="1">
      <alignment vertical="center"/>
    </xf>
    <xf numFmtId="0" fontId="6" fillId="4" borderId="14" xfId="1" applyFont="1" applyFill="1" applyBorder="1" applyAlignment="1">
      <alignment vertical="center"/>
    </xf>
    <xf numFmtId="0" fontId="6" fillId="4" borderId="13" xfId="1" applyFont="1" applyFill="1" applyBorder="1" applyAlignment="1">
      <alignment horizontal="left" vertical="center"/>
    </xf>
    <xf numFmtId="0" fontId="6" fillId="4" borderId="12" xfId="1" applyFont="1" applyFill="1" applyBorder="1" applyAlignment="1">
      <alignment vertical="center"/>
    </xf>
    <xf numFmtId="49" fontId="4" fillId="0" borderId="28" xfId="1" applyNumberFormat="1" applyFont="1" applyBorder="1" applyAlignment="1" applyProtection="1">
      <alignment horizontal="left" vertical="center" wrapText="1"/>
      <protection locked="0"/>
    </xf>
    <xf numFmtId="0" fontId="6" fillId="4" borderId="22" xfId="1" applyFont="1" applyFill="1" applyBorder="1" applyAlignment="1">
      <alignment horizontal="left" vertical="center"/>
    </xf>
    <xf numFmtId="0" fontId="6" fillId="4" borderId="24" xfId="1" applyFont="1" applyFill="1" applyBorder="1" applyAlignment="1">
      <alignment vertical="center"/>
    </xf>
    <xf numFmtId="177" fontId="13" fillId="5" borderId="32" xfId="1" quotePrefix="1" applyNumberFormat="1" applyFont="1" applyFill="1" applyBorder="1" applyAlignment="1" applyProtection="1">
      <alignment horizontal="center" vertical="center" wrapText="1"/>
      <protection locked="0"/>
    </xf>
    <xf numFmtId="178" fontId="13" fillId="5" borderId="33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</cellXfs>
  <cellStyles count="2">
    <cellStyle name="標準" xfId="0" builtinId="0"/>
    <cellStyle name="標準 2" xfId="1" xr:uid="{31B95D20-1099-444D-B8F6-F7C28B47C5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B5CD7-5951-4B0B-AD7E-CEF40B5CEE69}">
  <sheetPr>
    <tabColor indexed="25"/>
    <pageSetUpPr fitToPage="1"/>
  </sheetPr>
  <dimension ref="A1:X22"/>
  <sheetViews>
    <sheetView tabSelected="1" view="pageBreakPreview" zoomScaleNormal="55" zoomScaleSheetLayoutView="100" workbookViewId="0">
      <selection activeCell="A3" sqref="A3"/>
    </sheetView>
  </sheetViews>
  <sheetFormatPr defaultRowHeight="10" x14ac:dyDescent="0.2"/>
  <cols>
    <col min="1" max="1" width="15.90625" style="96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7" style="3" customWidth="1"/>
    <col min="6" max="6" width="13.08984375" style="2" bestFit="1" customWidth="1"/>
    <col min="7" max="7" width="6.906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26953125" style="2" bestFit="1" customWidth="1"/>
    <col min="19" max="19" width="11" style="2" bestFit="1" customWidth="1"/>
    <col min="20" max="21" width="8.26953125" style="2" bestFit="1" customWidth="1"/>
    <col min="22" max="22" width="8.7265625" style="2"/>
    <col min="23" max="24" width="10.6328125" style="5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384" width="8.7265625" style="2"/>
  </cols>
  <sheetData>
    <row r="1" spans="1:24" ht="21.75" customHeight="1" x14ac:dyDescent="0.35">
      <c r="A1" s="1"/>
      <c r="B1" s="1"/>
      <c r="Q1" s="4"/>
    </row>
    <row r="2" spans="1:24" ht="15.5" x14ac:dyDescent="0.35">
      <c r="A2" s="2"/>
      <c r="E2" s="2"/>
      <c r="F2" s="6"/>
      <c r="J2" s="7" t="s">
        <v>0</v>
      </c>
      <c r="K2" s="7"/>
      <c r="L2" s="7"/>
      <c r="M2" s="7"/>
      <c r="N2" s="7"/>
      <c r="O2" s="7"/>
      <c r="P2" s="8"/>
      <c r="Q2" s="9" t="s">
        <v>1</v>
      </c>
      <c r="R2" s="10"/>
      <c r="S2" s="10"/>
      <c r="T2" s="10"/>
      <c r="U2" s="10"/>
    </row>
    <row r="3" spans="1:24" ht="23.25" customHeight="1" x14ac:dyDescent="0.35">
      <c r="A3" s="11" t="s">
        <v>2</v>
      </c>
      <c r="B3" s="12"/>
      <c r="E3" s="2"/>
      <c r="J3" s="8"/>
      <c r="Q3" s="13"/>
      <c r="R3" s="14" t="s">
        <v>3</v>
      </c>
      <c r="S3" s="14"/>
      <c r="T3" s="14"/>
      <c r="U3" s="14"/>
      <c r="W3" s="15" t="s">
        <v>4</v>
      </c>
      <c r="X3" s="16"/>
    </row>
    <row r="4" spans="1:24" ht="14.25" customHeight="1" thickBot="1" x14ac:dyDescent="0.25">
      <c r="A4" s="17" t="s">
        <v>5</v>
      </c>
      <c r="B4" s="18" t="s">
        <v>6</v>
      </c>
      <c r="C4" s="19"/>
      <c r="D4" s="20"/>
      <c r="E4" s="21"/>
      <c r="F4" s="18" t="s">
        <v>7</v>
      </c>
      <c r="G4" s="22"/>
      <c r="H4" s="23" t="s">
        <v>8</v>
      </c>
      <c r="I4" s="24" t="s">
        <v>9</v>
      </c>
      <c r="J4" s="25" t="s">
        <v>10</v>
      </c>
      <c r="K4" s="26" t="s">
        <v>11</v>
      </c>
      <c r="L4" s="27"/>
      <c r="M4" s="27"/>
      <c r="N4" s="28"/>
      <c r="O4" s="23" t="s">
        <v>12</v>
      </c>
      <c r="P4" s="29" t="s">
        <v>13</v>
      </c>
      <c r="Q4" s="30"/>
      <c r="R4" s="31"/>
      <c r="S4" s="32" t="s">
        <v>14</v>
      </c>
      <c r="T4" s="33" t="s">
        <v>15</v>
      </c>
      <c r="U4" s="23" t="s">
        <v>16</v>
      </c>
      <c r="W4" s="34" t="s">
        <v>17</v>
      </c>
      <c r="X4" s="34" t="s">
        <v>18</v>
      </c>
    </row>
    <row r="5" spans="1:24" ht="11.25" customHeight="1" x14ac:dyDescent="0.2">
      <c r="A5" s="35"/>
      <c r="B5" s="36"/>
      <c r="C5" s="37"/>
      <c r="D5" s="38"/>
      <c r="E5" s="39"/>
      <c r="F5" s="40"/>
      <c r="G5" s="41"/>
      <c r="H5" s="35"/>
      <c r="I5" s="35"/>
      <c r="J5" s="42"/>
      <c r="K5" s="43" t="s">
        <v>19</v>
      </c>
      <c r="L5" s="44" t="s">
        <v>20</v>
      </c>
      <c r="M5" s="45" t="s">
        <v>21</v>
      </c>
      <c r="N5" s="46" t="s">
        <v>22</v>
      </c>
      <c r="O5" s="47"/>
      <c r="P5" s="48"/>
      <c r="Q5" s="49"/>
      <c r="R5" s="50"/>
      <c r="S5" s="51"/>
      <c r="T5" s="52"/>
      <c r="U5" s="35"/>
      <c r="W5" s="34"/>
      <c r="X5" s="34"/>
    </row>
    <row r="6" spans="1:24" ht="11.25" customHeight="1" x14ac:dyDescent="0.2">
      <c r="A6" s="35"/>
      <c r="B6" s="36"/>
      <c r="C6" s="37"/>
      <c r="D6" s="17" t="s">
        <v>23</v>
      </c>
      <c r="E6" s="53" t="s">
        <v>24</v>
      </c>
      <c r="F6" s="17" t="s">
        <v>23</v>
      </c>
      <c r="G6" s="24" t="s">
        <v>25</v>
      </c>
      <c r="H6" s="35"/>
      <c r="I6" s="35"/>
      <c r="J6" s="42"/>
      <c r="K6" s="54"/>
      <c r="L6" s="55"/>
      <c r="M6" s="54"/>
      <c r="N6" s="56"/>
      <c r="O6" s="47"/>
      <c r="P6" s="23" t="s">
        <v>26</v>
      </c>
      <c r="Q6" s="23" t="s">
        <v>27</v>
      </c>
      <c r="R6" s="17" t="s">
        <v>28</v>
      </c>
      <c r="S6" s="57" t="s">
        <v>29</v>
      </c>
      <c r="T6" s="52"/>
      <c r="U6" s="35"/>
      <c r="W6" s="34"/>
      <c r="X6" s="34"/>
    </row>
    <row r="7" spans="1:24" ht="12" customHeight="1" x14ac:dyDescent="0.2">
      <c r="A7" s="35"/>
      <c r="B7" s="36"/>
      <c r="C7" s="37"/>
      <c r="D7" s="35"/>
      <c r="E7" s="35"/>
      <c r="F7" s="35"/>
      <c r="G7" s="35"/>
      <c r="H7" s="35"/>
      <c r="I7" s="35"/>
      <c r="J7" s="42"/>
      <c r="K7" s="54"/>
      <c r="L7" s="55"/>
      <c r="M7" s="54"/>
      <c r="N7" s="56"/>
      <c r="O7" s="47"/>
      <c r="P7" s="47"/>
      <c r="Q7" s="47"/>
      <c r="R7" s="35"/>
      <c r="S7" s="58"/>
      <c r="T7" s="52"/>
      <c r="U7" s="35"/>
      <c r="W7" s="34"/>
      <c r="X7" s="34"/>
    </row>
    <row r="8" spans="1:24" ht="11.25" customHeight="1" x14ac:dyDescent="0.2">
      <c r="A8" s="59"/>
      <c r="B8" s="60"/>
      <c r="C8" s="61"/>
      <c r="D8" s="59"/>
      <c r="E8" s="59"/>
      <c r="F8" s="59"/>
      <c r="G8" s="59"/>
      <c r="H8" s="59"/>
      <c r="I8" s="59"/>
      <c r="J8" s="40"/>
      <c r="K8" s="62"/>
      <c r="L8" s="63"/>
      <c r="M8" s="62"/>
      <c r="N8" s="41"/>
      <c r="O8" s="64"/>
      <c r="P8" s="64"/>
      <c r="Q8" s="64"/>
      <c r="R8" s="59"/>
      <c r="S8" s="65"/>
      <c r="T8" s="66"/>
      <c r="U8" s="59"/>
      <c r="W8" s="67"/>
      <c r="X8" s="67"/>
    </row>
    <row r="9" spans="1:24" ht="48" customHeight="1" x14ac:dyDescent="0.2">
      <c r="A9" s="68" t="s">
        <v>30</v>
      </c>
      <c r="B9" s="69"/>
      <c r="C9" s="70" t="s">
        <v>31</v>
      </c>
      <c r="D9" s="71" t="s">
        <v>32</v>
      </c>
      <c r="E9" s="72" t="s">
        <v>33</v>
      </c>
      <c r="F9" s="73" t="s">
        <v>34</v>
      </c>
      <c r="G9" s="74">
        <v>1.496</v>
      </c>
      <c r="H9" s="73" t="s">
        <v>35</v>
      </c>
      <c r="I9" s="75" t="str">
        <f t="shared" ref="I9:I21" si="0">IF(W9="","",(IF(X9-W9&gt;0,CONCATENATE(TEXT(W9,"#,##0"),"~",TEXT(X9,"#,##0")),TEXT(W9,"#,##0"))))</f>
        <v>1,090~1,100</v>
      </c>
      <c r="J9" s="76">
        <v>5</v>
      </c>
      <c r="K9" s="77">
        <v>21.8</v>
      </c>
      <c r="L9" s="78">
        <f t="shared" ref="L9:L21" si="1">IF(K9&gt;0,1/K9*34.6*67.1,"")</f>
        <v>106.49816513761466</v>
      </c>
      <c r="M9" s="79">
        <f t="shared" ref="M9:M21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80">
        <f t="shared" ref="N9:N21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81" t="s">
        <v>36</v>
      </c>
      <c r="P9" s="82" t="s">
        <v>37</v>
      </c>
      <c r="Q9" s="81" t="s">
        <v>38</v>
      </c>
      <c r="R9" s="83"/>
      <c r="S9" s="81" t="s">
        <v>39</v>
      </c>
      <c r="T9" s="84">
        <f t="shared" ref="T9:T21" si="4">IFERROR(IF(K9&lt;M9,"",(ROUNDDOWN(K9/M9*100,0))),"")</f>
        <v>116</v>
      </c>
      <c r="U9" s="85">
        <f t="shared" ref="U9:U21" si="5">IFERROR(IF(K9&lt;N9,"",(ROUNDDOWN(K9/N9*100,0))),"")</f>
        <v>100</v>
      </c>
      <c r="W9" s="86">
        <v>1090</v>
      </c>
      <c r="X9" s="86">
        <v>1100</v>
      </c>
    </row>
    <row r="10" spans="1:24" ht="49.5" customHeight="1" x14ac:dyDescent="0.2">
      <c r="A10" s="87"/>
      <c r="B10" s="88"/>
      <c r="C10" s="89"/>
      <c r="D10" s="71" t="s">
        <v>40</v>
      </c>
      <c r="E10" s="72" t="s">
        <v>41</v>
      </c>
      <c r="F10" s="73" t="s">
        <v>34</v>
      </c>
      <c r="G10" s="74">
        <v>1.496</v>
      </c>
      <c r="H10" s="73" t="s">
        <v>35</v>
      </c>
      <c r="I10" s="75" t="str">
        <f t="shared" si="0"/>
        <v>1,160~1,180</v>
      </c>
      <c r="J10" s="76">
        <v>5</v>
      </c>
      <c r="K10" s="77">
        <v>19.8</v>
      </c>
      <c r="L10" s="78">
        <f t="shared" si="1"/>
        <v>117.25555555555556</v>
      </c>
      <c r="M10" s="79">
        <f t="shared" si="2"/>
        <v>18.7</v>
      </c>
      <c r="N10" s="80">
        <f t="shared" si="3"/>
        <v>21.8</v>
      </c>
      <c r="O10" s="81" t="s">
        <v>36</v>
      </c>
      <c r="P10" s="82" t="s">
        <v>37</v>
      </c>
      <c r="Q10" s="81" t="s">
        <v>42</v>
      </c>
      <c r="R10" s="83"/>
      <c r="S10" s="81" t="s">
        <v>39</v>
      </c>
      <c r="T10" s="84">
        <f t="shared" si="4"/>
        <v>105</v>
      </c>
      <c r="U10" s="85" t="str">
        <f t="shared" si="5"/>
        <v/>
      </c>
      <c r="W10" s="86">
        <v>1160</v>
      </c>
      <c r="X10" s="86">
        <v>1180</v>
      </c>
    </row>
    <row r="11" spans="1:24" ht="24" customHeight="1" x14ac:dyDescent="0.2">
      <c r="A11" s="87"/>
      <c r="B11" s="90"/>
      <c r="C11" s="70" t="s">
        <v>43</v>
      </c>
      <c r="D11" s="71" t="s">
        <v>44</v>
      </c>
      <c r="E11" s="91" t="s">
        <v>45</v>
      </c>
      <c r="F11" s="73" t="s">
        <v>46</v>
      </c>
      <c r="G11" s="74">
        <v>1.9970000000000001</v>
      </c>
      <c r="H11" s="73" t="s">
        <v>35</v>
      </c>
      <c r="I11" s="75" t="str">
        <f t="shared" si="0"/>
        <v>1,500~1,530</v>
      </c>
      <c r="J11" s="76">
        <v>5</v>
      </c>
      <c r="K11" s="77">
        <v>17.7</v>
      </c>
      <c r="L11" s="78">
        <f t="shared" si="1"/>
        <v>131.16723163841806</v>
      </c>
      <c r="M11" s="79">
        <f t="shared" si="2"/>
        <v>14.4</v>
      </c>
      <c r="N11" s="80">
        <f t="shared" si="3"/>
        <v>17.600000000000001</v>
      </c>
      <c r="O11" s="81" t="s">
        <v>47</v>
      </c>
      <c r="P11" s="82" t="s">
        <v>37</v>
      </c>
      <c r="Q11" s="81" t="s">
        <v>42</v>
      </c>
      <c r="R11" s="83"/>
      <c r="S11" s="81" t="s">
        <v>39</v>
      </c>
      <c r="T11" s="84">
        <f t="shared" si="4"/>
        <v>122</v>
      </c>
      <c r="U11" s="85">
        <f t="shared" si="5"/>
        <v>100</v>
      </c>
      <c r="W11" s="86">
        <v>1500</v>
      </c>
      <c r="X11" s="86">
        <v>1530</v>
      </c>
    </row>
    <row r="12" spans="1:24" ht="24" customHeight="1" x14ac:dyDescent="0.2">
      <c r="A12" s="87"/>
      <c r="B12" s="90"/>
      <c r="C12" s="92"/>
      <c r="D12" s="71" t="s">
        <v>48</v>
      </c>
      <c r="E12" s="72" t="s">
        <v>49</v>
      </c>
      <c r="F12" s="73" t="s">
        <v>50</v>
      </c>
      <c r="G12" s="74">
        <v>1.9970000000000001</v>
      </c>
      <c r="H12" s="73" t="s">
        <v>35</v>
      </c>
      <c r="I12" s="75" t="str">
        <f t="shared" si="0"/>
        <v>1,380</v>
      </c>
      <c r="J12" s="76">
        <v>5</v>
      </c>
      <c r="K12" s="77">
        <v>17.5</v>
      </c>
      <c r="L12" s="78">
        <f t="shared" si="1"/>
        <v>132.66628571428569</v>
      </c>
      <c r="M12" s="79">
        <f t="shared" si="2"/>
        <v>15.8</v>
      </c>
      <c r="N12" s="80">
        <f t="shared" si="3"/>
        <v>19</v>
      </c>
      <c r="O12" s="81" t="s">
        <v>51</v>
      </c>
      <c r="P12" s="82" t="s">
        <v>52</v>
      </c>
      <c r="Q12" s="81" t="s">
        <v>38</v>
      </c>
      <c r="R12" s="83"/>
      <c r="S12" s="81" t="s">
        <v>39</v>
      </c>
      <c r="T12" s="84">
        <f t="shared" si="4"/>
        <v>110</v>
      </c>
      <c r="U12" s="85" t="str">
        <f t="shared" si="5"/>
        <v/>
      </c>
      <c r="W12" s="86">
        <v>1380</v>
      </c>
      <c r="X12" s="86"/>
    </row>
    <row r="13" spans="1:24" ht="24" customHeight="1" x14ac:dyDescent="0.2">
      <c r="A13" s="87"/>
      <c r="B13" s="88"/>
      <c r="C13" s="89"/>
      <c r="D13" s="71" t="s">
        <v>48</v>
      </c>
      <c r="E13" s="72" t="s">
        <v>53</v>
      </c>
      <c r="F13" s="73" t="s">
        <v>50</v>
      </c>
      <c r="G13" s="74">
        <v>1.9970000000000001</v>
      </c>
      <c r="H13" s="73" t="s">
        <v>35</v>
      </c>
      <c r="I13" s="75" t="str">
        <f t="shared" si="0"/>
        <v>1,450</v>
      </c>
      <c r="J13" s="76">
        <v>5</v>
      </c>
      <c r="K13" s="77">
        <v>16.600000000000001</v>
      </c>
      <c r="L13" s="78">
        <f t="shared" si="1"/>
        <v>139.85903614457828</v>
      </c>
      <c r="M13" s="79">
        <f t="shared" si="2"/>
        <v>14.4</v>
      </c>
      <c r="N13" s="80">
        <f t="shared" si="3"/>
        <v>17.600000000000001</v>
      </c>
      <c r="O13" s="81" t="s">
        <v>51</v>
      </c>
      <c r="P13" s="82" t="s">
        <v>52</v>
      </c>
      <c r="Q13" s="81" t="s">
        <v>42</v>
      </c>
      <c r="R13" s="83"/>
      <c r="S13" s="81" t="s">
        <v>39</v>
      </c>
      <c r="T13" s="84">
        <f t="shared" si="4"/>
        <v>115</v>
      </c>
      <c r="U13" s="85" t="str">
        <f t="shared" si="5"/>
        <v/>
      </c>
      <c r="W13" s="86">
        <v>1450</v>
      </c>
      <c r="X13" s="86"/>
    </row>
    <row r="14" spans="1:24" ht="24" customHeight="1" x14ac:dyDescent="0.2">
      <c r="A14" s="87"/>
      <c r="B14" s="90"/>
      <c r="C14" s="92" t="s">
        <v>54</v>
      </c>
      <c r="D14" s="71" t="s">
        <v>55</v>
      </c>
      <c r="E14" s="91" t="s">
        <v>56</v>
      </c>
      <c r="F14" s="73" t="s">
        <v>50</v>
      </c>
      <c r="G14" s="74">
        <v>1.9970000000000001</v>
      </c>
      <c r="H14" s="73" t="s">
        <v>35</v>
      </c>
      <c r="I14" s="75" t="str">
        <f t="shared" si="0"/>
        <v>1,420</v>
      </c>
      <c r="J14" s="76">
        <v>5</v>
      </c>
      <c r="K14" s="77">
        <v>17.5</v>
      </c>
      <c r="L14" s="78">
        <f t="shared" si="1"/>
        <v>132.66628571428569</v>
      </c>
      <c r="M14" s="79">
        <f t="shared" si="2"/>
        <v>15.8</v>
      </c>
      <c r="N14" s="80">
        <f t="shared" si="3"/>
        <v>19</v>
      </c>
      <c r="O14" s="81" t="s">
        <v>51</v>
      </c>
      <c r="P14" s="82" t="s">
        <v>52</v>
      </c>
      <c r="Q14" s="81" t="s">
        <v>38</v>
      </c>
      <c r="R14" s="83"/>
      <c r="S14" s="81" t="s">
        <v>39</v>
      </c>
      <c r="T14" s="84">
        <f t="shared" si="4"/>
        <v>110</v>
      </c>
      <c r="U14" s="85" t="str">
        <f t="shared" si="5"/>
        <v/>
      </c>
      <c r="W14" s="86">
        <v>1420</v>
      </c>
      <c r="X14" s="86"/>
    </row>
    <row r="15" spans="1:24" ht="24" customHeight="1" x14ac:dyDescent="0.2">
      <c r="A15" s="87"/>
      <c r="B15" s="88"/>
      <c r="C15" s="89"/>
      <c r="D15" s="71" t="s">
        <v>55</v>
      </c>
      <c r="E15" s="91" t="s">
        <v>57</v>
      </c>
      <c r="F15" s="73" t="s">
        <v>50</v>
      </c>
      <c r="G15" s="74">
        <v>1.9970000000000001</v>
      </c>
      <c r="H15" s="73" t="s">
        <v>35</v>
      </c>
      <c r="I15" s="75" t="str">
        <f t="shared" si="0"/>
        <v>1,500</v>
      </c>
      <c r="J15" s="76">
        <v>5</v>
      </c>
      <c r="K15" s="77">
        <v>16.7</v>
      </c>
      <c r="L15" s="78">
        <f t="shared" si="1"/>
        <v>139.02155688622753</v>
      </c>
      <c r="M15" s="79">
        <f t="shared" si="2"/>
        <v>14.4</v>
      </c>
      <c r="N15" s="80">
        <f t="shared" si="3"/>
        <v>17.600000000000001</v>
      </c>
      <c r="O15" s="81" t="s">
        <v>51</v>
      </c>
      <c r="P15" s="82" t="s">
        <v>52</v>
      </c>
      <c r="Q15" s="81" t="s">
        <v>42</v>
      </c>
      <c r="R15" s="83"/>
      <c r="S15" s="81" t="s">
        <v>39</v>
      </c>
      <c r="T15" s="84">
        <f t="shared" si="4"/>
        <v>115</v>
      </c>
      <c r="U15" s="85" t="str">
        <f t="shared" si="5"/>
        <v/>
      </c>
      <c r="W15" s="86">
        <v>1500</v>
      </c>
      <c r="X15" s="86"/>
    </row>
    <row r="16" spans="1:24" ht="24" customHeight="1" x14ac:dyDescent="0.2">
      <c r="A16" s="87"/>
      <c r="B16" s="69"/>
      <c r="C16" s="70" t="s">
        <v>58</v>
      </c>
      <c r="D16" s="71" t="s">
        <v>59</v>
      </c>
      <c r="E16" s="91" t="s">
        <v>56</v>
      </c>
      <c r="F16" s="73" t="s">
        <v>50</v>
      </c>
      <c r="G16" s="74">
        <v>1.9970000000000001</v>
      </c>
      <c r="H16" s="73" t="s">
        <v>35</v>
      </c>
      <c r="I16" s="75" t="str">
        <f t="shared" si="0"/>
        <v>1,460</v>
      </c>
      <c r="J16" s="76">
        <v>5</v>
      </c>
      <c r="K16" s="77">
        <v>16.899999999999999</v>
      </c>
      <c r="L16" s="78">
        <f t="shared" si="1"/>
        <v>137.37633136094675</v>
      </c>
      <c r="M16" s="79">
        <f t="shared" si="2"/>
        <v>14.4</v>
      </c>
      <c r="N16" s="80">
        <f t="shared" si="3"/>
        <v>17.600000000000001</v>
      </c>
      <c r="O16" s="81" t="s">
        <v>51</v>
      </c>
      <c r="P16" s="82" t="s">
        <v>52</v>
      </c>
      <c r="Q16" s="81" t="s">
        <v>38</v>
      </c>
      <c r="R16" s="83"/>
      <c r="S16" s="81" t="s">
        <v>39</v>
      </c>
      <c r="T16" s="84">
        <f t="shared" si="4"/>
        <v>117</v>
      </c>
      <c r="U16" s="85" t="str">
        <f t="shared" si="5"/>
        <v/>
      </c>
      <c r="W16" s="86">
        <v>1460</v>
      </c>
      <c r="X16" s="86"/>
    </row>
    <row r="17" spans="1:24" ht="24" customHeight="1" x14ac:dyDescent="0.2">
      <c r="A17" s="87"/>
      <c r="B17" s="88"/>
      <c r="C17" s="89"/>
      <c r="D17" s="71" t="s">
        <v>59</v>
      </c>
      <c r="E17" s="91" t="s">
        <v>57</v>
      </c>
      <c r="F17" s="73" t="s">
        <v>50</v>
      </c>
      <c r="G17" s="74">
        <v>1.9970000000000001</v>
      </c>
      <c r="H17" s="73" t="s">
        <v>35</v>
      </c>
      <c r="I17" s="75" t="str">
        <f t="shared" si="0"/>
        <v>1,520</v>
      </c>
      <c r="J17" s="76">
        <v>5</v>
      </c>
      <c r="K17" s="77">
        <v>16.100000000000001</v>
      </c>
      <c r="L17" s="78">
        <f t="shared" si="1"/>
        <v>144.20248447204966</v>
      </c>
      <c r="M17" s="79">
        <f t="shared" si="2"/>
        <v>14.4</v>
      </c>
      <c r="N17" s="80">
        <f t="shared" si="3"/>
        <v>17.600000000000001</v>
      </c>
      <c r="O17" s="81" t="s">
        <v>51</v>
      </c>
      <c r="P17" s="82" t="s">
        <v>52</v>
      </c>
      <c r="Q17" s="81" t="s">
        <v>38</v>
      </c>
      <c r="R17" s="83"/>
      <c r="S17" s="81" t="s">
        <v>39</v>
      </c>
      <c r="T17" s="84">
        <f t="shared" si="4"/>
        <v>111</v>
      </c>
      <c r="U17" s="85" t="str">
        <f t="shared" si="5"/>
        <v/>
      </c>
      <c r="W17" s="86">
        <v>1520</v>
      </c>
      <c r="X17" s="86"/>
    </row>
    <row r="18" spans="1:24" ht="24" customHeight="1" x14ac:dyDescent="0.2">
      <c r="A18" s="87"/>
      <c r="B18" s="69"/>
      <c r="C18" s="70" t="s">
        <v>60</v>
      </c>
      <c r="D18" s="71" t="s">
        <v>61</v>
      </c>
      <c r="E18" s="91" t="s">
        <v>62</v>
      </c>
      <c r="F18" s="73" t="s">
        <v>63</v>
      </c>
      <c r="G18" s="74">
        <v>1.9970000000000001</v>
      </c>
      <c r="H18" s="73" t="s">
        <v>35</v>
      </c>
      <c r="I18" s="75" t="str">
        <f t="shared" si="0"/>
        <v>1,540~1,550</v>
      </c>
      <c r="J18" s="76">
        <v>5</v>
      </c>
      <c r="K18" s="77">
        <v>15.6</v>
      </c>
      <c r="L18" s="78">
        <f t="shared" si="1"/>
        <v>148.824358974359</v>
      </c>
      <c r="M18" s="79">
        <f t="shared" si="2"/>
        <v>13.2</v>
      </c>
      <c r="N18" s="80">
        <f t="shared" si="3"/>
        <v>16.5</v>
      </c>
      <c r="O18" s="81" t="s">
        <v>36</v>
      </c>
      <c r="P18" s="82" t="s">
        <v>52</v>
      </c>
      <c r="Q18" s="81" t="s">
        <v>38</v>
      </c>
      <c r="R18" s="83"/>
      <c r="S18" s="81" t="s">
        <v>64</v>
      </c>
      <c r="T18" s="84">
        <f t="shared" si="4"/>
        <v>118</v>
      </c>
      <c r="U18" s="85" t="str">
        <f t="shared" si="5"/>
        <v/>
      </c>
      <c r="W18" s="86">
        <v>1540</v>
      </c>
      <c r="X18" s="86">
        <v>1550</v>
      </c>
    </row>
    <row r="19" spans="1:24" ht="24" customHeight="1" x14ac:dyDescent="0.2">
      <c r="A19" s="87"/>
      <c r="B19" s="90"/>
      <c r="C19" s="92"/>
      <c r="D19" s="71" t="s">
        <v>61</v>
      </c>
      <c r="E19" s="91" t="s">
        <v>65</v>
      </c>
      <c r="F19" s="73" t="s">
        <v>63</v>
      </c>
      <c r="G19" s="74">
        <v>1.9970000000000001</v>
      </c>
      <c r="H19" s="73" t="s">
        <v>35</v>
      </c>
      <c r="I19" s="75" t="str">
        <f t="shared" si="0"/>
        <v>1,600~1,610</v>
      </c>
      <c r="J19" s="76">
        <v>5</v>
      </c>
      <c r="K19" s="77">
        <v>15</v>
      </c>
      <c r="L19" s="78">
        <f t="shared" si="1"/>
        <v>154.77733333333333</v>
      </c>
      <c r="M19" s="79">
        <f t="shared" si="2"/>
        <v>13.2</v>
      </c>
      <c r="N19" s="80">
        <f t="shared" si="3"/>
        <v>16.5</v>
      </c>
      <c r="O19" s="81" t="s">
        <v>36</v>
      </c>
      <c r="P19" s="82" t="s">
        <v>52</v>
      </c>
      <c r="Q19" s="81" t="s">
        <v>42</v>
      </c>
      <c r="R19" s="83"/>
      <c r="S19" s="81" t="s">
        <v>64</v>
      </c>
      <c r="T19" s="84">
        <f t="shared" si="4"/>
        <v>113</v>
      </c>
      <c r="U19" s="85" t="str">
        <f t="shared" si="5"/>
        <v/>
      </c>
      <c r="W19" s="86">
        <v>1600</v>
      </c>
      <c r="X19" s="86">
        <v>1610</v>
      </c>
    </row>
    <row r="20" spans="1:24" ht="24" customHeight="1" x14ac:dyDescent="0.2">
      <c r="A20" s="87"/>
      <c r="B20" s="90"/>
      <c r="C20" s="92"/>
      <c r="D20" s="71" t="s">
        <v>66</v>
      </c>
      <c r="E20" s="91" t="s">
        <v>67</v>
      </c>
      <c r="F20" s="73" t="s">
        <v>68</v>
      </c>
      <c r="G20" s="74">
        <v>2.488</v>
      </c>
      <c r="H20" s="73" t="s">
        <v>35</v>
      </c>
      <c r="I20" s="75" t="str">
        <f t="shared" si="0"/>
        <v>1,590</v>
      </c>
      <c r="J20" s="76">
        <v>5</v>
      </c>
      <c r="K20" s="77">
        <v>14.8</v>
      </c>
      <c r="L20" s="78">
        <f t="shared" si="1"/>
        <v>156.86891891891889</v>
      </c>
      <c r="M20" s="79">
        <f t="shared" si="2"/>
        <v>13.2</v>
      </c>
      <c r="N20" s="80">
        <f t="shared" si="3"/>
        <v>16.5</v>
      </c>
      <c r="O20" s="81" t="s">
        <v>36</v>
      </c>
      <c r="P20" s="82" t="s">
        <v>52</v>
      </c>
      <c r="Q20" s="81" t="s">
        <v>38</v>
      </c>
      <c r="R20" s="83"/>
      <c r="S20" s="81" t="s">
        <v>64</v>
      </c>
      <c r="T20" s="84">
        <f t="shared" si="4"/>
        <v>112</v>
      </c>
      <c r="U20" s="85" t="str">
        <f t="shared" si="5"/>
        <v/>
      </c>
      <c r="W20" s="86">
        <v>1590</v>
      </c>
      <c r="X20" s="86"/>
    </row>
    <row r="21" spans="1:24" ht="24" customHeight="1" thickBot="1" x14ac:dyDescent="0.25">
      <c r="A21" s="93"/>
      <c r="B21" s="88"/>
      <c r="C21" s="89"/>
      <c r="D21" s="71" t="s">
        <v>66</v>
      </c>
      <c r="E21" s="91" t="s">
        <v>69</v>
      </c>
      <c r="F21" s="73" t="s">
        <v>68</v>
      </c>
      <c r="G21" s="74">
        <v>2.488</v>
      </c>
      <c r="H21" s="73" t="s">
        <v>35</v>
      </c>
      <c r="I21" s="75" t="str">
        <f t="shared" si="0"/>
        <v>1,650</v>
      </c>
      <c r="J21" s="76">
        <v>5</v>
      </c>
      <c r="K21" s="94">
        <v>14.2</v>
      </c>
      <c r="L21" s="95">
        <f t="shared" si="1"/>
        <v>163.49718309859156</v>
      </c>
      <c r="M21" s="79">
        <f t="shared" si="2"/>
        <v>13.2</v>
      </c>
      <c r="N21" s="80">
        <f t="shared" si="3"/>
        <v>16.5</v>
      </c>
      <c r="O21" s="81" t="s">
        <v>36</v>
      </c>
      <c r="P21" s="82" t="s">
        <v>52</v>
      </c>
      <c r="Q21" s="81" t="s">
        <v>42</v>
      </c>
      <c r="R21" s="83"/>
      <c r="S21" s="81" t="s">
        <v>64</v>
      </c>
      <c r="T21" s="84">
        <f t="shared" si="4"/>
        <v>107</v>
      </c>
      <c r="U21" s="85" t="str">
        <f t="shared" si="5"/>
        <v/>
      </c>
      <c r="W21" s="86">
        <v>1650</v>
      </c>
      <c r="X21" s="86"/>
    </row>
    <row r="22" spans="1:24" x14ac:dyDescent="0.2">
      <c r="E22" s="2"/>
    </row>
  </sheetData>
  <sheetProtection selectLockedCells="1"/>
  <mergeCells count="31">
    <mergeCell ref="D6:D8"/>
    <mergeCell ref="E6:E8"/>
    <mergeCell ref="F6:F8"/>
    <mergeCell ref="G6:G8"/>
    <mergeCell ref="P6:P8"/>
    <mergeCell ref="Q6:Q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J4:J8"/>
    <mergeCell ref="K4:N4"/>
    <mergeCell ref="O4:O8"/>
    <mergeCell ref="P4:R5"/>
    <mergeCell ref="S4:S5"/>
    <mergeCell ref="T4:T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1-6(普通・小型)＜国内＞</vt:lpstr>
      <vt:lpstr>'1-6(普通・小型)＜国内＞'!Print_Area</vt:lpstr>
      <vt:lpstr>'1-6(普通・小型)＜国内＞'!Print_Titles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