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3月\"/>
    </mc:Choice>
  </mc:AlternateContent>
  <bookViews>
    <workbookView xWindow="0" yWindow="0" windowWidth="19200" windowHeight="6960" tabRatio="644"/>
  </bookViews>
  <sheets>
    <sheet name="（新）1-6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'（新）1-6'!$A$8:$U$14</definedName>
    <definedName name="Module1.社内配布用印刷">[1]!Module1.社内配布用印刷</definedName>
    <definedName name="Module1.提出用印刷">[1]!Module1.提出用印刷</definedName>
    <definedName name="_xlnm.Print_Area" localSheetId="0">'（新）1-6'!$A$2:$U$26</definedName>
    <definedName name="_xlnm.Print_Titles" localSheetId="0">'（新）1-6'!$2:$8</definedName>
    <definedName name="_xlnm.Print_Titles">[2]乗用・ＲＶ車!$A$1:$IV$7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calcId="162913"/>
</workbook>
</file>

<file path=xl/calcChain.xml><?xml version="1.0" encoding="utf-8"?>
<calcChain xmlns="http://schemas.openxmlformats.org/spreadsheetml/2006/main">
  <c r="U13" i="6" l="1"/>
  <c r="T13" i="6"/>
  <c r="L13" i="6"/>
  <c r="U24" i="6" l="1"/>
  <c r="T24" i="6"/>
  <c r="L24" i="6"/>
  <c r="U10" i="6" l="1"/>
  <c r="T10" i="6"/>
  <c r="L10" i="6"/>
  <c r="U21" i="6" l="1"/>
  <c r="T21" i="6"/>
  <c r="L21" i="6"/>
  <c r="U20" i="6" l="1"/>
  <c r="T20" i="6"/>
  <c r="L20" i="6"/>
  <c r="U19" i="6"/>
  <c r="T19" i="6"/>
  <c r="L19" i="6"/>
  <c r="U18" i="6"/>
  <c r="T18" i="6"/>
  <c r="L18" i="6"/>
  <c r="U25" i="6" l="1"/>
  <c r="T25" i="6"/>
  <c r="L25" i="6"/>
  <c r="U17" i="6" l="1"/>
  <c r="T17" i="6"/>
  <c r="L17" i="6"/>
  <c r="U16" i="6"/>
  <c r="T16" i="6"/>
  <c r="L16" i="6"/>
  <c r="U15" i="6"/>
  <c r="T15" i="6"/>
  <c r="L15" i="6"/>
  <c r="U23" i="6" l="1"/>
  <c r="T23" i="6"/>
  <c r="U22" i="6"/>
  <c r="T22" i="6"/>
  <c r="U14" i="6"/>
  <c r="T14" i="6"/>
  <c r="U12" i="6"/>
  <c r="T12" i="6"/>
  <c r="U11" i="6"/>
  <c r="T11" i="6"/>
  <c r="U9" i="6"/>
  <c r="T9" i="6"/>
  <c r="L23" i="6"/>
  <c r="L22" i="6"/>
  <c r="L14" i="6"/>
  <c r="L12" i="6"/>
  <c r="L11" i="6"/>
  <c r="L9" i="6"/>
</calcChain>
</file>

<file path=xl/sharedStrings.xml><?xml version="1.0" encoding="utf-8"?>
<sst xmlns="http://schemas.openxmlformats.org/spreadsheetml/2006/main" count="190" uniqueCount="107">
  <si>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22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</si>
  <si>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22"/>
  </si>
  <si>
    <t>類別区分番号</t>
    <rPh sb="0" eb="2">
      <t>ルイベツ</t>
    </rPh>
    <rPh sb="2" eb="4">
      <t>クブン</t>
    </rPh>
    <rPh sb="4" eb="6">
      <t>バンゴウ</t>
    </rPh>
    <phoneticPr fontId="22"/>
  </si>
  <si>
    <t>ﾌｫﾙｸｽﾜｰｹﾞﾝ</t>
  </si>
  <si>
    <t>T-Cross (DSG)</t>
  </si>
  <si>
    <t>3BA-C1DKR</t>
  </si>
  <si>
    <t>―</t>
  </si>
  <si>
    <t>DKR</t>
  </si>
  <si>
    <t>7AT(E)</t>
  </si>
  <si>
    <t>Polo 1.0 / 70kW (DSG)</t>
  </si>
  <si>
    <t>3BA-AWDKL</t>
  </si>
  <si>
    <t>Polo 1.5 / 110kW (DSG)</t>
  </si>
  <si>
    <t>3BA-AWDAD</t>
  </si>
  <si>
    <t>Polo GTI (DSG)</t>
  </si>
  <si>
    <t>3BA-AWCZP</t>
  </si>
  <si>
    <t>3BA-5NDPC</t>
  </si>
  <si>
    <t>I,D,V,EP,B,AM</t>
  </si>
  <si>
    <t>3W</t>
  </si>
  <si>
    <t>F</t>
  </si>
  <si>
    <t>ｻﾝﾙｰﾌ無</t>
    <rPh sb="5" eb="6">
      <t>ナ</t>
    </rPh>
    <phoneticPr fontId="20"/>
  </si>
  <si>
    <t>ｻﾝﾙｰﾌ有</t>
    <rPh sb="5" eb="6">
      <t>ア</t>
    </rPh>
    <phoneticPr fontId="20"/>
  </si>
  <si>
    <t>6AT(E)</t>
  </si>
  <si>
    <t>DKL</t>
  </si>
  <si>
    <t>1,160~1,180</t>
  </si>
  <si>
    <t>DAD</t>
  </si>
  <si>
    <t>1,210~1,230</t>
  </si>
  <si>
    <t>CZP</t>
  </si>
  <si>
    <t>1,290~1,310</t>
  </si>
  <si>
    <t>20.3</t>
    <phoneticPr fontId="20"/>
  </si>
  <si>
    <t>Tiguan 1.5 / 110kW (DSG)</t>
  </si>
  <si>
    <t>0001, 1001</t>
  </si>
  <si>
    <t>DPC</t>
  </si>
  <si>
    <t>0002, 1002</t>
  </si>
  <si>
    <t>I,D,V,CY,EP,B,AM</t>
  </si>
  <si>
    <t>F</t>
    <phoneticPr fontId="20"/>
  </si>
  <si>
    <t>A</t>
  </si>
  <si>
    <t>3AA-CDDLA</t>
  </si>
  <si>
    <t>0011</t>
  </si>
  <si>
    <t>DLA</t>
  </si>
  <si>
    <t>0012</t>
  </si>
  <si>
    <t>Golf eTSI 1.5 / 110kW (DSG)</t>
  </si>
  <si>
    <t>3AA-CDDFY</t>
  </si>
  <si>
    <t>DFY</t>
  </si>
  <si>
    <t>1,360~1,380</t>
  </si>
  <si>
    <t>Golf eTSI 1.0 / 81kW (DSG)</t>
    <phoneticPr fontId="22"/>
  </si>
  <si>
    <t>H,I,D,V,EP,B,AM</t>
  </si>
  <si>
    <t>H,I,D,V,CY,EP,B,AM</t>
  </si>
  <si>
    <t>Arteon 2.0 / 200kW (DSG)</t>
  </si>
  <si>
    <t>3BA-3HDNUF</t>
  </si>
  <si>
    <t>0001, 0002</t>
  </si>
  <si>
    <t>DNU</t>
  </si>
  <si>
    <t>1,700~1,720</t>
  </si>
  <si>
    <t>ﾌｧｽﾄﾊﾞｯｸ</t>
  </si>
  <si>
    <t>3AA-CDDLAV</t>
  </si>
  <si>
    <t>1,360~1,390</t>
  </si>
  <si>
    <t>Golf Variant eTSI 1.5 / 110kW (DSG)</t>
  </si>
  <si>
    <t>3AA-CDDFYV</t>
  </si>
  <si>
    <t>Golf Variant eTSI 1.0 / 81kW (DSG)</t>
    <phoneticPr fontId="22"/>
  </si>
  <si>
    <t>1,430~1,460</t>
  </si>
  <si>
    <t>Golf GTI 2.0 / 180kW (DSG)</t>
  </si>
  <si>
    <t>3BA-CDDNP</t>
  </si>
  <si>
    <t>DNP</t>
  </si>
  <si>
    <t>1,430~1,450</t>
  </si>
  <si>
    <t>T-Roc 1.5 / 110kW (DSG)</t>
  </si>
  <si>
    <t>3BA-A1DPC</t>
  </si>
  <si>
    <t>1,320~1,350</t>
  </si>
  <si>
    <t>3BA-AWDLA</t>
    <phoneticPr fontId="22"/>
  </si>
  <si>
    <t>1,160~1,190</t>
  </si>
  <si>
    <t>Tiguan 2.0 / 140kW (DSG)</t>
    <phoneticPr fontId="22"/>
  </si>
  <si>
    <t>3BA-5NDNNF</t>
    <phoneticPr fontId="22"/>
  </si>
  <si>
    <t>DNN</t>
  </si>
  <si>
    <t>1,660~1,750</t>
  </si>
  <si>
    <t>Polo GTI 2.0 / 152kW (DSG)</t>
  </si>
  <si>
    <t>3BA-AWDNN</t>
  </si>
  <si>
    <t>1,310</t>
  </si>
  <si>
    <t>I,D,V,EP,B,AM</t>
    <phoneticPr fontId="20"/>
  </si>
  <si>
    <r>
      <t>当</t>
    </r>
    <r>
      <rPr>
        <sz val="8"/>
        <color theme="1"/>
        <rFont val="ＭＳ Ｐゴシック"/>
        <family val="3"/>
        <charset val="128"/>
      </rPr>
      <t>該自動車の製造又は輸入の事業を行う者の氏名又は名称　</t>
    </r>
  </si>
  <si>
    <r>
      <t>ガ</t>
    </r>
    <r>
      <rPr>
        <b/>
        <sz val="12"/>
        <color theme="1"/>
        <rFont val="ＭＳ Ｐゴシック"/>
        <family val="3"/>
        <charset val="128"/>
      </rPr>
      <t>ソリン乗用車（軽自動車）又はガソリン乗用車（普通・小型）</t>
    </r>
    <rPh sb="8" eb="12">
      <t>ケイジドウシャ</t>
    </rPh>
    <rPh sb="13" eb="14">
      <t>マタ</t>
    </rPh>
    <rPh sb="19" eb="22">
      <t>ジョウヨウシャ</t>
    </rPh>
    <rPh sb="23" eb="25">
      <t>フツウ</t>
    </rPh>
    <rPh sb="26" eb="28">
      <t>コガタ</t>
    </rPh>
    <phoneticPr fontId="22"/>
  </si>
  <si>
    <r>
      <t>車</t>
    </r>
    <r>
      <rPr>
        <sz val="8"/>
        <color theme="1"/>
        <rFont val="ＭＳ Ｐゴシック"/>
        <family val="3"/>
        <charset val="128"/>
      </rPr>
      <t>名</t>
    </r>
    <rPh sb="0" eb="2">
      <t>シャメイ</t>
    </rPh>
    <phoneticPr fontId="22"/>
  </si>
  <si>
    <r>
      <t>通</t>
    </r>
    <r>
      <rPr>
        <sz val="8"/>
        <color theme="1"/>
        <rFont val="ＭＳ Ｐゴシック"/>
        <family val="3"/>
        <charset val="128"/>
      </rPr>
      <t>称名</t>
    </r>
  </si>
  <si>
    <r>
      <t>原</t>
    </r>
    <r>
      <rPr>
        <sz val="8"/>
        <color theme="1"/>
        <rFont val="ＭＳ Ｐゴシック"/>
        <family val="3"/>
        <charset val="128"/>
      </rPr>
      <t>動機</t>
    </r>
  </si>
  <si>
    <r>
      <t>変</t>
    </r>
    <r>
      <rPr>
        <sz val="8"/>
        <color theme="1"/>
        <rFont val="ＭＳ Ｐゴシック"/>
        <family val="3"/>
        <charset val="128"/>
      </rPr>
      <t>速装置
の型式及び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22"/>
  </si>
  <si>
    <r>
      <t>車</t>
    </r>
    <r>
      <rPr>
        <sz val="8"/>
        <color theme="1"/>
        <rFont val="ＭＳ Ｐゴシック"/>
        <family val="3"/>
        <charset val="128"/>
      </rPr>
      <t>両重量
（</t>
    </r>
    <r>
      <rPr>
        <sz val="8"/>
        <color theme="1"/>
        <rFont val="Arial"/>
        <family val="2"/>
      </rPr>
      <t>kg</t>
    </r>
    <r>
      <rPr>
        <sz val="8"/>
        <color theme="1"/>
        <rFont val="ＭＳ Ｐゴシック"/>
        <family val="3"/>
        <charset val="128"/>
      </rPr>
      <t>）</t>
    </r>
    <phoneticPr fontId="22"/>
  </si>
  <si>
    <r>
      <t>乗</t>
    </r>
    <r>
      <rPr>
        <sz val="8"/>
        <color theme="1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22"/>
  </si>
  <si>
    <r>
      <t>燃</t>
    </r>
    <r>
      <rPr>
        <sz val="8"/>
        <color theme="1"/>
        <rFont val="ＭＳ Ｐゴシック"/>
        <family val="3"/>
        <charset val="128"/>
      </rPr>
      <t>費値
（</t>
    </r>
    <r>
      <rPr>
        <sz val="8"/>
        <color theme="1"/>
        <rFont val="Arial"/>
        <family val="2"/>
      </rPr>
      <t>km/L</t>
    </r>
    <r>
      <rPr>
        <sz val="8"/>
        <color theme="1"/>
        <rFont val="ＭＳ Ｐゴシック"/>
        <family val="3"/>
        <charset val="128"/>
      </rPr>
      <t>）</t>
    </r>
    <rPh sb="0" eb="2">
      <t>ネンピ</t>
    </rPh>
    <rPh sb="2" eb="3">
      <t>チ</t>
    </rPh>
    <phoneticPr fontId="22"/>
  </si>
  <si>
    <r>
      <t>1km</t>
    </r>
    <r>
      <rPr>
        <sz val="8"/>
        <color theme="1"/>
        <rFont val="ＭＳ Ｐゴシック"/>
        <family val="3"/>
        <charset val="128"/>
      </rPr>
      <t xml:space="preserve">走行
における
</t>
    </r>
    <r>
      <rPr>
        <sz val="8"/>
        <color theme="1"/>
        <rFont val="Arial"/>
        <family val="2"/>
      </rPr>
      <t>CO2</t>
    </r>
    <r>
      <rPr>
        <sz val="8"/>
        <color theme="1"/>
        <rFont val="ＭＳ Ｐゴシック"/>
        <family val="3"/>
        <charset val="128"/>
      </rPr>
      <t>排出量
（</t>
    </r>
    <r>
      <rPr>
        <sz val="8"/>
        <color theme="1"/>
        <rFont val="Arial"/>
        <family val="2"/>
      </rPr>
      <t>g-CO2/km</t>
    </r>
    <r>
      <rPr>
        <sz val="8"/>
        <color theme="1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22"/>
  </si>
  <si>
    <r>
      <t>平</t>
    </r>
    <r>
      <rPr>
        <sz val="8"/>
        <color theme="1"/>
        <rFont val="ＭＳ Ｐゴシック"/>
        <family val="3"/>
        <charset val="128"/>
      </rPr>
      <t>成</t>
    </r>
    <r>
      <rPr>
        <sz val="8"/>
        <color theme="1"/>
        <rFont val="Arial"/>
        <family val="2"/>
      </rPr>
      <t>27</t>
    </r>
    <r>
      <rPr>
        <sz val="8"/>
        <color theme="1"/>
        <rFont val="ＭＳ Ｐゴシック"/>
        <family val="3"/>
        <charset val="128"/>
      </rPr>
      <t>年度
燃費基準値
（</t>
    </r>
    <r>
      <rPr>
        <sz val="8"/>
        <color theme="1"/>
        <rFont val="Arial"/>
        <family val="2"/>
      </rPr>
      <t>km/L</t>
    </r>
    <r>
      <rPr>
        <sz val="8"/>
        <color theme="1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22"/>
  </si>
  <si>
    <r>
      <t>令</t>
    </r>
    <r>
      <rPr>
        <sz val="8"/>
        <color theme="1"/>
        <rFont val="ＭＳ Ｐゴシック"/>
        <family val="3"/>
        <charset val="128"/>
      </rPr>
      <t>和２年度
燃費基準値
（</t>
    </r>
    <r>
      <rPr>
        <sz val="8"/>
        <color theme="1"/>
        <rFont val="Arial"/>
        <family val="2"/>
      </rPr>
      <t>km/L</t>
    </r>
    <r>
      <rPr>
        <sz val="8"/>
        <color theme="1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22"/>
  </si>
  <si>
    <r>
      <t>主</t>
    </r>
    <r>
      <rPr>
        <sz val="8"/>
        <color theme="1"/>
        <rFont val="ＭＳ Ｐゴシック"/>
        <family val="3"/>
        <charset val="128"/>
      </rPr>
      <t>要</t>
    </r>
    <rPh sb="0" eb="2">
      <t>シュヨウ</t>
    </rPh>
    <phoneticPr fontId="22"/>
  </si>
  <si>
    <r>
      <t>そ</t>
    </r>
    <r>
      <rPr>
        <sz val="8"/>
        <color theme="1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22"/>
  </si>
  <si>
    <r>
      <t>（</t>
    </r>
    <r>
      <rPr>
        <sz val="8"/>
        <color theme="1"/>
        <rFont val="ＭＳ Ｐゴシック"/>
        <family val="3"/>
        <charset val="128"/>
      </rPr>
      <t>参考）</t>
    </r>
    <rPh sb="1" eb="3">
      <t>サンコウ</t>
    </rPh>
    <phoneticPr fontId="22"/>
  </si>
  <si>
    <r>
      <t>型</t>
    </r>
    <r>
      <rPr>
        <sz val="8"/>
        <color theme="1"/>
        <rFont val="ＭＳ Ｐゴシック"/>
        <family val="3"/>
        <charset val="128"/>
      </rPr>
      <t>式</t>
    </r>
  </si>
  <si>
    <r>
      <t>総</t>
    </r>
    <r>
      <rPr>
        <sz val="8"/>
        <color theme="1"/>
        <rFont val="ＭＳ Ｐゴシック"/>
        <family val="3"/>
        <charset val="128"/>
      </rPr>
      <t>排
気量
（</t>
    </r>
    <r>
      <rPr>
        <sz val="8"/>
        <color theme="1"/>
        <rFont val="Arial"/>
        <family val="2"/>
      </rPr>
      <t>L</t>
    </r>
    <r>
      <rPr>
        <sz val="8"/>
        <color theme="1"/>
        <rFont val="ＭＳ Ｐゴシック"/>
        <family val="3"/>
        <charset val="128"/>
      </rPr>
      <t>）</t>
    </r>
    <rPh sb="1" eb="2">
      <t>ハイ</t>
    </rPh>
    <rPh sb="3" eb="4">
      <t>キ</t>
    </rPh>
    <rPh sb="4" eb="5">
      <t>リョウ</t>
    </rPh>
    <phoneticPr fontId="22"/>
  </si>
  <si>
    <r>
      <t>燃</t>
    </r>
    <r>
      <rPr>
        <sz val="8"/>
        <color theme="1"/>
        <rFont val="ＭＳ Ｐゴシック"/>
        <family val="3"/>
        <charset val="128"/>
      </rPr>
      <t>費</t>
    </r>
  </si>
  <si>
    <r>
      <t>主</t>
    </r>
    <r>
      <rPr>
        <sz val="8"/>
        <color theme="1"/>
        <rFont val="ＭＳ Ｐゴシック"/>
        <family val="3"/>
        <charset val="128"/>
      </rPr>
      <t>要排</t>
    </r>
  </si>
  <si>
    <r>
      <t>低</t>
    </r>
    <r>
      <rPr>
        <sz val="8"/>
        <color theme="1"/>
        <rFont val="ＭＳ Ｐゴシック"/>
        <family val="3"/>
        <charset val="128"/>
      </rPr>
      <t>排出</t>
    </r>
  </si>
  <si>
    <r>
      <t>改</t>
    </r>
    <r>
      <rPr>
        <sz val="8"/>
        <color theme="1"/>
        <rFont val="ＭＳ Ｐゴシック"/>
        <family val="3"/>
        <charset val="128"/>
      </rPr>
      <t>善</t>
    </r>
    <rPh sb="0" eb="2">
      <t>カイゼン</t>
    </rPh>
    <phoneticPr fontId="22"/>
  </si>
  <si>
    <r>
      <t>出</t>
    </r>
    <r>
      <rPr>
        <sz val="8"/>
        <color theme="1"/>
        <rFont val="ＭＳ Ｐゴシック"/>
        <family val="3"/>
        <charset val="128"/>
      </rPr>
      <t>ガス</t>
    </r>
  </si>
  <si>
    <r>
      <t>駆</t>
    </r>
    <r>
      <rPr>
        <sz val="8"/>
        <color theme="1"/>
        <rFont val="ＭＳ Ｐゴシック"/>
        <family val="3"/>
        <charset val="128"/>
      </rPr>
      <t>動</t>
    </r>
  </si>
  <si>
    <r>
      <t>そ</t>
    </r>
    <r>
      <rPr>
        <sz val="8"/>
        <color theme="1"/>
        <rFont val="ＭＳ Ｐゴシック"/>
        <family val="3"/>
        <charset val="128"/>
      </rPr>
      <t>の他</t>
    </r>
  </si>
  <si>
    <r>
      <t>ガ</t>
    </r>
    <r>
      <rPr>
        <sz val="8"/>
        <color theme="1"/>
        <rFont val="ＭＳ Ｐゴシック"/>
        <family val="3"/>
        <charset val="128"/>
      </rPr>
      <t>ス認定</t>
    </r>
  </si>
  <si>
    <r>
      <t>対</t>
    </r>
    <r>
      <rPr>
        <sz val="8"/>
        <color theme="1"/>
        <rFont val="ＭＳ Ｐゴシック"/>
        <family val="3"/>
        <charset val="128"/>
      </rPr>
      <t>策</t>
    </r>
    <rPh sb="0" eb="2">
      <t>タイサク</t>
    </rPh>
    <phoneticPr fontId="22"/>
  </si>
  <si>
    <r>
      <t>対</t>
    </r>
    <r>
      <rPr>
        <sz val="8"/>
        <color theme="1"/>
        <rFont val="ＭＳ Ｐゴシック"/>
        <family val="3"/>
        <charset val="128"/>
      </rPr>
      <t>策</t>
    </r>
  </si>
  <si>
    <r>
      <t>形</t>
    </r>
    <r>
      <rPr>
        <sz val="8"/>
        <color theme="1"/>
        <rFont val="ＭＳ Ｐゴシック"/>
        <family val="3"/>
        <charset val="128"/>
      </rPr>
      <t>式</t>
    </r>
  </si>
  <si>
    <r>
      <t>レ</t>
    </r>
    <r>
      <rPr>
        <sz val="8"/>
        <color theme="1"/>
        <rFont val="ＭＳ Ｐゴシック"/>
        <family val="3"/>
        <charset val="128"/>
      </rPr>
      <t>ベル</t>
    </r>
  </si>
  <si>
    <r>
      <t>目</t>
    </r>
    <r>
      <rPr>
        <sz val="8"/>
        <color theme="1"/>
        <rFont val="ＭＳ Ｐゴシック"/>
        <family val="3"/>
        <charset val="128"/>
      </rPr>
      <t>標年度（平成</t>
    </r>
    <r>
      <rPr>
        <sz val="8"/>
        <color theme="1"/>
        <rFont val="Arial"/>
        <family val="2"/>
      </rPr>
      <t>27</t>
    </r>
    <r>
      <rPr>
        <sz val="8"/>
        <color theme="1"/>
        <rFont val="ＭＳ Ｐゴシック"/>
        <family val="3"/>
        <charset val="128"/>
      </rPr>
      <t>年度</t>
    </r>
    <r>
      <rPr>
        <sz val="8"/>
        <color theme="1"/>
        <rFont val="Arial"/>
        <family val="2"/>
      </rPr>
      <t>/</t>
    </r>
    <r>
      <rPr>
        <sz val="8"/>
        <color theme="1"/>
        <rFont val="ＭＳ Ｐゴシック"/>
        <family val="3"/>
        <charset val="128"/>
      </rPr>
      <t>令和２年度）</t>
    </r>
    <rPh sb="12" eb="14">
      <t>レイワ</t>
    </rPh>
    <rPh sb="15" eb="17">
      <t>ネンド</t>
    </rPh>
    <phoneticPr fontId="22"/>
  </si>
  <si>
    <r>
      <t>JC08</t>
    </r>
    <r>
      <rPr>
        <sz val="8"/>
        <color theme="1"/>
        <rFont val="ＭＳ Ｐゴシック"/>
        <family val="3"/>
        <charset val="128"/>
      </rPr>
      <t>モード</t>
    </r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</si>
</sst>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0.0"/>
    <numFmt numFmtId="177" formatCode="0_);[Red]\(0\)"/>
    <numFmt numFmtId="178" formatCode="0_ "/>
    <numFmt numFmtId="179" formatCode="0.000"/>
    <numFmt numFmtId="182" formatCode="#,##0.0_ "/>
  </numFmts>
  <fonts count="3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ＭＳ Ｐゴシック"/>
      <family val="3"/>
      <charset val="128"/>
    </font>
    <font>
      <b/>
      <sz val="12"/>
      <color theme="1"/>
      <name val="Arial"/>
      <family val="2"/>
    </font>
    <font>
      <b/>
      <sz val="12"/>
      <color theme="1"/>
      <name val="ＭＳ Ｐゴシック"/>
      <family val="3"/>
      <charset val="128"/>
    </font>
    <font>
      <sz val="11"/>
      <color theme="1"/>
      <name val="Arial"/>
      <family val="2"/>
    </font>
    <font>
      <u/>
      <sz val="8"/>
      <color theme="1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3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6" fontId="23" fillId="0" borderId="0" applyFont="0" applyFill="0" applyBorder="0" applyAlignment="0" applyProtection="0"/>
    <xf numFmtId="6" fontId="23" fillId="0" borderId="0" applyFont="0" applyFill="0" applyBorder="0" applyAlignment="0" applyProtection="0"/>
    <xf numFmtId="0" fontId="7" fillId="7" borderId="4" applyNumberFormat="0" applyAlignment="0" applyProtection="0">
      <alignment vertical="center"/>
    </xf>
    <xf numFmtId="0" fontId="1" fillId="0" borderId="0">
      <alignment vertical="center"/>
    </xf>
    <xf numFmtId="0" fontId="10" fillId="4" borderId="0" applyNumberFormat="0" applyBorder="0" applyAlignment="0" applyProtection="0">
      <alignment vertical="center"/>
    </xf>
  </cellStyleXfs>
  <cellXfs count="114">
    <xf numFmtId="0" fontId="0" fillId="0" borderId="0" xfId="0"/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24" borderId="0" xfId="0" applyFont="1" applyFill="1" applyBorder="1"/>
    <xf numFmtId="0" fontId="19" fillId="0" borderId="0" xfId="0" applyFont="1" applyFill="1"/>
    <xf numFmtId="0" fontId="20" fillId="0" borderId="0" xfId="0" applyFont="1" applyFill="1" applyBorder="1"/>
    <xf numFmtId="0" fontId="18" fillId="0" borderId="0" xfId="0" applyFont="1" applyFill="1" applyBorder="1" applyAlignment="1">
      <alignment horizontal="right"/>
    </xf>
    <xf numFmtId="0" fontId="19" fillId="0" borderId="17" xfId="0" applyFont="1" applyFill="1" applyBorder="1" applyAlignment="1">
      <alignment horizontal="center"/>
    </xf>
    <xf numFmtId="0" fontId="19" fillId="0" borderId="15" xfId="0" applyFont="1" applyFill="1" applyBorder="1"/>
    <xf numFmtId="0" fontId="25" fillId="0" borderId="16" xfId="0" applyFont="1" applyFill="1" applyBorder="1" applyAlignment="1" applyProtection="1">
      <alignment vertical="center"/>
      <protection locked="0"/>
    </xf>
    <xf numFmtId="0" fontId="25" fillId="0" borderId="25" xfId="0" applyFont="1" applyFill="1" applyBorder="1" applyAlignment="1" applyProtection="1">
      <alignment vertical="center"/>
      <protection locked="0"/>
    </xf>
    <xf numFmtId="0" fontId="24" fillId="0" borderId="0" xfId="0" applyFont="1" applyFill="1"/>
    <xf numFmtId="0" fontId="21" fillId="0" borderId="19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/>
    </xf>
    <xf numFmtId="0" fontId="24" fillId="0" borderId="0" xfId="0" applyFont="1" applyFill="1" applyBorder="1"/>
    <xf numFmtId="0" fontId="25" fillId="0" borderId="0" xfId="0" applyFont="1" applyFill="1" applyBorder="1"/>
    <xf numFmtId="0" fontId="25" fillId="0" borderId="0" xfId="0" applyFont="1" applyFill="1"/>
    <xf numFmtId="0" fontId="27" fillId="0" borderId="0" xfId="0" applyFont="1" applyFill="1" applyBorder="1"/>
    <xf numFmtId="0" fontId="25" fillId="0" borderId="12" xfId="0" applyFont="1" applyFill="1" applyBorder="1"/>
    <xf numFmtId="0" fontId="29" fillId="0" borderId="0" xfId="0" applyFont="1" applyFill="1" applyBorder="1" applyAlignment="1"/>
    <xf numFmtId="0" fontId="25" fillId="0" borderId="0" xfId="0" applyFont="1" applyFill="1" applyAlignment="1">
      <alignment horizontal="right"/>
    </xf>
    <xf numFmtId="0" fontId="25" fillId="0" borderId="13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5" xfId="0" applyFont="1" applyFill="1" applyBorder="1"/>
    <xf numFmtId="0" fontId="25" fillId="0" borderId="12" xfId="0" applyFont="1" applyFill="1" applyBorder="1" applyAlignment="1">
      <alignment horizontal="center"/>
    </xf>
    <xf numFmtId="0" fontId="25" fillId="0" borderId="21" xfId="0" applyFont="1" applyFill="1" applyBorder="1" applyAlignment="1" applyProtection="1">
      <alignment horizontal="left" vertical="center"/>
      <protection locked="0"/>
    </xf>
    <xf numFmtId="0" fontId="25" fillId="0" borderId="10" xfId="0" applyFont="1" applyFill="1" applyBorder="1" applyAlignment="1" applyProtection="1">
      <alignment horizontal="left" vertical="center"/>
      <protection locked="0"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179" fontId="25" fillId="0" borderId="10" xfId="0" applyNumberFormat="1" applyFont="1" applyFill="1" applyBorder="1" applyAlignment="1" applyProtection="1">
      <alignment horizontal="center" vertical="center"/>
      <protection locked="0"/>
    </xf>
    <xf numFmtId="3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21" xfId="0" applyFont="1" applyFill="1" applyBorder="1" applyAlignment="1" applyProtection="1">
      <alignment horizontal="center" vertical="center"/>
      <protection locked="0"/>
    </xf>
    <xf numFmtId="176" fontId="26" fillId="0" borderId="22" xfId="0" quotePrefix="1" applyNumberFormat="1" applyFont="1" applyFill="1" applyBorder="1" applyAlignment="1" applyProtection="1">
      <alignment horizontal="center" vertical="center" wrapText="1"/>
      <protection locked="0"/>
    </xf>
    <xf numFmtId="177" fontId="26" fillId="0" borderId="23" xfId="0" applyNumberFormat="1" applyFont="1" applyFill="1" applyBorder="1" applyAlignment="1">
      <alignment horizontal="center" vertical="center" wrapText="1"/>
    </xf>
    <xf numFmtId="176" fontId="26" fillId="0" borderId="10" xfId="0" quotePrefix="1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178" fontId="25" fillId="0" borderId="24" xfId="0" applyNumberFormat="1" applyFont="1" applyFill="1" applyBorder="1" applyAlignment="1">
      <alignment horizontal="center" vertical="center"/>
    </xf>
    <xf numFmtId="178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5" fillId="0" borderId="4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 applyProtection="1">
      <protection locked="0"/>
    </xf>
    <xf numFmtId="0" fontId="25" fillId="0" borderId="21" xfId="0" applyFont="1" applyFill="1" applyBorder="1" applyAlignment="1" applyProtection="1">
      <alignment vertical="center" wrapText="1"/>
      <protection locked="0"/>
    </xf>
    <xf numFmtId="179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38" fontId="25" fillId="0" borderId="10" xfId="34" applyFont="1" applyFill="1" applyBorder="1" applyAlignment="1" applyProtection="1">
      <alignment horizontal="center" vertical="center" wrapText="1"/>
      <protection locked="0"/>
    </xf>
    <xf numFmtId="0" fontId="25" fillId="0" borderId="21" xfId="0" applyFont="1" applyFill="1" applyBorder="1" applyAlignment="1" applyProtection="1">
      <alignment horizontal="center" vertical="center" wrapText="1"/>
      <protection locked="0"/>
    </xf>
    <xf numFmtId="176" fontId="26" fillId="0" borderId="28" xfId="0" quotePrefix="1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NumberFormat="1" applyFont="1" applyFill="1" applyBorder="1" applyAlignment="1">
      <alignment horizontal="center" vertical="center"/>
    </xf>
    <xf numFmtId="0" fontId="32" fillId="0" borderId="41" xfId="0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Fill="1" applyBorder="1" applyAlignment="1" applyProtection="1">
      <protection locked="0"/>
    </xf>
    <xf numFmtId="0" fontId="25" fillId="26" borderId="10" xfId="0" applyFont="1" applyFill="1" applyBorder="1" applyAlignment="1" applyProtection="1">
      <alignment horizontal="left" vertical="center" wrapText="1"/>
      <protection locked="0"/>
    </xf>
    <xf numFmtId="182" fontId="26" fillId="0" borderId="10" xfId="0" applyNumberFormat="1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/>
    </xf>
    <xf numFmtId="0" fontId="25" fillId="0" borderId="10" xfId="0" applyFont="1" applyFill="1" applyBorder="1" applyAlignment="1" applyProtection="1">
      <alignment vertical="center" wrapText="1"/>
      <protection locked="0"/>
    </xf>
    <xf numFmtId="38" fontId="25" fillId="0" borderId="10" xfId="33" applyFont="1" applyFill="1" applyBorder="1" applyAlignment="1" applyProtection="1">
      <alignment horizontal="center" vertical="center" wrapText="1"/>
      <protection locked="0"/>
    </xf>
    <xf numFmtId="178" fontId="25" fillId="0" borderId="27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 applyProtection="1">
      <alignment vertical="center" wrapText="1"/>
      <protection locked="0"/>
    </xf>
    <xf numFmtId="0" fontId="32" fillId="0" borderId="25" xfId="0" applyFont="1" applyFill="1" applyBorder="1" applyAlignment="1" applyProtection="1">
      <alignment horizontal="center" vertical="center" wrapText="1"/>
      <protection locked="0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shrinkToFit="1"/>
    </xf>
    <xf numFmtId="0" fontId="25" fillId="0" borderId="12" xfId="0" applyFont="1" applyFill="1" applyBorder="1" applyAlignment="1">
      <alignment horizontal="center" shrinkToFit="1"/>
    </xf>
    <xf numFmtId="0" fontId="25" fillId="0" borderId="15" xfId="0" applyFont="1" applyFill="1" applyBorder="1" applyAlignment="1">
      <alignment horizontal="center" shrinkToFit="1"/>
    </xf>
    <xf numFmtId="0" fontId="25" fillId="0" borderId="12" xfId="0" applyFont="1" applyFill="1" applyBorder="1" applyAlignment="1">
      <alignment horizontal="left"/>
    </xf>
    <xf numFmtId="0" fontId="28" fillId="0" borderId="12" xfId="0" applyFont="1" applyFill="1" applyBorder="1" applyAlignment="1" applyProtection="1">
      <protection locked="0"/>
    </xf>
    <xf numFmtId="0" fontId="25" fillId="0" borderId="12" xfId="0" applyFont="1" applyFill="1" applyBorder="1" applyAlignment="1" applyProtection="1">
      <protection locked="0"/>
    </xf>
    <xf numFmtId="0" fontId="25" fillId="0" borderId="28" xfId="0" applyFont="1" applyFill="1" applyBorder="1" applyAlignment="1">
      <alignment horizontal="right"/>
    </xf>
    <xf numFmtId="0" fontId="25" fillId="0" borderId="32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25" borderId="32" xfId="0" applyFont="1" applyFill="1" applyBorder="1" applyAlignment="1">
      <alignment horizontal="center"/>
    </xf>
    <xf numFmtId="0" fontId="25" fillId="25" borderId="26" xfId="0" applyFont="1" applyFill="1" applyBorder="1" applyAlignment="1">
      <alignment horizontal="center"/>
    </xf>
    <xf numFmtId="0" fontId="25" fillId="25" borderId="13" xfId="0" applyFont="1" applyFill="1" applyBorder="1" applyAlignment="1">
      <alignment horizontal="center"/>
    </xf>
    <xf numFmtId="0" fontId="25" fillId="0" borderId="32" xfId="0" applyFont="1" applyFill="1" applyBorder="1" applyAlignment="1">
      <alignment horizontal="center" shrinkToFit="1"/>
    </xf>
    <xf numFmtId="0" fontId="25" fillId="0" borderId="26" xfId="0" applyFont="1" applyFill="1" applyBorder="1" applyAlignment="1">
      <alignment horizontal="center" shrinkToFit="1"/>
    </xf>
    <xf numFmtId="0" fontId="25" fillId="0" borderId="13" xfId="0" applyFont="1" applyFill="1" applyBorder="1" applyAlignment="1">
      <alignment horizontal="center" shrinkToFit="1"/>
    </xf>
    <xf numFmtId="0" fontId="28" fillId="0" borderId="33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31" fillId="0" borderId="26" xfId="0" applyFont="1" applyFill="1" applyBorder="1"/>
    <xf numFmtId="0" fontId="31" fillId="0" borderId="40" xfId="0" applyFont="1" applyFill="1" applyBorder="1"/>
    <xf numFmtId="0" fontId="31" fillId="0" borderId="0" xfId="0" applyFont="1" applyFill="1"/>
    <xf numFmtId="0" fontId="31" fillId="0" borderId="20" xfId="0" applyFont="1" applyFill="1" applyBorder="1"/>
    <xf numFmtId="0" fontId="31" fillId="0" borderId="12" xfId="0" applyFont="1" applyFill="1" applyBorder="1"/>
    <xf numFmtId="0" fontId="25" fillId="0" borderId="26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通貨 2" xfId="42"/>
    <cellStyle name="通貨 2 2" xfId="43"/>
    <cellStyle name="入力" xfId="44" builtinId="20" customBuiltin="1"/>
    <cellStyle name="標準" xfId="0" builtinId="0"/>
    <cellStyle name="標準 2" xfId="45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504825</xdr:colOff>
      <xdr:row>1</xdr:row>
      <xdr:rowOff>66675</xdr:rowOff>
    </xdr:from>
    <xdr:to>
      <xdr:col>20</xdr:col>
      <xdr:colOff>542925</xdr:colOff>
      <xdr:row>2</xdr:row>
      <xdr:rowOff>123825</xdr:rowOff>
    </xdr:to>
    <xdr:sp macro="" textlink="">
      <xdr:nvSpPr>
        <xdr:cNvPr id="4118" name="Text Box 22"/>
        <xdr:cNvSpPr txBox="1">
          <a:spLocks noChangeArrowheads="1"/>
        </xdr:cNvSpPr>
      </xdr:nvSpPr>
      <xdr:spPr bwMode="auto">
        <a:xfrm>
          <a:off x="18478500" y="342900"/>
          <a:ext cx="66675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別添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PS Gr分担表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WLTP結果シート"/>
      <sheetName val="VN12-2陣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5"/>
    <pageSetUpPr fitToPage="1"/>
  </sheetPr>
  <dimension ref="A1:X34"/>
  <sheetViews>
    <sheetView tabSelected="1" view="pageBreakPreview" zoomScale="90" zoomScaleNormal="55" zoomScaleSheetLayoutView="90" workbookViewId="0">
      <pane xSplit="3" ySplit="8" topLeftCell="D9" activePane="bottomRight" state="frozen"/>
      <selection pane="topRight"/>
      <selection pane="bottomLeft"/>
      <selection pane="bottomRight" activeCell="D30" sqref="D30"/>
    </sheetView>
  </sheetViews>
  <sheetFormatPr defaultColWidth="9" defaultRowHeight="11.25" x14ac:dyDescent="0.2"/>
  <cols>
    <col min="1" max="1" width="15.875" style="1" customWidth="1"/>
    <col min="2" max="2" width="3.875" style="2" bestFit="1" customWidth="1"/>
    <col min="3" max="3" width="38.25" style="2" customWidth="1"/>
    <col min="4" max="4" width="13.875" style="2" bestFit="1" customWidth="1"/>
    <col min="5" max="5" width="17" style="3" customWidth="1"/>
    <col min="6" max="6" width="13.125" style="2" bestFit="1" customWidth="1"/>
    <col min="7" max="7" width="5.875" style="2" bestFit="1" customWidth="1"/>
    <col min="8" max="8" width="12.125" style="2" bestFit="1" customWidth="1"/>
    <col min="9" max="9" width="10.5" style="2" bestFit="1" customWidth="1"/>
    <col min="10" max="10" width="7" style="2" bestFit="1" customWidth="1"/>
    <col min="11" max="11" width="5.875" style="2" bestFit="1" customWidth="1"/>
    <col min="12" max="12" width="8.75" style="2" bestFit="1" customWidth="1"/>
    <col min="13" max="13" width="8.5" style="2" bestFit="1" customWidth="1"/>
    <col min="14" max="14" width="8.625" style="2" bestFit="1" customWidth="1"/>
    <col min="15" max="15" width="14.375" style="2" bestFit="1" customWidth="1"/>
    <col min="16" max="16" width="10" style="2" bestFit="1" customWidth="1"/>
    <col min="17" max="17" width="6" style="2" customWidth="1"/>
    <col min="18" max="18" width="25.25" style="2" bestFit="1" customWidth="1"/>
    <col min="19" max="19" width="11" style="2" bestFit="1" customWidth="1"/>
    <col min="20" max="21" width="8.25" style="2" bestFit="1" customWidth="1"/>
    <col min="22" max="22" width="9" style="2" bestFit="1"/>
    <col min="23" max="16384" width="9" style="2"/>
  </cols>
  <sheetData>
    <row r="1" spans="1:21" ht="21.75" customHeight="1" x14ac:dyDescent="0.25">
      <c r="A1" s="5"/>
      <c r="B1" s="5"/>
      <c r="Q1" s="6"/>
    </row>
    <row r="2" spans="1:21" s="4" customFormat="1" ht="15" x14ac:dyDescent="0.2">
      <c r="A2" s="22"/>
      <c r="B2" s="22"/>
      <c r="C2" s="22"/>
      <c r="D2" s="23"/>
      <c r="E2" s="23"/>
      <c r="F2" s="24"/>
      <c r="G2" s="23"/>
      <c r="H2" s="23"/>
      <c r="I2" s="22"/>
      <c r="J2" s="83" t="s">
        <v>76</v>
      </c>
      <c r="K2" s="83"/>
      <c r="L2" s="83"/>
      <c r="M2" s="83"/>
      <c r="N2" s="83"/>
      <c r="O2" s="83"/>
      <c r="P2" s="25"/>
      <c r="Q2" s="84"/>
      <c r="R2" s="85"/>
      <c r="S2" s="85"/>
      <c r="T2" s="85"/>
      <c r="U2" s="85"/>
    </row>
    <row r="3" spans="1:21" s="4" customFormat="1" ht="23.25" customHeight="1" x14ac:dyDescent="0.25">
      <c r="A3" s="26" t="s">
        <v>77</v>
      </c>
      <c r="B3" s="26"/>
      <c r="C3" s="22"/>
      <c r="D3" s="23"/>
      <c r="E3" s="23"/>
      <c r="F3" s="22"/>
      <c r="G3" s="22"/>
      <c r="H3" s="22"/>
      <c r="I3" s="22"/>
      <c r="J3" s="25"/>
      <c r="K3" s="22"/>
      <c r="L3" s="22"/>
      <c r="M3" s="22"/>
      <c r="N3" s="22"/>
      <c r="O3" s="22"/>
      <c r="P3" s="23"/>
      <c r="Q3" s="27"/>
      <c r="R3" s="86" t="s">
        <v>105</v>
      </c>
      <c r="S3" s="86"/>
      <c r="T3" s="86"/>
      <c r="U3" s="86"/>
    </row>
    <row r="4" spans="1:21" s="4" customFormat="1" ht="14.25" customHeight="1" x14ac:dyDescent="0.2">
      <c r="A4" s="103" t="s">
        <v>78</v>
      </c>
      <c r="B4" s="104" t="s">
        <v>79</v>
      </c>
      <c r="C4" s="105"/>
      <c r="D4" s="110"/>
      <c r="E4" s="28"/>
      <c r="F4" s="104" t="s">
        <v>80</v>
      </c>
      <c r="G4" s="112"/>
      <c r="H4" s="70" t="s">
        <v>81</v>
      </c>
      <c r="I4" s="70" t="s">
        <v>82</v>
      </c>
      <c r="J4" s="87" t="s">
        <v>83</v>
      </c>
      <c r="K4" s="90" t="s">
        <v>106</v>
      </c>
      <c r="L4" s="91"/>
      <c r="M4" s="91"/>
      <c r="N4" s="92"/>
      <c r="O4" s="28"/>
      <c r="P4" s="93"/>
      <c r="Q4" s="94"/>
      <c r="R4" s="95"/>
      <c r="S4" s="29"/>
      <c r="T4" s="96" t="s">
        <v>0</v>
      </c>
      <c r="U4" s="73" t="s">
        <v>1</v>
      </c>
    </row>
    <row r="5" spans="1:21" s="4" customFormat="1" ht="11.25" customHeight="1" x14ac:dyDescent="0.2">
      <c r="A5" s="71"/>
      <c r="B5" s="106"/>
      <c r="C5" s="107"/>
      <c r="D5" s="111"/>
      <c r="E5" s="30"/>
      <c r="F5" s="89"/>
      <c r="G5" s="79"/>
      <c r="H5" s="71"/>
      <c r="I5" s="71"/>
      <c r="J5" s="88"/>
      <c r="K5" s="99" t="s">
        <v>84</v>
      </c>
      <c r="L5" s="100" t="s">
        <v>85</v>
      </c>
      <c r="M5" s="74" t="s">
        <v>86</v>
      </c>
      <c r="N5" s="77" t="s">
        <v>87</v>
      </c>
      <c r="O5" s="31" t="s">
        <v>88</v>
      </c>
      <c r="P5" s="80" t="s">
        <v>89</v>
      </c>
      <c r="Q5" s="81"/>
      <c r="R5" s="82"/>
      <c r="S5" s="32" t="s">
        <v>90</v>
      </c>
      <c r="T5" s="97"/>
      <c r="U5" s="71"/>
    </row>
    <row r="6" spans="1:21" s="4" customFormat="1" ht="11.25" customHeight="1" x14ac:dyDescent="0.2">
      <c r="A6" s="71"/>
      <c r="B6" s="106"/>
      <c r="C6" s="107"/>
      <c r="D6" s="103" t="s">
        <v>91</v>
      </c>
      <c r="E6" s="113" t="s">
        <v>2</v>
      </c>
      <c r="F6" s="103" t="s">
        <v>91</v>
      </c>
      <c r="G6" s="70" t="s">
        <v>92</v>
      </c>
      <c r="H6" s="71"/>
      <c r="I6" s="71"/>
      <c r="J6" s="88"/>
      <c r="K6" s="75"/>
      <c r="L6" s="101"/>
      <c r="M6" s="75"/>
      <c r="N6" s="78"/>
      <c r="O6" s="33" t="s">
        <v>93</v>
      </c>
      <c r="P6" s="33" t="s">
        <v>94</v>
      </c>
      <c r="Q6" s="33"/>
      <c r="R6" s="33"/>
      <c r="S6" s="34" t="s">
        <v>95</v>
      </c>
      <c r="T6" s="97"/>
      <c r="U6" s="71"/>
    </row>
    <row r="7" spans="1:21" s="4" customFormat="1" ht="12" customHeight="1" x14ac:dyDescent="0.2">
      <c r="A7" s="71"/>
      <c r="B7" s="106"/>
      <c r="C7" s="107"/>
      <c r="D7" s="71"/>
      <c r="E7" s="71"/>
      <c r="F7" s="71"/>
      <c r="G7" s="71"/>
      <c r="H7" s="71"/>
      <c r="I7" s="71"/>
      <c r="J7" s="88"/>
      <c r="K7" s="75"/>
      <c r="L7" s="101"/>
      <c r="M7" s="75"/>
      <c r="N7" s="78"/>
      <c r="O7" s="33" t="s">
        <v>96</v>
      </c>
      <c r="P7" s="33" t="s">
        <v>97</v>
      </c>
      <c r="Q7" s="33" t="s">
        <v>98</v>
      </c>
      <c r="R7" s="33" t="s">
        <v>99</v>
      </c>
      <c r="S7" s="34" t="s">
        <v>100</v>
      </c>
      <c r="T7" s="97"/>
      <c r="U7" s="71"/>
    </row>
    <row r="8" spans="1:21" s="4" customFormat="1" ht="11.25" customHeight="1" x14ac:dyDescent="0.2">
      <c r="A8" s="72"/>
      <c r="B8" s="108"/>
      <c r="C8" s="109"/>
      <c r="D8" s="72"/>
      <c r="E8" s="72"/>
      <c r="F8" s="72"/>
      <c r="G8" s="72"/>
      <c r="H8" s="72"/>
      <c r="I8" s="72"/>
      <c r="J8" s="89"/>
      <c r="K8" s="76"/>
      <c r="L8" s="102"/>
      <c r="M8" s="76"/>
      <c r="N8" s="79"/>
      <c r="O8" s="30" t="s">
        <v>101</v>
      </c>
      <c r="P8" s="30" t="s">
        <v>102</v>
      </c>
      <c r="Q8" s="30" t="s">
        <v>103</v>
      </c>
      <c r="R8" s="35"/>
      <c r="S8" s="36" t="s">
        <v>104</v>
      </c>
      <c r="T8" s="98"/>
      <c r="U8" s="72"/>
    </row>
    <row r="9" spans="1:21" s="4" customFormat="1" ht="24" customHeight="1" x14ac:dyDescent="0.2">
      <c r="A9" s="52" t="s">
        <v>3</v>
      </c>
      <c r="B9" s="10"/>
      <c r="C9" s="53" t="s">
        <v>9</v>
      </c>
      <c r="D9" s="50" t="s">
        <v>10</v>
      </c>
      <c r="E9" s="51" t="s">
        <v>6</v>
      </c>
      <c r="F9" s="40" t="s">
        <v>22</v>
      </c>
      <c r="G9" s="54">
        <v>0.999</v>
      </c>
      <c r="H9" s="40" t="s">
        <v>8</v>
      </c>
      <c r="I9" s="55" t="s">
        <v>23</v>
      </c>
      <c r="J9" s="56">
        <v>5</v>
      </c>
      <c r="K9" s="44">
        <v>19.3</v>
      </c>
      <c r="L9" s="45">
        <f t="shared" ref="L9:L17" si="0">IF(K9&gt;0,1/K9*34.6*67.1,"")</f>
        <v>120.29326424870465</v>
      </c>
      <c r="M9" s="57">
        <v>18.7</v>
      </c>
      <c r="N9" s="58">
        <v>21.8</v>
      </c>
      <c r="O9" s="40" t="s">
        <v>16</v>
      </c>
      <c r="P9" s="40" t="s">
        <v>17</v>
      </c>
      <c r="Q9" s="40" t="s">
        <v>18</v>
      </c>
      <c r="R9" s="50"/>
      <c r="S9" s="59"/>
      <c r="T9" s="48">
        <f t="shared" ref="T9:T17" si="1">IF(K9&lt;&gt;0, IF(K9&gt;=M9,ROUNDDOWN(K9/M9*100,0),""),"")</f>
        <v>103</v>
      </c>
      <c r="U9" s="49" t="str">
        <f t="shared" ref="U9:U17" si="2">IF(K9&lt;&gt;0, IF(K9&gt;=N9,ROUNDDOWN(K9/N9*100,0),""),"")</f>
        <v/>
      </c>
    </row>
    <row r="10" spans="1:21" s="11" customFormat="1" ht="24" customHeight="1" x14ac:dyDescent="0.2">
      <c r="A10" s="60"/>
      <c r="B10" s="10"/>
      <c r="C10" s="53" t="s">
        <v>9</v>
      </c>
      <c r="D10" s="61" t="s">
        <v>66</v>
      </c>
      <c r="E10" s="51" t="s">
        <v>6</v>
      </c>
      <c r="F10" s="40" t="s">
        <v>38</v>
      </c>
      <c r="G10" s="54">
        <v>0.999</v>
      </c>
      <c r="H10" s="40" t="s">
        <v>8</v>
      </c>
      <c r="I10" s="55" t="s">
        <v>67</v>
      </c>
      <c r="J10" s="56">
        <v>5</v>
      </c>
      <c r="K10" s="44">
        <v>19.100000000000001</v>
      </c>
      <c r="L10" s="45">
        <f t="shared" si="0"/>
        <v>121.55287958115181</v>
      </c>
      <c r="M10" s="57">
        <v>18.7</v>
      </c>
      <c r="N10" s="58">
        <v>21.8</v>
      </c>
      <c r="O10" s="40" t="s">
        <v>16</v>
      </c>
      <c r="P10" s="40" t="s">
        <v>17</v>
      </c>
      <c r="Q10" s="40" t="s">
        <v>18</v>
      </c>
      <c r="R10" s="50"/>
      <c r="S10" s="59"/>
      <c r="T10" s="48">
        <f t="shared" si="1"/>
        <v>102</v>
      </c>
      <c r="U10" s="49" t="str">
        <f t="shared" si="2"/>
        <v/>
      </c>
    </row>
    <row r="11" spans="1:21" s="4" customFormat="1" ht="24" customHeight="1" x14ac:dyDescent="0.2">
      <c r="A11" s="9"/>
      <c r="B11" s="10"/>
      <c r="C11" s="53" t="s">
        <v>11</v>
      </c>
      <c r="D11" s="50" t="s">
        <v>12</v>
      </c>
      <c r="E11" s="51" t="s">
        <v>6</v>
      </c>
      <c r="F11" s="40" t="s">
        <v>24</v>
      </c>
      <c r="G11" s="54">
        <v>1.4970000000000001</v>
      </c>
      <c r="H11" s="40" t="s">
        <v>8</v>
      </c>
      <c r="I11" s="55" t="s">
        <v>25</v>
      </c>
      <c r="J11" s="56">
        <v>5</v>
      </c>
      <c r="K11" s="44">
        <v>17.899999999999999</v>
      </c>
      <c r="L11" s="45">
        <f t="shared" si="0"/>
        <v>129.70167597765365</v>
      </c>
      <c r="M11" s="57">
        <v>17.2</v>
      </c>
      <c r="N11" s="62">
        <v>20.3</v>
      </c>
      <c r="O11" s="40" t="s">
        <v>33</v>
      </c>
      <c r="P11" s="40" t="s">
        <v>17</v>
      </c>
      <c r="Q11" s="40" t="s">
        <v>18</v>
      </c>
      <c r="R11" s="50"/>
      <c r="S11" s="59"/>
      <c r="T11" s="48">
        <f t="shared" si="1"/>
        <v>104</v>
      </c>
      <c r="U11" s="49" t="str">
        <f t="shared" si="2"/>
        <v/>
      </c>
    </row>
    <row r="12" spans="1:21" s="4" customFormat="1" ht="24" customHeight="1" x14ac:dyDescent="0.2">
      <c r="A12" s="9"/>
      <c r="B12" s="10"/>
      <c r="C12" s="53" t="s">
        <v>13</v>
      </c>
      <c r="D12" s="50" t="s">
        <v>14</v>
      </c>
      <c r="E12" s="63" t="s">
        <v>6</v>
      </c>
      <c r="F12" s="40" t="s">
        <v>26</v>
      </c>
      <c r="G12" s="54">
        <v>1.984</v>
      </c>
      <c r="H12" s="40" t="s">
        <v>21</v>
      </c>
      <c r="I12" s="55" t="s">
        <v>27</v>
      </c>
      <c r="J12" s="56">
        <v>5</v>
      </c>
      <c r="K12" s="44">
        <v>15.4</v>
      </c>
      <c r="L12" s="45">
        <f t="shared" si="0"/>
        <v>150.75714285714284</v>
      </c>
      <c r="M12" s="57">
        <v>17.2</v>
      </c>
      <c r="N12" s="64" t="s">
        <v>28</v>
      </c>
      <c r="O12" s="40" t="s">
        <v>16</v>
      </c>
      <c r="P12" s="40" t="s">
        <v>17</v>
      </c>
      <c r="Q12" s="40" t="s">
        <v>18</v>
      </c>
      <c r="R12" s="65"/>
      <c r="S12" s="59"/>
      <c r="T12" s="48" t="str">
        <f t="shared" si="1"/>
        <v/>
      </c>
      <c r="U12" s="49" t="str">
        <f t="shared" si="2"/>
        <v/>
      </c>
    </row>
    <row r="13" spans="1:21" s="11" customFormat="1" ht="24" customHeight="1" x14ac:dyDescent="0.2">
      <c r="A13" s="9"/>
      <c r="B13" s="10"/>
      <c r="C13" s="53" t="s">
        <v>72</v>
      </c>
      <c r="D13" s="61" t="s">
        <v>73</v>
      </c>
      <c r="E13" s="63" t="s">
        <v>6</v>
      </c>
      <c r="F13" s="40" t="s">
        <v>70</v>
      </c>
      <c r="G13" s="54">
        <v>1.984</v>
      </c>
      <c r="H13" s="40" t="s">
        <v>8</v>
      </c>
      <c r="I13" s="66" t="s">
        <v>74</v>
      </c>
      <c r="J13" s="56">
        <v>5</v>
      </c>
      <c r="K13" s="44">
        <v>16.399999999999999</v>
      </c>
      <c r="L13" s="45">
        <f t="shared" si="0"/>
        <v>141.56463414634146</v>
      </c>
      <c r="M13" s="57">
        <v>17.2</v>
      </c>
      <c r="N13" s="64">
        <v>20.3</v>
      </c>
      <c r="O13" s="40" t="s">
        <v>75</v>
      </c>
      <c r="P13" s="40" t="s">
        <v>17</v>
      </c>
      <c r="Q13" s="40" t="s">
        <v>18</v>
      </c>
      <c r="R13" s="65"/>
      <c r="S13" s="59"/>
      <c r="T13" s="67" t="str">
        <f t="shared" si="1"/>
        <v/>
      </c>
      <c r="U13" s="49" t="str">
        <f t="shared" si="2"/>
        <v/>
      </c>
    </row>
    <row r="14" spans="1:21" s="4" customFormat="1" ht="24" customHeight="1" x14ac:dyDescent="0.2">
      <c r="A14" s="9"/>
      <c r="B14" s="10"/>
      <c r="C14" s="37" t="s">
        <v>4</v>
      </c>
      <c r="D14" s="38" t="s">
        <v>5</v>
      </c>
      <c r="E14" s="39" t="s">
        <v>6</v>
      </c>
      <c r="F14" s="40" t="s">
        <v>7</v>
      </c>
      <c r="G14" s="41">
        <v>0.999</v>
      </c>
      <c r="H14" s="40" t="s">
        <v>8</v>
      </c>
      <c r="I14" s="42">
        <v>1270</v>
      </c>
      <c r="J14" s="43">
        <v>5</v>
      </c>
      <c r="K14" s="44">
        <v>19.3</v>
      </c>
      <c r="L14" s="45">
        <f t="shared" si="0"/>
        <v>120.29326424870465</v>
      </c>
      <c r="M14" s="44">
        <v>17.2</v>
      </c>
      <c r="N14" s="46">
        <v>20.3</v>
      </c>
      <c r="O14" s="47" t="s">
        <v>16</v>
      </c>
      <c r="P14" s="40" t="s">
        <v>17</v>
      </c>
      <c r="Q14" s="47" t="s">
        <v>18</v>
      </c>
      <c r="R14" s="65"/>
      <c r="S14" s="59"/>
      <c r="T14" s="48">
        <f t="shared" si="1"/>
        <v>112</v>
      </c>
      <c r="U14" s="49" t="str">
        <f t="shared" si="2"/>
        <v/>
      </c>
    </row>
    <row r="15" spans="1:21" s="11" customFormat="1" ht="24" customHeight="1" x14ac:dyDescent="0.2">
      <c r="A15" s="9"/>
      <c r="B15" s="10"/>
      <c r="C15" s="53" t="s">
        <v>44</v>
      </c>
      <c r="D15" s="50" t="s">
        <v>36</v>
      </c>
      <c r="E15" s="51" t="s">
        <v>37</v>
      </c>
      <c r="F15" s="40" t="s">
        <v>38</v>
      </c>
      <c r="G15" s="40">
        <v>0.999</v>
      </c>
      <c r="H15" s="40" t="s">
        <v>8</v>
      </c>
      <c r="I15" s="66">
        <v>1310</v>
      </c>
      <c r="J15" s="56">
        <v>5</v>
      </c>
      <c r="K15" s="44">
        <v>20.399999999999999</v>
      </c>
      <c r="L15" s="45">
        <f t="shared" si="0"/>
        <v>113.80686274509804</v>
      </c>
      <c r="M15" s="57">
        <v>17.2</v>
      </c>
      <c r="N15" s="46">
        <v>20.3</v>
      </c>
      <c r="O15" s="40" t="s">
        <v>45</v>
      </c>
      <c r="P15" s="40" t="s">
        <v>17</v>
      </c>
      <c r="Q15" s="40" t="s">
        <v>18</v>
      </c>
      <c r="R15" s="68" t="s">
        <v>19</v>
      </c>
      <c r="S15" s="69"/>
      <c r="T15" s="48">
        <f t="shared" si="1"/>
        <v>118</v>
      </c>
      <c r="U15" s="49">
        <f t="shared" si="2"/>
        <v>100</v>
      </c>
    </row>
    <row r="16" spans="1:21" s="11" customFormat="1" ht="24" customHeight="1" x14ac:dyDescent="0.2">
      <c r="A16" s="9"/>
      <c r="B16" s="10"/>
      <c r="C16" s="53" t="s">
        <v>44</v>
      </c>
      <c r="D16" s="50" t="s">
        <v>36</v>
      </c>
      <c r="E16" s="51" t="s">
        <v>39</v>
      </c>
      <c r="F16" s="40" t="s">
        <v>38</v>
      </c>
      <c r="G16" s="40">
        <v>0.999</v>
      </c>
      <c r="H16" s="40" t="s">
        <v>8</v>
      </c>
      <c r="I16" s="66">
        <v>1330</v>
      </c>
      <c r="J16" s="56">
        <v>5</v>
      </c>
      <c r="K16" s="44">
        <v>20.399999999999999</v>
      </c>
      <c r="L16" s="45">
        <f t="shared" si="0"/>
        <v>113.80686274509804</v>
      </c>
      <c r="M16" s="57">
        <v>15.8</v>
      </c>
      <c r="N16" s="46">
        <v>19</v>
      </c>
      <c r="O16" s="40" t="s">
        <v>45</v>
      </c>
      <c r="P16" s="40" t="s">
        <v>17</v>
      </c>
      <c r="Q16" s="40" t="s">
        <v>18</v>
      </c>
      <c r="R16" s="68" t="s">
        <v>20</v>
      </c>
      <c r="S16" s="69"/>
      <c r="T16" s="48">
        <f t="shared" si="1"/>
        <v>129</v>
      </c>
      <c r="U16" s="49">
        <f t="shared" si="2"/>
        <v>107</v>
      </c>
    </row>
    <row r="17" spans="1:24" s="11" customFormat="1" ht="24" customHeight="1" x14ac:dyDescent="0.2">
      <c r="A17" s="9"/>
      <c r="B17" s="10"/>
      <c r="C17" s="53" t="s">
        <v>40</v>
      </c>
      <c r="D17" s="50" t="s">
        <v>41</v>
      </c>
      <c r="E17" s="51" t="s">
        <v>6</v>
      </c>
      <c r="F17" s="40" t="s">
        <v>42</v>
      </c>
      <c r="G17" s="40">
        <v>1.4970000000000001</v>
      </c>
      <c r="H17" s="40" t="s">
        <v>8</v>
      </c>
      <c r="I17" s="66" t="s">
        <v>43</v>
      </c>
      <c r="J17" s="56">
        <v>5</v>
      </c>
      <c r="K17" s="44">
        <v>18.7</v>
      </c>
      <c r="L17" s="45">
        <f t="shared" si="0"/>
        <v>124.15294117647058</v>
      </c>
      <c r="M17" s="57">
        <v>15.8</v>
      </c>
      <c r="N17" s="46">
        <v>19</v>
      </c>
      <c r="O17" s="40" t="s">
        <v>46</v>
      </c>
      <c r="P17" s="40" t="s">
        <v>17</v>
      </c>
      <c r="Q17" s="40" t="s">
        <v>18</v>
      </c>
      <c r="R17" s="68"/>
      <c r="S17" s="69"/>
      <c r="T17" s="48">
        <f t="shared" si="1"/>
        <v>118</v>
      </c>
      <c r="U17" s="49" t="str">
        <f t="shared" si="2"/>
        <v/>
      </c>
    </row>
    <row r="18" spans="1:24" ht="24" customHeight="1" x14ac:dyDescent="0.2">
      <c r="A18" s="9"/>
      <c r="B18" s="10"/>
      <c r="C18" s="53" t="s">
        <v>57</v>
      </c>
      <c r="D18" s="50" t="s">
        <v>53</v>
      </c>
      <c r="E18" s="51" t="s">
        <v>6</v>
      </c>
      <c r="F18" s="40" t="s">
        <v>38</v>
      </c>
      <c r="G18" s="40">
        <v>0.999</v>
      </c>
      <c r="H18" s="40" t="s">
        <v>8</v>
      </c>
      <c r="I18" s="66" t="s">
        <v>54</v>
      </c>
      <c r="J18" s="56">
        <v>5</v>
      </c>
      <c r="K18" s="44">
        <v>20.399999999999999</v>
      </c>
      <c r="L18" s="45">
        <f>IF(K18&gt;0,1/K18*34.6*67.1,"")</f>
        <v>113.80686274509804</v>
      </c>
      <c r="M18" s="57">
        <v>15.8</v>
      </c>
      <c r="N18" s="46">
        <v>19</v>
      </c>
      <c r="O18" s="40" t="s">
        <v>45</v>
      </c>
      <c r="P18" s="40" t="s">
        <v>17</v>
      </c>
      <c r="Q18" s="40" t="s">
        <v>18</v>
      </c>
      <c r="R18" s="68"/>
      <c r="S18" s="69"/>
      <c r="T18" s="48">
        <f>IF(K18&lt;&gt;0, IF(K18&gt;=M18,ROUNDDOWN(K18/M18*100,0),""),"")</f>
        <v>129</v>
      </c>
      <c r="U18" s="49">
        <f>IF(K18&lt;&gt;0, IF(K18&gt;=N18,ROUNDDOWN(K18/N18*100,0),""),"")</f>
        <v>107</v>
      </c>
    </row>
    <row r="19" spans="1:24" ht="24" customHeight="1" x14ac:dyDescent="0.2">
      <c r="A19" s="9"/>
      <c r="B19" s="10"/>
      <c r="C19" s="53" t="s">
        <v>55</v>
      </c>
      <c r="D19" s="50" t="s">
        <v>56</v>
      </c>
      <c r="E19" s="51" t="s">
        <v>6</v>
      </c>
      <c r="F19" s="40" t="s">
        <v>42</v>
      </c>
      <c r="G19" s="40">
        <v>1.4970000000000001</v>
      </c>
      <c r="H19" s="40" t="s">
        <v>8</v>
      </c>
      <c r="I19" s="66" t="s">
        <v>58</v>
      </c>
      <c r="J19" s="56">
        <v>5</v>
      </c>
      <c r="K19" s="44">
        <v>18.2</v>
      </c>
      <c r="L19" s="45">
        <f>IF(K19&gt;0,1/K19*34.6*67.1,"")</f>
        <v>127.56373626373626</v>
      </c>
      <c r="M19" s="57">
        <v>14.4</v>
      </c>
      <c r="N19" s="46">
        <v>17.600000000000001</v>
      </c>
      <c r="O19" s="40" t="s">
        <v>46</v>
      </c>
      <c r="P19" s="40" t="s">
        <v>17</v>
      </c>
      <c r="Q19" s="40" t="s">
        <v>18</v>
      </c>
      <c r="R19" s="68"/>
      <c r="S19" s="69"/>
      <c r="T19" s="48">
        <f>IF(K19&lt;&gt;0, IF(K19&gt;=M19,ROUNDDOWN(K19/M19*100,0),""),"")</f>
        <v>126</v>
      </c>
      <c r="U19" s="49">
        <f>IF(K19&lt;&gt;0, IF(K19&gt;=N19,ROUNDDOWN(K19/N19*100,0),""),"")</f>
        <v>103</v>
      </c>
    </row>
    <row r="20" spans="1:24" ht="24" customHeight="1" x14ac:dyDescent="0.2">
      <c r="A20" s="9"/>
      <c r="B20" s="10"/>
      <c r="C20" s="53" t="s">
        <v>59</v>
      </c>
      <c r="D20" s="50" t="s">
        <v>60</v>
      </c>
      <c r="E20" s="51" t="s">
        <v>6</v>
      </c>
      <c r="F20" s="40" t="s">
        <v>61</v>
      </c>
      <c r="G20" s="40">
        <v>1.984</v>
      </c>
      <c r="H20" s="40" t="s">
        <v>8</v>
      </c>
      <c r="I20" s="66" t="s">
        <v>62</v>
      </c>
      <c r="J20" s="56">
        <v>5</v>
      </c>
      <c r="K20" s="44">
        <v>13.7</v>
      </c>
      <c r="L20" s="45">
        <f t="shared" ref="L20:L21" si="3">IF(K20&gt;0,1/K20*34.6*67.1,"")</f>
        <v>169.46423357664233</v>
      </c>
      <c r="M20" s="57">
        <v>14.4</v>
      </c>
      <c r="N20" s="46">
        <v>17.600000000000001</v>
      </c>
      <c r="O20" s="40" t="s">
        <v>16</v>
      </c>
      <c r="P20" s="40" t="s">
        <v>17</v>
      </c>
      <c r="Q20" s="40" t="s">
        <v>18</v>
      </c>
      <c r="R20" s="68"/>
      <c r="S20" s="69"/>
      <c r="T20" s="48" t="str">
        <f t="shared" ref="T20:T21" si="4">IF(K20&lt;&gt;0, IF(K20&gt;=M20,ROUNDDOWN(K20/M20*100,0),""),"")</f>
        <v/>
      </c>
      <c r="U20" s="49" t="str">
        <f t="shared" ref="U20:U21" si="5">IF(K20&lt;&gt;0, IF(K20&gt;=N20,ROUNDDOWN(K20/N20*100,0),""),"")</f>
        <v/>
      </c>
    </row>
    <row r="21" spans="1:24" s="21" customFormat="1" ht="24" customHeight="1" x14ac:dyDescent="0.2">
      <c r="A21" s="9"/>
      <c r="B21" s="10"/>
      <c r="C21" s="53" t="s">
        <v>63</v>
      </c>
      <c r="D21" s="50" t="s">
        <v>64</v>
      </c>
      <c r="E21" s="51" t="s">
        <v>6</v>
      </c>
      <c r="F21" s="40" t="s">
        <v>31</v>
      </c>
      <c r="G21" s="40">
        <v>1.4970000000000001</v>
      </c>
      <c r="H21" s="40" t="s">
        <v>8</v>
      </c>
      <c r="I21" s="66" t="s">
        <v>65</v>
      </c>
      <c r="J21" s="56">
        <v>5</v>
      </c>
      <c r="K21" s="44">
        <v>17.2</v>
      </c>
      <c r="L21" s="45">
        <f t="shared" si="3"/>
        <v>134.98023255813953</v>
      </c>
      <c r="M21" s="57">
        <v>15.8</v>
      </c>
      <c r="N21" s="46">
        <v>19</v>
      </c>
      <c r="O21" s="40" t="s">
        <v>33</v>
      </c>
      <c r="P21" s="40" t="s">
        <v>17</v>
      </c>
      <c r="Q21" s="40" t="s">
        <v>18</v>
      </c>
      <c r="R21" s="65"/>
      <c r="S21" s="59"/>
      <c r="T21" s="67">
        <f t="shared" si="4"/>
        <v>108</v>
      </c>
      <c r="U21" s="49" t="str">
        <f t="shared" si="5"/>
        <v/>
      </c>
    </row>
    <row r="22" spans="1:24" ht="24" customHeight="1" x14ac:dyDescent="0.2">
      <c r="A22" s="9"/>
      <c r="B22" s="10"/>
      <c r="C22" s="53" t="s">
        <v>29</v>
      </c>
      <c r="D22" s="50" t="s">
        <v>15</v>
      </c>
      <c r="E22" s="51" t="s">
        <v>30</v>
      </c>
      <c r="F22" s="40" t="s">
        <v>31</v>
      </c>
      <c r="G22" s="40">
        <v>1.4970000000000001</v>
      </c>
      <c r="H22" s="40" t="s">
        <v>8</v>
      </c>
      <c r="I22" s="55">
        <v>1520</v>
      </c>
      <c r="J22" s="56">
        <v>5</v>
      </c>
      <c r="K22" s="44">
        <v>15.5</v>
      </c>
      <c r="L22" s="45">
        <f t="shared" ref="L22:L24" si="6">IF(K22&gt;0,1/K22*34.6*67.1,"")</f>
        <v>149.78451612903226</v>
      </c>
      <c r="M22" s="57">
        <v>14.4</v>
      </c>
      <c r="N22" s="46">
        <v>17.600000000000001</v>
      </c>
      <c r="O22" s="40" t="s">
        <v>33</v>
      </c>
      <c r="P22" s="40" t="s">
        <v>17</v>
      </c>
      <c r="Q22" s="40" t="s">
        <v>34</v>
      </c>
      <c r="R22" s="65" t="s">
        <v>19</v>
      </c>
      <c r="S22" s="59"/>
      <c r="T22" s="48">
        <f t="shared" ref="T22:T24" si="7">IF(K22&lt;&gt;0, IF(K22&gt;=M22,ROUNDDOWN(K22/M22*100,0),""),"")</f>
        <v>107</v>
      </c>
      <c r="U22" s="49" t="str">
        <f t="shared" ref="U22:U24" si="8">IF(K22&lt;&gt;0, IF(K22&gt;=N22,ROUNDDOWN(K22/N22*100,0),""),"")</f>
        <v/>
      </c>
    </row>
    <row r="23" spans="1:24" ht="24" customHeight="1" x14ac:dyDescent="0.2">
      <c r="A23" s="9"/>
      <c r="B23" s="10"/>
      <c r="C23" s="53" t="s">
        <v>29</v>
      </c>
      <c r="D23" s="50" t="s">
        <v>15</v>
      </c>
      <c r="E23" s="51" t="s">
        <v>32</v>
      </c>
      <c r="F23" s="40" t="s">
        <v>31</v>
      </c>
      <c r="G23" s="40">
        <v>1.4970000000000001</v>
      </c>
      <c r="H23" s="40" t="s">
        <v>8</v>
      </c>
      <c r="I23" s="55">
        <v>1550</v>
      </c>
      <c r="J23" s="56">
        <v>5</v>
      </c>
      <c r="K23" s="44">
        <v>15.5</v>
      </c>
      <c r="L23" s="45">
        <f t="shared" si="6"/>
        <v>149.78451612903226</v>
      </c>
      <c r="M23" s="57">
        <v>13.2</v>
      </c>
      <c r="N23" s="46">
        <v>16.5</v>
      </c>
      <c r="O23" s="40" t="s">
        <v>33</v>
      </c>
      <c r="P23" s="40" t="s">
        <v>17</v>
      </c>
      <c r="Q23" s="40" t="s">
        <v>34</v>
      </c>
      <c r="R23" s="65" t="s">
        <v>20</v>
      </c>
      <c r="S23" s="59"/>
      <c r="T23" s="48">
        <f t="shared" si="7"/>
        <v>117</v>
      </c>
      <c r="U23" s="49" t="str">
        <f t="shared" si="8"/>
        <v/>
      </c>
    </row>
    <row r="24" spans="1:24" s="21" customFormat="1" ht="19.5" customHeight="1" x14ac:dyDescent="0.2">
      <c r="A24" s="9"/>
      <c r="B24" s="10"/>
      <c r="C24" s="53" t="s">
        <v>68</v>
      </c>
      <c r="D24" s="50" t="s">
        <v>69</v>
      </c>
      <c r="E24" s="51" t="s">
        <v>6</v>
      </c>
      <c r="F24" s="40" t="s">
        <v>70</v>
      </c>
      <c r="G24" s="40">
        <v>1.984</v>
      </c>
      <c r="H24" s="40" t="s">
        <v>8</v>
      </c>
      <c r="I24" s="55" t="s">
        <v>71</v>
      </c>
      <c r="J24" s="56">
        <v>5</v>
      </c>
      <c r="K24" s="44">
        <v>13.2</v>
      </c>
      <c r="L24" s="45">
        <f t="shared" si="6"/>
        <v>175.88333333333335</v>
      </c>
      <c r="M24" s="57">
        <v>12.2</v>
      </c>
      <c r="N24" s="46">
        <v>15.4</v>
      </c>
      <c r="O24" s="40" t="s">
        <v>16</v>
      </c>
      <c r="P24" s="40" t="s">
        <v>17</v>
      </c>
      <c r="Q24" s="40" t="s">
        <v>34</v>
      </c>
      <c r="R24" s="65"/>
      <c r="S24" s="59"/>
      <c r="T24" s="48">
        <f t="shared" si="7"/>
        <v>108</v>
      </c>
      <c r="U24" s="49" t="str">
        <f t="shared" si="8"/>
        <v/>
      </c>
    </row>
    <row r="25" spans="1:24" ht="24" customHeight="1" x14ac:dyDescent="0.2">
      <c r="A25" s="9"/>
      <c r="B25" s="10"/>
      <c r="C25" s="53" t="s">
        <v>47</v>
      </c>
      <c r="D25" s="50" t="s">
        <v>48</v>
      </c>
      <c r="E25" s="51" t="s">
        <v>49</v>
      </c>
      <c r="F25" s="40" t="s">
        <v>50</v>
      </c>
      <c r="G25" s="40">
        <v>1.984</v>
      </c>
      <c r="H25" s="40" t="s">
        <v>8</v>
      </c>
      <c r="I25" s="66" t="s">
        <v>51</v>
      </c>
      <c r="J25" s="56">
        <v>5</v>
      </c>
      <c r="K25" s="44">
        <v>12.7</v>
      </c>
      <c r="L25" s="45">
        <f t="shared" ref="L25" si="9">IF(K25&gt;0,1/K25*34.6*67.1,"")</f>
        <v>182.80787401574801</v>
      </c>
      <c r="M25" s="57">
        <v>13.2</v>
      </c>
      <c r="N25" s="46">
        <v>16.5</v>
      </c>
      <c r="O25" s="40" t="s">
        <v>16</v>
      </c>
      <c r="P25" s="40" t="s">
        <v>17</v>
      </c>
      <c r="Q25" s="40" t="s">
        <v>35</v>
      </c>
      <c r="R25" s="65" t="s">
        <v>52</v>
      </c>
      <c r="S25" s="59"/>
      <c r="T25" s="67" t="str">
        <f>IF(K25&lt;&gt;0, IF(K25&gt;=M25,ROUNDDOWN(K25/M25*100,0),""),"")</f>
        <v/>
      </c>
      <c r="U25" s="49" t="str">
        <f>IF(K25&lt;&gt;0, IF(K25&gt;=N25,ROUNDDOWN(K25/N25*100,0),""),"")</f>
        <v/>
      </c>
    </row>
    <row r="26" spans="1:24" s="4" customFormat="1" ht="24" customHeight="1" x14ac:dyDescent="0.2">
      <c r="A26" s="13"/>
      <c r="B26" s="17"/>
      <c r="C26" s="19"/>
      <c r="D26" s="13"/>
      <c r="E26" s="13"/>
      <c r="F26" s="13"/>
      <c r="G26" s="13"/>
      <c r="H26" s="13"/>
      <c r="I26" s="13"/>
      <c r="J26" s="19"/>
      <c r="K26" s="15"/>
      <c r="L26" s="14"/>
      <c r="M26" s="15"/>
      <c r="N26" s="16"/>
      <c r="O26" s="16"/>
      <c r="P26" s="20"/>
      <c r="Q26" s="20"/>
      <c r="R26" s="20"/>
      <c r="S26" s="8"/>
      <c r="T26" s="7"/>
      <c r="U26" s="18"/>
      <c r="V26" s="13"/>
      <c r="W26" s="12"/>
      <c r="X26" s="12"/>
    </row>
    <row r="27" spans="1:24" x14ac:dyDescent="0.2">
      <c r="B27" s="4"/>
      <c r="C27" s="4"/>
      <c r="E27" s="2"/>
    </row>
    <row r="28" spans="1:24" x14ac:dyDescent="0.2">
      <c r="B28" s="4"/>
      <c r="C28" s="4"/>
      <c r="E28" s="2"/>
    </row>
    <row r="29" spans="1:24" x14ac:dyDescent="0.2">
      <c r="C29" s="4"/>
      <c r="E29" s="2"/>
    </row>
    <row r="30" spans="1:24" x14ac:dyDescent="0.2">
      <c r="E30" s="2"/>
    </row>
    <row r="31" spans="1:24" x14ac:dyDescent="0.2">
      <c r="E31" s="2"/>
    </row>
    <row r="32" spans="1:24" x14ac:dyDescent="0.2">
      <c r="E32" s="2"/>
    </row>
    <row r="33" spans="5:5" x14ac:dyDescent="0.2">
      <c r="E33" s="2"/>
    </row>
    <row r="34" spans="5:5" x14ac:dyDescent="0.2">
      <c r="E34" s="2"/>
    </row>
  </sheetData>
  <sheetProtection selectLockedCells="1"/>
  <autoFilter ref="A8:U14">
    <filterColumn colId="1" showButton="0"/>
  </autoFilter>
  <mergeCells count="23">
    <mergeCell ref="J2:O2"/>
    <mergeCell ref="Q2:U2"/>
    <mergeCell ref="R3:U3"/>
    <mergeCell ref="A4:A8"/>
    <mergeCell ref="B4:C8"/>
    <mergeCell ref="D4:D5"/>
    <mergeCell ref="F4:G5"/>
    <mergeCell ref="H4:H8"/>
    <mergeCell ref="I4:I8"/>
    <mergeCell ref="J4:J8"/>
    <mergeCell ref="P4:R4"/>
    <mergeCell ref="T4:T8"/>
    <mergeCell ref="U4:U8"/>
    <mergeCell ref="K5:K8"/>
    <mergeCell ref="L5:L8"/>
    <mergeCell ref="M5:M8"/>
    <mergeCell ref="K4:N4"/>
    <mergeCell ref="N5:N8"/>
    <mergeCell ref="P5:R5"/>
    <mergeCell ref="D6:D8"/>
    <mergeCell ref="E6:E8"/>
    <mergeCell ref="F6:F8"/>
    <mergeCell ref="G6:G8"/>
  </mergeCells>
  <phoneticPr fontId="22"/>
  <printOptions horizontalCentered="1"/>
  <pageMargins left="0.39370078740157483" right="0.39370078740157483" top="0.39370078740157483" bottom="0.39370078740157483" header="0.19685039370078741" footer="0.39370078740157483"/>
  <pageSetup paperSize="9" scale="56" firstPageNumber="0" fitToHeight="0" orientation="landscape" r:id="rId1"/>
  <headerFooter alignWithMargins="0">
    <oddHeader>&amp;R様式1-6&amp;L&amp;"Arial"&amp;8&amp;K000000INTERNAL&amp;1#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（新）1-6</vt:lpstr>
      <vt:lpstr>'（新）1-6'!Print_Area</vt:lpstr>
      <vt:lpstr>'（新）1-6'!Print_Titles</vt:lpstr>
    </vt:vector>
  </TitlesOfParts>
  <Company>国土交通省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基準課</cp:lastModifiedBy>
  <cp:lastPrinted>2021-01-27T05:32:35Z</cp:lastPrinted>
  <dcterms:created xsi:type="dcterms:W3CDTF">2012-03-24T05:35:17Z</dcterms:created>
  <dcterms:modified xsi:type="dcterms:W3CDTF">2023-02-28T23:18:39Z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c9b508-7c6e-42bd-bedf-808292653d6c_Enabled">
    <vt:lpwstr>true</vt:lpwstr>
  </property>
  <property fmtid="{D5CDD505-2E9C-101B-9397-08002B2CF9AE}" pid="3" name="MSIP_Label_b1c9b508-7c6e-42bd-bedf-808292653d6c_SetDate">
    <vt:lpwstr>2023-02-20T07:47:38Z</vt:lpwstr>
  </property>
  <property fmtid="{D5CDD505-2E9C-101B-9397-08002B2CF9AE}" pid="4" name="MSIP_Label_b1c9b508-7c6e-42bd-bedf-808292653d6c_Method">
    <vt:lpwstr>Standard</vt:lpwstr>
  </property>
  <property fmtid="{D5CDD505-2E9C-101B-9397-08002B2CF9AE}" pid="5" name="MSIP_Label_b1c9b508-7c6e-42bd-bedf-808292653d6c_Name">
    <vt:lpwstr>b1c9b508-7c6e-42bd-bedf-808292653d6c</vt:lpwstr>
  </property>
  <property fmtid="{D5CDD505-2E9C-101B-9397-08002B2CF9AE}" pid="6" name="MSIP_Label_b1c9b508-7c6e-42bd-bedf-808292653d6c_SiteId">
    <vt:lpwstr>2882be50-2012-4d88-ac86-544124e120c8</vt:lpwstr>
  </property>
  <property fmtid="{D5CDD505-2E9C-101B-9397-08002B2CF9AE}" pid="7" name="MSIP_Label_b1c9b508-7c6e-42bd-bedf-808292653d6c_ActionId">
    <vt:lpwstr>7f026819-e2fa-453c-ae06-aacb54301b4e</vt:lpwstr>
  </property>
  <property fmtid="{D5CDD505-2E9C-101B-9397-08002B2CF9AE}" pid="8" name="MSIP_Label_b1c9b508-7c6e-42bd-bedf-808292653d6c_ContentBits">
    <vt:lpwstr>3</vt:lpwstr>
  </property>
</Properties>
</file>