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46456F1E-C038-4385-A2C3-4E4B16B6B606}" xr6:coauthVersionLast="47" xr6:coauthVersionMax="47" xr10:uidLastSave="{00000000-0000-0000-0000-000000000000}"/>
  <bookViews>
    <workbookView xWindow="-3390" yWindow="-16320" windowWidth="29040" windowHeight="15720" xr2:uid="{11A7D98F-4982-4F7A-9CD7-EAEB04DB0C29}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'1-6'!$A$8:$U$12</definedName>
    <definedName name="Module1.社内配布用印刷">[1]!Module1.社内配布用印刷</definedName>
    <definedName name="Module1.提出用印刷">[1]!Module1.提出用印刷</definedName>
    <definedName name="_xlnm.Print_Area" localSheetId="0">'1-6'!$A$2:$U$21</definedName>
    <definedName name="_xlnm.Print_Titles" localSheetId="0">'1-6'!$2:$8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N12" i="1"/>
  <c r="U12" i="1" s="1"/>
  <c r="M12" i="1"/>
  <c r="T12" i="1" s="1"/>
  <c r="L12" i="1"/>
  <c r="I12" i="1"/>
  <c r="U11" i="1"/>
  <c r="S11" i="1"/>
  <c r="N11" i="1"/>
  <c r="M11" i="1"/>
  <c r="T11" i="1" s="1"/>
  <c r="L11" i="1"/>
  <c r="I11" i="1"/>
  <c r="U10" i="1"/>
  <c r="T10" i="1"/>
  <c r="S10" i="1"/>
  <c r="N10" i="1"/>
  <c r="M10" i="1"/>
  <c r="L10" i="1"/>
  <c r="I10" i="1"/>
  <c r="U9" i="1"/>
  <c r="T9" i="1"/>
  <c r="S9" i="1"/>
  <c r="N9" i="1"/>
  <c r="M9" i="1"/>
  <c r="L9" i="1"/>
  <c r="I9" i="1"/>
</calcChain>
</file>

<file path=xl/sharedStrings.xml><?xml version="1.0" encoding="utf-8"?>
<sst xmlns="http://schemas.openxmlformats.org/spreadsheetml/2006/main" count="69" uniqueCount="53">
  <si>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</si>
  <si>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Stellantisジャパン株式会社</t>
    <phoneticPr fontId="7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</si>
  <si>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</si>
  <si>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</si>
  <si>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</si>
  <si>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</si>
  <si>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</si>
  <si>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</si>
  <si>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</si>
  <si>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</si>
  <si>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</si>
  <si>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</si>
  <si>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</si>
  <si>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</si>
  <si>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</si>
  <si>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</si>
  <si>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</si>
  <si>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</si>
  <si>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</si>
  <si>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</si>
  <si>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</si>
  <si>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</si>
  <si>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</si>
  <si>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</si>
  <si>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</si>
  <si>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</si>
  <si>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</si>
  <si>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</si>
  <si>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</si>
  <si>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</si>
  <si>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プジョー</t>
  </si>
  <si>
    <t>5BA-P21HN05</t>
  </si>
  <si>
    <t>0001, 0002, 0003, 0004,
0101, 0102, 0103, 0104,
0111, 0112</t>
    <phoneticPr fontId="7"/>
  </si>
  <si>
    <t>HN05</t>
  </si>
  <si>
    <t>8AT(E･LTC)</t>
  </si>
  <si>
    <t>I ・ D ・ V ・ EP ・ B</t>
  </si>
  <si>
    <t>3W</t>
  </si>
  <si>
    <t>F</t>
  </si>
  <si>
    <t>3BA-P54HN05</t>
    <phoneticPr fontId="7"/>
  </si>
  <si>
    <t>0001, 0002</t>
  </si>
  <si>
    <t>3W</t>
    <phoneticPr fontId="7"/>
  </si>
  <si>
    <t>2008</t>
  </si>
  <si>
    <t>5BA-P24HN05</t>
  </si>
  <si>
    <t>0001, 0002, 0003,
0101, 0102, 0103,
0201, 0202, 0211, 0212</t>
    <phoneticPr fontId="7"/>
  </si>
  <si>
    <t>0004, 0104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</si>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</sst>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1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Arial"/>
      <family val="2"/>
    </font>
    <font>
      <b/>
      <sz val="10"/>
      <name val="Arial"/>
      <family val="2"/>
    </font>
    <font>
      <u/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6" fillId="0" borderId="1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8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0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0" fillId="0" borderId="12" xfId="1" applyFont="1" applyBorder="1"/>
    <xf numFmtId="0" fontId="10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0" fillId="0" borderId="14" xfId="1" applyFont="1" applyBorder="1"/>
    <xf numFmtId="0" fontId="10" fillId="0" borderId="1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3" fillId="4" borderId="5" xfId="0" applyFont="1" applyFill="1" applyBorder="1" applyProtection="1">
      <alignment vertical="center"/>
      <protection locked="0"/>
    </xf>
    <xf numFmtId="0" fontId="13" fillId="4" borderId="0" xfId="0" applyFont="1" applyFill="1" applyProtection="1">
      <alignment vertical="center"/>
      <protection locked="0"/>
    </xf>
    <xf numFmtId="0" fontId="13" fillId="4" borderId="22" xfId="0" applyFont="1" applyFill="1" applyBorder="1" applyAlignment="1" applyProtection="1">
      <alignment horizontal="left" vertical="center"/>
      <protection locked="0"/>
    </xf>
    <xf numFmtId="0" fontId="6" fillId="5" borderId="28" xfId="1" applyFont="1" applyFill="1" applyBorder="1" applyAlignment="1">
      <alignment horizontal="left" vertical="center"/>
    </xf>
    <xf numFmtId="0" fontId="13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176" fontId="4" fillId="0" borderId="28" xfId="1" applyNumberFormat="1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1" applyFont="1" applyFill="1" applyBorder="1" applyAlignment="1" applyProtection="1">
      <alignment horizontal="center" vertical="center"/>
      <protection locked="0"/>
    </xf>
    <xf numFmtId="177" fontId="14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14" fillId="4" borderId="29" xfId="1" applyNumberFormat="1" applyFont="1" applyFill="1" applyBorder="1" applyAlignment="1">
      <alignment horizontal="center" vertical="center" wrapText="1"/>
    </xf>
    <xf numFmtId="177" fontId="14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6" fillId="4" borderId="28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vertical="center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179" fontId="4" fillId="4" borderId="31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13" fillId="4" borderId="11" xfId="0" applyFont="1" applyFill="1" applyBorder="1" applyProtection="1">
      <alignment vertical="center"/>
      <protection locked="0"/>
    </xf>
    <xf numFmtId="0" fontId="13" fillId="4" borderId="3" xfId="0" applyFont="1" applyFill="1" applyBorder="1" applyProtection="1">
      <alignment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6" fillId="5" borderId="28" xfId="1" applyFont="1" applyFill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29" xfId="1" applyFont="1" applyFill="1" applyBorder="1" applyAlignment="1" applyProtection="1">
      <alignment horizontal="center" vertical="center"/>
      <protection locked="0"/>
    </xf>
    <xf numFmtId="177" fontId="17" fillId="4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7" fillId="4" borderId="29" xfId="1" applyNumberFormat="1" applyFont="1" applyFill="1" applyBorder="1" applyAlignment="1">
      <alignment horizontal="center" vertical="center" wrapText="1"/>
    </xf>
    <xf numFmtId="177" fontId="17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7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4" borderId="28" xfId="1" applyFont="1" applyFill="1" applyBorder="1" applyAlignment="1">
      <alignment horizontal="center" vertical="center"/>
    </xf>
    <xf numFmtId="0" fontId="16" fillId="4" borderId="28" xfId="1" applyFont="1" applyFill="1" applyBorder="1" applyAlignment="1">
      <alignment horizontal="center" vertical="center" wrapText="1"/>
    </xf>
    <xf numFmtId="0" fontId="16" fillId="4" borderId="28" xfId="1" applyFont="1" applyFill="1" applyBorder="1" applyAlignment="1">
      <alignment vertical="center"/>
    </xf>
    <xf numFmtId="179" fontId="13" fillId="4" borderId="31" xfId="0" applyNumberFormat="1" applyFont="1" applyFill="1" applyBorder="1" applyAlignment="1">
      <alignment horizontal="center" vertical="center"/>
    </xf>
    <xf numFmtId="179" fontId="13" fillId="4" borderId="28" xfId="0" applyNumberFormat="1" applyFont="1" applyFill="1" applyBorder="1" applyAlignment="1">
      <alignment horizontal="center" vertical="center"/>
    </xf>
    <xf numFmtId="0" fontId="13" fillId="0" borderId="0" xfId="1" applyFont="1"/>
    <xf numFmtId="3" fontId="13" fillId="0" borderId="28" xfId="0" applyNumberFormat="1" applyFont="1" applyBorder="1" applyAlignment="1" applyProtection="1">
      <alignment horizontal="center" vertical="center"/>
      <protection locked="0"/>
    </xf>
    <xf numFmtId="0" fontId="13" fillId="4" borderId="7" xfId="0" applyFont="1" applyFill="1" applyBorder="1" applyProtection="1">
      <alignment vertical="center"/>
      <protection locked="0"/>
    </xf>
    <xf numFmtId="177" fontId="14" fillId="4" borderId="30" xfId="1" quotePrefix="1" applyNumberFormat="1" applyFont="1" applyFill="1" applyBorder="1" applyAlignment="1" applyProtection="1">
      <alignment horizontal="center" vertical="center" wrapText="1"/>
      <protection locked="0"/>
    </xf>
    <xf numFmtId="177" fontId="14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4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Protection="1">
      <alignment vertical="center"/>
      <protection locked="0"/>
    </xf>
    <xf numFmtId="0" fontId="13" fillId="4" borderId="1" xfId="0" applyFont="1" applyFill="1" applyBorder="1" applyProtection="1">
      <alignment vertical="center"/>
      <protection locked="0"/>
    </xf>
    <xf numFmtId="0" fontId="13" fillId="4" borderId="13" xfId="0" applyFont="1" applyFill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 xr:uid="{31E08B27-7327-457D-A9B7-B6AE1168EB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E319-7517-4CED-A38A-3F08D4E4F14D}">
  <sheetPr>
    <tabColor indexed="25"/>
    <pageSetUpPr fitToPage="1"/>
  </sheetPr>
  <dimension ref="A1:X21"/>
  <sheetViews>
    <sheetView tabSelected="1" view="pageBreakPreview" zoomScaleNormal="55" zoomScaleSheetLayoutView="100" workbookViewId="0">
      <selection activeCell="D42" sqref="D42"/>
    </sheetView>
  </sheetViews>
  <sheetFormatPr defaultRowHeight="10" x14ac:dyDescent="0.2"/>
  <cols>
    <col min="1" max="1" width="12.90625" style="114" customWidth="1"/>
    <col min="2" max="2" width="2" style="2" customWidth="1"/>
    <col min="3" max="3" width="4.453125" style="2" bestFit="1" customWidth="1"/>
    <col min="4" max="4" width="10.36328125" style="2" bestFit="1" customWidth="1"/>
    <col min="5" max="5" width="16.7265625" style="3" bestFit="1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14" style="2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5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4" ht="21.75" customHeight="1" x14ac:dyDescent="0.35">
      <c r="A1" s="1"/>
      <c r="B1" s="1"/>
      <c r="Q1" s="4"/>
    </row>
    <row r="2" spans="1:24" ht="15.5" x14ac:dyDescent="0.35">
      <c r="A2" s="2"/>
      <c r="E2" s="2"/>
      <c r="F2" s="6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10"/>
      <c r="S2" s="10"/>
      <c r="T2" s="10"/>
      <c r="U2" s="10"/>
    </row>
    <row r="3" spans="1:24" ht="23.25" customHeight="1" x14ac:dyDescent="0.35">
      <c r="A3" s="11" t="s">
        <v>2</v>
      </c>
      <c r="B3" s="11"/>
      <c r="E3" s="2"/>
      <c r="J3" s="8"/>
      <c r="Q3" s="12"/>
      <c r="R3" s="13" t="s">
        <v>3</v>
      </c>
      <c r="S3" s="13"/>
      <c r="T3" s="13"/>
      <c r="U3" s="13"/>
      <c r="W3" s="14" t="s">
        <v>4</v>
      </c>
      <c r="X3" s="15"/>
    </row>
    <row r="4" spans="1:24" ht="14.25" customHeight="1" thickBot="1" x14ac:dyDescent="0.25">
      <c r="A4" s="16" t="s">
        <v>5</v>
      </c>
      <c r="B4" s="17" t="s">
        <v>6</v>
      </c>
      <c r="C4" s="18"/>
      <c r="D4" s="19"/>
      <c r="E4" s="20"/>
      <c r="F4" s="17" t="s">
        <v>7</v>
      </c>
      <c r="G4" s="21"/>
      <c r="H4" s="22" t="s">
        <v>8</v>
      </c>
      <c r="I4" s="23" t="s">
        <v>9</v>
      </c>
      <c r="J4" s="24" t="s">
        <v>10</v>
      </c>
      <c r="K4" s="25" t="s">
        <v>11</v>
      </c>
      <c r="L4" s="26"/>
      <c r="M4" s="26"/>
      <c r="N4" s="27"/>
      <c r="O4" s="22" t="s">
        <v>12</v>
      </c>
      <c r="P4" s="28" t="s">
        <v>13</v>
      </c>
      <c r="Q4" s="29"/>
      <c r="R4" s="30"/>
      <c r="S4" s="31" t="s">
        <v>14</v>
      </c>
      <c r="T4" s="32" t="s">
        <v>15</v>
      </c>
      <c r="U4" s="22" t="s">
        <v>16</v>
      </c>
      <c r="W4" s="33" t="s">
        <v>17</v>
      </c>
      <c r="X4" s="33" t="s">
        <v>18</v>
      </c>
    </row>
    <row r="5" spans="1:24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19</v>
      </c>
      <c r="L5" s="43" t="s">
        <v>20</v>
      </c>
      <c r="M5" s="44" t="s">
        <v>21</v>
      </c>
      <c r="N5" s="45" t="s">
        <v>22</v>
      </c>
      <c r="O5" s="46"/>
      <c r="P5" s="47"/>
      <c r="Q5" s="48"/>
      <c r="R5" s="49"/>
      <c r="S5" s="50"/>
      <c r="T5" s="51"/>
      <c r="U5" s="34"/>
      <c r="W5" s="33"/>
      <c r="X5" s="33"/>
    </row>
    <row r="6" spans="1:24" ht="11.25" customHeight="1" x14ac:dyDescent="0.2">
      <c r="A6" s="34"/>
      <c r="B6" s="35"/>
      <c r="C6" s="36"/>
      <c r="D6" s="16" t="s">
        <v>23</v>
      </c>
      <c r="E6" s="52" t="s">
        <v>24</v>
      </c>
      <c r="F6" s="16" t="s">
        <v>23</v>
      </c>
      <c r="G6" s="23" t="s">
        <v>25</v>
      </c>
      <c r="H6" s="34"/>
      <c r="I6" s="34"/>
      <c r="J6" s="41"/>
      <c r="K6" s="53"/>
      <c r="L6" s="54"/>
      <c r="M6" s="53"/>
      <c r="N6" s="55"/>
      <c r="O6" s="46"/>
      <c r="P6" s="22" t="s">
        <v>26</v>
      </c>
      <c r="Q6" s="22" t="s">
        <v>27</v>
      </c>
      <c r="R6" s="16" t="s">
        <v>28</v>
      </c>
      <c r="S6" s="56" t="s">
        <v>29</v>
      </c>
      <c r="T6" s="51"/>
      <c r="U6" s="34"/>
      <c r="W6" s="33"/>
      <c r="X6" s="33"/>
    </row>
    <row r="7" spans="1:24" ht="12" customHeight="1" x14ac:dyDescent="0.2">
      <c r="A7" s="34"/>
      <c r="B7" s="35"/>
      <c r="C7" s="36"/>
      <c r="D7" s="34"/>
      <c r="E7" s="34"/>
      <c r="F7" s="34"/>
      <c r="G7" s="34"/>
      <c r="H7" s="34"/>
      <c r="I7" s="34"/>
      <c r="J7" s="41"/>
      <c r="K7" s="53"/>
      <c r="L7" s="54"/>
      <c r="M7" s="53"/>
      <c r="N7" s="55"/>
      <c r="O7" s="46"/>
      <c r="P7" s="46"/>
      <c r="Q7" s="46"/>
      <c r="R7" s="34"/>
      <c r="S7" s="57"/>
      <c r="T7" s="51"/>
      <c r="U7" s="34"/>
      <c r="W7" s="33"/>
      <c r="X7" s="33"/>
    </row>
    <row r="8" spans="1:24" ht="11.25" customHeight="1" x14ac:dyDescent="0.2">
      <c r="A8" s="58"/>
      <c r="B8" s="59"/>
      <c r="C8" s="60"/>
      <c r="D8" s="58"/>
      <c r="E8" s="58"/>
      <c r="F8" s="58"/>
      <c r="G8" s="58"/>
      <c r="H8" s="58"/>
      <c r="I8" s="58"/>
      <c r="J8" s="39"/>
      <c r="K8" s="61"/>
      <c r="L8" s="62"/>
      <c r="M8" s="61"/>
      <c r="N8" s="40"/>
      <c r="O8" s="63"/>
      <c r="P8" s="63"/>
      <c r="Q8" s="63"/>
      <c r="R8" s="58"/>
      <c r="S8" s="64"/>
      <c r="T8" s="65"/>
      <c r="U8" s="58"/>
      <c r="W8" s="66"/>
      <c r="X8" s="66"/>
    </row>
    <row r="9" spans="1:24" ht="30" x14ac:dyDescent="0.2">
      <c r="A9" s="67" t="s">
        <v>30</v>
      </c>
      <c r="B9" s="68"/>
      <c r="C9" s="69">
        <v>208</v>
      </c>
      <c r="D9" s="70" t="s">
        <v>31</v>
      </c>
      <c r="E9" s="71" t="s">
        <v>32</v>
      </c>
      <c r="F9" s="72" t="s">
        <v>33</v>
      </c>
      <c r="G9" s="73">
        <v>1.1990000000000001</v>
      </c>
      <c r="H9" s="72" t="s">
        <v>34</v>
      </c>
      <c r="I9" s="74" t="str">
        <f t="shared" ref="I9:I12" si="0">IF(W9="","",(IF(X9-W9&gt;0,CONCATENATE(TEXT(W9,"#,##0"),"~",TEXT(X9,"#,##0")),TEXT(W9,"#,##0"))))</f>
        <v>1,150~1,170</v>
      </c>
      <c r="J9" s="75">
        <v>5</v>
      </c>
      <c r="K9" s="76">
        <v>22</v>
      </c>
      <c r="L9" s="77">
        <f t="shared" ref="L9:L12" si="1">IF(K9&gt;0,1/K9*34.6*67.1,"")</f>
        <v>105.52999999999999</v>
      </c>
      <c r="M9" s="78">
        <f t="shared" ref="M9:M12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79">
        <f t="shared" ref="N9:N12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80" t="s">
        <v>35</v>
      </c>
      <c r="P9" s="81" t="s">
        <v>36</v>
      </c>
      <c r="Q9" s="80" t="s">
        <v>37</v>
      </c>
      <c r="R9" s="82"/>
      <c r="S9" s="83" t="str">
        <f>IF((LEFT(D9,1)="6"),"☆☆☆☆☆",IF((LEFT(D9,1)="5"),"☆☆☆☆",IF((LEFT(D9,1)="4"),"☆☆☆"," ")))</f>
        <v>☆☆☆☆</v>
      </c>
      <c r="T9" s="84">
        <f t="shared" ref="T9:T12" si="4">IFERROR(IF(K9&lt;M9,"",(ROUNDDOWN(K9/M9*100,0))),"")</f>
        <v>117</v>
      </c>
      <c r="U9" s="85">
        <f t="shared" ref="U9:U12" si="5">IFERROR(IF(K9&lt;N9,"",(ROUNDDOWN(K9/N9*100,0))),"")</f>
        <v>100</v>
      </c>
      <c r="W9" s="86">
        <v>1150</v>
      </c>
      <c r="X9" s="86">
        <v>1170</v>
      </c>
    </row>
    <row r="10" spans="1:24" s="103" customFormat="1" ht="13" x14ac:dyDescent="0.2">
      <c r="A10" s="87"/>
      <c r="B10" s="88"/>
      <c r="C10" s="89">
        <v>408</v>
      </c>
      <c r="D10" s="90" t="s">
        <v>38</v>
      </c>
      <c r="E10" s="71" t="s">
        <v>39</v>
      </c>
      <c r="F10" s="91" t="s">
        <v>33</v>
      </c>
      <c r="G10" s="91">
        <v>1.1990000000000001</v>
      </c>
      <c r="H10" s="91" t="s">
        <v>34</v>
      </c>
      <c r="I10" s="92" t="str">
        <f t="shared" si="0"/>
        <v>1,430~1,450</v>
      </c>
      <c r="J10" s="93">
        <v>5</v>
      </c>
      <c r="K10" s="94">
        <v>19.100000000000001</v>
      </c>
      <c r="L10" s="95">
        <f t="shared" si="1"/>
        <v>121.55287958115181</v>
      </c>
      <c r="M10" s="96">
        <f t="shared" si="2"/>
        <v>14.4</v>
      </c>
      <c r="N10" s="97">
        <f t="shared" si="3"/>
        <v>17.600000000000001</v>
      </c>
      <c r="O10" s="98" t="s">
        <v>35</v>
      </c>
      <c r="P10" s="99" t="s">
        <v>40</v>
      </c>
      <c r="Q10" s="98" t="s">
        <v>37</v>
      </c>
      <c r="R10" s="100"/>
      <c r="S10" s="83" t="str">
        <f>IF((LEFT(D10,1)="6"),"☆☆☆☆☆",IF((LEFT(D10,1)="5"),"☆☆☆☆",IF((LEFT(D10,1)="4"),"☆☆☆"," ")))</f>
        <v xml:space="preserve"> </v>
      </c>
      <c r="T10" s="101">
        <f t="shared" si="4"/>
        <v>132</v>
      </c>
      <c r="U10" s="102">
        <f t="shared" si="5"/>
        <v>108</v>
      </c>
      <c r="W10" s="104">
        <v>1430</v>
      </c>
      <c r="X10" s="104">
        <v>1450</v>
      </c>
    </row>
    <row r="11" spans="1:24" ht="30" x14ac:dyDescent="0.2">
      <c r="A11" s="87"/>
      <c r="B11" s="105"/>
      <c r="C11" s="89" t="s">
        <v>41</v>
      </c>
      <c r="D11" s="70" t="s">
        <v>42</v>
      </c>
      <c r="E11" s="71" t="s">
        <v>43</v>
      </c>
      <c r="F11" s="72" t="s">
        <v>33</v>
      </c>
      <c r="G11" s="73">
        <v>1.1990000000000001</v>
      </c>
      <c r="H11" s="72" t="s">
        <v>34</v>
      </c>
      <c r="I11" s="74" t="str">
        <f t="shared" si="0"/>
        <v>1,270~1,300</v>
      </c>
      <c r="J11" s="75">
        <v>5</v>
      </c>
      <c r="K11" s="106">
        <v>19.2</v>
      </c>
      <c r="L11" s="77">
        <f t="shared" si="1"/>
        <v>120.91979166666667</v>
      </c>
      <c r="M11" s="107">
        <f t="shared" si="2"/>
        <v>17.2</v>
      </c>
      <c r="N11" s="108">
        <f t="shared" si="3"/>
        <v>20.3</v>
      </c>
      <c r="O11" s="80" t="s">
        <v>35</v>
      </c>
      <c r="P11" s="81" t="s">
        <v>36</v>
      </c>
      <c r="Q11" s="80" t="s">
        <v>37</v>
      </c>
      <c r="R11" s="82"/>
      <c r="S11" s="109" t="str">
        <f t="shared" ref="S11:S12" si="6">IF((LEFT(D11,1)="6"),"☆☆☆☆☆",IF((LEFT(D11,1)="5"),"☆☆☆☆",IF((LEFT(D11,1)="4"),"☆☆☆"," ")))</f>
        <v>☆☆☆☆</v>
      </c>
      <c r="T11" s="84">
        <f t="shared" si="4"/>
        <v>111</v>
      </c>
      <c r="U11" s="85" t="str">
        <f t="shared" si="5"/>
        <v/>
      </c>
      <c r="W11" s="86">
        <v>1270</v>
      </c>
      <c r="X11" s="86">
        <v>1300</v>
      </c>
    </row>
    <row r="12" spans="1:24" ht="13" x14ac:dyDescent="0.2">
      <c r="A12" s="110"/>
      <c r="B12" s="111"/>
      <c r="C12" s="112"/>
      <c r="D12" s="70" t="s">
        <v>42</v>
      </c>
      <c r="E12" s="113" t="s">
        <v>44</v>
      </c>
      <c r="F12" s="72" t="s">
        <v>33</v>
      </c>
      <c r="G12" s="73">
        <v>1.1990000000000001</v>
      </c>
      <c r="H12" s="72" t="s">
        <v>34</v>
      </c>
      <c r="I12" s="74" t="str">
        <f t="shared" si="0"/>
        <v>1,320</v>
      </c>
      <c r="J12" s="75">
        <v>5</v>
      </c>
      <c r="K12" s="106">
        <v>19.2</v>
      </c>
      <c r="L12" s="77">
        <f t="shared" si="1"/>
        <v>120.91979166666667</v>
      </c>
      <c r="M12" s="107">
        <f t="shared" si="2"/>
        <v>15.8</v>
      </c>
      <c r="N12" s="108">
        <f t="shared" si="3"/>
        <v>19</v>
      </c>
      <c r="O12" s="80" t="s">
        <v>35</v>
      </c>
      <c r="P12" s="81" t="s">
        <v>36</v>
      </c>
      <c r="Q12" s="80" t="s">
        <v>37</v>
      </c>
      <c r="R12" s="82"/>
      <c r="S12" s="109" t="str">
        <f t="shared" si="6"/>
        <v>☆☆☆☆</v>
      </c>
      <c r="T12" s="84">
        <f t="shared" si="4"/>
        <v>121</v>
      </c>
      <c r="U12" s="85">
        <f t="shared" si="5"/>
        <v>101</v>
      </c>
      <c r="W12" s="86">
        <v>1320</v>
      </c>
      <c r="X12" s="86"/>
    </row>
    <row r="13" spans="1:24" x14ac:dyDescent="0.2">
      <c r="E13" s="2"/>
    </row>
    <row r="14" spans="1:24" x14ac:dyDescent="0.2">
      <c r="B14" s="2" t="s">
        <v>45</v>
      </c>
      <c r="E14" s="2"/>
    </row>
    <row r="15" spans="1:24" x14ac:dyDescent="0.2">
      <c r="B15" s="2" t="s">
        <v>46</v>
      </c>
      <c r="E15" s="2"/>
    </row>
    <row r="16" spans="1:24" x14ac:dyDescent="0.2">
      <c r="B16" s="2" t="s">
        <v>47</v>
      </c>
      <c r="E16" s="2"/>
    </row>
    <row r="17" spans="2:5" x14ac:dyDescent="0.2">
      <c r="B17" s="2" t="s">
        <v>48</v>
      </c>
      <c r="E17" s="2"/>
    </row>
    <row r="18" spans="2:5" x14ac:dyDescent="0.2">
      <c r="B18" s="2" t="s">
        <v>49</v>
      </c>
      <c r="E18" s="2"/>
    </row>
    <row r="19" spans="2:5" x14ac:dyDescent="0.2">
      <c r="B19" s="2" t="s">
        <v>50</v>
      </c>
      <c r="E19" s="2"/>
    </row>
    <row r="20" spans="2:5" x14ac:dyDescent="0.2">
      <c r="B20" s="2" t="s">
        <v>51</v>
      </c>
      <c r="E20" s="2"/>
    </row>
    <row r="21" spans="2:5" x14ac:dyDescent="0.2">
      <c r="B21" s="2" t="s">
        <v>52</v>
      </c>
      <c r="E21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1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