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479C9524-ADA2-4B5A-BC17-36A4B22DBDD9}" xr6:coauthVersionLast="47" xr6:coauthVersionMax="47" xr10:uidLastSave="{00000000-0000-0000-0000-000000000000}"/>
  <bookViews>
    <workbookView xWindow="-120" yWindow="-120" windowWidth="29040" windowHeight="15720" xr2:uid="{415540AE-243C-4D4B-A0A8-EA8C6D3E13FB}"/>
  </bookViews>
  <sheets>
    <sheet name="2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'2-4'!$A$3:$X$18</definedName>
    <definedName name="Module1.社内配布用印刷">[1]!Module1.社内配布用印刷</definedName>
    <definedName name="Module1.提出用印刷">[1]!Module1.提出用印刷</definedName>
    <definedName name="_xlnm.Print_Area" localSheetId="0">'2-4'!$A$2:$V$34</definedName>
    <definedName name="_xlnm.Print_Titles" localSheetId="0">'2-4'!$3:$8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<sst xmlns="http://schemas.openxmlformats.org/spreadsheetml/2006/main" count="148" uniqueCount="70">
  <si>
    <t>当該自動車の製造又は輸入の事業を行う者の氏名又は名称　　　　いすゞ自動車株式会社　　</t>
    <phoneticPr fontId="7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</si>
  <si>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</si>
  <si>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</si>
  <si>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</si>
  <si>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</si>
  <si>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</si>
  <si>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</si>
  <si>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</si>
  <si>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7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</si>
  <si>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7"/>
  </si>
  <si>
    <t>自動車の構造</t>
    <rPh sb="0" eb="3">
      <t>ジドウシャ</t>
    </rPh>
    <rPh sb="4" eb="6">
      <t>コウゾウ</t>
    </rPh>
    <phoneticPr fontId="7"/>
  </si>
  <si>
    <r>
      <t>JC08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</si>
  <si>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</si>
  <si>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</si>
  <si>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</si>
  <si>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</si>
  <si>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</si>
  <si>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</si>
  <si>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7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</si>
  <si>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</si>
  <si>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</si>
  <si>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</si>
  <si>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</si>
  <si>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</si>
  <si>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</si>
  <si>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</si>
  <si>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R4</t>
    <phoneticPr fontId="7"/>
  </si>
  <si>
    <t>いすゞ</t>
  </si>
  <si>
    <t>※1</t>
    <phoneticPr fontId="7"/>
  </si>
  <si>
    <t>コモ</t>
    <phoneticPr fontId="7"/>
  </si>
  <si>
    <t>3DF-JVN2E26</t>
  </si>
  <si>
    <t>4N16</t>
  </si>
  <si>
    <t>2.439</t>
  </si>
  <si>
    <t>7AT(E･LTC)</t>
  </si>
  <si>
    <t>1880～1980</t>
  </si>
  <si>
    <t>1150～1250</t>
  </si>
  <si>
    <t>3185～3345</t>
  </si>
  <si>
    <t>構造B1</t>
  </si>
  <si>
    <t>D,FI,TC,IC,P,CN</t>
  </si>
  <si>
    <t>CCO,EGR,DN,SCR</t>
  </si>
  <si>
    <t>R</t>
  </si>
  <si>
    <t/>
  </si>
  <si>
    <t>1860～1870</t>
  </si>
  <si>
    <t>3275～3285</t>
  </si>
  <si>
    <t>2000～2030</t>
  </si>
  <si>
    <t>3080～3195</t>
  </si>
  <si>
    <t>3DF-JCN4E26</t>
    <phoneticPr fontId="3"/>
  </si>
  <si>
    <t>2000～2070</t>
  </si>
  <si>
    <t>1150～1200</t>
  </si>
  <si>
    <t>3260～3405</t>
  </si>
  <si>
    <t>3DF-JCN4E26</t>
  </si>
  <si>
    <t>1960～1990</t>
  </si>
  <si>
    <t>1200～1250</t>
  </si>
  <si>
    <t>3355～3385</t>
  </si>
  <si>
    <t>2110～2130</t>
  </si>
  <si>
    <t>3190～3295</t>
  </si>
  <si>
    <t>3DF-JVN6E26</t>
  </si>
  <si>
    <t>3125～3155</t>
  </si>
  <si>
    <t>A</t>
  </si>
  <si>
    <t>2000～2080</t>
  </si>
  <si>
    <t>3135～3260</t>
  </si>
  <si>
    <t>3DF-JCN8E26</t>
  </si>
  <si>
    <t>2110～2170</t>
  </si>
  <si>
    <t>3225～3340</t>
  </si>
  <si>
    <t>2060～2100</t>
  </si>
  <si>
    <t>3225～3280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</si>
  <si>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7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</si>
  <si>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7"/>
  </si>
  <si>
    <r>
      <rPr>
        <sz val="8"/>
        <rFont val="ＭＳ ゴシック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以上の車両については燃費基準値を記載しています。</t>
    </r>
    <rPh sb="45" eb="47">
      <t>ミマン</t>
    </rPh>
    <rPh sb="96" eb="98">
      <t>イジョウ</t>
    </rPh>
    <phoneticPr fontId="7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</si>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</sst>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);[Red]\(0\)"/>
    <numFmt numFmtId="178" formatCode="0.0"/>
    <numFmt numFmtId="179" formatCode="0.0_);[Red]\(0.0\)"/>
    <numFmt numFmtId="180" formatCode="0.0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ＭＳ Ｐゴシック"/>
      <family val="3"/>
      <charset val="128"/>
    </font>
    <font>
      <sz val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 applyAlignment="1">
      <alignment horizontal="right"/>
    </xf>
    <xf numFmtId="0" fontId="5" fillId="0" borderId="0" xfId="2" applyFont="1"/>
    <xf numFmtId="0" fontId="6" fillId="0" borderId="1" xfId="2" applyFont="1" applyBorder="1"/>
    <xf numFmtId="0" fontId="4" fillId="0" borderId="1" xfId="2" applyFont="1" applyBorder="1"/>
    <xf numFmtId="0" fontId="4" fillId="0" borderId="1" xfId="2" applyFont="1" applyBorder="1" applyProtection="1">
      <protection locked="0"/>
    </xf>
    <xf numFmtId="0" fontId="8" fillId="0" borderId="0" xfId="2" applyFont="1"/>
    <xf numFmtId="0" fontId="8" fillId="0" borderId="1" xfId="2" applyFont="1" applyBorder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2" xfId="2" applyFont="1" applyFill="1" applyBorder="1" applyAlignment="1">
      <alignment horizontal="righ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center" shrinkToFit="1"/>
    </xf>
    <xf numFmtId="0" fontId="4" fillId="0" borderId="5" xfId="2" applyFont="1" applyBorder="1" applyAlignment="1">
      <alignment horizontal="center" shrinkToFit="1"/>
    </xf>
    <xf numFmtId="0" fontId="4" fillId="0" borderId="6" xfId="2" applyFont="1" applyBorder="1" applyAlignment="1">
      <alignment horizontal="center" shrinkToFit="1"/>
    </xf>
    <xf numFmtId="0" fontId="4" fillId="0" borderId="7" xfId="2" applyFont="1" applyBorder="1" applyAlignment="1">
      <alignment horizont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shrinkToFit="1"/>
    </xf>
    <xf numFmtId="0" fontId="4" fillId="0" borderId="1" xfId="2" applyFont="1" applyBorder="1" applyAlignment="1">
      <alignment horizontal="center" shrinkToFit="1"/>
    </xf>
    <xf numFmtId="0" fontId="4" fillId="0" borderId="12" xfId="2" applyFont="1" applyBorder="1" applyAlignment="1">
      <alignment horizontal="center" shrinkToFit="1"/>
    </xf>
    <xf numFmtId="0" fontId="4" fillId="0" borderId="17" xfId="2" applyFont="1" applyBorder="1" applyAlignment="1">
      <alignment horizontal="center"/>
    </xf>
    <xf numFmtId="0" fontId="4" fillId="2" borderId="18" xfId="2" applyFont="1" applyFill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76" fontId="11" fillId="0" borderId="24" xfId="2" applyNumberFormat="1" applyFont="1" applyBorder="1" applyAlignment="1">
      <alignment horizontal="center" vertical="center"/>
    </xf>
    <xf numFmtId="177" fontId="11" fillId="0" borderId="28" xfId="3" applyNumberFormat="1" applyFont="1" applyBorder="1" applyAlignment="1">
      <alignment horizontal="center" vertical="center"/>
    </xf>
    <xf numFmtId="178" fontId="12" fillId="0" borderId="29" xfId="4" quotePrefix="1" applyNumberFormat="1" applyFont="1" applyBorder="1" applyAlignment="1" applyProtection="1">
      <alignment horizontal="center" vertical="center"/>
      <protection locked="0"/>
    </xf>
    <xf numFmtId="179" fontId="12" fillId="2" borderId="2" xfId="2" applyNumberFormat="1" applyFont="1" applyFill="1" applyBorder="1" applyAlignment="1">
      <alignment horizontal="center" vertical="center"/>
    </xf>
    <xf numFmtId="0" fontId="4" fillId="0" borderId="9" xfId="4" applyFont="1" applyBorder="1" applyAlignment="1" applyProtection="1">
      <alignment horizontal="center" vertical="center"/>
      <protection locked="0"/>
    </xf>
    <xf numFmtId="0" fontId="4" fillId="0" borderId="9" xfId="5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0" fontId="4" fillId="0" borderId="23" xfId="2" applyFont="1" applyBorder="1" applyAlignment="1" applyProtection="1">
      <alignment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180" fontId="4" fillId="0" borderId="9" xfId="2" applyNumberFormat="1" applyFont="1" applyBorder="1" applyAlignment="1" applyProtection="1">
      <alignment horizontal="center" vertical="center"/>
      <protection locked="0"/>
    </xf>
    <xf numFmtId="176" fontId="11" fillId="0" borderId="32" xfId="2" quotePrefix="1" applyNumberFormat="1" applyFont="1" applyBorder="1" applyAlignment="1" applyProtection="1">
      <alignment horizontal="center" vertical="center"/>
      <protection locked="0"/>
    </xf>
    <xf numFmtId="177" fontId="11" fillId="0" borderId="33" xfId="3" applyNumberFormat="1" applyFont="1" applyBorder="1" applyAlignment="1">
      <alignment horizontal="center" vertical="center"/>
    </xf>
    <xf numFmtId="179" fontId="12" fillId="0" borderId="2" xfId="2" quotePrefix="1" applyNumberFormat="1" applyFont="1" applyBorder="1" applyAlignment="1" applyProtection="1">
      <alignment horizontal="center" vertical="center"/>
      <protection locked="0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6" fillId="0" borderId="0" xfId="2" applyFont="1"/>
    <xf numFmtId="0" fontId="14" fillId="0" borderId="0" xfId="2" applyFont="1"/>
    <xf numFmtId="0" fontId="4" fillId="2" borderId="0" xfId="2" applyFont="1" applyFill="1"/>
    <xf numFmtId="0" fontId="6" fillId="2" borderId="0" xfId="2" applyFont="1" applyFill="1"/>
  </cellXfs>
  <cellStyles count="6">
    <cellStyle name="桁区切り" xfId="1" builtinId="6"/>
    <cellStyle name="標準" xfId="0" builtinId="0"/>
    <cellStyle name="標準 2" xfId="2" xr:uid="{442E8537-F367-47AD-8F78-81BB0F844618}"/>
    <cellStyle name="標準 2 3" xfId="3" xr:uid="{986F6702-F1B0-42AC-A729-5F401564082E}"/>
    <cellStyle name="標準 3" xfId="5" xr:uid="{3D086A5C-C806-4163-B949-1D594E5442F1}"/>
    <cellStyle name="標準 7" xfId="4" xr:uid="{DF3742C3-472A-4AAA-BB9B-E8B7707F1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9BC6-3506-4680-BD9C-FEFBBCFA4B5D}">
  <sheetPr>
    <tabColor theme="9"/>
    <pageSetUpPr fitToPage="1"/>
  </sheetPr>
  <dimension ref="A1:X34"/>
  <sheetViews>
    <sheetView tabSelected="1" zoomScaleNormal="100" zoomScaleSheetLayoutView="100" workbookViewId="0">
      <selection activeCell="T16" sqref="T16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11.75" style="2" customWidth="1"/>
    <col min="15" max="15" width="13.375" style="2" customWidth="1"/>
    <col min="16" max="16" width="14.375" style="2" bestFit="1" customWidth="1"/>
    <col min="17" max="17" width="11.875" style="2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2" width="9" style="2"/>
    <col min="23" max="23" width="9" style="2" customWidth="1"/>
    <col min="24" max="24" width="9" style="2" hidden="1" customWidth="1"/>
    <col min="25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4"/>
      <c r="J2" s="5" t="s">
        <v>0</v>
      </c>
      <c r="K2" s="6"/>
      <c r="L2" s="6"/>
      <c r="M2" s="6"/>
      <c r="N2" s="6"/>
      <c r="O2" s="6"/>
      <c r="P2" s="6"/>
      <c r="Q2" s="6"/>
      <c r="R2" s="7"/>
      <c r="S2" s="7"/>
      <c r="T2" s="7"/>
      <c r="U2" s="7"/>
    </row>
    <row r="3" spans="1:24" ht="23.25" customHeight="1" x14ac:dyDescent="0.25">
      <c r="A3" s="8" t="s">
        <v>1</v>
      </c>
      <c r="B3" s="9"/>
      <c r="C3" s="6"/>
      <c r="I3" s="6"/>
      <c r="P3" s="10"/>
      <c r="U3" s="11"/>
      <c r="V3" s="12" t="s">
        <v>2</v>
      </c>
    </row>
    <row r="4" spans="1:24" ht="14.25" customHeight="1" thickBot="1" x14ac:dyDescent="0.25">
      <c r="A4" s="13" t="s">
        <v>3</v>
      </c>
      <c r="B4" s="14" t="s">
        <v>4</v>
      </c>
      <c r="C4" s="15"/>
      <c r="D4" s="16"/>
      <c r="E4" s="14" t="s">
        <v>5</v>
      </c>
      <c r="F4" s="16"/>
      <c r="G4" s="17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20" t="s">
        <v>11</v>
      </c>
      <c r="M4" s="21"/>
      <c r="N4" s="21"/>
      <c r="O4" s="22"/>
      <c r="P4" s="17" t="s">
        <v>12</v>
      </c>
      <c r="Q4" s="23" t="s">
        <v>69</v>
      </c>
      <c r="R4" s="24"/>
      <c r="S4" s="25"/>
      <c r="T4" s="26" t="s">
        <v>13</v>
      </c>
      <c r="U4" s="27" t="s">
        <v>14</v>
      </c>
      <c r="V4" s="28" t="s">
        <v>15</v>
      </c>
    </row>
    <row r="5" spans="1:24" ht="14.25" customHeight="1" x14ac:dyDescent="0.2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16</v>
      </c>
      <c r="M5" s="35" t="s">
        <v>17</v>
      </c>
      <c r="N5" s="36" t="s">
        <v>18</v>
      </c>
      <c r="O5" s="37" t="s">
        <v>19</v>
      </c>
      <c r="P5" s="38"/>
      <c r="Q5" s="39"/>
      <c r="R5" s="40"/>
      <c r="S5" s="41"/>
      <c r="T5" s="42"/>
      <c r="U5" s="43"/>
      <c r="V5" s="37"/>
    </row>
    <row r="6" spans="1:24" ht="14.25" customHeight="1" x14ac:dyDescent="0.2">
      <c r="A6" s="29"/>
      <c r="B6" s="30"/>
      <c r="C6" s="31"/>
      <c r="D6" s="13" t="s">
        <v>20</v>
      </c>
      <c r="E6" s="13" t="s">
        <v>20</v>
      </c>
      <c r="F6" s="18" t="s">
        <v>21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22</v>
      </c>
      <c r="R6" s="17" t="s">
        <v>23</v>
      </c>
      <c r="S6" s="13" t="s">
        <v>24</v>
      </c>
      <c r="T6" s="48" t="s">
        <v>25</v>
      </c>
      <c r="U6" s="43"/>
      <c r="V6" s="37"/>
    </row>
    <row r="7" spans="1:24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4" ht="23.25" customHeight="1" x14ac:dyDescent="0.2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26</v>
      </c>
    </row>
    <row r="9" spans="1:24" ht="23.25" customHeight="1" x14ac:dyDescent="0.2">
      <c r="A9" s="59" t="s">
        <v>27</v>
      </c>
      <c r="B9" s="60" t="s">
        <v>28</v>
      </c>
      <c r="C9" s="61" t="s">
        <v>29</v>
      </c>
      <c r="D9" s="65" t="s">
        <v>30</v>
      </c>
      <c r="E9" s="65" t="s">
        <v>31</v>
      </c>
      <c r="F9" s="65" t="s">
        <v>32</v>
      </c>
      <c r="G9" s="65" t="s">
        <v>33</v>
      </c>
      <c r="H9" s="65" t="s">
        <v>34</v>
      </c>
      <c r="I9" s="65" t="s">
        <v>35</v>
      </c>
      <c r="J9" s="65" t="s">
        <v>36</v>
      </c>
      <c r="K9" s="66" t="s">
        <v>37</v>
      </c>
      <c r="L9" s="67">
        <v>13.9</v>
      </c>
      <c r="M9" s="68">
        <f t="shared" ref="M9:M18" si="0">IF(L9&gt;0,1/L9*37.7*68.6,"")</f>
        <v>186.05899280575539</v>
      </c>
      <c r="N9" s="69">
        <v>10.8</v>
      </c>
      <c r="O9" s="70">
        <v>13.5</v>
      </c>
      <c r="P9" s="71" t="s">
        <v>38</v>
      </c>
      <c r="Q9" s="72" t="s">
        <v>39</v>
      </c>
      <c r="R9" s="71" t="s">
        <v>40</v>
      </c>
      <c r="S9" s="65"/>
      <c r="T9" s="73" t="s">
        <v>41</v>
      </c>
      <c r="U9" s="74">
        <f t="shared" ref="U9:U18" si="1">IFERROR(IF(L9&lt;N9,"",(ROUNDDOWN(L9/N9*100,0))),"")</f>
        <v>128</v>
      </c>
      <c r="V9" s="75">
        <f t="shared" ref="V9:V18" si="2">IF(X9&lt;90,"",X9)</f>
        <v>102</v>
      </c>
      <c r="X9" s="62">
        <f t="shared" ref="X9:X18" si="3">IFERROR(ROUNDDOWN(L9/O9*100,0),"")</f>
        <v>102</v>
      </c>
    </row>
    <row r="10" spans="1:24" ht="23.25" customHeight="1" x14ac:dyDescent="0.2">
      <c r="A10" s="59"/>
      <c r="B10" s="63"/>
      <c r="C10" s="64"/>
      <c r="D10" s="65" t="s">
        <v>30</v>
      </c>
      <c r="E10" s="65" t="s">
        <v>31</v>
      </c>
      <c r="F10" s="65" t="s">
        <v>32</v>
      </c>
      <c r="G10" s="65" t="s">
        <v>33</v>
      </c>
      <c r="H10" s="65" t="s">
        <v>42</v>
      </c>
      <c r="I10" s="65">
        <v>1250</v>
      </c>
      <c r="J10" s="65" t="s">
        <v>43</v>
      </c>
      <c r="K10" s="66" t="s">
        <v>37</v>
      </c>
      <c r="L10" s="67">
        <v>13.9</v>
      </c>
      <c r="M10" s="68">
        <f t="shared" si="0"/>
        <v>186.05899280575539</v>
      </c>
      <c r="N10" s="69">
        <v>11</v>
      </c>
      <c r="O10" s="70">
        <v>13.7</v>
      </c>
      <c r="P10" s="71" t="s">
        <v>38</v>
      </c>
      <c r="Q10" s="72" t="s">
        <v>39</v>
      </c>
      <c r="R10" s="71" t="s">
        <v>40</v>
      </c>
      <c r="S10" s="65"/>
      <c r="T10" s="73" t="s">
        <v>41</v>
      </c>
      <c r="U10" s="74">
        <f t="shared" si="1"/>
        <v>126</v>
      </c>
      <c r="V10" s="75">
        <f t="shared" si="2"/>
        <v>101</v>
      </c>
      <c r="X10" s="62">
        <f t="shared" si="3"/>
        <v>101</v>
      </c>
    </row>
    <row r="11" spans="1:24" ht="23.25" customHeight="1" x14ac:dyDescent="0.2">
      <c r="A11" s="59"/>
      <c r="B11" s="63"/>
      <c r="C11" s="64"/>
      <c r="D11" s="65" t="s">
        <v>30</v>
      </c>
      <c r="E11" s="65" t="s">
        <v>31</v>
      </c>
      <c r="F11" s="65" t="s">
        <v>32</v>
      </c>
      <c r="G11" s="65" t="s">
        <v>33</v>
      </c>
      <c r="H11" s="65" t="s">
        <v>44</v>
      </c>
      <c r="I11" s="65">
        <v>1000</v>
      </c>
      <c r="J11" s="65" t="s">
        <v>45</v>
      </c>
      <c r="K11" s="66" t="s">
        <v>37</v>
      </c>
      <c r="L11" s="67">
        <v>13.2</v>
      </c>
      <c r="M11" s="68">
        <f t="shared" si="0"/>
        <v>195.92575757575759</v>
      </c>
      <c r="N11" s="69">
        <v>10.3</v>
      </c>
      <c r="O11" s="70">
        <v>13.3</v>
      </c>
      <c r="P11" s="71" t="s">
        <v>38</v>
      </c>
      <c r="Q11" s="72" t="s">
        <v>39</v>
      </c>
      <c r="R11" s="71" t="s">
        <v>40</v>
      </c>
      <c r="S11" s="65"/>
      <c r="T11" s="73" t="s">
        <v>41</v>
      </c>
      <c r="U11" s="74">
        <f t="shared" si="1"/>
        <v>128</v>
      </c>
      <c r="V11" s="75">
        <f t="shared" si="2"/>
        <v>99</v>
      </c>
      <c r="X11" s="62">
        <f t="shared" si="3"/>
        <v>99</v>
      </c>
    </row>
    <row r="12" spans="1:24" ht="23.25" customHeight="1" x14ac:dyDescent="0.2">
      <c r="A12" s="59"/>
      <c r="B12" s="63"/>
      <c r="C12" s="64"/>
      <c r="D12" s="76" t="s">
        <v>46</v>
      </c>
      <c r="E12" s="65" t="s">
        <v>31</v>
      </c>
      <c r="F12" s="65" t="s">
        <v>32</v>
      </c>
      <c r="G12" s="65" t="s">
        <v>33</v>
      </c>
      <c r="H12" s="65" t="s">
        <v>47</v>
      </c>
      <c r="I12" s="65" t="s">
        <v>48</v>
      </c>
      <c r="J12" s="65" t="s">
        <v>49</v>
      </c>
      <c r="K12" s="66" t="s">
        <v>37</v>
      </c>
      <c r="L12" s="67">
        <v>13.2</v>
      </c>
      <c r="M12" s="68">
        <f t="shared" si="0"/>
        <v>195.92575757575759</v>
      </c>
      <c r="N12" s="69">
        <v>10.3</v>
      </c>
      <c r="O12" s="70">
        <v>13.3</v>
      </c>
      <c r="P12" s="71" t="s">
        <v>38</v>
      </c>
      <c r="Q12" s="72" t="s">
        <v>39</v>
      </c>
      <c r="R12" s="71" t="s">
        <v>40</v>
      </c>
      <c r="S12" s="65"/>
      <c r="T12" s="73" t="s">
        <v>41</v>
      </c>
      <c r="U12" s="74">
        <f t="shared" si="1"/>
        <v>128</v>
      </c>
      <c r="V12" s="75">
        <f t="shared" si="2"/>
        <v>99</v>
      </c>
      <c r="X12" s="62">
        <f t="shared" si="3"/>
        <v>99</v>
      </c>
    </row>
    <row r="13" spans="1:24" ht="23.25" customHeight="1" x14ac:dyDescent="0.2">
      <c r="A13" s="59"/>
      <c r="B13" s="63"/>
      <c r="C13" s="64"/>
      <c r="D13" s="76" t="s">
        <v>50</v>
      </c>
      <c r="E13" s="65" t="s">
        <v>31</v>
      </c>
      <c r="F13" s="65" t="s">
        <v>32</v>
      </c>
      <c r="G13" s="65" t="s">
        <v>33</v>
      </c>
      <c r="H13" s="65" t="s">
        <v>51</v>
      </c>
      <c r="I13" s="65" t="s">
        <v>52</v>
      </c>
      <c r="J13" s="65" t="s">
        <v>53</v>
      </c>
      <c r="K13" s="66" t="s">
        <v>37</v>
      </c>
      <c r="L13" s="67">
        <v>13.2</v>
      </c>
      <c r="M13" s="68">
        <f t="shared" si="0"/>
        <v>195.92575757575759</v>
      </c>
      <c r="N13" s="69">
        <v>10.8</v>
      </c>
      <c r="O13" s="70">
        <v>13.5</v>
      </c>
      <c r="P13" s="71" t="s">
        <v>38</v>
      </c>
      <c r="Q13" s="72" t="s">
        <v>39</v>
      </c>
      <c r="R13" s="71" t="s">
        <v>40</v>
      </c>
      <c r="S13" s="65"/>
      <c r="T13" s="73" t="s">
        <v>41</v>
      </c>
      <c r="U13" s="74">
        <f t="shared" si="1"/>
        <v>122</v>
      </c>
      <c r="V13" s="75">
        <f t="shared" si="2"/>
        <v>97</v>
      </c>
      <c r="X13" s="62">
        <f t="shared" si="3"/>
        <v>97</v>
      </c>
    </row>
    <row r="14" spans="1:24" ht="23.25" customHeight="1" x14ac:dyDescent="0.2">
      <c r="A14" s="59"/>
      <c r="B14" s="63"/>
      <c r="C14" s="64"/>
      <c r="D14" s="76" t="s">
        <v>50</v>
      </c>
      <c r="E14" s="65" t="s">
        <v>31</v>
      </c>
      <c r="F14" s="65" t="s">
        <v>32</v>
      </c>
      <c r="G14" s="65" t="s">
        <v>33</v>
      </c>
      <c r="H14" s="65" t="s">
        <v>54</v>
      </c>
      <c r="I14" s="65">
        <v>1000</v>
      </c>
      <c r="J14" s="65" t="s">
        <v>55</v>
      </c>
      <c r="K14" s="66" t="s">
        <v>37</v>
      </c>
      <c r="L14" s="67">
        <v>12.6</v>
      </c>
      <c r="M14" s="68">
        <f t="shared" si="0"/>
        <v>205.25555555555553</v>
      </c>
      <c r="N14" s="69">
        <v>9.4</v>
      </c>
      <c r="O14" s="70">
        <v>13</v>
      </c>
      <c r="P14" s="71" t="s">
        <v>38</v>
      </c>
      <c r="Q14" s="72" t="s">
        <v>39</v>
      </c>
      <c r="R14" s="71" t="s">
        <v>40</v>
      </c>
      <c r="S14" s="65"/>
      <c r="T14" s="73" t="s">
        <v>41</v>
      </c>
      <c r="U14" s="74">
        <f t="shared" si="1"/>
        <v>134</v>
      </c>
      <c r="V14" s="75">
        <f t="shared" si="2"/>
        <v>96</v>
      </c>
      <c r="X14" s="62">
        <f t="shared" si="3"/>
        <v>96</v>
      </c>
    </row>
    <row r="15" spans="1:24" ht="23.25" customHeight="1" x14ac:dyDescent="0.2">
      <c r="A15" s="59"/>
      <c r="B15" s="63"/>
      <c r="C15" s="64"/>
      <c r="D15" s="65" t="s">
        <v>56</v>
      </c>
      <c r="E15" s="65" t="s">
        <v>31</v>
      </c>
      <c r="F15" s="65" t="s">
        <v>32</v>
      </c>
      <c r="G15" s="65" t="s">
        <v>33</v>
      </c>
      <c r="H15" s="65" t="s">
        <v>51</v>
      </c>
      <c r="I15" s="65">
        <v>1000</v>
      </c>
      <c r="J15" s="65" t="s">
        <v>57</v>
      </c>
      <c r="K15" s="66" t="s">
        <v>37</v>
      </c>
      <c r="L15" s="67">
        <v>13</v>
      </c>
      <c r="M15" s="68">
        <f t="shared" si="0"/>
        <v>198.94</v>
      </c>
      <c r="N15" s="69">
        <v>10.8</v>
      </c>
      <c r="O15" s="70">
        <v>13.5</v>
      </c>
      <c r="P15" s="71" t="s">
        <v>38</v>
      </c>
      <c r="Q15" s="72" t="s">
        <v>39</v>
      </c>
      <c r="R15" s="71" t="s">
        <v>58</v>
      </c>
      <c r="S15" s="65"/>
      <c r="T15" s="73" t="s">
        <v>41</v>
      </c>
      <c r="U15" s="74">
        <f t="shared" si="1"/>
        <v>120</v>
      </c>
      <c r="V15" s="75">
        <f t="shared" si="2"/>
        <v>96</v>
      </c>
      <c r="X15" s="62">
        <f t="shared" si="3"/>
        <v>96</v>
      </c>
    </row>
    <row r="16" spans="1:24" ht="23.25" customHeight="1" x14ac:dyDescent="0.2">
      <c r="A16" s="59"/>
      <c r="B16" s="63"/>
      <c r="C16" s="64"/>
      <c r="D16" s="65" t="s">
        <v>56</v>
      </c>
      <c r="E16" s="65" t="s">
        <v>31</v>
      </c>
      <c r="F16" s="65" t="s">
        <v>32</v>
      </c>
      <c r="G16" s="65" t="s">
        <v>33</v>
      </c>
      <c r="H16" s="65" t="s">
        <v>59</v>
      </c>
      <c r="I16" s="65">
        <v>1000</v>
      </c>
      <c r="J16" s="65" t="s">
        <v>60</v>
      </c>
      <c r="K16" s="66" t="s">
        <v>37</v>
      </c>
      <c r="L16" s="67">
        <v>12.9</v>
      </c>
      <c r="M16" s="68">
        <f t="shared" si="0"/>
        <v>200.48217054263566</v>
      </c>
      <c r="N16" s="69">
        <v>10.3</v>
      </c>
      <c r="O16" s="70">
        <v>13.3</v>
      </c>
      <c r="P16" s="71" t="s">
        <v>38</v>
      </c>
      <c r="Q16" s="72" t="s">
        <v>39</v>
      </c>
      <c r="R16" s="71" t="s">
        <v>58</v>
      </c>
      <c r="S16" s="65"/>
      <c r="T16" s="73" t="s">
        <v>41</v>
      </c>
      <c r="U16" s="74">
        <f t="shared" si="1"/>
        <v>125</v>
      </c>
      <c r="V16" s="75">
        <f t="shared" si="2"/>
        <v>96</v>
      </c>
      <c r="X16" s="62">
        <f t="shared" si="3"/>
        <v>96</v>
      </c>
    </row>
    <row r="17" spans="1:24" ht="23.25" customHeight="1" x14ac:dyDescent="0.2">
      <c r="A17" s="59"/>
      <c r="B17" s="63"/>
      <c r="C17" s="64"/>
      <c r="D17" s="65" t="s">
        <v>61</v>
      </c>
      <c r="E17" s="65" t="s">
        <v>31</v>
      </c>
      <c r="F17" s="65" t="s">
        <v>32</v>
      </c>
      <c r="G17" s="65" t="s">
        <v>33</v>
      </c>
      <c r="H17" s="65" t="s">
        <v>62</v>
      </c>
      <c r="I17" s="65">
        <v>1000</v>
      </c>
      <c r="J17" s="65" t="s">
        <v>63</v>
      </c>
      <c r="K17" s="66" t="s">
        <v>37</v>
      </c>
      <c r="L17" s="67">
        <v>12.2</v>
      </c>
      <c r="M17" s="68">
        <f t="shared" si="0"/>
        <v>211.98524590163936</v>
      </c>
      <c r="N17" s="69">
        <v>9.4</v>
      </c>
      <c r="O17" s="70">
        <v>13</v>
      </c>
      <c r="P17" s="71" t="s">
        <v>38</v>
      </c>
      <c r="Q17" s="72" t="s">
        <v>39</v>
      </c>
      <c r="R17" s="71" t="s">
        <v>58</v>
      </c>
      <c r="S17" s="65"/>
      <c r="T17" s="73" t="s">
        <v>41</v>
      </c>
      <c r="U17" s="74">
        <f t="shared" si="1"/>
        <v>129</v>
      </c>
      <c r="V17" s="75">
        <f t="shared" si="2"/>
        <v>93</v>
      </c>
      <c r="X17" s="62">
        <f t="shared" si="3"/>
        <v>93</v>
      </c>
    </row>
    <row r="18" spans="1:24" ht="24" customHeight="1" thickBot="1" x14ac:dyDescent="0.25">
      <c r="A18" s="77"/>
      <c r="B18" s="78"/>
      <c r="C18" s="79"/>
      <c r="D18" s="80" t="s">
        <v>61</v>
      </c>
      <c r="E18" s="80" t="s">
        <v>31</v>
      </c>
      <c r="F18" s="81" t="s">
        <v>32</v>
      </c>
      <c r="G18" s="80" t="s">
        <v>33</v>
      </c>
      <c r="H18" s="80" t="s">
        <v>64</v>
      </c>
      <c r="I18" s="80">
        <v>1000</v>
      </c>
      <c r="J18" s="80" t="s">
        <v>65</v>
      </c>
      <c r="K18" s="80" t="s">
        <v>37</v>
      </c>
      <c r="L18" s="82">
        <v>12.2</v>
      </c>
      <c r="M18" s="83">
        <f t="shared" si="0"/>
        <v>211.98524590163936</v>
      </c>
      <c r="N18" s="69">
        <v>10.3</v>
      </c>
      <c r="O18" s="84">
        <v>13.3</v>
      </c>
      <c r="P18" s="71" t="s">
        <v>38</v>
      </c>
      <c r="Q18" s="72" t="s">
        <v>39</v>
      </c>
      <c r="R18" s="71" t="s">
        <v>58</v>
      </c>
      <c r="S18" s="80"/>
      <c r="T18" s="85" t="s">
        <v>41</v>
      </c>
      <c r="U18" s="74">
        <f t="shared" si="1"/>
        <v>118</v>
      </c>
      <c r="V18" s="75">
        <f t="shared" si="2"/>
        <v>91</v>
      </c>
      <c r="X18" s="62">
        <f t="shared" si="3"/>
        <v>91</v>
      </c>
    </row>
    <row r="19" spans="1:24" x14ac:dyDescent="0.2">
      <c r="B19" s="86" t="s">
        <v>66</v>
      </c>
    </row>
    <row r="21" spans="1:24" x14ac:dyDescent="0.2">
      <c r="B21" s="2" t="s">
        <v>67</v>
      </c>
    </row>
    <row r="22" spans="1:24" x14ac:dyDescent="0.2">
      <c r="B22" s="87" t="s">
        <v>68</v>
      </c>
    </row>
    <row r="33" spans="3:3" x14ac:dyDescent="0.2">
      <c r="C33" s="88"/>
    </row>
    <row r="34" spans="3:3" x14ac:dyDescent="0.2">
      <c r="C34" s="89"/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</vt:lpstr>
      <vt:lpstr>'2-4'!Print_Area</vt:lpstr>
      <vt:lpstr>'2-4'!Print_Titles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2024-05-01T01:12:35Z</dcterms:created>
  <dcterms:modified xsi:type="dcterms:W3CDTF">2024-05-01T01:13:08Z</dcterms:modified>
</cp:coreProperties>
</file>