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12月\"/>
    </mc:Choice>
  </mc:AlternateContent>
  <xr:revisionPtr revIDLastSave="0" documentId="8_{313857B5-0CCF-4646-AE51-055C986F0D19}" xr6:coauthVersionLast="47" xr6:coauthVersionMax="47" xr10:uidLastSave="{00000000-0000-0000-0000-000000000000}"/>
  <bookViews>
    <workbookView xWindow="-3390" yWindow="-16320" windowWidth="29040" windowHeight="15720" xr2:uid="{886F2A7D-2AE3-4B2A-9DCB-2C68875E7727}"/>
  </bookViews>
  <sheets>
    <sheet name="（新）2-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'（新）2-4'!$A$8:$V$27</definedName>
    <definedName name="Module1.社内配布用印刷">[1]!Module1.社内配布用印刷</definedName>
    <definedName name="Module1.提出用印刷">[1]!Module1.提出用印刷</definedName>
    <definedName name="_xlnm.Print_Area" localSheetId="0">'（新）2-4'!$A$2:$V$28</definedName>
    <definedName name="_xlnm.Print_Titles" localSheetId="0">'（新）2-4'!$3:$8</definedName>
    <definedName name="_xlnm.Print_Titles">[2]乗用・ＲＶ車!$1:$7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3" i="1" l="1"/>
  <c r="V23" i="1"/>
  <c r="U23" i="1"/>
  <c r="M23" i="1"/>
  <c r="X22" i="1"/>
  <c r="V22" i="1" s="1"/>
  <c r="U22" i="1"/>
  <c r="M22" i="1"/>
  <c r="X21" i="1"/>
  <c r="V21" i="1"/>
  <c r="U21" i="1"/>
  <c r="M21" i="1"/>
  <c r="X20" i="1"/>
  <c r="V20" i="1" s="1"/>
  <c r="U20" i="1"/>
  <c r="M20" i="1"/>
  <c r="X19" i="1"/>
  <c r="V19" i="1"/>
  <c r="U19" i="1"/>
  <c r="M19" i="1"/>
  <c r="X18" i="1"/>
  <c r="V18" i="1" s="1"/>
  <c r="U18" i="1"/>
  <c r="M18" i="1"/>
  <c r="X17" i="1"/>
  <c r="V17" i="1"/>
  <c r="U17" i="1"/>
  <c r="M17" i="1"/>
  <c r="X16" i="1"/>
  <c r="V16" i="1" s="1"/>
  <c r="U16" i="1"/>
  <c r="M16" i="1"/>
  <c r="X15" i="1"/>
  <c r="V15" i="1"/>
  <c r="U15" i="1"/>
  <c r="M15" i="1"/>
  <c r="X14" i="1"/>
  <c r="V14" i="1" s="1"/>
  <c r="U14" i="1"/>
  <c r="M14" i="1"/>
  <c r="X13" i="1"/>
  <c r="V13" i="1"/>
  <c r="U13" i="1"/>
  <c r="M13" i="1"/>
  <c r="X12" i="1"/>
  <c r="V12" i="1" s="1"/>
  <c r="U12" i="1"/>
  <c r="M12" i="1"/>
  <c r="X11" i="1"/>
  <c r="V11" i="1"/>
  <c r="U11" i="1"/>
  <c r="M11" i="1"/>
  <c r="X10" i="1"/>
  <c r="V10" i="1" s="1"/>
  <c r="U10" i="1"/>
  <c r="M10" i="1"/>
  <c r="X9" i="1"/>
  <c r="V9" i="1"/>
  <c r="U9" i="1"/>
  <c r="M9" i="1"/>
</calcChain>
</file>

<file path=xl/sharedStrings.xml><?xml version="1.0" encoding="utf-8"?>
<sst xmlns="http://schemas.openxmlformats.org/spreadsheetml/2006/main" count="225" uniqueCount="113">
  <si>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</si>
  <si>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r>
      <rPr>
        <sz val="8"/>
        <rFont val="ＭＳ Ｐゴシック"/>
        <family val="3"/>
        <charset val="128"/>
      </rPr>
      <t>日産自動車株式会社</t>
    </r>
    <phoneticPr fontId="8"/>
  </si>
  <si>
    <r>
      <rPr>
        <b/>
        <sz val="12"/>
        <rFont val="ＭＳ Ｐゴシック"/>
        <family val="3"/>
        <charset val="128"/>
      </rPr>
      <t>ディーゼル貨物自動車</t>
    </r>
    <rPh sb="5" eb="7">
      <t>カモツ</t>
    </rPh>
    <rPh sb="7" eb="10">
      <t>ジドウシャ</t>
    </rPh>
    <phoneticPr fontId="8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</si>
  <si>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phoneticPr fontId="8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</si>
  <si>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8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</si>
  <si>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</si>
  <si>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</si>
  <si>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</si>
  <si>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</si>
  <si>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8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</si>
  <si>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8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</si>
  <si>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8"/>
  </si>
  <si>
    <r>
      <t>JC08</t>
    </r>
    <r>
      <rPr>
        <sz val="8"/>
        <rFont val="ＭＳ Ｐゴシック"/>
        <family val="3"/>
        <charset val="128"/>
      </rPr>
      <t>モード</t>
    </r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</si>
  <si>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</si>
  <si>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</si>
  <si>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</si>
  <si>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</si>
  <si>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rPr>
        <sz val="8"/>
        <rFont val="ＭＳ Ｐゴシック"/>
        <family val="3"/>
        <charset val="128"/>
      </rPr>
      <t>平成27年度
燃費基準相当値
又は
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3">
      <t>ソウトウ</t>
    </rPh>
    <rPh sb="13" eb="14">
      <t>チ</t>
    </rPh>
    <rPh sb="15" eb="16">
      <t>マタ</t>
    </rPh>
    <rPh sb="18" eb="20">
      <t>ヘイセイ</t>
    </rPh>
    <rPh sb="22" eb="24">
      <t>ネンド</t>
    </rPh>
    <rPh sb="25" eb="27">
      <t>ネンピ</t>
    </rPh>
    <rPh sb="27" eb="29">
      <t>キジュン</t>
    </rPh>
    <rPh sb="29" eb="30">
      <t>チ</t>
    </rPh>
    <phoneticPr fontId="8"/>
  </si>
  <si>
    <r>
      <rPr>
        <sz val="8"/>
        <rFont val="ＭＳ Ｐゴシック"/>
        <family val="3"/>
        <charset val="128"/>
      </rPr>
      <t>令和4年度
燃費基準相当値
又は
令和4年度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2">
      <t>ソウトウ</t>
    </rPh>
    <rPh sb="12" eb="13">
      <t>チ</t>
    </rPh>
    <rPh sb="14" eb="15">
      <t>マタ</t>
    </rPh>
    <rPh sb="17" eb="19">
      <t>レイワ</t>
    </rPh>
    <rPh sb="20" eb="22">
      <t>ネンド</t>
    </rPh>
    <rPh sb="23" eb="25">
      <t>ネンピ</t>
    </rPh>
    <rPh sb="25" eb="27">
      <t>キジュン</t>
    </rPh>
    <rPh sb="27" eb="28">
      <t>チ</t>
    </rPh>
    <phoneticPr fontId="8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</si>
  <si>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8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</si>
  <si>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</si>
  <si>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8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</si>
  <si>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</si>
  <si>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8"/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</si>
  <si>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</si>
  <si>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</si>
  <si>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</si>
  <si>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8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</si>
  <si>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</si>
  <si>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駆動</t>
    </r>
    <phoneticPr fontId="8"/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</si>
  <si>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</si>
  <si>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</si>
  <si>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8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</si>
  <si>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</si>
  <si>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形式</t>
    </r>
    <phoneticPr fontId="8"/>
  </si>
  <si>
    <r>
      <rPr>
        <sz val="8"/>
        <rFont val="ＭＳ Ｐゴシック"/>
        <family val="3"/>
        <charset val="128"/>
      </rPr>
      <t>レベル</t>
    </r>
  </si>
  <si>
    <t>R4</t>
    <phoneticPr fontId="8"/>
  </si>
  <si>
    <t>ニッサン</t>
  </si>
  <si>
    <r>
      <rPr>
        <sz val="8"/>
        <rFont val="ＭＳ Ｐゴシック"/>
        <family val="3"/>
        <charset val="128"/>
      </rPr>
      <t>キャラバン</t>
    </r>
    <phoneticPr fontId="8"/>
  </si>
  <si>
    <t>3DF-VN2E26</t>
  </si>
  <si>
    <t>4N16</t>
  </si>
  <si>
    <t>2.439</t>
  </si>
  <si>
    <t>7AT(E･LTC)</t>
  </si>
  <si>
    <t>1880～1980</t>
  </si>
  <si>
    <t>1150～1250</t>
  </si>
  <si>
    <t>3185～3345</t>
  </si>
  <si>
    <t>構造B1</t>
  </si>
  <si>
    <t>D,FI,TC,IC,P,CN</t>
  </si>
  <si>
    <t>CCO,EGR,DN,SCR</t>
    <phoneticPr fontId="8"/>
  </si>
  <si>
    <t>R</t>
  </si>
  <si>
    <t/>
  </si>
  <si>
    <t>1860～1870</t>
  </si>
  <si>
    <t>3275～3285</t>
  </si>
  <si>
    <t>2000～2010</t>
  </si>
  <si>
    <t>3110～3135</t>
  </si>
  <si>
    <t>低床</t>
  </si>
  <si>
    <t>2000～2030</t>
  </si>
  <si>
    <t>3080～3195</t>
  </si>
  <si>
    <t>平床</t>
    <rPh sb="0" eb="1">
      <t>ヒラ</t>
    </rPh>
    <rPh sb="1" eb="2">
      <t>ユカ</t>
    </rPh>
    <phoneticPr fontId="12"/>
  </si>
  <si>
    <t>3DF-CN4E26</t>
  </si>
  <si>
    <t>2000～2070</t>
  </si>
  <si>
    <t>1150～1200</t>
  </si>
  <si>
    <t>3260～3405</t>
  </si>
  <si>
    <t>1960～1990</t>
  </si>
  <si>
    <t>1200～1250</t>
  </si>
  <si>
    <t>3355～3385</t>
  </si>
  <si>
    <t>2110～2130</t>
  </si>
  <si>
    <t>3190～3295</t>
  </si>
  <si>
    <t>3DF-VN6E26</t>
  </si>
  <si>
    <t>3125～3155</t>
  </si>
  <si>
    <t>A</t>
  </si>
  <si>
    <t>2000～2080</t>
    <phoneticPr fontId="8"/>
  </si>
  <si>
    <t>3135～3260</t>
  </si>
  <si>
    <t>2110～2120</t>
  </si>
  <si>
    <t>3220～3245</t>
  </si>
  <si>
    <t>3DF-CN8E26</t>
  </si>
  <si>
    <t>2110～2170</t>
  </si>
  <si>
    <t>3225～3340</t>
  </si>
  <si>
    <t>2060～2100</t>
  </si>
  <si>
    <t>3225～3280</t>
  </si>
  <si>
    <t>※1</t>
  </si>
  <si>
    <t>アトラス</t>
  </si>
  <si>
    <t>3DF-AHR87AF</t>
  </si>
  <si>
    <t>RZ4E</t>
  </si>
  <si>
    <t>6AT</t>
  </si>
  <si>
    <t>1970</t>
  </si>
  <si>
    <t>1300～1350</t>
  </si>
  <si>
    <t>3430～3435</t>
  </si>
  <si>
    <t>構造B2</t>
  </si>
  <si>
    <t>I,P,FI,TC,IC,D</t>
  </si>
  <si>
    <t>EGR,DF,SCR</t>
  </si>
  <si>
    <t>2010～2070</t>
  </si>
  <si>
    <t>1000～1300</t>
  </si>
  <si>
    <t>3400～3435</t>
  </si>
  <si>
    <t>2110</t>
  </si>
  <si>
    <t>950</t>
  </si>
  <si>
    <t>3390</t>
  </si>
  <si>
    <t>※1印については、いすゞ自動車株式会社が製造事業者です。</t>
  </si>
  <si>
    <r>
      <rPr>
        <sz val="8"/>
        <rFont val="ＭＳ Ｐゴシック"/>
        <family val="3"/>
        <charset val="128"/>
      </rPr>
      <t>「「（注）「平成</t>
    </r>
    <r>
      <rPr>
        <sz val="8"/>
        <rFont val="Bahnschrift SemiBold SemiConden"/>
        <family val="2"/>
      </rPr>
      <t>27</t>
    </r>
    <r>
      <rPr>
        <sz val="8"/>
        <rFont val="Yu Gothic"/>
        <family val="3"/>
        <charset val="128"/>
      </rPr>
      <t>年度燃費基準相当値又は平成</t>
    </r>
    <r>
      <rPr>
        <sz val="8"/>
        <rFont val="Bahnschrift SemiBold SemiConden"/>
        <family val="2"/>
      </rPr>
      <t>27</t>
    </r>
    <r>
      <rPr>
        <sz val="8"/>
        <rFont val="Yu Gothic"/>
        <family val="3"/>
        <charset val="128"/>
      </rPr>
      <t>年度燃費基準値」の欄には、車両総重量</t>
    </r>
    <r>
      <rPr>
        <sz val="8"/>
        <rFont val="Bahnschrift SemiBold SemiConden"/>
        <family val="2"/>
      </rPr>
      <t>1.7</t>
    </r>
    <r>
      <rPr>
        <sz val="8"/>
        <rFont val="Yu Gothic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Bahnschrift SemiBold SemiConden"/>
        <family val="2"/>
      </rPr>
      <t>1.7</t>
    </r>
    <r>
      <rPr>
        <sz val="8"/>
        <rFont val="Yu Gothic"/>
        <family val="3"/>
        <charset val="128"/>
      </rPr>
      <t>トン超</t>
    </r>
    <r>
      <rPr>
        <sz val="8"/>
        <rFont val="Bahnschrift SemiBold SemiConden"/>
        <family val="2"/>
      </rPr>
      <t>3.5</t>
    </r>
    <r>
      <rPr>
        <sz val="8"/>
        <rFont val="Yu Gothic"/>
        <family val="3"/>
        <charset val="128"/>
      </rPr>
      <t>トン以下の車両については燃費基準値を記載しています。</t>
    </r>
    <phoneticPr fontId="8"/>
  </si>
  <si>
    <r>
      <rPr>
        <sz val="8"/>
        <rFont val="ＭＳ Ｐゴシック"/>
        <family val="3"/>
        <charset val="128"/>
      </rPr>
      <t>車両総重量</t>
    </r>
    <r>
      <rPr>
        <sz val="8"/>
        <rFont val="Bahnschrift SemiBold SemiConden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Bahnschrift SemiBold SemiConden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トン以下の車両については燃費基準値を記載しています。」</t>
    </r>
    <phoneticPr fontId="8"/>
  </si>
  <si>
    <r>
      <rPr>
        <sz val="8"/>
        <rFont val="Yu Gothic"/>
        <family val="3"/>
        <charset val="128"/>
      </rPr>
      <t>また、「令和</t>
    </r>
    <r>
      <rPr>
        <sz val="8"/>
        <rFont val="Bahnschrift SemiBold SemiConden"/>
        <family val="2"/>
      </rPr>
      <t>4</t>
    </r>
    <r>
      <rPr>
        <sz val="8"/>
        <rFont val="Yu Gothic"/>
        <family val="3"/>
        <charset val="128"/>
      </rPr>
      <t>年度燃費基準相当値又は令和</t>
    </r>
    <r>
      <rPr>
        <sz val="8"/>
        <rFont val="Bahnschrift SemiBold SemiConden"/>
        <family val="2"/>
      </rPr>
      <t>4</t>
    </r>
    <r>
      <rPr>
        <sz val="8"/>
        <rFont val="Yu Gothic"/>
        <family val="3"/>
        <charset val="128"/>
      </rPr>
      <t>年度燃費基準値」の欄には、車両重量</t>
    </r>
    <r>
      <rPr>
        <sz val="8"/>
        <rFont val="Bahnschrift SemiBold SemiConden"/>
        <family val="2"/>
      </rPr>
      <t>1,651kg</t>
    </r>
    <r>
      <rPr>
        <sz val="8"/>
        <rFont val="Yu Gothic"/>
        <family val="3"/>
        <charset val="128"/>
      </rPr>
      <t>未満の車両については燃費基準値をディーゼル車用に換算した値（燃費基準相当値）を、車両重量</t>
    </r>
    <r>
      <rPr>
        <sz val="8"/>
        <rFont val="Bahnschrift SemiBold SemiConden"/>
        <family val="2"/>
      </rPr>
      <t>1,651kg</t>
    </r>
    <r>
      <rPr>
        <sz val="8"/>
        <rFont val="Yu Gothic"/>
        <family val="3"/>
        <charset val="128"/>
      </rPr>
      <t>以上の車両については燃費基準値を記載しています。</t>
    </r>
    <phoneticPr fontId="8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</si>
  <si>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8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</si>
  <si>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</si>
  <si>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8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</si>
  <si>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</si>
  <si>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</si>
  <si>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8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</si>
  <si>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8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</si>
  <si>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</si>
  <si>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r>
      <rPr>
        <sz val="8"/>
        <rFont val="ＭＳ Ｐゴシック"/>
        <family val="3"/>
        <charset val="128"/>
      </rPr>
      <t>６．欄外に次の注記を行う。</t>
    </r>
    <phoneticPr fontId="8"/>
  </si>
  <si>
    <r>
      <rPr>
        <sz val="8"/>
        <rFont val="ＭＳ Ｐゴシック"/>
        <family val="3"/>
        <charset val="128"/>
      </rPr>
      <t>「「（注）「平成</t>
    </r>
    <r>
      <rPr>
        <sz val="8"/>
        <rFont val="Arial"/>
        <family val="2"/>
      </rPr>
      <t>27</t>
    </r>
    <r>
      <rPr>
        <sz val="8"/>
        <rFont val="Yu Gothic"/>
        <family val="3"/>
        <charset val="128"/>
      </rPr>
      <t>年度燃費基準相当値又は平成</t>
    </r>
    <r>
      <rPr>
        <sz val="8"/>
        <rFont val="Arial"/>
        <family val="2"/>
      </rPr>
      <t>27</t>
    </r>
    <r>
      <rPr>
        <sz val="8"/>
        <rFont val="Yu Gothic"/>
        <family val="3"/>
        <charset val="128"/>
      </rPr>
      <t>年度燃費基準値」の欄には、車両総重量</t>
    </r>
    <r>
      <rPr>
        <sz val="8"/>
        <rFont val="Arial"/>
        <family val="2"/>
      </rPr>
      <t>1.7</t>
    </r>
    <r>
      <rPr>
        <sz val="8"/>
        <rFont val="Yu Gothic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Yu Gothic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Yu Gothic"/>
        <family val="3"/>
        <charset val="128"/>
      </rPr>
      <t>トン以下の車両については燃費基準値を記載しています。</t>
    </r>
    <phoneticPr fontId="8"/>
  </si>
  <si>
    <r>
      <rPr>
        <sz val="8"/>
        <rFont val="ＭＳ Ｐゴシック"/>
        <family val="3"/>
        <charset val="128"/>
      </rPr>
      <t>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トン以下の車両については燃費基準値を記載しています。」</t>
    </r>
    <phoneticPr fontId="8"/>
  </si>
  <si>
    <r>
      <rPr>
        <sz val="8"/>
        <rFont val="Yu Gothic"/>
        <family val="3"/>
        <charset val="128"/>
      </rPr>
      <t>また、「令和</t>
    </r>
    <r>
      <rPr>
        <sz val="8"/>
        <rFont val="Arial"/>
        <family val="2"/>
      </rPr>
      <t>4</t>
    </r>
    <r>
      <rPr>
        <sz val="8"/>
        <rFont val="Yu Gothic"/>
        <family val="3"/>
        <charset val="128"/>
      </rPr>
      <t>年度燃費基準相当値又は令和</t>
    </r>
    <r>
      <rPr>
        <sz val="8"/>
        <rFont val="Arial"/>
        <family val="2"/>
      </rPr>
      <t>4</t>
    </r>
    <r>
      <rPr>
        <sz val="8"/>
        <rFont val="Yu Gothic"/>
        <family val="3"/>
        <charset val="128"/>
      </rPr>
      <t>年度燃費基準値」の欄には、車両重量</t>
    </r>
    <r>
      <rPr>
        <sz val="8"/>
        <rFont val="Arial"/>
        <family val="2"/>
      </rPr>
      <t>1,651kg</t>
    </r>
    <r>
      <rPr>
        <sz val="8"/>
        <rFont val="Yu Gothic"/>
        <family val="3"/>
        <charset val="128"/>
      </rPr>
      <t>未満の車両については燃費基準値をディーゼル車用に換算した値（燃費基準相当値）を、車両重量</t>
    </r>
    <r>
      <rPr>
        <sz val="8"/>
        <rFont val="Arial"/>
        <family val="2"/>
      </rPr>
      <t>1,651kg</t>
    </r>
    <r>
      <rPr>
        <sz val="8"/>
        <rFont val="Yu Gothic"/>
        <family val="3"/>
        <charset val="128"/>
      </rPr>
      <t>以上の車両については燃費基準値を記載しています。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</si>
</sst>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0.0"/>
    <numFmt numFmtId="178" formatCode="0_);[Red]\(0\)"/>
    <numFmt numFmtId="179" formatCode="0.0000_ "/>
  </numFmts>
  <fonts count="1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Arial"/>
      <family val="2"/>
    </font>
    <font>
      <sz val="6"/>
      <name val="游ゴシック"/>
      <family val="2"/>
      <charset val="128"/>
      <scheme val="minor"/>
    </font>
    <font>
      <b/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b/>
      <sz val="10"/>
      <name val="Arial"/>
      <family val="2"/>
    </font>
    <font>
      <sz val="11"/>
      <color indexed="60"/>
      <name val="ＭＳ Ｐゴシック"/>
      <family val="3"/>
      <charset val="128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8"/>
      <name val="Bahnschrift SemiBold SemiConden"/>
      <family val="2"/>
    </font>
    <font>
      <sz val="8"/>
      <name val="Yu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/>
    </xf>
    <xf numFmtId="0" fontId="5" fillId="0" borderId="0" xfId="2" applyFont="1"/>
    <xf numFmtId="0" fontId="6" fillId="0" borderId="0" xfId="1" applyFont="1"/>
    <xf numFmtId="0" fontId="5" fillId="0" borderId="1" xfId="1" applyFont="1" applyBorder="1"/>
    <xf numFmtId="0" fontId="5" fillId="0" borderId="1" xfId="1" applyFont="1" applyBorder="1" applyProtection="1">
      <protection locked="0"/>
    </xf>
    <xf numFmtId="0" fontId="9" fillId="0" borderId="0" xfId="1" applyFont="1"/>
    <xf numFmtId="0" fontId="9" fillId="0" borderId="1" xfId="1" applyFont="1" applyBorder="1"/>
    <xf numFmtId="0" fontId="5" fillId="0" borderId="0" xfId="1" applyFont="1" applyAlignment="1">
      <alignment horizontal="right"/>
    </xf>
    <xf numFmtId="0" fontId="5" fillId="0" borderId="0" xfId="1" quotePrefix="1" applyFont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 shrinkToFit="1"/>
    </xf>
    <xf numFmtId="0" fontId="5" fillId="0" borderId="4" xfId="1" applyFont="1" applyBorder="1" applyAlignment="1">
      <alignment horizontal="center" shrinkToFit="1"/>
    </xf>
    <xf numFmtId="0" fontId="5" fillId="0" borderId="5" xfId="1" applyFont="1" applyBorder="1" applyAlignment="1">
      <alignment horizontal="center" shrinkToFit="1"/>
    </xf>
    <xf numFmtId="0" fontId="5" fillId="0" borderId="6" xfId="1" applyFont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11" xfId="1" applyFont="1" applyBorder="1" applyAlignment="1">
      <alignment horizontal="center" shrinkToFit="1"/>
    </xf>
    <xf numFmtId="0" fontId="5" fillId="0" borderId="17" xfId="1" applyFont="1" applyBorder="1" applyAlignment="1">
      <alignment horizontal="center"/>
    </xf>
    <xf numFmtId="0" fontId="5" fillId="3" borderId="18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 wrapText="1"/>
    </xf>
    <xf numFmtId="0" fontId="5" fillId="4" borderId="21" xfId="2" applyFont="1" applyFill="1" applyBorder="1" applyAlignment="1">
      <alignment horizontal="center" vertical="center"/>
    </xf>
    <xf numFmtId="0" fontId="5" fillId="4" borderId="8" xfId="2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 wrapText="1"/>
    </xf>
    <xf numFmtId="0" fontId="5" fillId="4" borderId="25" xfId="2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3" borderId="26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2" xfId="1" applyFont="1" applyBorder="1" applyAlignment="1" applyProtection="1">
      <alignment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5" xfId="1" quotePrefix="1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176" fontId="5" fillId="0" borderId="8" xfId="1" applyNumberFormat="1" applyFont="1" applyBorder="1" applyAlignment="1" applyProtection="1">
      <alignment horizontal="center" vertical="center"/>
      <protection locked="0"/>
    </xf>
    <xf numFmtId="177" fontId="11" fillId="0" borderId="27" xfId="1" quotePrefix="1" applyNumberFormat="1" applyFont="1" applyBorder="1" applyAlignment="1" applyProtection="1">
      <alignment horizontal="center" vertical="center"/>
      <protection locked="0"/>
    </xf>
    <xf numFmtId="178" fontId="11" fillId="0" borderId="28" xfId="2" applyNumberFormat="1" applyFont="1" applyBorder="1" applyAlignment="1">
      <alignment horizontal="center" vertical="center"/>
    </xf>
    <xf numFmtId="177" fontId="5" fillId="0" borderId="29" xfId="1" quotePrefix="1" applyNumberFormat="1" applyFont="1" applyBorder="1" applyAlignment="1" applyProtection="1">
      <alignment horizontal="center" vertical="center"/>
      <protection locked="0"/>
    </xf>
    <xf numFmtId="177" fontId="5" fillId="0" borderId="8" xfId="1" quotePrefix="1" applyNumberFormat="1" applyFont="1" applyBorder="1" applyAlignment="1" applyProtection="1">
      <alignment horizontal="center" vertical="center"/>
      <protection locked="0"/>
    </xf>
    <xf numFmtId="0" fontId="5" fillId="0" borderId="30" xfId="1" applyFont="1" applyBorder="1" applyAlignment="1" applyProtection="1">
      <alignment horizontal="center" vertical="center"/>
      <protection locked="0"/>
    </xf>
    <xf numFmtId="0" fontId="5" fillId="4" borderId="31" xfId="2" applyFont="1" applyFill="1" applyBorder="1" applyAlignment="1">
      <alignment horizontal="center" vertical="center"/>
    </xf>
    <xf numFmtId="0" fontId="5" fillId="4" borderId="8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10" xfId="1" applyFont="1" applyBorder="1" applyAlignment="1" applyProtection="1">
      <alignment vertical="center"/>
      <protection locked="0"/>
    </xf>
    <xf numFmtId="0" fontId="5" fillId="0" borderId="16" xfId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horizontal="left" vertical="center"/>
      <protection locked="0"/>
    </xf>
    <xf numFmtId="177" fontId="11" fillId="0" borderId="32" xfId="1" quotePrefix="1" applyNumberFormat="1" applyFont="1" applyBorder="1" applyAlignment="1" applyProtection="1">
      <alignment horizontal="center" vertical="center"/>
      <protection locked="0"/>
    </xf>
    <xf numFmtId="178" fontId="11" fillId="0" borderId="33" xfId="2" applyNumberFormat="1" applyFont="1" applyBorder="1" applyAlignment="1">
      <alignment horizontal="center" vertical="center"/>
    </xf>
    <xf numFmtId="0" fontId="13" fillId="0" borderId="9" xfId="1" applyFont="1" applyBorder="1" applyAlignment="1" applyProtection="1">
      <alignment vertical="center"/>
      <protection locked="0"/>
    </xf>
    <xf numFmtId="0" fontId="13" fillId="0" borderId="22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13" fillId="0" borderId="0" xfId="1" applyFont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176" fontId="13" fillId="0" borderId="0" xfId="1" applyNumberFormat="1" applyFont="1" applyAlignment="1" applyProtection="1">
      <alignment horizontal="center" vertical="center"/>
      <protection locked="0"/>
    </xf>
    <xf numFmtId="177" fontId="14" fillId="0" borderId="0" xfId="1" quotePrefix="1" applyNumberFormat="1" applyFont="1" applyAlignment="1" applyProtection="1">
      <alignment horizontal="center" vertical="center"/>
      <protection locked="0"/>
    </xf>
    <xf numFmtId="178" fontId="14" fillId="0" borderId="0" xfId="2" applyNumberFormat="1" applyFont="1" applyAlignment="1">
      <alignment horizontal="center" vertical="center"/>
    </xf>
    <xf numFmtId="177" fontId="13" fillId="0" borderId="0" xfId="1" quotePrefix="1" applyNumberFormat="1" applyFont="1" applyAlignment="1" applyProtection="1">
      <alignment horizontal="center" vertical="center"/>
      <protection locked="0"/>
    </xf>
    <xf numFmtId="0" fontId="13" fillId="4" borderId="0" xfId="2" applyFont="1" applyFill="1" applyAlignment="1">
      <alignment horizontal="center" vertical="center"/>
    </xf>
    <xf numFmtId="0" fontId="5" fillId="0" borderId="0" xfId="1" applyFont="1" applyAlignment="1" applyProtection="1">
      <alignment vertical="center"/>
      <protection locked="0"/>
    </xf>
    <xf numFmtId="0" fontId="15" fillId="0" borderId="0" xfId="1" quotePrefix="1" applyFont="1" applyAlignment="1">
      <alignment horizontal="left" vertical="center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176" fontId="5" fillId="0" borderId="0" xfId="1" applyNumberFormat="1" applyFont="1" applyAlignment="1" applyProtection="1">
      <alignment horizontal="center" vertical="center"/>
      <protection locked="0"/>
    </xf>
    <xf numFmtId="177" fontId="11" fillId="0" borderId="0" xfId="1" quotePrefix="1" applyNumberFormat="1" applyFont="1" applyAlignment="1" applyProtection="1">
      <alignment horizontal="center" vertical="center"/>
      <protection locked="0"/>
    </xf>
    <xf numFmtId="178" fontId="11" fillId="0" borderId="0" xfId="1" applyNumberFormat="1" applyFont="1" applyAlignment="1">
      <alignment horizontal="center" vertical="center"/>
    </xf>
    <xf numFmtId="177" fontId="5" fillId="0" borderId="0" xfId="1" quotePrefix="1" applyNumberFormat="1" applyFont="1" applyAlignment="1" applyProtection="1">
      <alignment horizontal="center" vertical="center"/>
      <protection locked="0"/>
    </xf>
    <xf numFmtId="0" fontId="15" fillId="0" borderId="0" xfId="1" applyFont="1" applyAlignment="1">
      <alignment vertical="center"/>
    </xf>
    <xf numFmtId="179" fontId="5" fillId="0" borderId="0" xfId="1" applyNumberFormat="1" applyFont="1" applyAlignment="1" applyProtection="1">
      <alignment horizontal="center" vertical="center"/>
      <protection locked="0"/>
    </xf>
    <xf numFmtId="0" fontId="5" fillId="0" borderId="0" xfId="1" quotePrefix="1" applyFont="1" applyAlignment="1">
      <alignment horizontal="left"/>
    </xf>
    <xf numFmtId="177" fontId="11" fillId="0" borderId="34" xfId="1" quotePrefix="1" applyNumberFormat="1" applyFont="1" applyBorder="1" applyAlignment="1" applyProtection="1">
      <alignment horizontal="center" vertical="center"/>
      <protection locked="0"/>
    </xf>
    <xf numFmtId="178" fontId="11" fillId="0" borderId="35" xfId="2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AAE84AA6-1598-4A3C-B1E7-324893FC5F73}"/>
    <cellStyle name="標準 2 3" xfId="2" xr:uid="{6E8AA4D2-14FF-497F-939B-0F7E7DC113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E03EF-1A6D-4DD6-A2FC-D5253D1F669B}">
  <sheetPr>
    <tabColor theme="9"/>
    <pageSetUpPr fitToPage="1"/>
  </sheetPr>
  <dimension ref="A1:X40"/>
  <sheetViews>
    <sheetView showGridLines="0" tabSelected="1" view="pageBreakPreview" topLeftCell="A7" zoomScale="130" zoomScaleNormal="130" zoomScaleSheetLayoutView="130" workbookViewId="0">
      <selection activeCell="C17" sqref="C17"/>
    </sheetView>
  </sheetViews>
  <sheetFormatPr defaultColWidth="8.25" defaultRowHeight="10"/>
  <cols>
    <col min="1" max="1" width="14.58203125" style="3" customWidth="1"/>
    <col min="2" max="2" width="3.58203125" style="3" bestFit="1" customWidth="1"/>
    <col min="3" max="3" width="23.83203125" style="3" customWidth="1"/>
    <col min="4" max="4" width="12.75" style="3" bestFit="1" customWidth="1"/>
    <col min="5" max="5" width="12" style="3" bestFit="1" customWidth="1"/>
    <col min="6" max="6" width="5.4140625" style="3" bestFit="1" customWidth="1"/>
    <col min="7" max="7" width="11.08203125" style="3" bestFit="1" customWidth="1"/>
    <col min="8" max="8" width="9.58203125" style="3" bestFit="1" customWidth="1"/>
    <col min="9" max="11" width="9.58203125" style="3" customWidth="1"/>
    <col min="12" max="12" width="5.4140625" style="3" bestFit="1" customWidth="1"/>
    <col min="13" max="13" width="8" style="3" bestFit="1" customWidth="1"/>
    <col min="14" max="15" width="10.33203125" style="3" customWidth="1"/>
    <col min="16" max="16" width="13.1640625" style="3" bestFit="1" customWidth="1"/>
    <col min="17" max="17" width="13" style="3" customWidth="1"/>
    <col min="18" max="18" width="5.5" style="3" customWidth="1"/>
    <col min="19" max="19" width="19.6640625" style="3" customWidth="1"/>
    <col min="20" max="20" width="10.08203125" style="3" bestFit="1" customWidth="1"/>
    <col min="21" max="22" width="7.58203125" style="3" bestFit="1" customWidth="1"/>
    <col min="23" max="23" width="8.25" style="3"/>
    <col min="24" max="24" width="8" style="5" customWidth="1"/>
    <col min="25" max="16384" width="8.25" style="3"/>
  </cols>
  <sheetData>
    <row r="1" spans="1:24" ht="21.75" customHeight="1">
      <c r="A1" s="1"/>
      <c r="B1" s="2"/>
      <c r="P1" s="4"/>
    </row>
    <row r="2" spans="1:24" ht="15.5">
      <c r="E2" s="6"/>
      <c r="J2" s="7" t="s">
        <v>0</v>
      </c>
      <c r="K2" s="7"/>
      <c r="L2" s="7"/>
      <c r="M2" s="7"/>
      <c r="N2" s="7"/>
      <c r="O2" s="7"/>
      <c r="P2" s="7"/>
      <c r="Q2" s="7"/>
      <c r="R2" s="8" t="s">
        <v>1</v>
      </c>
      <c r="S2" s="8"/>
      <c r="T2" s="8"/>
      <c r="U2" s="8"/>
      <c r="V2" s="8"/>
    </row>
    <row r="3" spans="1:24" ht="23.25" customHeight="1">
      <c r="A3" s="9" t="s">
        <v>2</v>
      </c>
      <c r="B3" s="10"/>
      <c r="C3" s="7"/>
      <c r="I3" s="7"/>
      <c r="P3" s="11"/>
      <c r="U3" s="11"/>
      <c r="V3" s="12" t="s">
        <v>3</v>
      </c>
    </row>
    <row r="4" spans="1:24" ht="15" customHeight="1" thickBot="1">
      <c r="A4" s="13" t="s">
        <v>4</v>
      </c>
      <c r="B4" s="14" t="s">
        <v>5</v>
      </c>
      <c r="C4" s="15"/>
      <c r="D4" s="16"/>
      <c r="E4" s="14" t="s">
        <v>6</v>
      </c>
      <c r="F4" s="16"/>
      <c r="G4" s="17" t="s">
        <v>7</v>
      </c>
      <c r="H4" s="17" t="s">
        <v>8</v>
      </c>
      <c r="I4" s="17" t="s">
        <v>9</v>
      </c>
      <c r="J4" s="17" t="s">
        <v>10</v>
      </c>
      <c r="K4" s="18" t="s">
        <v>11</v>
      </c>
      <c r="L4" s="19" t="s">
        <v>12</v>
      </c>
      <c r="M4" s="20"/>
      <c r="N4" s="20"/>
      <c r="O4" s="20"/>
      <c r="P4" s="21"/>
      <c r="Q4" s="22"/>
      <c r="R4" s="23"/>
      <c r="S4" s="24"/>
      <c r="T4" s="25"/>
      <c r="U4" s="26" t="s">
        <v>13</v>
      </c>
      <c r="V4" s="27" t="s">
        <v>14</v>
      </c>
    </row>
    <row r="5" spans="1:24" ht="15" customHeight="1">
      <c r="A5" s="28"/>
      <c r="B5" s="29"/>
      <c r="C5" s="30"/>
      <c r="D5" s="31"/>
      <c r="E5" s="32"/>
      <c r="F5" s="31"/>
      <c r="G5" s="28"/>
      <c r="H5" s="28"/>
      <c r="I5" s="28"/>
      <c r="J5" s="28"/>
      <c r="K5" s="29"/>
      <c r="L5" s="33" t="s">
        <v>15</v>
      </c>
      <c r="M5" s="34" t="s">
        <v>16</v>
      </c>
      <c r="N5" s="35" t="s">
        <v>17</v>
      </c>
      <c r="O5" s="36" t="s">
        <v>18</v>
      </c>
      <c r="P5" s="37" t="s">
        <v>19</v>
      </c>
      <c r="Q5" s="38" t="s">
        <v>20</v>
      </c>
      <c r="R5" s="39"/>
      <c r="S5" s="40"/>
      <c r="T5" s="41" t="s">
        <v>21</v>
      </c>
      <c r="U5" s="42"/>
      <c r="V5" s="43"/>
    </row>
    <row r="6" spans="1:24" ht="15" customHeight="1">
      <c r="A6" s="28"/>
      <c r="B6" s="29"/>
      <c r="C6" s="30"/>
      <c r="D6" s="13" t="s">
        <v>22</v>
      </c>
      <c r="E6" s="13" t="s">
        <v>22</v>
      </c>
      <c r="F6" s="17" t="s">
        <v>23</v>
      </c>
      <c r="G6" s="28"/>
      <c r="H6" s="28"/>
      <c r="I6" s="28"/>
      <c r="J6" s="28"/>
      <c r="K6" s="29"/>
      <c r="L6" s="44"/>
      <c r="M6" s="45"/>
      <c r="N6" s="46"/>
      <c r="O6" s="47"/>
      <c r="P6" s="37" t="s">
        <v>24</v>
      </c>
      <c r="Q6" s="37" t="s">
        <v>25</v>
      </c>
      <c r="R6" s="37"/>
      <c r="S6" s="37"/>
      <c r="T6" s="48" t="s">
        <v>26</v>
      </c>
      <c r="U6" s="42"/>
      <c r="V6" s="43"/>
    </row>
    <row r="7" spans="1:24" ht="15" customHeight="1">
      <c r="A7" s="28"/>
      <c r="B7" s="29"/>
      <c r="C7" s="30"/>
      <c r="D7" s="28"/>
      <c r="E7" s="28"/>
      <c r="F7" s="28"/>
      <c r="G7" s="28"/>
      <c r="H7" s="28"/>
      <c r="I7" s="28"/>
      <c r="J7" s="28"/>
      <c r="K7" s="29"/>
      <c r="L7" s="44"/>
      <c r="M7" s="45"/>
      <c r="N7" s="46"/>
      <c r="O7" s="47"/>
      <c r="P7" s="37" t="s">
        <v>27</v>
      </c>
      <c r="Q7" s="37" t="s">
        <v>28</v>
      </c>
      <c r="R7" s="37" t="s">
        <v>29</v>
      </c>
      <c r="S7" s="37" t="s">
        <v>30</v>
      </c>
      <c r="T7" s="48" t="s">
        <v>31</v>
      </c>
      <c r="U7" s="42"/>
      <c r="V7" s="43"/>
    </row>
    <row r="8" spans="1:24" ht="15" customHeight="1">
      <c r="A8" s="49"/>
      <c r="B8" s="32"/>
      <c r="C8" s="50"/>
      <c r="D8" s="49"/>
      <c r="E8" s="49"/>
      <c r="F8" s="49"/>
      <c r="G8" s="49"/>
      <c r="H8" s="49"/>
      <c r="I8" s="49"/>
      <c r="J8" s="49"/>
      <c r="K8" s="32"/>
      <c r="L8" s="51"/>
      <c r="M8" s="52"/>
      <c r="N8" s="53"/>
      <c r="O8" s="47"/>
      <c r="P8" s="54" t="s">
        <v>32</v>
      </c>
      <c r="Q8" s="54" t="s">
        <v>33</v>
      </c>
      <c r="R8" s="54" t="s">
        <v>34</v>
      </c>
      <c r="S8" s="55"/>
      <c r="T8" s="56" t="s">
        <v>35</v>
      </c>
      <c r="U8" s="57"/>
      <c r="V8" s="43"/>
      <c r="X8" s="58" t="s">
        <v>36</v>
      </c>
    </row>
    <row r="9" spans="1:24" ht="24" customHeight="1">
      <c r="A9" s="59" t="s">
        <v>37</v>
      </c>
      <c r="B9" s="60"/>
      <c r="C9" s="61" t="s">
        <v>38</v>
      </c>
      <c r="D9" s="62" t="s">
        <v>39</v>
      </c>
      <c r="E9" s="63" t="s">
        <v>40</v>
      </c>
      <c r="F9" s="64" t="s">
        <v>41</v>
      </c>
      <c r="G9" s="63" t="s">
        <v>42</v>
      </c>
      <c r="H9" s="63" t="s">
        <v>43</v>
      </c>
      <c r="I9" s="63" t="s">
        <v>44</v>
      </c>
      <c r="J9" s="63" t="s">
        <v>45</v>
      </c>
      <c r="K9" s="63" t="s">
        <v>46</v>
      </c>
      <c r="L9" s="65">
        <v>13.9</v>
      </c>
      <c r="M9" s="66">
        <f>IF(L9&gt;0,1/L9*37.7*68.6,"")</f>
        <v>186.05899280575539</v>
      </c>
      <c r="N9" s="67">
        <v>10.8</v>
      </c>
      <c r="O9" s="68">
        <v>13.5</v>
      </c>
      <c r="P9" s="63" t="s">
        <v>47</v>
      </c>
      <c r="Q9" s="63" t="s">
        <v>48</v>
      </c>
      <c r="R9" s="63" t="s">
        <v>49</v>
      </c>
      <c r="S9" s="62"/>
      <c r="T9" s="69" t="s">
        <v>50</v>
      </c>
      <c r="U9" s="70">
        <f>IFERROR(IF(L9&lt;N9,"",(ROUNDDOWN(L9/N9*100,0))),"")</f>
        <v>128</v>
      </c>
      <c r="V9" s="71">
        <f>IF(X9&lt;90,"",X9)</f>
        <v>102</v>
      </c>
      <c r="X9" s="58">
        <f>IFERROR(ROUNDDOWN(L9/O9*100,0),"")</f>
        <v>102</v>
      </c>
    </row>
    <row r="10" spans="1:24" ht="24" customHeight="1">
      <c r="A10" s="72"/>
      <c r="B10" s="73"/>
      <c r="C10" s="74"/>
      <c r="D10" s="62" t="s">
        <v>39</v>
      </c>
      <c r="E10" s="63" t="s">
        <v>40</v>
      </c>
      <c r="F10" s="64" t="s">
        <v>41</v>
      </c>
      <c r="G10" s="63" t="s">
        <v>42</v>
      </c>
      <c r="H10" s="63" t="s">
        <v>51</v>
      </c>
      <c r="I10" s="63">
        <v>1250</v>
      </c>
      <c r="J10" s="63" t="s">
        <v>52</v>
      </c>
      <c r="K10" s="63" t="s">
        <v>46</v>
      </c>
      <c r="L10" s="65">
        <v>13.9</v>
      </c>
      <c r="M10" s="66">
        <f t="shared" ref="M10:M23" si="0">IF(L10&gt;0,1/L10*37.7*68.6,"")</f>
        <v>186.05899280575539</v>
      </c>
      <c r="N10" s="67">
        <v>11</v>
      </c>
      <c r="O10" s="68">
        <v>13.7</v>
      </c>
      <c r="P10" s="63" t="s">
        <v>47</v>
      </c>
      <c r="Q10" s="63" t="s">
        <v>48</v>
      </c>
      <c r="R10" s="63" t="s">
        <v>49</v>
      </c>
      <c r="S10" s="62"/>
      <c r="T10" s="69" t="s">
        <v>50</v>
      </c>
      <c r="U10" s="70">
        <f t="shared" ref="U10:U23" si="1">IFERROR(IF(L10&lt;N10,"",(ROUNDDOWN(L10/N10*100,0))),"")</f>
        <v>126</v>
      </c>
      <c r="V10" s="71">
        <f t="shared" ref="V10:V23" si="2">IF(X10&lt;90,"",X10)</f>
        <v>101</v>
      </c>
      <c r="X10" s="58">
        <f t="shared" ref="X10:X23" si="3">IFERROR(ROUNDDOWN(L10/O10*100,0),"")</f>
        <v>101</v>
      </c>
    </row>
    <row r="11" spans="1:24" ht="24" customHeight="1">
      <c r="A11" s="72"/>
      <c r="B11" s="73"/>
      <c r="C11" s="74"/>
      <c r="D11" s="62" t="s">
        <v>39</v>
      </c>
      <c r="E11" s="63" t="s">
        <v>40</v>
      </c>
      <c r="F11" s="64" t="s">
        <v>41</v>
      </c>
      <c r="G11" s="63" t="s">
        <v>42</v>
      </c>
      <c r="H11" s="63" t="s">
        <v>53</v>
      </c>
      <c r="I11" s="63">
        <v>1000</v>
      </c>
      <c r="J11" s="63" t="s">
        <v>54</v>
      </c>
      <c r="K11" s="63" t="s">
        <v>46</v>
      </c>
      <c r="L11" s="65">
        <v>13.6</v>
      </c>
      <c r="M11" s="66">
        <f t="shared" si="0"/>
        <v>190.16323529411767</v>
      </c>
      <c r="N11" s="67">
        <v>10.3</v>
      </c>
      <c r="O11" s="68">
        <v>13.3</v>
      </c>
      <c r="P11" s="63" t="s">
        <v>47</v>
      </c>
      <c r="Q11" s="63" t="s">
        <v>48</v>
      </c>
      <c r="R11" s="63" t="s">
        <v>49</v>
      </c>
      <c r="S11" s="62" t="s">
        <v>55</v>
      </c>
      <c r="T11" s="69" t="s">
        <v>50</v>
      </c>
      <c r="U11" s="70">
        <f t="shared" si="1"/>
        <v>132</v>
      </c>
      <c r="V11" s="71">
        <f t="shared" si="2"/>
        <v>102</v>
      </c>
      <c r="X11" s="58">
        <f t="shared" si="3"/>
        <v>102</v>
      </c>
    </row>
    <row r="12" spans="1:24" ht="24" customHeight="1">
      <c r="A12" s="72"/>
      <c r="B12" s="73"/>
      <c r="C12" s="74"/>
      <c r="D12" s="62" t="s">
        <v>39</v>
      </c>
      <c r="E12" s="63" t="s">
        <v>40</v>
      </c>
      <c r="F12" s="64" t="s">
        <v>41</v>
      </c>
      <c r="G12" s="63" t="s">
        <v>42</v>
      </c>
      <c r="H12" s="63" t="s">
        <v>56</v>
      </c>
      <c r="I12" s="63">
        <v>1000</v>
      </c>
      <c r="J12" s="63" t="s">
        <v>57</v>
      </c>
      <c r="K12" s="63" t="s">
        <v>46</v>
      </c>
      <c r="L12" s="65">
        <v>13.2</v>
      </c>
      <c r="M12" s="66">
        <f>IF(L12&gt;0,1/L12*37.7*68.6,"")</f>
        <v>195.92575757575759</v>
      </c>
      <c r="N12" s="67">
        <v>10.3</v>
      </c>
      <c r="O12" s="68">
        <v>13.3</v>
      </c>
      <c r="P12" s="63" t="s">
        <v>47</v>
      </c>
      <c r="Q12" s="63" t="s">
        <v>48</v>
      </c>
      <c r="R12" s="63" t="s">
        <v>49</v>
      </c>
      <c r="S12" s="62" t="s">
        <v>58</v>
      </c>
      <c r="T12" s="69" t="s">
        <v>50</v>
      </c>
      <c r="U12" s="70">
        <f>IFERROR(IF(L12&lt;N12,"",(ROUNDDOWN(L12/N12*100,0))),"")</f>
        <v>128</v>
      </c>
      <c r="V12" s="71">
        <f>IF(X12&lt;90,"",X12)</f>
        <v>99</v>
      </c>
      <c r="X12" s="58">
        <f>IFERROR(ROUNDDOWN(L12/O12*100,0),"")</f>
        <v>99</v>
      </c>
    </row>
    <row r="13" spans="1:24" ht="24" customHeight="1">
      <c r="A13" s="72"/>
      <c r="B13" s="73"/>
      <c r="C13" s="74"/>
      <c r="D13" s="62" t="s">
        <v>59</v>
      </c>
      <c r="E13" s="63" t="s">
        <v>40</v>
      </c>
      <c r="F13" s="64" t="s">
        <v>41</v>
      </c>
      <c r="G13" s="63" t="s">
        <v>42</v>
      </c>
      <c r="H13" s="63" t="s">
        <v>60</v>
      </c>
      <c r="I13" s="63" t="s">
        <v>61</v>
      </c>
      <c r="J13" s="63" t="s">
        <v>62</v>
      </c>
      <c r="K13" s="63" t="s">
        <v>46</v>
      </c>
      <c r="L13" s="65">
        <v>13.2</v>
      </c>
      <c r="M13" s="66">
        <f t="shared" si="0"/>
        <v>195.92575757575759</v>
      </c>
      <c r="N13" s="67">
        <v>10.3</v>
      </c>
      <c r="O13" s="68">
        <v>13.3</v>
      </c>
      <c r="P13" s="63" t="s">
        <v>47</v>
      </c>
      <c r="Q13" s="63" t="s">
        <v>48</v>
      </c>
      <c r="R13" s="63" t="s">
        <v>49</v>
      </c>
      <c r="S13" s="62"/>
      <c r="T13" s="69" t="s">
        <v>50</v>
      </c>
      <c r="U13" s="70">
        <f t="shared" si="1"/>
        <v>128</v>
      </c>
      <c r="V13" s="71">
        <f t="shared" si="2"/>
        <v>99</v>
      </c>
      <c r="X13" s="58">
        <f t="shared" si="3"/>
        <v>99</v>
      </c>
    </row>
    <row r="14" spans="1:24" ht="24" customHeight="1">
      <c r="A14" s="72"/>
      <c r="B14" s="73"/>
      <c r="C14" s="74"/>
      <c r="D14" s="62" t="s">
        <v>59</v>
      </c>
      <c r="E14" s="63" t="s">
        <v>40</v>
      </c>
      <c r="F14" s="64" t="s">
        <v>41</v>
      </c>
      <c r="G14" s="63" t="s">
        <v>42</v>
      </c>
      <c r="H14" s="63" t="s">
        <v>63</v>
      </c>
      <c r="I14" s="63" t="s">
        <v>64</v>
      </c>
      <c r="J14" s="63" t="s">
        <v>65</v>
      </c>
      <c r="K14" s="63" t="s">
        <v>46</v>
      </c>
      <c r="L14" s="65">
        <v>13.2</v>
      </c>
      <c r="M14" s="66">
        <f t="shared" si="0"/>
        <v>195.92575757575759</v>
      </c>
      <c r="N14" s="67">
        <v>10.8</v>
      </c>
      <c r="O14" s="68">
        <v>13.5</v>
      </c>
      <c r="P14" s="63" t="s">
        <v>47</v>
      </c>
      <c r="Q14" s="63" t="s">
        <v>48</v>
      </c>
      <c r="R14" s="63" t="s">
        <v>49</v>
      </c>
      <c r="S14" s="62"/>
      <c r="T14" s="69" t="s">
        <v>50</v>
      </c>
      <c r="U14" s="70">
        <f t="shared" si="1"/>
        <v>122</v>
      </c>
      <c r="V14" s="71">
        <f t="shared" si="2"/>
        <v>97</v>
      </c>
      <c r="X14" s="58">
        <f t="shared" si="3"/>
        <v>97</v>
      </c>
    </row>
    <row r="15" spans="1:24" ht="24" customHeight="1">
      <c r="A15" s="72"/>
      <c r="B15" s="73"/>
      <c r="C15" s="74"/>
      <c r="D15" s="62" t="s">
        <v>59</v>
      </c>
      <c r="E15" s="63" t="s">
        <v>40</v>
      </c>
      <c r="F15" s="64" t="s">
        <v>41</v>
      </c>
      <c r="G15" s="63" t="s">
        <v>42</v>
      </c>
      <c r="H15" s="63" t="s">
        <v>66</v>
      </c>
      <c r="I15" s="63">
        <v>1000</v>
      </c>
      <c r="J15" s="63" t="s">
        <v>67</v>
      </c>
      <c r="K15" s="63" t="s">
        <v>46</v>
      </c>
      <c r="L15" s="65">
        <v>12.6</v>
      </c>
      <c r="M15" s="66">
        <f>IF(L15&gt;0,1/L15*37.7*68.6,"")</f>
        <v>205.25555555555553</v>
      </c>
      <c r="N15" s="67">
        <v>9.4</v>
      </c>
      <c r="O15" s="68">
        <v>13</v>
      </c>
      <c r="P15" s="63" t="s">
        <v>47</v>
      </c>
      <c r="Q15" s="63" t="s">
        <v>48</v>
      </c>
      <c r="R15" s="63" t="s">
        <v>49</v>
      </c>
      <c r="S15" s="62"/>
      <c r="T15" s="69" t="s">
        <v>50</v>
      </c>
      <c r="U15" s="70">
        <f>IFERROR(IF(L15&lt;N15,"",(ROUNDDOWN(L15/N15*100,0))),"")</f>
        <v>134</v>
      </c>
      <c r="V15" s="71">
        <f>IF(X15&lt;90,"",X15)</f>
        <v>96</v>
      </c>
      <c r="X15" s="58">
        <f>IFERROR(ROUNDDOWN(L15/O15*100,0),"")</f>
        <v>96</v>
      </c>
    </row>
    <row r="16" spans="1:24" ht="24" customHeight="1">
      <c r="A16" s="72"/>
      <c r="B16" s="73"/>
      <c r="C16" s="74"/>
      <c r="D16" s="62" t="s">
        <v>68</v>
      </c>
      <c r="E16" s="63" t="s">
        <v>40</v>
      </c>
      <c r="F16" s="64" t="s">
        <v>41</v>
      </c>
      <c r="G16" s="63" t="s">
        <v>42</v>
      </c>
      <c r="H16" s="63" t="s">
        <v>63</v>
      </c>
      <c r="I16" s="63">
        <v>1000</v>
      </c>
      <c r="J16" s="63" t="s">
        <v>69</v>
      </c>
      <c r="K16" s="63" t="s">
        <v>46</v>
      </c>
      <c r="L16" s="65">
        <v>13</v>
      </c>
      <c r="M16" s="66">
        <f t="shared" si="0"/>
        <v>198.94</v>
      </c>
      <c r="N16" s="67">
        <v>10.8</v>
      </c>
      <c r="O16" s="68">
        <v>13.5</v>
      </c>
      <c r="P16" s="63" t="s">
        <v>47</v>
      </c>
      <c r="Q16" s="63" t="s">
        <v>48</v>
      </c>
      <c r="R16" s="63" t="s">
        <v>70</v>
      </c>
      <c r="S16" s="62"/>
      <c r="T16" s="69" t="s">
        <v>50</v>
      </c>
      <c r="U16" s="70">
        <f t="shared" si="1"/>
        <v>120</v>
      </c>
      <c r="V16" s="71">
        <f t="shared" si="2"/>
        <v>96</v>
      </c>
      <c r="X16" s="58">
        <f t="shared" si="3"/>
        <v>96</v>
      </c>
    </row>
    <row r="17" spans="1:24" ht="24" customHeight="1">
      <c r="A17" s="72"/>
      <c r="B17" s="73"/>
      <c r="C17" s="74"/>
      <c r="D17" s="62" t="s">
        <v>68</v>
      </c>
      <c r="E17" s="63" t="s">
        <v>40</v>
      </c>
      <c r="F17" s="64" t="s">
        <v>41</v>
      </c>
      <c r="G17" s="63" t="s">
        <v>42</v>
      </c>
      <c r="H17" s="63" t="s">
        <v>71</v>
      </c>
      <c r="I17" s="63">
        <v>1000</v>
      </c>
      <c r="J17" s="63" t="s">
        <v>72</v>
      </c>
      <c r="K17" s="63" t="s">
        <v>46</v>
      </c>
      <c r="L17" s="65">
        <v>12.9</v>
      </c>
      <c r="M17" s="66">
        <f>IF(L17&gt;0,1/L17*37.7*68.6,"")</f>
        <v>200.48217054263566</v>
      </c>
      <c r="N17" s="67">
        <v>10.3</v>
      </c>
      <c r="O17" s="68">
        <v>13.3</v>
      </c>
      <c r="P17" s="63" t="s">
        <v>47</v>
      </c>
      <c r="Q17" s="63" t="s">
        <v>48</v>
      </c>
      <c r="R17" s="63" t="s">
        <v>70</v>
      </c>
      <c r="S17" s="62"/>
      <c r="T17" s="69" t="s">
        <v>50</v>
      </c>
      <c r="U17" s="70">
        <f t="shared" si="1"/>
        <v>125</v>
      </c>
      <c r="V17" s="71">
        <f t="shared" si="2"/>
        <v>96</v>
      </c>
      <c r="X17" s="58">
        <f t="shared" si="3"/>
        <v>96</v>
      </c>
    </row>
    <row r="18" spans="1:24" ht="24" customHeight="1">
      <c r="A18" s="72"/>
      <c r="B18" s="73"/>
      <c r="C18" s="74"/>
      <c r="D18" s="62" t="s">
        <v>68</v>
      </c>
      <c r="E18" s="63" t="s">
        <v>40</v>
      </c>
      <c r="F18" s="64" t="s">
        <v>41</v>
      </c>
      <c r="G18" s="63" t="s">
        <v>42</v>
      </c>
      <c r="H18" s="63" t="s">
        <v>73</v>
      </c>
      <c r="I18" s="63">
        <v>1000</v>
      </c>
      <c r="J18" s="63" t="s">
        <v>74</v>
      </c>
      <c r="K18" s="63" t="s">
        <v>46</v>
      </c>
      <c r="L18" s="65">
        <v>12.5</v>
      </c>
      <c r="M18" s="66">
        <f t="shared" si="0"/>
        <v>206.89760000000001</v>
      </c>
      <c r="N18" s="67">
        <v>9.4</v>
      </c>
      <c r="O18" s="68">
        <v>13</v>
      </c>
      <c r="P18" s="63" t="s">
        <v>47</v>
      </c>
      <c r="Q18" s="63" t="s">
        <v>48</v>
      </c>
      <c r="R18" s="63" t="s">
        <v>70</v>
      </c>
      <c r="S18" s="62"/>
      <c r="T18" s="69" t="s">
        <v>50</v>
      </c>
      <c r="U18" s="70">
        <f t="shared" si="1"/>
        <v>132</v>
      </c>
      <c r="V18" s="71">
        <f t="shared" si="2"/>
        <v>96</v>
      </c>
      <c r="X18" s="58">
        <f t="shared" si="3"/>
        <v>96</v>
      </c>
    </row>
    <row r="19" spans="1:24" ht="24" customHeight="1">
      <c r="A19" s="72"/>
      <c r="B19" s="73"/>
      <c r="C19" s="74"/>
      <c r="D19" s="62" t="s">
        <v>75</v>
      </c>
      <c r="E19" s="63" t="s">
        <v>40</v>
      </c>
      <c r="F19" s="64" t="s">
        <v>41</v>
      </c>
      <c r="G19" s="63" t="s">
        <v>42</v>
      </c>
      <c r="H19" s="63" t="s">
        <v>76</v>
      </c>
      <c r="I19" s="63">
        <v>1000</v>
      </c>
      <c r="J19" s="63" t="s">
        <v>77</v>
      </c>
      <c r="K19" s="63" t="s">
        <v>46</v>
      </c>
      <c r="L19" s="65">
        <v>12.2</v>
      </c>
      <c r="M19" s="66">
        <f t="shared" si="0"/>
        <v>211.98524590163936</v>
      </c>
      <c r="N19" s="67">
        <v>9.4</v>
      </c>
      <c r="O19" s="68">
        <v>13</v>
      </c>
      <c r="P19" s="63" t="s">
        <v>47</v>
      </c>
      <c r="Q19" s="63" t="s">
        <v>48</v>
      </c>
      <c r="R19" s="63" t="s">
        <v>70</v>
      </c>
      <c r="S19" s="62"/>
      <c r="T19" s="69" t="s">
        <v>50</v>
      </c>
      <c r="U19" s="70">
        <f t="shared" si="1"/>
        <v>129</v>
      </c>
      <c r="V19" s="71">
        <f t="shared" si="2"/>
        <v>93</v>
      </c>
      <c r="X19" s="58">
        <f t="shared" si="3"/>
        <v>93</v>
      </c>
    </row>
    <row r="20" spans="1:24" ht="24" customHeight="1">
      <c r="A20" s="72"/>
      <c r="B20" s="75"/>
      <c r="C20" s="76"/>
      <c r="D20" s="62" t="s">
        <v>75</v>
      </c>
      <c r="E20" s="63" t="s">
        <v>40</v>
      </c>
      <c r="F20" s="64" t="s">
        <v>41</v>
      </c>
      <c r="G20" s="63" t="s">
        <v>42</v>
      </c>
      <c r="H20" s="63" t="s">
        <v>78</v>
      </c>
      <c r="I20" s="63">
        <v>1000</v>
      </c>
      <c r="J20" s="63" t="s">
        <v>79</v>
      </c>
      <c r="K20" s="63" t="s">
        <v>46</v>
      </c>
      <c r="L20" s="77">
        <v>12.2</v>
      </c>
      <c r="M20" s="78">
        <f t="shared" si="0"/>
        <v>211.98524590163936</v>
      </c>
      <c r="N20" s="67">
        <v>10.3</v>
      </c>
      <c r="O20" s="68">
        <v>13.3</v>
      </c>
      <c r="P20" s="63" t="s">
        <v>47</v>
      </c>
      <c r="Q20" s="63" t="s">
        <v>48</v>
      </c>
      <c r="R20" s="63" t="s">
        <v>70</v>
      </c>
      <c r="S20" s="62"/>
      <c r="T20" s="69" t="s">
        <v>50</v>
      </c>
      <c r="U20" s="70">
        <f t="shared" si="1"/>
        <v>118</v>
      </c>
      <c r="V20" s="71">
        <f t="shared" si="2"/>
        <v>91</v>
      </c>
      <c r="X20" s="58">
        <f t="shared" si="3"/>
        <v>91</v>
      </c>
    </row>
    <row r="21" spans="1:24" ht="24" customHeight="1">
      <c r="A21" s="79"/>
      <c r="B21" s="73" t="s">
        <v>80</v>
      </c>
      <c r="C21" s="74" t="s">
        <v>81</v>
      </c>
      <c r="D21" s="62" t="s">
        <v>82</v>
      </c>
      <c r="E21" s="63" t="s">
        <v>83</v>
      </c>
      <c r="F21" s="64">
        <v>1.8979999999999999</v>
      </c>
      <c r="G21" s="63" t="s">
        <v>84</v>
      </c>
      <c r="H21" s="63" t="s">
        <v>85</v>
      </c>
      <c r="I21" s="63" t="s">
        <v>86</v>
      </c>
      <c r="J21" s="63" t="s">
        <v>87</v>
      </c>
      <c r="K21" s="63" t="s">
        <v>88</v>
      </c>
      <c r="L21" s="65">
        <v>13.6</v>
      </c>
      <c r="M21" s="66">
        <f t="shared" si="0"/>
        <v>190.16323529411767</v>
      </c>
      <c r="N21" s="67">
        <v>9.5</v>
      </c>
      <c r="O21" s="68">
        <v>13.5</v>
      </c>
      <c r="P21" s="63" t="s">
        <v>89</v>
      </c>
      <c r="Q21" s="63" t="s">
        <v>90</v>
      </c>
      <c r="R21" s="63" t="s">
        <v>49</v>
      </c>
      <c r="S21" s="62"/>
      <c r="T21" s="69"/>
      <c r="U21" s="70">
        <f t="shared" si="1"/>
        <v>143</v>
      </c>
      <c r="V21" s="71">
        <f t="shared" si="2"/>
        <v>100</v>
      </c>
      <c r="X21" s="58">
        <f t="shared" si="3"/>
        <v>100</v>
      </c>
    </row>
    <row r="22" spans="1:24" ht="24" customHeight="1">
      <c r="A22" s="79"/>
      <c r="B22" s="73"/>
      <c r="C22" s="74"/>
      <c r="D22" s="62" t="s">
        <v>82</v>
      </c>
      <c r="E22" s="63" t="s">
        <v>83</v>
      </c>
      <c r="F22" s="64">
        <v>1.8979999999999999</v>
      </c>
      <c r="G22" s="63" t="s">
        <v>84</v>
      </c>
      <c r="H22" s="63" t="s">
        <v>91</v>
      </c>
      <c r="I22" s="63" t="s">
        <v>92</v>
      </c>
      <c r="J22" s="63" t="s">
        <v>93</v>
      </c>
      <c r="K22" s="63" t="s">
        <v>88</v>
      </c>
      <c r="L22" s="65">
        <v>13.5</v>
      </c>
      <c r="M22" s="66">
        <f t="shared" si="0"/>
        <v>191.57185185185185</v>
      </c>
      <c r="N22" s="67">
        <v>9</v>
      </c>
      <c r="O22" s="68">
        <v>13.3</v>
      </c>
      <c r="P22" s="63" t="s">
        <v>89</v>
      </c>
      <c r="Q22" s="63" t="s">
        <v>90</v>
      </c>
      <c r="R22" s="63" t="s">
        <v>49</v>
      </c>
      <c r="S22" s="62"/>
      <c r="T22" s="69"/>
      <c r="U22" s="70">
        <f t="shared" si="1"/>
        <v>150</v>
      </c>
      <c r="V22" s="71">
        <f t="shared" si="2"/>
        <v>101</v>
      </c>
      <c r="X22" s="58">
        <f t="shared" si="3"/>
        <v>101</v>
      </c>
    </row>
    <row r="23" spans="1:24" ht="24" customHeight="1" thickBot="1">
      <c r="A23" s="80"/>
      <c r="B23" s="75"/>
      <c r="C23" s="76"/>
      <c r="D23" s="62" t="s">
        <v>82</v>
      </c>
      <c r="E23" s="63" t="s">
        <v>83</v>
      </c>
      <c r="F23" s="64">
        <v>1.8979999999999999</v>
      </c>
      <c r="G23" s="63" t="s">
        <v>84</v>
      </c>
      <c r="H23" s="63" t="s">
        <v>94</v>
      </c>
      <c r="I23" s="63" t="s">
        <v>95</v>
      </c>
      <c r="J23" s="63" t="s">
        <v>96</v>
      </c>
      <c r="K23" s="63" t="s">
        <v>88</v>
      </c>
      <c r="L23" s="100">
        <v>13.2</v>
      </c>
      <c r="M23" s="101">
        <f t="shared" si="0"/>
        <v>195.92575757575759</v>
      </c>
      <c r="N23" s="67">
        <v>8.8000000000000007</v>
      </c>
      <c r="O23" s="68">
        <v>13</v>
      </c>
      <c r="P23" s="63" t="s">
        <v>89</v>
      </c>
      <c r="Q23" s="63" t="s">
        <v>90</v>
      </c>
      <c r="R23" s="63" t="s">
        <v>49</v>
      </c>
      <c r="S23" s="62"/>
      <c r="T23" s="69"/>
      <c r="U23" s="70">
        <f t="shared" si="1"/>
        <v>150</v>
      </c>
      <c r="V23" s="71">
        <f t="shared" si="2"/>
        <v>101</v>
      </c>
      <c r="X23" s="58">
        <f t="shared" si="3"/>
        <v>101</v>
      </c>
    </row>
    <row r="24" spans="1:24" ht="24" customHeight="1">
      <c r="A24" s="81"/>
      <c r="B24" s="89" t="s">
        <v>97</v>
      </c>
      <c r="C24" s="91"/>
      <c r="D24" s="91"/>
      <c r="E24" s="83"/>
      <c r="F24" s="84"/>
      <c r="G24" s="83"/>
      <c r="H24" s="83"/>
      <c r="I24" s="83"/>
      <c r="J24" s="83"/>
      <c r="K24" s="83"/>
      <c r="L24" s="85"/>
      <c r="M24" s="86"/>
      <c r="N24" s="87"/>
      <c r="O24" s="87"/>
      <c r="P24" s="83"/>
      <c r="Q24" s="83"/>
      <c r="R24" s="83"/>
      <c r="S24" s="82"/>
      <c r="T24" s="83"/>
      <c r="U24" s="88"/>
      <c r="V24" s="88"/>
      <c r="X24" s="58"/>
    </row>
    <row r="25" spans="1:24" ht="12.5" customHeight="1">
      <c r="A25" s="89"/>
      <c r="B25" s="90" t="s">
        <v>98</v>
      </c>
      <c r="C25" s="91"/>
      <c r="D25" s="91"/>
      <c r="E25" s="92"/>
      <c r="F25" s="93"/>
      <c r="G25" s="92"/>
      <c r="H25" s="92"/>
      <c r="I25" s="92"/>
      <c r="J25" s="92"/>
      <c r="K25" s="92"/>
      <c r="L25" s="94"/>
      <c r="M25" s="95"/>
      <c r="N25" s="96"/>
      <c r="O25" s="96"/>
      <c r="P25" s="92"/>
      <c r="Q25" s="92"/>
      <c r="R25" s="92"/>
      <c r="S25" s="91"/>
      <c r="T25" s="92"/>
      <c r="U25" s="92"/>
      <c r="V25" s="92"/>
    </row>
    <row r="26" spans="1:24" ht="12.5" customHeight="1">
      <c r="A26" s="89"/>
      <c r="B26" s="97" t="s">
        <v>99</v>
      </c>
      <c r="C26" s="91"/>
      <c r="D26" s="91"/>
      <c r="E26" s="92"/>
      <c r="F26" s="93"/>
      <c r="G26" s="92"/>
      <c r="H26" s="92"/>
      <c r="I26" s="92"/>
      <c r="J26" s="92"/>
      <c r="K26" s="92"/>
      <c r="L26" s="94"/>
      <c r="M26" s="95"/>
      <c r="N26" s="96"/>
      <c r="O26" s="96"/>
      <c r="P26" s="92"/>
      <c r="Q26" s="92"/>
      <c r="R26" s="92"/>
      <c r="S26" s="91"/>
      <c r="T26" s="92"/>
      <c r="U26" s="92"/>
      <c r="V26" s="92"/>
    </row>
    <row r="27" spans="1:24" ht="12.5" customHeight="1">
      <c r="A27" s="89"/>
      <c r="B27" s="97" t="s">
        <v>100</v>
      </c>
      <c r="C27" s="91"/>
      <c r="D27" s="91"/>
      <c r="E27" s="92"/>
      <c r="F27" s="93"/>
      <c r="G27" s="92"/>
      <c r="H27" s="92"/>
      <c r="I27" s="92"/>
      <c r="J27" s="92"/>
      <c r="K27" s="92"/>
      <c r="L27" s="94"/>
      <c r="M27" s="95"/>
      <c r="N27" s="96"/>
      <c r="O27" s="96"/>
      <c r="P27" s="92"/>
      <c r="Q27" s="92"/>
      <c r="R27" s="98"/>
      <c r="S27" s="91"/>
      <c r="T27" s="92"/>
      <c r="U27" s="92"/>
      <c r="V27" s="92"/>
    </row>
    <row r="28" spans="1:24" ht="13">
      <c r="N28" s="94"/>
      <c r="O28" s="94"/>
    </row>
    <row r="29" spans="1:24">
      <c r="B29" s="3" t="s">
        <v>101</v>
      </c>
    </row>
    <row r="30" spans="1:24">
      <c r="B30" s="3" t="s">
        <v>102</v>
      </c>
    </row>
    <row r="31" spans="1:24">
      <c r="B31" s="3" t="s">
        <v>103</v>
      </c>
    </row>
    <row r="32" spans="1:24">
      <c r="B32" s="3" t="s">
        <v>104</v>
      </c>
    </row>
    <row r="33" spans="2:3">
      <c r="B33" s="3" t="s">
        <v>105</v>
      </c>
    </row>
    <row r="34" spans="2:3">
      <c r="B34" s="3" t="s">
        <v>106</v>
      </c>
    </row>
    <row r="35" spans="2:3">
      <c r="B35" s="3" t="s">
        <v>107</v>
      </c>
    </row>
    <row r="36" spans="2:3">
      <c r="B36" s="3" t="s">
        <v>108</v>
      </c>
    </row>
    <row r="37" spans="2:3">
      <c r="B37" s="3" t="s">
        <v>109</v>
      </c>
    </row>
    <row r="38" spans="2:3" ht="13">
      <c r="C38" s="99" t="s">
        <v>110</v>
      </c>
    </row>
    <row r="39" spans="2:3">
      <c r="C39" s="3" t="s">
        <v>111</v>
      </c>
    </row>
    <row r="40" spans="2:3" ht="13">
      <c r="C40" s="3" t="s">
        <v>112</v>
      </c>
    </row>
  </sheetData>
  <autoFilter ref="A8:V27" xr:uid="{00000000-0009-0000-0000-000006000000}">
    <filterColumn colId="1" showButton="0"/>
  </autoFilter>
  <mergeCells count="22">
    <mergeCell ref="D6:D8"/>
    <mergeCell ref="E6:E8"/>
    <mergeCell ref="F6:F8"/>
    <mergeCell ref="L4:O4"/>
    <mergeCell ref="Q4:S4"/>
    <mergeCell ref="U4:U8"/>
    <mergeCell ref="V4:V8"/>
    <mergeCell ref="L5:L8"/>
    <mergeCell ref="M5:M8"/>
    <mergeCell ref="N5:N8"/>
    <mergeCell ref="O5:O8"/>
    <mergeCell ref="Q5:S5"/>
    <mergeCell ref="R2:V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5" fitToHeight="0" orientation="landscape" r:id="rId1"/>
  <headerFooter alignWithMargins="0">
    <oddHeader>&amp;R様式2-4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（新）2-4</vt:lpstr>
      <vt:lpstr>'（新）2-4'!Print_Area</vt:lpstr>
      <vt:lpstr>'（新）2-4'!Print_Titles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