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3860" windowHeight="12135"/>
  </bookViews>
  <sheets>
    <sheet name="086" sheetId="1" r:id="rId1"/>
  </sheets>
  <calcPr calcId="125725"/>
</workbook>
</file>

<file path=xl/calcChain.xml><?xml version="1.0" encoding="utf-8"?>
<calcChain xmlns="http://schemas.openxmlformats.org/spreadsheetml/2006/main">
  <c r="AK17" i="1"/>
  <c r="R39" l="1"/>
  <c r="R38"/>
  <c r="R37"/>
  <c r="R45"/>
  <c r="AR17"/>
  <c r="AR12"/>
  <c r="AU180"/>
  <c r="Y180"/>
  <c r="AU169"/>
  <c r="Y169"/>
  <c r="AU158"/>
  <c r="Y158"/>
  <c r="AU147"/>
  <c r="Y147"/>
  <c r="L45"/>
  <c r="L39"/>
  <c r="L38"/>
  <c r="L37"/>
  <c r="AO34"/>
  <c r="AJ34"/>
  <c r="AE34"/>
  <c r="AT32"/>
  <c r="AO32"/>
  <c r="AJ32"/>
  <c r="AE32"/>
  <c r="AO23"/>
  <c r="AJ23"/>
  <c r="AE23"/>
  <c r="AD17"/>
  <c r="AD19" s="1"/>
  <c r="AD15"/>
  <c r="W15"/>
  <c r="AK14"/>
  <c r="AD14"/>
  <c r="W13"/>
  <c r="AK12"/>
  <c r="AD12"/>
  <c r="W12"/>
  <c r="P12"/>
  <c r="P17" s="1"/>
  <c r="P19" s="1"/>
  <c r="AT34" l="1"/>
  <c r="W17"/>
  <c r="W19" s="1"/>
</calcChain>
</file>

<file path=xl/sharedStrings.xml><?xml version="1.0" encoding="utf-8"?>
<sst xmlns="http://schemas.openxmlformats.org/spreadsheetml/2006/main" count="702" uniqueCount="331">
  <si>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</si>
  <si>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</si>
  <si>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</si>
  <si>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</si>
  <si>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担当部局庁</t>
    <phoneticPr fontId="6"/>
  </si>
  <si>
    <t>気象庁観測部</t>
  </si>
  <si>
    <t>作成責任者</t>
    <rPh sb="0" eb="2">
      <t>サクセイ</t>
    </rPh>
    <rPh sb="2" eb="5">
      <t>セキニンシャ</t>
    </rPh>
    <phoneticPr fontId="6"/>
  </si>
  <si>
    <t>事業開始・
終了(予定）年度</t>
    <rPh sb="6" eb="8">
      <t>シュウリョウ</t>
    </rPh>
    <rPh sb="9" eb="11">
      <t>ヨテイ</t>
    </rPh>
    <phoneticPr fontId="6"/>
  </si>
  <si>
    <t>昭和31年度～終了（予定）なし</t>
    <phoneticPr fontId="6"/>
  </si>
  <si>
    <t>担当課室</t>
    <rPh sb="0" eb="2">
      <t>タントウ</t>
    </rPh>
    <rPh sb="2" eb="3">
      <t>カ</t>
    </rPh>
    <rPh sb="3" eb="4">
      <t>シツ</t>
    </rPh>
    <phoneticPr fontId="6"/>
  </si>
  <si>
    <t>観測課</t>
    <rPh sb="0" eb="3">
      <t>カンソクカ</t>
    </rPh>
    <phoneticPr fontId="14"/>
  </si>
  <si>
    <t>課長
大島　広美</t>
    <rPh sb="3" eb="5">
      <t>オオシマ</t>
    </rPh>
    <rPh sb="6" eb="8">
      <t>ヒロミ</t>
    </rPh>
    <phoneticPr fontId="14"/>
  </si>
  <si>
    <t>会計区分</t>
    <rPh sb="0" eb="2">
      <t>カイケイ</t>
    </rPh>
    <rPh sb="2" eb="4">
      <t>クブン</t>
    </rPh>
    <phoneticPr fontId="6"/>
  </si>
  <si>
    <t>一般会計</t>
  </si>
  <si>
    <t>政策・施策名</t>
    <rPh sb="0" eb="2">
      <t>セイサク</t>
    </rPh>
    <rPh sb="3" eb="5">
      <t>シサク</t>
    </rPh>
    <rPh sb="5" eb="6">
      <t>メイ</t>
    </rPh>
    <phoneticPr fontId="6"/>
  </si>
  <si>
    <t xml:space="preserve">4　水害等災害による被害の軽減
　10　自然災害等による被害を軽減するため、気象情報等の
　　　提供及び観測・通信体制を充実する                   </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</si>
  <si>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</si>
  <si>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気象業務法（第3条、第4条　他）
災害対策基本法（第3条、第8条）</t>
  </si>
  <si>
    <t>関係する計画、通知等</t>
    <phoneticPr fontId="6"/>
  </si>
  <si>
    <t>防災基本計画（昭和38年策定）
世界気象監視計画（WMO策定、昭和38年開始）</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</si>
  <si>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</si>
  <si>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上空の気温、湿度、気圧、風向風速を観測し、大気の立体的な状態（構造）を把握することにより、適切な気象予報・警報等の作成を行い、気象災害の防止・軽減を図る。</t>
    <rPh sb="23" eb="25">
      <t>タイキ</t>
    </rPh>
    <rPh sb="26" eb="29">
      <t>リッタイテキ</t>
    </rPh>
    <rPh sb="30" eb="32">
      <t>ジョウタイ</t>
    </rPh>
    <rPh sb="33" eb="35">
      <t>コウゾウ</t>
    </rPh>
    <rPh sb="37" eb="39">
      <t>ハアク</t>
    </rPh>
    <rPh sb="50" eb="52">
      <t>キショウ</t>
    </rPh>
    <rPh sb="57" eb="58">
      <t>トウ</t>
    </rPh>
    <rPh sb="59" eb="61">
      <t>サクセイ</t>
    </rPh>
    <phoneticPr fontId="1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</si>
  <si>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</si>
  <si>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全国14ヶ所において、世界気象機関（WMO）の指針に従い、観測測器（ラジオゾンデ）を取り付けた気球を１日2回（9時及び21時）飛揚することにより、上空30kmまでの大気の気温、湿度、気圧、風向風速を観測する。観測成果は、気象予報・警報等の作成に利用するとともに、世界の気象機関に提供する。
　また、全国33ヶ所において、世界気象機関（WMO）の指針に従い、ウィンドプロファイラにより、電波を利用して10分ごとに300mの高度間隔で上空最大12km程度までの風向風速を観測する。観測成果は、気象予報・警報等の作成に利用するとともに、世界の気象機関に提供する。</t>
    <rPh sb="7" eb="8">
      <t>ショ</t>
    </rPh>
    <rPh sb="25" eb="27">
      <t>シシン</t>
    </rPh>
    <rPh sb="28" eb="29">
      <t>シタガ</t>
    </rPh>
    <rPh sb="112" eb="116">
      <t>キショウヨホウ</t>
    </rPh>
    <rPh sb="117" eb="119">
      <t>ケイホウ</t>
    </rPh>
    <rPh sb="119" eb="120">
      <t>トウ</t>
    </rPh>
    <rPh sb="121" eb="123">
      <t>サクセイ</t>
    </rPh>
    <rPh sb="124" eb="126">
      <t>リヨウ</t>
    </rPh>
    <rPh sb="136" eb="138">
      <t>キショウ</t>
    </rPh>
    <rPh sb="138" eb="140">
      <t>キカン</t>
    </rPh>
    <rPh sb="141" eb="143">
      <t>テイキョウ</t>
    </rPh>
    <rPh sb="151" eb="153">
      <t>ゼンコク</t>
    </rPh>
    <rPh sb="156" eb="157">
      <t>ショ</t>
    </rPh>
    <rPh sb="197" eb="199">
      <t>リヨウ</t>
    </rPh>
    <rPh sb="219" eb="221">
      <t>サイダイ</t>
    </rPh>
    <rPh sb="235" eb="237">
      <t>カンソク</t>
    </rPh>
    <rPh sb="240" eb="244">
      <t>カンソクセイカ</t>
    </rPh>
    <rPh sb="246" eb="250">
      <t>キショウヨホウ</t>
    </rPh>
    <rPh sb="251" eb="253">
      <t>ケイホウ</t>
    </rPh>
    <rPh sb="253" eb="254">
      <t>トウ</t>
    </rPh>
    <rPh sb="255" eb="257">
      <t>サクセイ</t>
    </rPh>
    <rPh sb="258" eb="260">
      <t>リヨウ</t>
    </rPh>
    <rPh sb="267" eb="269">
      <t>セカイ</t>
    </rPh>
    <rPh sb="270" eb="272">
      <t>キショウ</t>
    </rPh>
    <rPh sb="272" eb="274">
      <t>キカン</t>
    </rPh>
    <rPh sb="275" eb="277">
      <t>テイキョウ</t>
    </rPh>
    <phoneticPr fontId="14"/>
  </si>
  <si>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</si>
  <si>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</si>
  <si>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</si>
  <si>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</si>
  <si>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</si>
  <si>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</si>
  <si>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</si>
  <si>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</si>
  <si>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</si>
  <si>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</si>
  <si>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</si>
  <si>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</si>
  <si>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</si>
  <si>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</si>
  <si>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</si>
  <si>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</si>
  <si>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</si>
  <si>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</si>
  <si>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</si>
  <si>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</si>
  <si>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</si>
  <si>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（27年度）</t>
    <rPh sb="0" eb="3">
      <t>モクヒョウチ</t>
    </rPh>
    <rPh sb="7" eb="9">
      <t>ネンド</t>
    </rPh>
    <phoneticPr fontId="6"/>
  </si>
  <si>
    <t>72時間先の台風中心位置の予報誤差（過去5年の平均）を平成27年までに260kmとする。</t>
    <phoneticPr fontId="6"/>
  </si>
  <si>
    <t>成果実績</t>
    <rPh sb="0" eb="2">
      <t>セイカ</t>
    </rPh>
    <rPh sb="2" eb="4">
      <t>ジッセキ</t>
    </rPh>
    <phoneticPr fontId="6"/>
  </si>
  <si>
    <t>km</t>
    <phoneticPr fontId="6"/>
  </si>
  <si>
    <t>目標値</t>
    <rPh sb="0" eb="3">
      <t>モクヒョウチ</t>
    </rPh>
    <phoneticPr fontId="6"/>
  </si>
  <si>
    <r>
      <t>k</t>
    </r>
    <r>
      <rPr>
        <sz val="11"/>
        <color theme="1"/>
        <rFont val="ＭＳ Ｐゴシック"/>
        <family val="2"/>
        <charset val="128"/>
        <scheme val="minor"/>
      </rPr>
      <t>m</t>
    </r>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</si>
  <si>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</si>
  <si>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</si>
  <si>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</si>
  <si>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</si>
  <si>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</si>
  <si>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ラジオゾンデ観測地点数</t>
    <phoneticPr fontId="6"/>
  </si>
  <si>
    <t>活動実績</t>
    <rPh sb="0" eb="2">
      <t>カツドウ</t>
    </rPh>
    <rPh sb="2" eb="4">
      <t>ジッセキ</t>
    </rPh>
    <phoneticPr fontId="6"/>
  </si>
  <si>
    <t>ヶ所</t>
    <rPh sb="1" eb="2">
      <t>ショ</t>
    </rPh>
    <phoneticPr fontId="6"/>
  </si>
  <si>
    <t>当初見込み</t>
    <phoneticPr fontId="6"/>
  </si>
  <si>
    <t>ラジオゾンデ観測回数</t>
    <phoneticPr fontId="6"/>
  </si>
  <si>
    <t>回/日</t>
    <rPh sb="0" eb="1">
      <t>カイ</t>
    </rPh>
    <rPh sb="2" eb="3">
      <t>ニチ</t>
    </rPh>
    <phoneticPr fontId="6"/>
  </si>
  <si>
    <t>ウィンドプロファイラ観測地点数</t>
    <phoneticPr fontId="6"/>
  </si>
  <si>
    <t>ウィンドプロファイラ観測回数</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</si>
  <si>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</si>
  <si>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</si>
  <si>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</si>
  <si>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　執行額÷
　　（（ラジオゾンデ観測回数/日＋
　　　　ウィンドプロファイラ観測回数/日)
　　　　　　　×365日（23年度は366））</t>
    <rPh sb="1" eb="3">
      <t>シッコウ</t>
    </rPh>
    <rPh sb="3" eb="4">
      <t>ガク</t>
    </rPh>
    <rPh sb="16" eb="18">
      <t>カンソク</t>
    </rPh>
    <rPh sb="18" eb="20">
      <t>カイスウ</t>
    </rPh>
    <rPh sb="21" eb="22">
      <t>ニチ</t>
    </rPh>
    <rPh sb="38" eb="40">
      <t>カンソク</t>
    </rPh>
    <rPh sb="40" eb="42">
      <t>カイスウ</t>
    </rPh>
    <rPh sb="43" eb="44">
      <t>ニチ</t>
    </rPh>
    <phoneticPr fontId="6"/>
  </si>
  <si>
    <t>千円/回</t>
    <rPh sb="0" eb="2">
      <t>センエン</t>
    </rPh>
    <rPh sb="3" eb="4">
      <t>カイ</t>
    </rPh>
    <phoneticPr fontId="6"/>
  </si>
  <si>
    <t>計算式</t>
    <rPh sb="0" eb="2">
      <t>ケイサン</t>
    </rPh>
    <rPh sb="2" eb="3">
      <t>シキ</t>
    </rPh>
    <phoneticPr fontId="6"/>
  </si>
  <si>
    <t>511,000/
  1,638,850</t>
    <phoneticPr fontId="6"/>
  </si>
  <si>
    <t>511,000/
  1,743,258</t>
    <phoneticPr fontId="6"/>
  </si>
  <si>
    <t>3,382,000/
  1,737,035</t>
    <phoneticPr fontId="6"/>
  </si>
  <si>
    <r>
      <rPr>
        <sz val="11"/>
        <rFont val="ＭＳ Ｐゴシック"/>
        <family val="3"/>
        <charset val="128"/>
      </rPr>
      <t>4</t>
    </r>
    <r>
      <rPr>
        <sz val="11"/>
        <color theme="1"/>
        <rFont val="ＭＳ Ｐゴシック"/>
        <family val="2"/>
        <charset val="128"/>
        <scheme val="minor"/>
      </rPr>
      <t>59,0</t>
    </r>
    <r>
      <rPr>
        <sz val="11"/>
        <rFont val="ＭＳ Ｐゴシック"/>
        <family val="3"/>
        <charset val="128"/>
      </rPr>
      <t>00</t>
    </r>
    <r>
      <rPr>
        <sz val="11"/>
        <color theme="1"/>
        <rFont val="ＭＳ Ｐゴシック"/>
        <family val="2"/>
        <charset val="128"/>
        <scheme val="minor"/>
      </rPr>
      <t>/
  1,744,700</t>
    </r>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</si>
  <si>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</si>
  <si>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</si>
  <si>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</si>
  <si>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</si>
  <si>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4">
      <t>ショクインリョヒ</t>
    </rPh>
    <phoneticPr fontId="3"/>
  </si>
  <si>
    <t>観測予報庁費</t>
    <rPh sb="0" eb="6">
      <t>カンソクヨホウチョウヒ</t>
    </rPh>
    <phoneticPr fontId="3"/>
  </si>
  <si>
    <t>土地建物借料</t>
    <rPh sb="0" eb="2">
      <t>トチ</t>
    </rPh>
    <rPh sb="2" eb="4">
      <t>タテモノ</t>
    </rPh>
    <rPh sb="4" eb="6">
      <t>シャクリョウ</t>
    </rPh>
    <phoneticPr fontId="3"/>
  </si>
  <si>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</si>
  <si>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</si>
  <si>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</si>
  <si>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</si>
  <si>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</si>
  <si>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</si>
  <si>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</si>
  <si>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・高層気象観測は、台風をはじめとする気象現象を的確に予測し、適切な気象予報・警報等の作成を行うために不可欠な観測であり、国民のニーズは高く、政策の優先度の高い事業である。
・台風等による被害を軽減するためには、国が責任をもって情報を提供する必要があるとともに、日本全域を覆う観測網の整備・運用が必要であるため、国が行うべき事業である。</t>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</si>
  <si>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</si>
  <si>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</si>
  <si>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</si>
  <si>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</si>
  <si>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t>
  </si>
  <si>
    <t>受益者との負担関係は妥当であるか。</t>
    <phoneticPr fontId="6"/>
  </si>
  <si>
    <t>-</t>
  </si>
  <si>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</si>
  <si>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</si>
  <si>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</si>
  <si>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</si>
  <si>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</si>
  <si>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</si>
  <si>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 xml:space="preserve">
・高層気象観測は、大気の立体的な状態（構造）を把握する最も効果的な方法であり、適切な気象予報・警報等の作成を行うために不可欠な観測である。</t>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</si>
  <si>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</si>
  <si>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</si>
  <si>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</si>
  <si>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</si>
  <si>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t>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</si>
  <si>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</si>
  <si>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</si>
  <si>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</si>
  <si>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</si>
  <si>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高層気象観測は、大気の立体的な状態（構造）を把握する最も効果的な方法であり、適切な気象予報・警報等の作成を行うために不可欠な観測であることから、引き続き、継続的に実施する必要がある。</t>
    <phoneticPr fontId="6"/>
  </si>
  <si>
    <t>改善の
方向性</t>
    <rPh sb="0" eb="2">
      <t>カイゼン</t>
    </rPh>
    <rPh sb="4" eb="7">
      <t>ホウコウセイ</t>
    </rPh>
    <phoneticPr fontId="6"/>
  </si>
  <si>
    <t>　引き続き、消耗機材の調達に当たり、一括調達の実施、数量の見直し、競争性を向上するための調達方法の見直しを行うなど、効率的、効果的な予算執行に努める。</t>
    <rPh sb="1" eb="2">
      <t>ヒ</t>
    </rPh>
    <rPh sb="3" eb="4">
      <t>ツヅ</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</si>
  <si>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</si>
  <si>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</si>
  <si>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</si>
  <si>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</si>
  <si>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</si>
  <si>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</si>
  <si>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</si>
  <si>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</si>
  <si>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</si>
  <si>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</si>
  <si>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【一般競争入札】</t>
    <rPh sb="1" eb="3">
      <t>イッパン</t>
    </rPh>
    <rPh sb="3" eb="5">
      <t>キョウソウ</t>
    </rPh>
    <rPh sb="5" eb="7">
      <t>ニュウサツ</t>
    </rPh>
    <phoneticPr fontId="6"/>
  </si>
  <si>
    <t>Ａ．民間事業者（１３社）</t>
    <rPh sb="2" eb="4">
      <t>ミンカン</t>
    </rPh>
    <rPh sb="4" eb="6">
      <t>ジギョウ</t>
    </rPh>
    <rPh sb="6" eb="7">
      <t>シャ</t>
    </rPh>
    <rPh sb="10" eb="11">
      <t>シャ</t>
    </rPh>
    <phoneticPr fontId="6"/>
  </si>
  <si>
    <t>２,６２６百万円</t>
    <rPh sb="5" eb="8">
      <t>ヒャクマンエン</t>
    </rPh>
    <phoneticPr fontId="6"/>
  </si>
  <si>
    <t>気象庁
３,３８２百万円</t>
    <rPh sb="0" eb="3">
      <t>キショウチョウ</t>
    </rPh>
    <rPh sb="9" eb="12">
      <t>ヒャクマンエン</t>
    </rPh>
    <phoneticPr fontId="6"/>
  </si>
  <si>
    <t>本庁が発注しウィンドプロファイラ観測装置の製作及び取付調整　等</t>
    <rPh sb="30" eb="31">
      <t>トウ</t>
    </rPh>
    <phoneticPr fontId="6"/>
  </si>
  <si>
    <t>高層気象観測に係る企画立案及び事業の実施</t>
    <rPh sb="0" eb="2">
      <t>コウソウ</t>
    </rPh>
    <rPh sb="2" eb="4">
      <t>キショウ</t>
    </rPh>
    <rPh sb="4" eb="6">
      <t>カンソク</t>
    </rPh>
    <rPh sb="7" eb="8">
      <t>カカワ</t>
    </rPh>
    <rPh sb="9" eb="11">
      <t>キカク</t>
    </rPh>
    <rPh sb="11" eb="13">
      <t>リツアン</t>
    </rPh>
    <rPh sb="13" eb="14">
      <t>オヨ</t>
    </rPh>
    <rPh sb="15" eb="17">
      <t>ジギョウ</t>
    </rPh>
    <rPh sb="18" eb="20">
      <t>ジッシ</t>
    </rPh>
    <phoneticPr fontId="6"/>
  </si>
  <si>
    <t>【随意契約】</t>
    <rPh sb="1" eb="3">
      <t>ズイイ</t>
    </rPh>
    <rPh sb="3" eb="5">
      <t>ケイヤク</t>
    </rPh>
    <phoneticPr fontId="6"/>
  </si>
  <si>
    <t>（註）</t>
    <rPh sb="1" eb="2">
      <t>チュウ</t>
    </rPh>
    <phoneticPr fontId="6"/>
  </si>
  <si>
    <t>Ｂ．民間事業者（１０５社）</t>
    <rPh sb="2" eb="4">
      <t>ミンカン</t>
    </rPh>
    <rPh sb="4" eb="6">
      <t>ジギョウ</t>
    </rPh>
    <rPh sb="6" eb="7">
      <t>シャ</t>
    </rPh>
    <rPh sb="11" eb="12">
      <t>シャ</t>
    </rPh>
    <phoneticPr fontId="6"/>
  </si>
  <si>
    <t>２４８百万円</t>
    <rPh sb="3" eb="6">
      <t>ヒャクマンエン</t>
    </rPh>
    <phoneticPr fontId="6"/>
  </si>
  <si>
    <t>本庁が発注したウィンドプロファイラ観測装置の予備品の購入　等</t>
    <rPh sb="29" eb="30">
      <t>トウ</t>
    </rPh>
    <phoneticPr fontId="6"/>
  </si>
  <si>
    <t>Ｃ．管区気象台等（６機関)</t>
    <phoneticPr fontId="6"/>
  </si>
  <si>
    <t>Ｄ．民間事業者（３５社）</t>
    <rPh sb="2" eb="4">
      <t>ミンカン</t>
    </rPh>
    <rPh sb="4" eb="6">
      <t>ジギョウ</t>
    </rPh>
    <rPh sb="6" eb="7">
      <t>シャ</t>
    </rPh>
    <rPh sb="10" eb="11">
      <t>シャ</t>
    </rPh>
    <phoneticPr fontId="6"/>
  </si>
  <si>
    <t>４９７百万円</t>
    <rPh sb="3" eb="6">
      <t>ヒャクマンエン</t>
    </rPh>
    <phoneticPr fontId="6"/>
  </si>
  <si>
    <t>４４７百万円</t>
    <rPh sb="3" eb="6">
      <t>ヒャクマンエン</t>
    </rPh>
    <phoneticPr fontId="6"/>
  </si>
  <si>
    <t>計画に基づく各保守契約等の実施</t>
    <phoneticPr fontId="6"/>
  </si>
  <si>
    <t>管区気象台が発注した勝浦特別地域気象観測所ウィンドプロファイラ観測局観測装置設置待受工事　等</t>
    <rPh sb="45" eb="46">
      <t>トウ</t>
    </rPh>
    <phoneticPr fontId="6"/>
  </si>
  <si>
    <t>Ｅ．民間事業者（７９社）</t>
    <rPh sb="2" eb="4">
      <t>ミンカン</t>
    </rPh>
    <rPh sb="4" eb="6">
      <t>ジギョウ</t>
    </rPh>
    <rPh sb="6" eb="7">
      <t>シャ</t>
    </rPh>
    <rPh sb="10" eb="11">
      <t>シャ</t>
    </rPh>
    <phoneticPr fontId="6"/>
  </si>
  <si>
    <t>５０百万円</t>
    <rPh sb="2" eb="5">
      <t>ヒャクマンエン</t>
    </rPh>
    <phoneticPr fontId="6"/>
  </si>
  <si>
    <t>管区気象台が発注した八丈島特別地域気象観測所高層気象観測機器移設及び取付調整等　等</t>
    <rPh sb="40" eb="41">
      <t>トウ</t>
    </rPh>
    <phoneticPr fontId="6"/>
  </si>
  <si>
    <t>Ｆ．地方公共団体等（３者）</t>
    <rPh sb="2" eb="4">
      <t>チホウ</t>
    </rPh>
    <rPh sb="4" eb="6">
      <t>コウキョウ</t>
    </rPh>
    <rPh sb="6" eb="9">
      <t>ダンタイトウ</t>
    </rPh>
    <rPh sb="9" eb="10">
      <t>ギョウシャ</t>
    </rPh>
    <rPh sb="11" eb="12">
      <t>シャ</t>
    </rPh>
    <phoneticPr fontId="6"/>
  </si>
  <si>
    <t>１８６千円</t>
    <rPh sb="3" eb="4">
      <t>セン</t>
    </rPh>
    <rPh sb="4" eb="5">
      <t>エン</t>
    </rPh>
    <phoneticPr fontId="6"/>
  </si>
  <si>
    <t>観測敷地提供</t>
    <phoneticPr fontId="6"/>
  </si>
  <si>
    <t>※少額のため千円単位</t>
    <rPh sb="1" eb="3">
      <t>ショウガク</t>
    </rPh>
    <rPh sb="6" eb="8">
      <t>センエン</t>
    </rPh>
    <rPh sb="8" eb="10">
      <t>タンイ</t>
    </rPh>
    <phoneticPr fontId="6"/>
  </si>
  <si>
    <t>１１百万円</t>
    <rPh sb="2" eb="5">
      <t>ヒャクマンエン</t>
    </rPh>
    <phoneticPr fontId="6"/>
  </si>
  <si>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</si>
  <si>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</si>
  <si>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A.住友電設（株）</t>
    <phoneticPr fontId="6"/>
  </si>
  <si>
    <t>E.明星電気（株）</t>
    <phoneticPr fontId="6"/>
  </si>
  <si>
    <t>使　途</t>
    <rPh sb="0" eb="1">
      <t>ツカ</t>
    </rPh>
    <rPh sb="2" eb="3">
      <t>ト</t>
    </rPh>
    <phoneticPr fontId="6"/>
  </si>
  <si>
    <t>金　額
(百万円）</t>
    <rPh sb="0" eb="1">
      <t>キン</t>
    </rPh>
    <rPh sb="2" eb="3">
      <t>ガク</t>
    </rPh>
    <rPh sb="5" eb="7">
      <t>ヒャクマン</t>
    </rPh>
    <rPh sb="7" eb="8">
      <t>エン</t>
    </rPh>
    <phoneticPr fontId="6"/>
  </si>
  <si>
    <t>物品購入</t>
    <phoneticPr fontId="6"/>
  </si>
  <si>
    <t>ウィンドプロファイラ観測装置の製作及び取付調整</t>
    <phoneticPr fontId="6"/>
  </si>
  <si>
    <t>雑役務費</t>
    <rPh sb="0" eb="1">
      <t>ザツ</t>
    </rPh>
    <rPh sb="1" eb="3">
      <t>エキム</t>
    </rPh>
    <rPh sb="3" eb="4">
      <t>ヒ</t>
    </rPh>
    <phoneticPr fontId="6"/>
  </si>
  <si>
    <t>銚子地方気象台勝浦墨名ひずみ計データ伝送装置移設及び取付調整　等</t>
    <rPh sb="31" eb="32">
      <t>トウ</t>
    </rPh>
    <phoneticPr fontId="6"/>
  </si>
  <si>
    <t>B.住友電設（株）</t>
    <phoneticPr fontId="6"/>
  </si>
  <si>
    <t>F.鳥取県鳥取港湾事務所長</t>
    <phoneticPr fontId="6"/>
  </si>
  <si>
    <t>ウィンドプロファイラ観測装置の予備品の購入</t>
    <phoneticPr fontId="6"/>
  </si>
  <si>
    <t>借料及び損料</t>
    <phoneticPr fontId="6"/>
  </si>
  <si>
    <t>鳥取地方気象台鳥取局地的気象監視システム敷地借料</t>
    <phoneticPr fontId="6"/>
  </si>
  <si>
    <t>C.東京管区気象台</t>
    <phoneticPr fontId="6"/>
  </si>
  <si>
    <t>G.</t>
    <phoneticPr fontId="6"/>
  </si>
  <si>
    <t>ウィンドプロファイラ観測局舎の購入　等</t>
    <phoneticPr fontId="6"/>
  </si>
  <si>
    <t>工事費</t>
    <rPh sb="0" eb="3">
      <t>コウジヒ</t>
    </rPh>
    <phoneticPr fontId="6"/>
  </si>
  <si>
    <t>熊谷地方気象台電源室新営その他工事　等</t>
    <phoneticPr fontId="6"/>
  </si>
  <si>
    <t>ウィンドプロファイラ観測局観測装置設置待受工事等実施設　等</t>
    <phoneticPr fontId="6"/>
  </si>
  <si>
    <t>D.（株）シトン</t>
    <phoneticPr fontId="6"/>
  </si>
  <si>
    <t>H.</t>
    <phoneticPr fontId="6"/>
  </si>
  <si>
    <t>勝浦特別地域気象観測所ウィンドプロファイラ観測局観測装置設置待受工事　等</t>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</si>
  <si>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</si>
  <si>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</si>
  <si>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</si>
  <si>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</si>
  <si>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</si>
  <si>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</si>
  <si>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</si>
  <si>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住友電設（株）</t>
    <phoneticPr fontId="6"/>
  </si>
  <si>
    <t>明星電気（株）</t>
    <phoneticPr fontId="6"/>
  </si>
  <si>
    <t>ＧＰＳゾンデ（稚内他）の購入</t>
    <phoneticPr fontId="6"/>
  </si>
  <si>
    <t>ＧＰＳゾンデ（ＲＳ－０６Ｇ型）他の購入</t>
    <phoneticPr fontId="6"/>
  </si>
  <si>
    <t>三井造船マシナリー・サービス（株）</t>
    <phoneticPr fontId="6"/>
  </si>
  <si>
    <t>局地的気象監視システム観測局用非常用発動発電機の製作及び取付調整</t>
    <phoneticPr fontId="6"/>
  </si>
  <si>
    <t>三興通商（株）</t>
    <phoneticPr fontId="6"/>
  </si>
  <si>
    <t>ＧＰＳゾンデ（ＲＳ９２－ＳＧＰ型）の購入</t>
    <phoneticPr fontId="6"/>
  </si>
  <si>
    <t>トーテックス（株）</t>
    <phoneticPr fontId="6"/>
  </si>
  <si>
    <t>ノズル付パラシュート内蔵型ゴム気球他の購入</t>
    <phoneticPr fontId="6"/>
  </si>
  <si>
    <t>６００ｇゴム気球他の製作</t>
    <phoneticPr fontId="6"/>
  </si>
  <si>
    <t>三菱スペ－ス・ソフトウエア（株）</t>
    <phoneticPr fontId="6"/>
  </si>
  <si>
    <t>局地的気象監視システム観測局用非常用発動発電機遠隔監視制御装置の製作及び取付調整</t>
    <rPh sb="38" eb="40">
      <t>チョウセイ</t>
    </rPh>
    <phoneticPr fontId="6"/>
  </si>
  <si>
    <t>白石建設（株）</t>
    <phoneticPr fontId="6"/>
  </si>
  <si>
    <t>ウィンドプロファイラ平戸観測局舎建築その他工事</t>
    <phoneticPr fontId="6"/>
  </si>
  <si>
    <t>（有）有生</t>
    <phoneticPr fontId="6"/>
  </si>
  <si>
    <t>局地的気象監視システム観測局用非常用発動発電機整備に伴う工事（高知）</t>
    <phoneticPr fontId="6"/>
  </si>
  <si>
    <t>アタカ大機（株）</t>
    <phoneticPr fontId="6"/>
  </si>
  <si>
    <t>水素ガス供給設備部品購入</t>
    <phoneticPr fontId="6"/>
  </si>
  <si>
    <t>ローデ・シュワルツ・ジャパン（株）</t>
    <phoneticPr fontId="6"/>
  </si>
  <si>
    <t>標準信号発生器の購入</t>
    <phoneticPr fontId="6"/>
  </si>
  <si>
    <t>周波数分析器の購入</t>
    <phoneticPr fontId="6"/>
  </si>
  <si>
    <t>B.民間事業者</t>
    <rPh sb="2" eb="4">
      <t>ミンカン</t>
    </rPh>
    <rPh sb="4" eb="7">
      <t>ジギョウシャ</t>
    </rPh>
    <phoneticPr fontId="6"/>
  </si>
  <si>
    <t>随意契約</t>
    <rPh sb="0" eb="2">
      <t>ズイイ</t>
    </rPh>
    <rPh sb="2" eb="4">
      <t>ケイヤク</t>
    </rPh>
    <phoneticPr fontId="6"/>
  </si>
  <si>
    <t>三菱電機（株）</t>
    <phoneticPr fontId="6"/>
  </si>
  <si>
    <t>局地的気象監視システム（中央監視局）設定変更及び接続試験</t>
    <phoneticPr fontId="6"/>
  </si>
  <si>
    <t>西菱電機（株）</t>
    <phoneticPr fontId="6"/>
  </si>
  <si>
    <t>局地的気象監視システムの点検整備</t>
    <phoneticPr fontId="6"/>
  </si>
  <si>
    <t>局地的気象監視システムの故障修理</t>
    <phoneticPr fontId="6"/>
  </si>
  <si>
    <t>局地的気象監視システム用部品の購入</t>
    <phoneticPr fontId="6"/>
  </si>
  <si>
    <t>ウィンドプロファイラ観測システム保守研修</t>
    <phoneticPr fontId="6"/>
  </si>
  <si>
    <t>水素ガス供給設備（釧路他）点検整備</t>
    <phoneticPr fontId="6"/>
  </si>
  <si>
    <t>水素ガス供給設備（松江）の改修</t>
    <phoneticPr fontId="6"/>
  </si>
  <si>
    <t>（株）シトン</t>
    <phoneticPr fontId="6"/>
  </si>
  <si>
    <t>局地的気象監視システム観測局用非常用発動発電機整備に伴う工事</t>
    <phoneticPr fontId="6"/>
  </si>
  <si>
    <t>集合型ＧＰＳ高層気象観測システム（八丈島他）の点検整備</t>
    <phoneticPr fontId="6"/>
  </si>
  <si>
    <t>ゾンデ信号受信アンテナセットの購入及び設置</t>
    <phoneticPr fontId="6"/>
  </si>
  <si>
    <t>ＧＰＳゾンデ用気圧計の購入</t>
    <phoneticPr fontId="6"/>
  </si>
  <si>
    <t>気象観測用巻下器他の製作　等</t>
    <phoneticPr fontId="6"/>
  </si>
  <si>
    <t>ＧＰＳ可降水量解析ソフトウェアの利用</t>
    <phoneticPr fontId="6"/>
  </si>
  <si>
    <t>高層気象観測データ統合処理システムの点検整備</t>
    <phoneticPr fontId="6"/>
  </si>
  <si>
    <t>ＧＰＳ可降水量解析装置の点検調整</t>
    <phoneticPr fontId="6"/>
  </si>
  <si>
    <t>横河電子機器（株）</t>
    <phoneticPr fontId="6"/>
  </si>
  <si>
    <t>通風筒ファン用電流監視回路の購入</t>
    <phoneticPr fontId="6"/>
  </si>
  <si>
    <t>充電器等の購入</t>
    <phoneticPr fontId="6"/>
  </si>
  <si>
    <t>時刻校正装置等の購入</t>
    <phoneticPr fontId="6"/>
  </si>
  <si>
    <t>（株）大北工業</t>
    <phoneticPr fontId="6"/>
  </si>
  <si>
    <t>局地的気象監視システム観測局用非常用発動発電機整備に伴う工事（鳥取）</t>
    <phoneticPr fontId="6"/>
  </si>
  <si>
    <t>ウィンドプロファイラ観測装置更新等に伴う鉄板敷設及び撤去工事</t>
    <phoneticPr fontId="6"/>
  </si>
  <si>
    <t>（株）鈴木商館</t>
    <phoneticPr fontId="6"/>
  </si>
  <si>
    <t>名瀬測候所水素ガス供給システム点検整備</t>
    <phoneticPr fontId="6"/>
  </si>
  <si>
    <t>水素ガスの購入</t>
    <phoneticPr fontId="6"/>
  </si>
  <si>
    <t>特定高圧ガス消費施設及び可燃性ガス漏洩検知警報設備の定期点検</t>
    <phoneticPr fontId="6"/>
  </si>
  <si>
    <t>Ｃ.管区気象台等</t>
    <rPh sb="2" eb="4">
      <t>カンク</t>
    </rPh>
    <rPh sb="4" eb="7">
      <t>キショウダイ</t>
    </rPh>
    <rPh sb="7" eb="8">
      <t>トウ</t>
    </rPh>
    <phoneticPr fontId="6"/>
  </si>
  <si>
    <t>東京管区気象台</t>
    <phoneticPr fontId="6"/>
  </si>
  <si>
    <t>熊谷地方気象台電源室新営その他工事</t>
    <phoneticPr fontId="6"/>
  </si>
  <si>
    <t>勝浦特別地域気象観測所ウィンドプロファイラ観測局観測装置設置待受工事</t>
    <phoneticPr fontId="6"/>
  </si>
  <si>
    <t>八丈島特別地域気象観測所ウインドプロファイラ観測局観測装置設置待受工事</t>
    <phoneticPr fontId="6"/>
  </si>
  <si>
    <t>静岡地方気象台ウィンドプロファイラ観測局観測装置設置待受工事　等</t>
    <phoneticPr fontId="6"/>
  </si>
  <si>
    <t>福岡管区気象台</t>
    <phoneticPr fontId="6"/>
  </si>
  <si>
    <t>観測装置更新に伴う整備工事（屋久島）</t>
    <phoneticPr fontId="6"/>
  </si>
  <si>
    <t>延岡特別地域気象観測所観測装置更新及び移設等に伴う整備工事</t>
    <phoneticPr fontId="6"/>
  </si>
  <si>
    <t>観測装置更新に伴う整備工事（名瀬）</t>
    <phoneticPr fontId="6"/>
  </si>
  <si>
    <t>市来ウィンドプロファイラ観測装置更新待受工事　等</t>
    <phoneticPr fontId="6"/>
  </si>
  <si>
    <t>札幌管区気象台</t>
    <phoneticPr fontId="6"/>
  </si>
  <si>
    <t>留萌観測局ウィンドプロファイラ観測装置設置待受工事</t>
    <phoneticPr fontId="6"/>
  </si>
  <si>
    <t>室蘭観測局ウィンドプロファイラ観測装置設置待受工事</t>
    <phoneticPr fontId="6"/>
  </si>
  <si>
    <t>帯広観測局ウィンドプロファイラ観測装置設置待受工事</t>
    <phoneticPr fontId="6"/>
  </si>
  <si>
    <t>旧留萌ウィンドプロファイラ観測施設撤去その他工事　等</t>
    <phoneticPr fontId="6"/>
  </si>
  <si>
    <t>大阪管区気象台</t>
    <phoneticPr fontId="6"/>
  </si>
  <si>
    <t>ウィンドプロファイラ観測局舎の購入</t>
    <phoneticPr fontId="6"/>
  </si>
  <si>
    <t>ウインドプロファイラ観測装置更新に伴う撤去及び待受工事（鳥取）</t>
    <phoneticPr fontId="6"/>
  </si>
  <si>
    <t>高松地方気象台ウィンドプロファイラ観測装置更新に伴う待受工事等</t>
    <phoneticPr fontId="6"/>
  </si>
  <si>
    <t>ウィンドプロファイラ観測装置更新に伴う撤去及び待受工事（美浜）　等</t>
    <phoneticPr fontId="6"/>
  </si>
  <si>
    <t>仙台管区気象台</t>
    <phoneticPr fontId="6"/>
  </si>
  <si>
    <t>酒田観測局ウィンドプロファイラ観測装置設置待受工事</t>
    <phoneticPr fontId="6"/>
  </si>
  <si>
    <t>宮古観測局ウィンドプロファイラ観測装置設置待受工事</t>
    <phoneticPr fontId="6"/>
  </si>
  <si>
    <t>ウィンドプロファイラ観測装置更新に伴う待受工事等実施設計業務委託</t>
    <phoneticPr fontId="6"/>
  </si>
  <si>
    <t>ウィンドプロファイラ観測装置アンテナ基礎部等基礎コンクリート強度試験調査　等</t>
    <phoneticPr fontId="6"/>
  </si>
  <si>
    <t>沖縄気象台</t>
    <rPh sb="0" eb="2">
      <t>オキナワ</t>
    </rPh>
    <rPh sb="2" eb="5">
      <t>キショウダイ</t>
    </rPh>
    <phoneticPr fontId="6"/>
  </si>
  <si>
    <t>気象観測施設の基礎ほか待受工事（ウィンドプロファイラ南大東島観測局）</t>
    <phoneticPr fontId="6"/>
  </si>
  <si>
    <t>気象観測施設の基礎ほか待受工事（ウィンドプロファイラ与那国島観測局）</t>
    <phoneticPr fontId="6"/>
  </si>
  <si>
    <t>ウィンドプロファイラ観測装置更新に係る待受工事実施設計業務（南大東島観測局）</t>
    <phoneticPr fontId="6"/>
  </si>
  <si>
    <t>ウィンドプロファイラ観測装置更新に係る待受工事実施設計業務（与那国島観測局）　等</t>
    <phoneticPr fontId="6"/>
  </si>
  <si>
    <t>Ｄ.民間事業者</t>
    <rPh sb="2" eb="4">
      <t>ミンカン</t>
    </rPh>
    <rPh sb="4" eb="7">
      <t>ジギョウシャ</t>
    </rPh>
    <phoneticPr fontId="6"/>
  </si>
  <si>
    <t>高田特別地域気象観測所ウィンドプロファイラ観測局観測装置設置待受工事</t>
    <phoneticPr fontId="6"/>
  </si>
  <si>
    <t>河口湖特別地域気象観測所ウィンドプロファイラ観測局観測装置設置待受工事</t>
    <phoneticPr fontId="6"/>
  </si>
  <si>
    <t>（有）安藤建設</t>
    <phoneticPr fontId="6"/>
  </si>
  <si>
    <t>（株）高橋電工</t>
    <phoneticPr fontId="6"/>
  </si>
  <si>
    <t>（株）渡会電気土木</t>
    <phoneticPr fontId="6"/>
  </si>
  <si>
    <t>富士建設（株）</t>
    <phoneticPr fontId="6"/>
  </si>
  <si>
    <t>（有）新居開発</t>
    <phoneticPr fontId="6"/>
  </si>
  <si>
    <t>（株）興建設</t>
    <phoneticPr fontId="6"/>
  </si>
  <si>
    <t>（株）ＳＹＴＮ</t>
    <phoneticPr fontId="6"/>
  </si>
  <si>
    <t>（株）九州山光社</t>
    <phoneticPr fontId="6"/>
  </si>
  <si>
    <t>市来ウィンドプロファイラ観測装置更新待受工事</t>
    <phoneticPr fontId="6"/>
  </si>
  <si>
    <t>観測装置更新に伴う整備工事（熊本）</t>
    <phoneticPr fontId="6"/>
  </si>
  <si>
    <t>（株）木村組</t>
    <phoneticPr fontId="6"/>
  </si>
  <si>
    <t>静岡地方気象台ウィンドプロファイラ観測局観測装置設置待受工事</t>
    <phoneticPr fontId="6"/>
  </si>
  <si>
    <t>Ｅ.民間事業者</t>
    <rPh sb="2" eb="4">
      <t>ミンカン</t>
    </rPh>
    <rPh sb="4" eb="6">
      <t>ジギョウ</t>
    </rPh>
    <rPh sb="6" eb="7">
      <t>シャ</t>
    </rPh>
    <phoneticPr fontId="6"/>
  </si>
  <si>
    <t>銚子地方気象台勝浦墨名ひずみ計データ伝送装置移設及び取付調整</t>
    <phoneticPr fontId="6"/>
  </si>
  <si>
    <t>八丈島特別地域気象観測所高層気象観測機器移設及び取付調整等</t>
    <phoneticPr fontId="6"/>
  </si>
  <si>
    <t>延岡特別地域気象観測所の官署型多機能型地震観測装置移設取付調整</t>
    <phoneticPr fontId="6"/>
  </si>
  <si>
    <t>銚子地方気象台勝浦市墨名震度観測点ＤＣＰアンテナ等移設及び取付調整</t>
    <phoneticPr fontId="6"/>
  </si>
  <si>
    <t>（株）真樹建築事務所</t>
    <phoneticPr fontId="6"/>
  </si>
  <si>
    <t>ウィンドプロファイラ観測装置更新に伴う待受工事等実施設計業務委託（留萌）</t>
    <phoneticPr fontId="6"/>
  </si>
  <si>
    <t>ウィンドプロファイラ観測装置更新に伴う待受工事等実施設計業務委託（室蘭）</t>
    <phoneticPr fontId="6"/>
  </si>
  <si>
    <t>ウィンドプロファイラ観測装置更新に伴う待受工事等実施設計業務委託（帯広）</t>
    <phoneticPr fontId="6"/>
  </si>
  <si>
    <t>集合型ＧＰＳ高層気象観測システム故障修理</t>
    <phoneticPr fontId="6"/>
  </si>
  <si>
    <t>集合型高層気象観測システム気球操作部故障修理</t>
    <phoneticPr fontId="6"/>
  </si>
  <si>
    <t>集合型ＧＰＳ高層気象観測システム水素ガス漏洩検知器故障修理</t>
    <phoneticPr fontId="6"/>
  </si>
  <si>
    <t>高層気象観測システム超音波風向風速計ほか購入</t>
    <phoneticPr fontId="6"/>
  </si>
  <si>
    <t>（株）総合電商</t>
    <phoneticPr fontId="6"/>
  </si>
  <si>
    <t>八丈島特別地域気象観測所の受電方式検討調査</t>
    <phoneticPr fontId="6"/>
  </si>
  <si>
    <t>静岡地方気象台高圧受電設備整備実施設計</t>
    <phoneticPr fontId="6"/>
  </si>
  <si>
    <t>水戸地方気象台受変電設備改修実施設計</t>
    <phoneticPr fontId="6"/>
  </si>
  <si>
    <t>八丈島特別地域気象観測所　地上気象観測装置等移設及び取付調整</t>
    <phoneticPr fontId="6"/>
  </si>
  <si>
    <t>ＪＭＡ－１０型地上気象観測装置の移設・調整（留萌特別地域気象観測所）</t>
    <phoneticPr fontId="6"/>
  </si>
  <si>
    <t>ウィンドプロファイラ観測局観測装置変更に伴う地上気象観測器等移設及び取付調整</t>
    <phoneticPr fontId="6"/>
  </si>
  <si>
    <t>（株）プランディ－</t>
    <phoneticPr fontId="6"/>
  </si>
  <si>
    <t>屋久島ウィンドプロファイラ観測装置更新に伴う待受工事設計業務委託</t>
    <phoneticPr fontId="6"/>
  </si>
  <si>
    <t>市来ウィンドプロファイラ観測装置更新に伴う工事設計業務委託</t>
    <phoneticPr fontId="6"/>
  </si>
  <si>
    <t>太平熔材（株）</t>
    <phoneticPr fontId="6"/>
  </si>
  <si>
    <t>水素ガス容器とカードルの検査</t>
    <phoneticPr fontId="6"/>
  </si>
  <si>
    <t>水素ガス設備関連の定期点検</t>
    <phoneticPr fontId="6"/>
  </si>
  <si>
    <t>平井建築設計事務所</t>
    <phoneticPr fontId="6"/>
  </si>
  <si>
    <t>（株）ミツトヨ</t>
    <phoneticPr fontId="6"/>
  </si>
  <si>
    <t>銚子地方気象台勝浦墨名ひずみ観測装置等移設及び取付調整</t>
    <phoneticPr fontId="6"/>
  </si>
  <si>
    <t>（株）伝座工房</t>
    <phoneticPr fontId="6"/>
  </si>
  <si>
    <t>熊本ウィンドプロファイラ観測装置更新に伴う待受工事設計業務委託</t>
    <phoneticPr fontId="6"/>
  </si>
  <si>
    <t>熊本ウィンドプロファイラ観測装置アンテナ部等基礎コンクリート強度試験調査</t>
    <phoneticPr fontId="6"/>
  </si>
  <si>
    <t>Ｆ.地方公共団体等</t>
    <rPh sb="2" eb="4">
      <t>チホウ</t>
    </rPh>
    <rPh sb="4" eb="6">
      <t>コウキョウ</t>
    </rPh>
    <rPh sb="6" eb="8">
      <t>ダンタイ</t>
    </rPh>
    <rPh sb="8" eb="9">
      <t>トウ</t>
    </rPh>
    <phoneticPr fontId="6"/>
  </si>
  <si>
    <t>鳥取県鳥取港湾事務所長</t>
    <phoneticPr fontId="6"/>
  </si>
  <si>
    <t>鹿児島県</t>
    <phoneticPr fontId="6"/>
  </si>
  <si>
    <t>屋久島局地的気象監視システム用地借料</t>
    <phoneticPr fontId="6"/>
  </si>
  <si>
    <t>いちき串木野市長</t>
    <phoneticPr fontId="6"/>
  </si>
  <si>
    <t>市来局地的気象監視システム用地借料</t>
    <phoneticPr fontId="6"/>
  </si>
  <si>
    <t>事業内容の一部改善</t>
    <rPh sb="0" eb="2">
      <t>ジギョウ</t>
    </rPh>
    <rPh sb="2" eb="4">
      <t>ナイヨウ</t>
    </rPh>
    <rPh sb="5" eb="7">
      <t>イチブ</t>
    </rPh>
    <rPh sb="7" eb="9">
      <t>カイゼン</t>
    </rPh>
    <phoneticPr fontId="2"/>
  </si>
  <si>
    <t>災害等予測の基本となる業務であり、引き続き、測定技術の向上とコスト管理の均衡を図るべき。</t>
    <rPh sb="0" eb="3">
      <t>サイガイトウ</t>
    </rPh>
    <rPh sb="3" eb="5">
      <t>ヨソク</t>
    </rPh>
    <rPh sb="6" eb="8">
      <t>キホン</t>
    </rPh>
    <rPh sb="11" eb="13">
      <t>ギョウム</t>
    </rPh>
    <rPh sb="17" eb="18">
      <t>ヒ</t>
    </rPh>
    <rPh sb="19" eb="20">
      <t>ツヅ</t>
    </rPh>
    <rPh sb="22" eb="24">
      <t>ソクテイ</t>
    </rPh>
    <rPh sb="24" eb="26">
      <t>ギジュツ</t>
    </rPh>
    <rPh sb="27" eb="29">
      <t>コウジョウ</t>
    </rPh>
    <rPh sb="33" eb="35">
      <t>カンリ</t>
    </rPh>
    <rPh sb="36" eb="38">
      <t>キンコウ</t>
    </rPh>
    <rPh sb="39" eb="40">
      <t>ハカ</t>
    </rPh>
    <phoneticPr fontId="2"/>
  </si>
  <si>
    <t>高層気象観測</t>
    <rPh sb="0" eb="2">
      <t>コウソウ</t>
    </rPh>
    <rPh sb="2" eb="4">
      <t>キショウ</t>
    </rPh>
    <rPh sb="4" eb="6">
      <t>カンソク</t>
    </rPh>
    <phoneticPr fontId="2"/>
  </si>
  <si>
    <t>・財務省の予算執行調査（平成22年度）において、以下の指摘を受けている。
「（56）高層気象観測業務に要する消耗観測機材
　１．調査結果を踏まえた消耗観測機材の数量削減
　　①「再観測」について、ABL※サイトは非ABLサイトに比べ、自動放球のため再観測率が高いという結果になっていることから、ABL・非ABL一律の係数による予算積算を見直し、各サイトの再観測の実施状況等を勘案した数量算定を行うことにより予算の節減を図るべきである。
　　②「臨時観測」は、主に、“台風”を要因として観測を実施しているものであるが、台風の上陸等は地域によってはばらつきがあることから、現在の全国一律の数量算定を見直し、各サイトの臨時観測の実施状況を勘案した数量算定を行うことにより予算の節減を図るべきである。
　２．観測点の見直し
　　中長期的には、今後の気象衛星や観測機器等の高度化等も見極めつつ、観測地点数の見直しについても検討すべきである。
　※ABL→Automatic Balloon Launcherの略。自動で観測気球を放球する施設。」
・これらの指摘に対し、以下の回答をしている。
　○「再観測」（ゾンデの不良や放球の失敗等に起因する信頼性の低い観測データの取得時等に実施）について、各サイトの再観測の実績回数に応じた予算積算に見直しを行った。
　○「臨時観測」（台風その他異常気象により本邦に重大な災害をもたらす恐れがあると予想される場合に実施）について、台風の接近実績等に応じた予算積算に見直しを行った。
　（平成23年度予算への反映額▲25,002千円）
・さらに、その後、消耗機材の調達に当たり、競争性を向上するための調達方法の見直しを行っている。
　（平成25年度予算への反映額▲24,108千円）</t>
    <phoneticPr fontId="6"/>
  </si>
  <si>
    <t>縮減</t>
    <rPh sb="0" eb="2">
      <t>シュクゲン</t>
    </rPh>
    <phoneticPr fontId="2"/>
  </si>
  <si>
    <t>・観測回数見直しによる消耗品費減　▲5</t>
    <rPh sb="14" eb="15">
      <t>ヒ</t>
    </rPh>
    <rPh sb="15" eb="16">
      <t>ゲン</t>
    </rPh>
    <phoneticPr fontId="2"/>
  </si>
  <si>
    <t>【企画競争・随意契約】</t>
    <rPh sb="1" eb="3">
      <t>キカク</t>
    </rPh>
    <rPh sb="3" eb="5">
      <t>キョウソウ</t>
    </rPh>
    <rPh sb="6" eb="8">
      <t>ズイイ</t>
    </rPh>
    <rPh sb="8" eb="10">
      <t>ケイヤク</t>
    </rPh>
    <phoneticPr fontId="6"/>
  </si>
  <si>
    <t>G.</t>
    <phoneticPr fontId="6"/>
  </si>
  <si>
    <t>-</t>
    <phoneticPr fontId="2"/>
  </si>
  <si>
    <t>・ウィンドプロファイラ更新に伴う増　14</t>
    <phoneticPr fontId="2"/>
  </si>
  <si>
    <t xml:space="preserve">
・消耗機材の調達に当たり、一括調達の実施、数量の見直し、競争性を向上するための調達方法の見直しを行うなど、コスト削減や調達の競争性の確保に努めている。
・31か所のウィンドプロファイラを更新した平成25年度単年度の執行額は上昇しているが、平成26年度以後は平成24年度以前より小さい執行となる見込みである。</t>
    <rPh sb="81" eb="82">
      <t>ショ</t>
    </rPh>
    <rPh sb="94" eb="96">
      <t>コウシン</t>
    </rPh>
    <rPh sb="98" eb="100">
      <t>ヘイセイ</t>
    </rPh>
    <rPh sb="102" eb="104">
      <t>ネンド</t>
    </rPh>
    <rPh sb="104" eb="107">
      <t>タンネンド</t>
    </rPh>
    <rPh sb="108" eb="110">
      <t>シッコウ</t>
    </rPh>
    <rPh sb="110" eb="111">
      <t>ガク</t>
    </rPh>
    <rPh sb="112" eb="114">
      <t>ジョウショウ</t>
    </rPh>
    <rPh sb="120" eb="122">
      <t>ヘイセイ</t>
    </rPh>
    <rPh sb="124" eb="126">
      <t>ネンド</t>
    </rPh>
    <rPh sb="126" eb="128">
      <t>イゴ</t>
    </rPh>
    <rPh sb="129" eb="131">
      <t>ヘイセイ</t>
    </rPh>
    <rPh sb="133" eb="135">
      <t>ネンド</t>
    </rPh>
    <rPh sb="135" eb="137">
      <t>イゼン</t>
    </rPh>
    <rPh sb="139" eb="140">
      <t>チイ</t>
    </rPh>
    <rPh sb="142" eb="144">
      <t>シッコウ</t>
    </rPh>
    <rPh sb="147" eb="149">
      <t>ミコ</t>
    </rPh>
    <phoneticPr fontId="6"/>
  </si>
  <si>
    <t>観測回数の見直しによりコストの縮減を図った。</t>
    <phoneticPr fontId="2"/>
  </si>
  <si>
    <t>旅費（事務費）</t>
    <rPh sb="0" eb="2">
      <t>リョヒ</t>
    </rPh>
    <rPh sb="3" eb="6">
      <t>ジムヒ</t>
    </rPh>
    <phoneticPr fontId="6"/>
  </si>
</sst>
</file>

<file path=xl/styles.xml><?xml version="1.0" encoding="utf-8"?>
<styleSheet xmlns="http://schemas.openxmlformats.org/spreadsheetml/2006/main">
  <numFmts count="9">
    <numFmt numFmtId="176" formatCode="[&lt;=999]000;[&lt;=9999]000\-00;000\-0000"/>
    <numFmt numFmtId="177" formatCode="#,##0;&quot;▲ &quot;#,##0"/>
    <numFmt numFmtId="178" formatCode="0_ "/>
    <numFmt numFmtId="179" formatCode="#,##0_ "/>
    <numFmt numFmtId="180" formatCode="0.0_ "/>
    <numFmt numFmtId="181" formatCode="#,##0.0_ "/>
    <numFmt numFmtId="182" formatCode="#,##0.000_ "/>
    <numFmt numFmtId="183" formatCode="0_);[Red]\(0\)"/>
    <numFmt numFmtId="184" formatCode="0.000_ "/>
  </numFmts>
  <fonts count="2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u/>
      <sz val="11"/>
      <color rgb="FF0000FF"/>
      <name val="ＭＳ Ｐ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2" borderId="0" applyNumberFormat="0" applyBorder="0" applyAlignment="0" applyProtection="0">
      <alignment vertical="center"/>
    </xf>
    <xf numFmtId="0" fontId="1" fillId="0" borderId="0">
      <alignment vertical="center"/>
    </xf>
  </cellStyleXfs>
  <cellXfs count="544">
    <xf numFmtId="0" fontId="0" fillId="0" borderId="0" xfId="0">
      <alignment vertical="center"/>
    </xf>
    <xf numFmtId="0" fontId="1" fillId="0" borderId="0" xfId="0" applyFont="1" applyFill="1" applyBorder="1">
      <alignment vertical="center"/>
    </xf>
    <xf numFmtId="0" fontId="4" fillId="0" borderId="0" xfId="0" applyFont="1" applyFill="1" applyBorder="1">
      <alignment vertical="center"/>
    </xf>
    <xf numFmtId="0" fontId="1" fillId="0" borderId="25" xfId="0" applyFont="1" applyFill="1"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4" xfId="0" applyFont="1" applyFill="1" applyBorder="1" applyAlignment="1">
      <alignment horizontal="center" vertical="top"/>
    </xf>
    <xf numFmtId="0" fontId="15" fillId="3" borderId="7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4" xfId="0" applyFont="1" applyFill="1" applyBorder="1" applyAlignment="1">
      <alignment horizontal="left" vertical="center"/>
    </xf>
    <xf numFmtId="0" fontId="11" fillId="0" borderId="130" xfId="2" applyFont="1" applyFill="1" applyBorder="1" applyAlignment="1" applyProtection="1">
      <alignment vertical="top"/>
    </xf>
    <xf numFmtId="0" fontId="11" fillId="0" borderId="128" xfId="2" applyFont="1" applyFill="1" applyBorder="1" applyAlignment="1" applyProtection="1">
      <alignment vertical="top"/>
    </xf>
    <xf numFmtId="0" fontId="11" fillId="0" borderId="131" xfId="2" applyFont="1" applyFill="1" applyBorder="1" applyAlignment="1" applyProtection="1">
      <alignment vertical="top"/>
    </xf>
    <xf numFmtId="0" fontId="11" fillId="0" borderId="31" xfId="2" applyFont="1" applyFill="1" applyBorder="1" applyAlignment="1" applyProtection="1">
      <alignment vertical="top"/>
    </xf>
    <xf numFmtId="0" fontId="11" fillId="0" borderId="0" xfId="2" applyFont="1" applyFill="1" applyBorder="1" applyAlignment="1" applyProtection="1">
      <alignment vertical="top"/>
    </xf>
    <xf numFmtId="0" fontId="11" fillId="0" borderId="64" xfId="2" applyFont="1" applyFill="1" applyBorder="1" applyAlignment="1" applyProtection="1">
      <alignment vertical="top"/>
    </xf>
    <xf numFmtId="0" fontId="11" fillId="0" borderId="0" xfId="2" applyFont="1" applyFill="1" applyBorder="1" applyAlignment="1" applyProtection="1">
      <alignment vertical="center" wrapText="1"/>
    </xf>
    <xf numFmtId="0" fontId="11" fillId="0" borderId="0" xfId="2" applyFont="1" applyFill="1" applyBorder="1" applyAlignment="1" applyProtection="1">
      <alignment vertical="center"/>
    </xf>
    <xf numFmtId="0" fontId="11" fillId="0" borderId="0" xfId="2" applyFont="1" applyFill="1" applyBorder="1" applyAlignment="1" applyProtection="1">
      <alignment horizontal="center" vertical="center"/>
    </xf>
    <xf numFmtId="0" fontId="11" fillId="0" borderId="0" xfId="2" applyFont="1" applyFill="1" applyBorder="1" applyAlignment="1" applyProtection="1">
      <alignment horizontal="center" vertical="top"/>
    </xf>
    <xf numFmtId="0" fontId="1" fillId="0" borderId="0" xfId="0" applyFont="1" applyFill="1" applyBorder="1" applyAlignment="1">
      <alignment vertical="center"/>
    </xf>
    <xf numFmtId="0" fontId="11" fillId="0" borderId="0" xfId="2" applyFont="1" applyFill="1" applyBorder="1" applyAlignment="1" applyProtection="1">
      <alignment horizontal="left" vertical="center"/>
    </xf>
    <xf numFmtId="0" fontId="1" fillId="0" borderId="0" xfId="0" applyFont="1" applyFill="1" applyBorder="1" applyAlignment="1">
      <alignment vertical="top"/>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5"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9" fontId="1" fillId="0" borderId="0" xfId="0" applyNumberFormat="1" applyFont="1" applyFill="1" applyBorder="1" applyAlignment="1">
      <alignment horizontal="right" vertical="center"/>
    </xf>
    <xf numFmtId="0" fontId="19" fillId="0" borderId="0" xfId="0" applyFont="1" applyFill="1" applyBorder="1">
      <alignment vertical="center"/>
    </xf>
    <xf numFmtId="0" fontId="1" fillId="0" borderId="0" xfId="0" applyFont="1" applyFill="1" applyBorder="1" applyAlignment="1">
      <alignment vertical="center" wrapText="1"/>
    </xf>
    <xf numFmtId="0" fontId="1" fillId="0" borderId="0" xfId="0" applyFont="1" applyFill="1" applyBorder="1" applyAlignment="1">
      <alignment vertical="center" shrinkToFit="1"/>
    </xf>
    <xf numFmtId="0" fontId="11"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vertical="center"/>
    </xf>
    <xf numFmtId="0" fontId="1" fillId="3" borderId="50" xfId="0" applyFont="1" applyFill="1" applyBorder="1" applyAlignment="1">
      <alignment vertical="center"/>
    </xf>
    <xf numFmtId="0" fontId="1" fillId="0" borderId="50" xfId="0" applyFont="1" applyFill="1" applyBorder="1" applyAlignment="1">
      <alignment vertical="center"/>
    </xf>
    <xf numFmtId="184" fontId="1" fillId="0" borderId="50" xfId="0" applyNumberFormat="1" applyFont="1" applyFill="1" applyBorder="1" applyAlignment="1">
      <alignment vertical="center" wrapText="1"/>
    </xf>
    <xf numFmtId="184" fontId="1" fillId="0" borderId="50" xfId="0" applyNumberFormat="1" applyFont="1" applyFill="1" applyBorder="1" applyAlignment="1">
      <alignment vertical="center"/>
    </xf>
    <xf numFmtId="0" fontId="1" fillId="0" borderId="50" xfId="0" applyFont="1" applyFill="1" applyBorder="1" applyAlignment="1">
      <alignment horizontal="center" vertical="center"/>
    </xf>
    <xf numFmtId="0" fontId="1" fillId="0" borderId="50" xfId="0" applyFont="1" applyFill="1" applyBorder="1" applyAlignment="1">
      <alignment vertical="center" wrapText="1"/>
    </xf>
    <xf numFmtId="0" fontId="1" fillId="3" borderId="50" xfId="0" applyFont="1" applyFill="1" applyBorder="1" applyAlignment="1">
      <alignment horizontal="center" vertical="center"/>
    </xf>
    <xf numFmtId="0" fontId="1" fillId="3" borderId="50"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0" borderId="16" xfId="0" applyFont="1" applyFill="1" applyBorder="1" applyAlignment="1">
      <alignment vertical="center"/>
    </xf>
    <xf numFmtId="0" fontId="1" fillId="0" borderId="15" xfId="0" applyFont="1" applyFill="1" applyBorder="1" applyAlignment="1">
      <alignment vertical="center"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xf numFmtId="178" fontId="1" fillId="0" borderId="50" xfId="0" applyNumberFormat="1" applyFont="1" applyFill="1" applyBorder="1" applyAlignment="1">
      <alignment vertical="center" wrapText="1"/>
    </xf>
    <xf numFmtId="178" fontId="1" fillId="0" borderId="50" xfId="0" applyNumberFormat="1" applyFont="1" applyFill="1" applyBorder="1" applyAlignment="1">
      <alignment vertical="center"/>
    </xf>
    <xf numFmtId="0" fontId="1" fillId="0" borderId="15" xfId="0" applyFont="1" applyFill="1" applyBorder="1" applyAlignment="1">
      <alignment vertical="center" wrapText="1"/>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0" fontId="1" fillId="0" borderId="50" xfId="0" applyFont="1" applyFill="1" applyBorder="1" applyAlignment="1">
      <alignment vertical="center" shrinkToFit="1"/>
    </xf>
    <xf numFmtId="0" fontId="1" fillId="0" borderId="15" xfId="0" applyFont="1" applyFill="1" applyBorder="1" applyAlignment="1">
      <alignment vertical="center"/>
    </xf>
    <xf numFmtId="0" fontId="1" fillId="0" borderId="12" xfId="0" applyFont="1" applyFill="1" applyBorder="1" applyAlignment="1">
      <alignment vertical="center"/>
    </xf>
    <xf numFmtId="38" fontId="1" fillId="0" borderId="50" xfId="5" applyFont="1" applyFill="1" applyBorder="1" applyAlignment="1">
      <alignment vertical="center" wrapText="1"/>
    </xf>
    <xf numFmtId="38" fontId="1" fillId="0" borderId="50" xfId="5" applyFont="1" applyFill="1" applyBorder="1" applyAlignment="1">
      <alignment vertical="center"/>
    </xf>
    <xf numFmtId="0" fontId="1" fillId="0" borderId="143" xfId="0" applyFont="1" applyFill="1" applyBorder="1" applyAlignment="1">
      <alignment horizontal="center" vertical="center"/>
    </xf>
    <xf numFmtId="0" fontId="1" fillId="0" borderId="74" xfId="0" applyFont="1" applyFill="1" applyBorder="1" applyAlignment="1">
      <alignment horizontal="center" vertical="center"/>
    </xf>
    <xf numFmtId="0" fontId="11" fillId="0" borderId="144" xfId="0" applyFont="1" applyFill="1" applyBorder="1" applyAlignment="1">
      <alignment horizontal="center" vertical="center" wrapText="1"/>
    </xf>
    <xf numFmtId="0" fontId="1" fillId="0" borderId="126" xfId="0" applyFont="1" applyFill="1" applyBorder="1" applyAlignment="1">
      <alignment horizontal="center" vertical="center"/>
    </xf>
    <xf numFmtId="0" fontId="1" fillId="0" borderId="145" xfId="0" applyFont="1" applyFill="1" applyBorder="1" applyAlignment="1">
      <alignment horizontal="center" vertical="center"/>
    </xf>
    <xf numFmtId="183" fontId="1" fillId="0" borderId="76" xfId="0" applyNumberFormat="1" applyFont="1" applyFill="1" applyBorder="1" applyAlignment="1">
      <alignment horizontal="right" vertical="center"/>
    </xf>
    <xf numFmtId="183" fontId="1" fillId="0" borderId="74" xfId="0" applyNumberFormat="1" applyFont="1" applyFill="1" applyBorder="1" applyAlignment="1">
      <alignment horizontal="right" vertical="center"/>
    </xf>
    <xf numFmtId="183" fontId="1" fillId="0" borderId="75" xfId="0" applyNumberFormat="1" applyFont="1" applyFill="1" applyBorder="1" applyAlignment="1">
      <alignment horizontal="right" vertical="center"/>
    </xf>
    <xf numFmtId="179" fontId="1" fillId="0" borderId="76" xfId="0" applyNumberFormat="1" applyFont="1" applyFill="1" applyBorder="1" applyAlignment="1">
      <alignment horizontal="right" vertical="center"/>
    </xf>
    <xf numFmtId="179" fontId="1" fillId="0" borderId="74" xfId="0" applyNumberFormat="1" applyFont="1" applyFill="1" applyBorder="1" applyAlignment="1">
      <alignment horizontal="right" vertical="center"/>
    </xf>
    <xf numFmtId="179" fontId="1" fillId="0" borderId="122" xfId="0" applyNumberFormat="1" applyFont="1" applyFill="1" applyBorder="1" applyAlignment="1">
      <alignment horizontal="right" vertical="center"/>
    </xf>
    <xf numFmtId="0" fontId="1" fillId="0" borderId="95" xfId="0" applyFont="1" applyFill="1" applyBorder="1" applyAlignment="1">
      <alignment horizontal="center" vertical="center"/>
    </xf>
    <xf numFmtId="0" fontId="1" fillId="0" borderId="96" xfId="0" applyFont="1" applyFill="1" applyBorder="1" applyAlignment="1">
      <alignment horizontal="center" vertical="center"/>
    </xf>
    <xf numFmtId="0" fontId="1" fillId="0" borderId="97" xfId="0" applyFont="1" applyFill="1" applyBorder="1" applyAlignment="1">
      <alignment horizontal="center" vertical="center"/>
    </xf>
    <xf numFmtId="0" fontId="11" fillId="0" borderId="98" xfId="0" applyFont="1" applyFill="1" applyBorder="1" applyAlignment="1">
      <alignment horizontal="left" vertical="center" wrapText="1"/>
    </xf>
    <xf numFmtId="0" fontId="1" fillId="0" borderId="96" xfId="0" applyFont="1" applyFill="1" applyBorder="1" applyAlignment="1">
      <alignment horizontal="left" vertical="center"/>
    </xf>
    <xf numFmtId="0" fontId="1" fillId="0" borderId="97" xfId="0" applyFont="1" applyFill="1" applyBorder="1" applyAlignment="1">
      <alignment horizontal="left" vertical="center"/>
    </xf>
    <xf numFmtId="183" fontId="1" fillId="0" borderId="98" xfId="0" applyNumberFormat="1" applyFont="1" applyFill="1" applyBorder="1" applyAlignment="1">
      <alignment horizontal="right" vertical="center"/>
    </xf>
    <xf numFmtId="183" fontId="1" fillId="0" borderId="96" xfId="0" applyNumberFormat="1" applyFont="1" applyFill="1" applyBorder="1" applyAlignment="1">
      <alignment horizontal="right" vertical="center"/>
    </xf>
    <xf numFmtId="179" fontId="1" fillId="0" borderId="98" xfId="0" applyNumberFormat="1" applyFont="1" applyFill="1" applyBorder="1" applyAlignment="1">
      <alignment horizontal="right" vertical="center"/>
    </xf>
    <xf numFmtId="179" fontId="1" fillId="0" borderId="96" xfId="0" applyNumberFormat="1" applyFont="1" applyFill="1" applyBorder="1" applyAlignment="1">
      <alignment horizontal="right" vertical="center"/>
    </xf>
    <xf numFmtId="179" fontId="1" fillId="0" borderId="139" xfId="0" applyNumberFormat="1" applyFont="1" applyFill="1" applyBorder="1" applyAlignment="1">
      <alignment horizontal="right" vertical="center"/>
    </xf>
    <xf numFmtId="0" fontId="15" fillId="3" borderId="127" xfId="0" applyFont="1" applyFill="1" applyBorder="1" applyAlignment="1">
      <alignment horizontal="center" vertical="center" wrapText="1"/>
    </xf>
    <xf numFmtId="0" fontId="15" fillId="3" borderId="128" xfId="0" applyFont="1" applyFill="1" applyBorder="1" applyAlignment="1">
      <alignment horizontal="center" vertical="center" wrapText="1"/>
    </xf>
    <xf numFmtId="0" fontId="15" fillId="3" borderId="129"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7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16"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 fillId="0" borderId="94"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1" fillId="0" borderId="33" xfId="0" applyFont="1" applyFill="1" applyBorder="1" applyAlignment="1">
      <alignment horizontal="left" vertical="center" wrapText="1"/>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3" fontId="1" fillId="0" borderId="33" xfId="0" applyNumberFormat="1" applyFont="1" applyFill="1" applyBorder="1" applyAlignment="1">
      <alignment horizontal="right" vertical="center"/>
    </xf>
    <xf numFmtId="183" fontId="1" fillId="0" borderId="34" xfId="0" applyNumberFormat="1" applyFont="1" applyFill="1" applyBorder="1" applyAlignment="1">
      <alignment horizontal="right" vertical="center"/>
    </xf>
    <xf numFmtId="179" fontId="1" fillId="0" borderId="33" xfId="0" applyNumberFormat="1" applyFont="1" applyFill="1" applyBorder="1" applyAlignment="1">
      <alignment horizontal="right" vertical="center"/>
    </xf>
    <xf numFmtId="179" fontId="1" fillId="0" borderId="34" xfId="0" applyNumberFormat="1" applyFont="1" applyFill="1" applyBorder="1" applyAlignment="1">
      <alignment horizontal="right" vertical="center"/>
    </xf>
    <xf numFmtId="179" fontId="1" fillId="0" borderId="39" xfId="0" applyNumberFormat="1" applyFont="1" applyFill="1" applyBorder="1" applyAlignment="1">
      <alignment horizontal="right" vertical="center"/>
    </xf>
    <xf numFmtId="183" fontId="1" fillId="0" borderId="35" xfId="0" applyNumberFormat="1" applyFont="1" applyFill="1" applyBorder="1" applyAlignment="1">
      <alignment horizontal="right" vertical="center"/>
    </xf>
    <xf numFmtId="0" fontId="1" fillId="0" borderId="142" xfId="0" applyFont="1" applyFill="1" applyBorder="1" applyAlignment="1">
      <alignment horizontal="center" vertical="center"/>
    </xf>
    <xf numFmtId="0" fontId="1" fillId="0" borderId="104" xfId="0" applyFont="1" applyFill="1" applyBorder="1" applyAlignment="1">
      <alignment horizontal="center" vertical="center"/>
    </xf>
    <xf numFmtId="0" fontId="1" fillId="0" borderId="141" xfId="0" applyFont="1" applyFill="1" applyBorder="1" applyAlignment="1">
      <alignment horizontal="center" vertical="center"/>
    </xf>
    <xf numFmtId="0" fontId="11" fillId="0" borderId="100" xfId="0" applyFont="1" applyFill="1" applyBorder="1" applyAlignment="1">
      <alignment horizontal="left" vertical="center" wrapText="1"/>
    </xf>
    <xf numFmtId="0" fontId="1" fillId="0" borderId="66" xfId="0" applyFont="1" applyFill="1" applyBorder="1" applyAlignment="1">
      <alignment horizontal="left" vertical="center"/>
    </xf>
    <xf numFmtId="0" fontId="1" fillId="0" borderId="67" xfId="0" applyFont="1" applyFill="1" applyBorder="1" applyAlignment="1">
      <alignment horizontal="left" vertical="center"/>
    </xf>
    <xf numFmtId="183" fontId="1" fillId="0" borderId="100" xfId="0" applyNumberFormat="1" applyFont="1" applyFill="1" applyBorder="1" applyAlignment="1">
      <alignment horizontal="right" vertical="center"/>
    </xf>
    <xf numFmtId="183" fontId="1" fillId="0" borderId="66" xfId="0" applyNumberFormat="1" applyFont="1" applyFill="1" applyBorder="1" applyAlignment="1">
      <alignment horizontal="right" vertical="center"/>
    </xf>
    <xf numFmtId="183" fontId="1" fillId="0" borderId="67"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179" fontId="1" fillId="0" borderId="100" xfId="0" applyNumberFormat="1" applyFont="1" applyFill="1" applyBorder="1" applyAlignment="1">
      <alignment horizontal="right" vertical="center"/>
    </xf>
    <xf numFmtId="179" fontId="1" fillId="0" borderId="66" xfId="0" applyNumberFormat="1" applyFont="1" applyFill="1" applyBorder="1" applyAlignment="1">
      <alignment horizontal="right" vertical="center"/>
    </xf>
    <xf numFmtId="179" fontId="1" fillId="0" borderId="138" xfId="0" applyNumberFormat="1" applyFont="1" applyFill="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1" fillId="0" borderId="14" xfId="0" applyFont="1" applyFill="1" applyBorder="1" applyAlignment="1">
      <alignment horizontal="center" vertical="center"/>
    </xf>
    <xf numFmtId="0" fontId="11" fillId="0" borderId="56" xfId="0" applyFont="1" applyFill="1" applyBorder="1" applyAlignment="1">
      <alignment horizontal="center" vertical="center" wrapText="1"/>
    </xf>
    <xf numFmtId="0" fontId="1" fillId="0" borderId="57" xfId="0" applyFont="1" applyFill="1" applyBorder="1" applyAlignment="1">
      <alignment horizontal="center" vertical="center"/>
    </xf>
    <xf numFmtId="0" fontId="1" fillId="0" borderId="58" xfId="0" applyFont="1" applyFill="1" applyBorder="1" applyAlignment="1">
      <alignment horizontal="center" vertical="center"/>
    </xf>
    <xf numFmtId="179" fontId="1" fillId="0" borderId="15" xfId="0" applyNumberFormat="1" applyFont="1" applyFill="1" applyBorder="1" applyAlignment="1">
      <alignment horizontal="right" vertical="center"/>
    </xf>
    <xf numFmtId="179" fontId="1" fillId="0" borderId="12" xfId="0" applyNumberFormat="1" applyFont="1" applyFill="1" applyBorder="1" applyAlignment="1">
      <alignment horizontal="right" vertical="center"/>
    </xf>
    <xf numFmtId="179" fontId="1" fillId="0" borderId="16" xfId="0" applyNumberFormat="1" applyFont="1" applyFill="1" applyBorder="1" applyAlignment="1">
      <alignment horizontal="right" vertical="center"/>
    </xf>
    <xf numFmtId="179" fontId="1" fillId="0" borderId="17" xfId="0" applyNumberFormat="1" applyFont="1" applyFill="1" applyBorder="1" applyAlignment="1">
      <alignment horizontal="right" vertical="center"/>
    </xf>
    <xf numFmtId="179" fontId="1" fillId="0" borderId="35" xfId="0" applyNumberFormat="1" applyFont="1" applyFill="1" applyBorder="1" applyAlignment="1">
      <alignment horizontal="right" vertical="center"/>
    </xf>
    <xf numFmtId="179" fontId="1" fillId="0" borderId="67" xfId="0" applyNumberFormat="1" applyFont="1" applyFill="1" applyBorder="1" applyAlignment="1">
      <alignment horizontal="right" vertical="center"/>
    </xf>
    <xf numFmtId="182" fontId="1" fillId="0" borderId="100" xfId="0" applyNumberFormat="1" applyFont="1" applyFill="1" applyBorder="1" applyAlignment="1">
      <alignment horizontal="right" vertical="center"/>
    </xf>
    <xf numFmtId="182" fontId="1" fillId="0" borderId="66" xfId="0" applyNumberFormat="1" applyFont="1" applyFill="1" applyBorder="1" applyAlignment="1">
      <alignment horizontal="right" vertical="center"/>
    </xf>
    <xf numFmtId="182" fontId="1" fillId="0" borderId="138" xfId="0" applyNumberFormat="1" applyFont="1" applyFill="1" applyBorder="1" applyAlignment="1">
      <alignment horizontal="right" vertical="center"/>
    </xf>
    <xf numFmtId="182" fontId="1" fillId="0" borderId="15" xfId="0" applyNumberFormat="1" applyFont="1" applyFill="1" applyBorder="1" applyAlignment="1">
      <alignment horizontal="right" vertical="center"/>
    </xf>
    <xf numFmtId="182" fontId="1" fillId="0" borderId="12" xfId="0" applyNumberFormat="1" applyFont="1" applyFill="1" applyBorder="1" applyAlignment="1">
      <alignment horizontal="right" vertical="center"/>
    </xf>
    <xf numFmtId="182" fontId="1" fillId="0" borderId="17" xfId="0" applyNumberFormat="1" applyFont="1" applyFill="1" applyBorder="1" applyAlignment="1">
      <alignment horizontal="right" vertical="center"/>
    </xf>
    <xf numFmtId="0" fontId="11" fillId="0" borderId="140" xfId="0" applyFont="1" applyFill="1" applyBorder="1" applyAlignment="1">
      <alignment horizontal="left" vertical="center" wrapText="1"/>
    </xf>
    <xf numFmtId="0" fontId="1" fillId="0" borderId="104" xfId="0" applyFont="1" applyFill="1" applyBorder="1" applyAlignment="1">
      <alignment horizontal="left" vertical="center"/>
    </xf>
    <xf numFmtId="0" fontId="1" fillId="0" borderId="141" xfId="0" applyFont="1" applyFill="1" applyBorder="1" applyAlignment="1">
      <alignment horizontal="left" vertical="center"/>
    </xf>
    <xf numFmtId="0" fontId="11" fillId="0" borderId="133" xfId="2" applyFont="1" applyFill="1" applyBorder="1" applyAlignment="1" applyProtection="1">
      <alignment horizontal="left" vertical="center" wrapText="1"/>
    </xf>
    <xf numFmtId="0" fontId="1" fillId="0" borderId="133" xfId="0" applyFont="1" applyFill="1" applyBorder="1" applyAlignment="1">
      <alignment vertical="center" wrapText="1"/>
    </xf>
    <xf numFmtId="0" fontId="1" fillId="0" borderId="0" xfId="0" applyFont="1" applyFill="1" applyBorder="1" applyAlignment="1">
      <alignment vertical="center" wrapText="1"/>
    </xf>
    <xf numFmtId="0" fontId="11" fillId="0" borderId="135" xfId="2" applyFont="1" applyFill="1" applyBorder="1" applyAlignment="1" applyProtection="1">
      <alignment horizontal="center" vertical="center"/>
    </xf>
    <xf numFmtId="0" fontId="1" fillId="0" borderId="136" xfId="0" applyFont="1" applyFill="1" applyBorder="1" applyAlignment="1">
      <alignment horizontal="center" vertical="center"/>
    </xf>
    <xf numFmtId="0" fontId="1" fillId="0" borderId="137" xfId="0" applyFont="1" applyFill="1" applyBorder="1" applyAlignment="1">
      <alignment horizontal="center" vertical="center"/>
    </xf>
    <xf numFmtId="0" fontId="11" fillId="0" borderId="133" xfId="2" applyFont="1" applyFill="1" applyBorder="1" applyAlignment="1" applyProtection="1">
      <alignment vertical="center" wrapText="1"/>
    </xf>
    <xf numFmtId="0" fontId="11" fillId="0" borderId="132" xfId="2" applyFont="1" applyFill="1" applyBorder="1" applyAlignment="1" applyProtection="1">
      <alignment horizontal="center" vertical="center"/>
    </xf>
    <xf numFmtId="0" fontId="1" fillId="0" borderId="133" xfId="0" applyFont="1" applyFill="1" applyBorder="1" applyAlignment="1">
      <alignment horizontal="center" vertical="center"/>
    </xf>
    <xf numFmtId="0" fontId="1" fillId="0" borderId="134" xfId="0" applyFont="1" applyFill="1" applyBorder="1" applyAlignment="1">
      <alignment horizontal="center" vertical="center"/>
    </xf>
    <xf numFmtId="0" fontId="1" fillId="0" borderId="133" xfId="0" applyFont="1" applyFill="1" applyBorder="1" applyAlignment="1">
      <alignment vertical="center"/>
    </xf>
    <xf numFmtId="0" fontId="1" fillId="0" borderId="134" xfId="0" applyFont="1" applyFill="1" applyBorder="1" applyAlignment="1">
      <alignment vertical="center"/>
    </xf>
    <xf numFmtId="0" fontId="1" fillId="0" borderId="136" xfId="0" applyFont="1" applyFill="1" applyBorder="1" applyAlignment="1">
      <alignment vertical="center"/>
    </xf>
    <xf numFmtId="0" fontId="1" fillId="0" borderId="137" xfId="0" applyFont="1" applyFill="1" applyBorder="1" applyAlignment="1">
      <alignment vertical="center"/>
    </xf>
    <xf numFmtId="0" fontId="1" fillId="4" borderId="76" xfId="0" applyFont="1" applyFill="1" applyBorder="1" applyAlignment="1">
      <alignment horizontal="center" vertical="center"/>
    </xf>
    <xf numFmtId="0" fontId="1" fillId="4" borderId="74" xfId="0" applyFont="1" applyFill="1" applyBorder="1" applyAlignment="1">
      <alignment horizontal="center" vertical="center"/>
    </xf>
    <xf numFmtId="0" fontId="1" fillId="4" borderId="75" xfId="0" applyFont="1" applyFill="1" applyBorder="1" applyAlignment="1">
      <alignment horizontal="center" vertical="center"/>
    </xf>
    <xf numFmtId="0" fontId="1" fillId="0" borderId="74" xfId="0" applyFont="1" applyFill="1" applyBorder="1" applyAlignment="1">
      <alignment horizontal="left" vertical="center"/>
    </xf>
    <xf numFmtId="0" fontId="1" fillId="0" borderId="122" xfId="0" applyFont="1" applyFill="1" applyBorder="1" applyAlignment="1">
      <alignment horizontal="left" vertical="center"/>
    </xf>
    <xf numFmtId="0" fontId="9" fillId="3" borderId="127" xfId="1" applyFont="1" applyFill="1" applyBorder="1" applyAlignment="1" applyProtection="1">
      <alignment horizontal="center" vertical="center" wrapText="1"/>
    </xf>
    <xf numFmtId="0" fontId="9" fillId="3" borderId="128" xfId="1" applyFont="1" applyFill="1" applyBorder="1" applyAlignment="1" applyProtection="1">
      <alignment horizontal="center" vertical="center" wrapText="1"/>
    </xf>
    <xf numFmtId="0" fontId="9" fillId="3" borderId="129" xfId="1" applyFont="1" applyFill="1" applyBorder="1" applyAlignment="1" applyProtection="1">
      <alignment horizontal="center" vertical="center" wrapText="1"/>
    </xf>
    <xf numFmtId="0" fontId="9" fillId="3" borderId="25"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6" xfId="1" applyFont="1" applyFill="1" applyBorder="1" applyAlignment="1" applyProtection="1">
      <alignment horizontal="center" vertical="center" wrapText="1"/>
    </xf>
    <xf numFmtId="0" fontId="1" fillId="0" borderId="7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6" xfId="0" applyFont="1" applyFill="1" applyBorder="1" applyAlignment="1">
      <alignment horizontal="center" vertical="center" wrapText="1"/>
    </xf>
    <xf numFmtId="0" fontId="1" fillId="0" borderId="132" xfId="0" applyFont="1" applyFill="1" applyBorder="1" applyAlignment="1">
      <alignment horizontal="center" vertical="center" wrapText="1"/>
    </xf>
    <xf numFmtId="0" fontId="1" fillId="0" borderId="133" xfId="0" applyFont="1" applyFill="1" applyBorder="1" applyAlignment="1">
      <alignment horizontal="center" vertical="center" wrapText="1"/>
    </xf>
    <xf numFmtId="0" fontId="1" fillId="0" borderId="134" xfId="0" applyFont="1" applyFill="1" applyBorder="1" applyAlignment="1">
      <alignment vertical="center" wrapText="1"/>
    </xf>
    <xf numFmtId="0" fontId="1" fillId="0" borderId="135" xfId="0" applyFont="1" applyFill="1" applyBorder="1" applyAlignment="1">
      <alignment horizontal="center" vertical="center" wrapText="1"/>
    </xf>
    <xf numFmtId="0" fontId="1" fillId="0" borderId="136" xfId="0" applyFont="1" applyFill="1" applyBorder="1" applyAlignment="1">
      <alignment horizontal="center" vertical="center" wrapText="1"/>
    </xf>
    <xf numFmtId="0" fontId="1" fillId="0" borderId="136" xfId="0" applyFont="1" applyFill="1" applyBorder="1" applyAlignment="1">
      <alignment vertical="center" wrapText="1"/>
    </xf>
    <xf numFmtId="0" fontId="1" fillId="0" borderId="137" xfId="0" applyFont="1" applyFill="1" applyBorder="1" applyAlignment="1">
      <alignment vertical="center" wrapText="1"/>
    </xf>
    <xf numFmtId="0" fontId="11" fillId="0" borderId="133" xfId="2" applyFont="1" applyFill="1" applyBorder="1" applyAlignment="1" applyProtection="1">
      <alignment horizontal="center" vertical="center"/>
    </xf>
    <xf numFmtId="0" fontId="11" fillId="0" borderId="134" xfId="2" applyFont="1" applyFill="1" applyBorder="1" applyAlignment="1" applyProtection="1">
      <alignment horizontal="center" vertical="center"/>
    </xf>
    <xf numFmtId="0" fontId="11" fillId="0" borderId="136" xfId="2" applyFont="1" applyFill="1" applyBorder="1" applyAlignment="1" applyProtection="1">
      <alignment horizontal="center" vertical="center"/>
    </xf>
    <xf numFmtId="0" fontId="11" fillId="0" borderId="137" xfId="2" applyFont="1" applyFill="1" applyBorder="1" applyAlignment="1" applyProtection="1">
      <alignment horizontal="center" vertical="center"/>
    </xf>
    <xf numFmtId="0" fontId="0" fillId="0" borderId="0" xfId="0" applyAlignment="1">
      <alignment vertical="center" wrapText="1"/>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0" xfId="0" applyFont="1" applyFill="1" applyBorder="1" applyAlignment="1">
      <alignment horizontal="center" vertical="center"/>
    </xf>
    <xf numFmtId="0" fontId="1" fillId="5" borderId="73" xfId="0" applyFont="1" applyFill="1" applyBorder="1" applyAlignment="1">
      <alignment horizontal="left" vertical="top" wrapText="1"/>
    </xf>
    <xf numFmtId="0" fontId="1" fillId="5" borderId="74" xfId="0" applyFont="1" applyFill="1" applyBorder="1" applyAlignment="1">
      <alignment horizontal="left" vertical="top"/>
    </xf>
    <xf numFmtId="0" fontId="1" fillId="5" borderId="122" xfId="0" applyFont="1" applyFill="1" applyBorder="1" applyAlignment="1">
      <alignment horizontal="left" vertical="top"/>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1" fillId="0" borderId="75" xfId="0" applyFont="1" applyFill="1" applyBorder="1" applyAlignment="1">
      <alignment horizontal="center" vertical="center"/>
    </xf>
    <xf numFmtId="0" fontId="1" fillId="0" borderId="76" xfId="0" applyFont="1" applyFill="1" applyBorder="1" applyAlignment="1">
      <alignment horizontal="left" vertical="center"/>
    </xf>
    <xf numFmtId="0" fontId="11" fillId="0" borderId="133" xfId="2" applyFont="1" applyFill="1" applyBorder="1" applyAlignment="1" applyProtection="1">
      <alignment horizontal="left" vertical="center"/>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2" applyFont="1" applyFill="1" applyBorder="1" applyAlignment="1" applyProtection="1">
      <alignment vertical="top" wrapText="1"/>
    </xf>
    <xf numFmtId="0" fontId="1" fillId="0" borderId="0" xfId="0" applyFont="1" applyFill="1" applyBorder="1" applyAlignment="1">
      <alignment vertical="top"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5" fillId="0" borderId="73" xfId="0" applyFont="1" applyFill="1" applyBorder="1" applyAlignment="1">
      <alignment vertical="center"/>
    </xf>
    <xf numFmtId="0" fontId="1" fillId="0" borderId="74" xfId="0" applyFont="1" applyFill="1" applyBorder="1" applyAlignment="1">
      <alignment vertical="center"/>
    </xf>
    <xf numFmtId="0" fontId="1" fillId="0" borderId="122" xfId="0" applyFont="1" applyFill="1" applyBorder="1" applyAlignment="1">
      <alignment vertical="center"/>
    </xf>
    <xf numFmtId="0" fontId="19" fillId="3" borderId="52" xfId="0"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9" fillId="3" borderId="63" xfId="0" applyFont="1" applyFill="1" applyBorder="1" applyAlignment="1">
      <alignment horizontal="center" vertical="center" wrapText="1"/>
    </xf>
    <xf numFmtId="0" fontId="20" fillId="0" borderId="111" xfId="0" applyFont="1" applyFill="1" applyBorder="1" applyAlignment="1">
      <alignment vertical="center"/>
    </xf>
    <xf numFmtId="0" fontId="1" fillId="0" borderId="112" xfId="0" applyFont="1" applyFill="1" applyBorder="1" applyAlignment="1">
      <alignment vertical="center"/>
    </xf>
    <xf numFmtId="0" fontId="20" fillId="0" borderId="113" xfId="0" applyFont="1" applyFill="1" applyBorder="1" applyAlignment="1">
      <alignment vertical="center"/>
    </xf>
    <xf numFmtId="0" fontId="1" fillId="0" borderId="96" xfId="0" applyFont="1" applyFill="1" applyBorder="1" applyAlignment="1">
      <alignment vertical="center"/>
    </xf>
    <xf numFmtId="0" fontId="1" fillId="0" borderId="114" xfId="0" applyFont="1" applyFill="1" applyBorder="1" applyAlignment="1">
      <alignment vertical="center"/>
    </xf>
    <xf numFmtId="0" fontId="1" fillId="0" borderId="115" xfId="0" applyFont="1" applyFill="1" applyBorder="1" applyAlignment="1">
      <alignment vertical="center"/>
    </xf>
    <xf numFmtId="0" fontId="1" fillId="0" borderId="46" xfId="0" applyFont="1" applyFill="1" applyBorder="1" applyAlignment="1">
      <alignment vertical="center"/>
    </xf>
    <xf numFmtId="0" fontId="15" fillId="3" borderId="18" xfId="0" applyFont="1" applyFill="1" applyBorder="1" applyAlignment="1">
      <alignment horizontal="center" vertical="center" textRotation="255" wrapText="1"/>
    </xf>
    <xf numFmtId="0" fontId="15" fillId="3" borderId="22" xfId="0" applyFont="1" applyFill="1" applyBorder="1" applyAlignment="1">
      <alignment horizontal="center" vertical="center" textRotation="255"/>
    </xf>
    <xf numFmtId="0" fontId="1" fillId="0" borderId="71" xfId="0" applyFont="1" applyFill="1" applyBorder="1" applyAlignment="1">
      <alignment horizontal="center" vertical="center" textRotation="255"/>
    </xf>
    <xf numFmtId="0" fontId="1" fillId="0" borderId="116" xfId="0" applyFont="1" applyFill="1" applyBorder="1" applyAlignment="1">
      <alignment horizontal="center" vertical="center" textRotation="255"/>
    </xf>
    <xf numFmtId="0" fontId="1" fillId="0" borderId="27" xfId="0" applyFont="1" applyFill="1" applyBorder="1" applyAlignment="1">
      <alignment horizontal="center" vertical="center"/>
    </xf>
    <xf numFmtId="0" fontId="1" fillId="0" borderId="19" xfId="0" applyFont="1" applyFill="1" applyBorder="1" applyAlignment="1">
      <alignment vertical="center" wrapText="1"/>
    </xf>
    <xf numFmtId="0" fontId="1" fillId="0" borderId="19" xfId="0" applyFont="1" applyFill="1" applyBorder="1" applyAlignment="1">
      <alignment vertical="center"/>
    </xf>
    <xf numFmtId="0" fontId="1" fillId="0" borderId="21" xfId="0" applyFont="1" applyFill="1" applyBorder="1" applyAlignment="1">
      <alignment vertical="center"/>
    </xf>
    <xf numFmtId="0" fontId="1" fillId="0" borderId="117" xfId="0" applyFont="1" applyFill="1" applyBorder="1" applyAlignment="1">
      <alignment horizontal="center" vertical="center" wrapText="1"/>
    </xf>
    <xf numFmtId="0" fontId="1" fillId="0" borderId="118" xfId="0" applyFont="1" applyFill="1" applyBorder="1" applyAlignment="1">
      <alignment horizontal="center" vertical="center"/>
    </xf>
    <xf numFmtId="0" fontId="1" fillId="0" borderId="119" xfId="0" applyFont="1" applyFill="1" applyBorder="1" applyAlignment="1">
      <alignment horizontal="center" vertical="center"/>
    </xf>
    <xf numFmtId="0" fontId="1" fillId="0" borderId="120" xfId="0" applyFont="1" applyFill="1" applyBorder="1" applyAlignment="1">
      <alignment vertical="center" wrapText="1"/>
    </xf>
    <xf numFmtId="0" fontId="1" fillId="0" borderId="118" xfId="0" applyFont="1" applyFill="1" applyBorder="1" applyAlignment="1">
      <alignment vertical="center" wrapText="1"/>
    </xf>
    <xf numFmtId="0" fontId="1" fillId="0" borderId="121" xfId="0" applyFont="1" applyFill="1" applyBorder="1" applyAlignment="1">
      <alignment vertical="center" wrapText="1"/>
    </xf>
    <xf numFmtId="0" fontId="1" fillId="0" borderId="22" xfId="0" applyFont="1" applyFill="1" applyBorder="1" applyAlignment="1">
      <alignment horizontal="center" vertical="center" textRotation="255" wrapText="1"/>
    </xf>
    <xf numFmtId="0" fontId="1" fillId="0" borderId="25" xfId="0" applyFont="1" applyFill="1" applyBorder="1" applyAlignment="1">
      <alignment horizontal="center" vertical="center" textRotation="255" wrapText="1"/>
    </xf>
    <xf numFmtId="0" fontId="1" fillId="0" borderId="26" xfId="0" applyFont="1" applyFill="1" applyBorder="1" applyAlignment="1">
      <alignment horizontal="center" vertical="center" textRotation="255" wrapText="1"/>
    </xf>
    <xf numFmtId="0" fontId="1" fillId="0" borderId="52" xfId="0" applyFont="1" applyFill="1" applyBorder="1" applyAlignment="1">
      <alignment horizontal="center" vertical="center" textRotation="255" wrapText="1"/>
    </xf>
    <xf numFmtId="0" fontId="1" fillId="0" borderId="53" xfId="0" applyFont="1" applyFill="1" applyBorder="1" applyAlignment="1">
      <alignment horizontal="center" vertical="center" textRotation="255" wrapText="1"/>
    </xf>
    <xf numFmtId="0" fontId="1" fillId="0" borderId="99"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66" xfId="0" applyFont="1" applyFill="1" applyBorder="1" applyAlignment="1">
      <alignment vertical="center"/>
    </xf>
    <xf numFmtId="0" fontId="1" fillId="0" borderId="100"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63" xfId="0" applyFont="1" applyFill="1" applyBorder="1" applyAlignment="1">
      <alignment horizontal="center" vertical="center"/>
    </xf>
    <xf numFmtId="0" fontId="20" fillId="4" borderId="101" xfId="0" applyFont="1" applyFill="1" applyBorder="1" applyAlignment="1">
      <alignment horizontal="center" vertical="center" wrapText="1"/>
    </xf>
    <xf numFmtId="0" fontId="1" fillId="4" borderId="102" xfId="0" applyFont="1" applyFill="1" applyBorder="1" applyAlignment="1">
      <alignment horizontal="center" vertical="center" wrapText="1"/>
    </xf>
    <xf numFmtId="0" fontId="20" fillId="4" borderId="103" xfId="0" applyFont="1" applyFill="1" applyBorder="1" applyAlignment="1">
      <alignment horizontal="center" vertical="center" wrapText="1"/>
    </xf>
    <xf numFmtId="0" fontId="1" fillId="0" borderId="104" xfId="0" applyFont="1" applyFill="1" applyBorder="1" applyAlignment="1">
      <alignment horizontal="center" vertical="center" wrapText="1"/>
    </xf>
    <xf numFmtId="0" fontId="1" fillId="0" borderId="105" xfId="0" applyFont="1" applyFill="1" applyBorder="1" applyAlignment="1">
      <alignment horizontal="center" vertical="center" wrapText="1"/>
    </xf>
    <xf numFmtId="0" fontId="1" fillId="4" borderId="106" xfId="0" applyFont="1" applyFill="1" applyBorder="1" applyAlignment="1">
      <alignment horizontal="center" vertical="center" wrapText="1"/>
    </xf>
    <xf numFmtId="0" fontId="20" fillId="0" borderId="107" xfId="0" applyFont="1" applyFill="1" applyBorder="1" applyAlignment="1">
      <alignment vertical="center"/>
    </xf>
    <xf numFmtId="0" fontId="1" fillId="0" borderId="108" xfId="0" applyFont="1" applyFill="1" applyBorder="1" applyAlignment="1">
      <alignment vertical="center"/>
    </xf>
    <xf numFmtId="0" fontId="20" fillId="0" borderId="109" xfId="0" applyFont="1" applyFill="1" applyBorder="1" applyAlignment="1">
      <alignment vertical="center"/>
    </xf>
    <xf numFmtId="0" fontId="1" fillId="0" borderId="34" xfId="0" applyFont="1" applyFill="1" applyBorder="1" applyAlignment="1">
      <alignment vertical="center"/>
    </xf>
    <xf numFmtId="0" fontId="1" fillId="0" borderId="110" xfId="0" applyFont="1" applyFill="1" applyBorder="1" applyAlignment="1">
      <alignment vertical="center"/>
    </xf>
    <xf numFmtId="0" fontId="1" fillId="0" borderId="109" xfId="0" applyFont="1" applyFill="1" applyBorder="1" applyAlignment="1">
      <alignment vertical="center"/>
    </xf>
    <xf numFmtId="0" fontId="1" fillId="0" borderId="99" xfId="0" applyFont="1" applyFill="1" applyBorder="1" applyAlignment="1">
      <alignment vertical="center" wrapText="1"/>
    </xf>
    <xf numFmtId="0" fontId="1" fillId="0" borderId="66" xfId="0" applyFont="1" applyFill="1" applyBorder="1" applyAlignment="1">
      <alignment vertical="center" wrapText="1"/>
    </xf>
    <xf numFmtId="0" fontId="1" fillId="0" borderId="67" xfId="0" applyFont="1" applyFill="1" applyBorder="1" applyAlignment="1">
      <alignment vertical="center" wrapText="1"/>
    </xf>
    <xf numFmtId="0" fontId="1" fillId="0" borderId="28" xfId="0" applyFont="1" applyFill="1" applyBorder="1" applyAlignment="1">
      <alignment vertical="center" wrapText="1"/>
    </xf>
    <xf numFmtId="0" fontId="1" fillId="0" borderId="69" xfId="0" applyFont="1" applyFill="1" applyBorder="1" applyAlignment="1">
      <alignment vertical="center"/>
    </xf>
    <xf numFmtId="0" fontId="1" fillId="0" borderId="64" xfId="0" applyFont="1" applyFill="1" applyBorder="1" applyAlignment="1">
      <alignment vertical="center"/>
    </xf>
    <xf numFmtId="0" fontId="1" fillId="0" borderId="45" xfId="0" applyFont="1" applyFill="1" applyBorder="1" applyAlignment="1">
      <alignment vertical="center"/>
    </xf>
    <xf numFmtId="0" fontId="1" fillId="0" borderId="63" xfId="0" applyFont="1" applyFill="1" applyBorder="1" applyAlignment="1">
      <alignment vertical="center"/>
    </xf>
    <xf numFmtId="0" fontId="1" fillId="0" borderId="94" xfId="0" applyFont="1" applyFill="1" applyBorder="1" applyAlignment="1">
      <alignment vertical="center"/>
    </xf>
    <xf numFmtId="0" fontId="1" fillId="0" borderId="33" xfId="0" applyFont="1" applyFill="1" applyBorder="1" applyAlignment="1">
      <alignment horizontal="center" vertical="center"/>
    </xf>
    <xf numFmtId="0" fontId="1" fillId="0" borderId="35" xfId="0" applyFont="1" applyFill="1" applyBorder="1" applyAlignment="1">
      <alignment vertical="center"/>
    </xf>
    <xf numFmtId="0" fontId="1" fillId="0" borderId="95" xfId="0" applyFont="1" applyFill="1" applyBorder="1" applyAlignment="1">
      <alignment vertical="center"/>
    </xf>
    <xf numFmtId="0" fontId="1" fillId="0" borderId="98" xfId="0" applyFont="1" applyFill="1" applyBorder="1" applyAlignment="1">
      <alignment horizontal="center" vertical="center"/>
    </xf>
    <xf numFmtId="0" fontId="1" fillId="0" borderId="95" xfId="0" applyFont="1" applyFill="1" applyBorder="1" applyAlignment="1">
      <alignment vertical="center" wrapText="1"/>
    </xf>
    <xf numFmtId="0" fontId="1" fillId="0" borderId="96" xfId="0" applyFont="1" applyFill="1" applyBorder="1" applyAlignment="1">
      <alignment vertical="center" wrapText="1"/>
    </xf>
    <xf numFmtId="0" fontId="1" fillId="0" borderId="97" xfId="0" applyFont="1" applyFill="1" applyBorder="1" applyAlignment="1">
      <alignment vertical="center" wrapText="1"/>
    </xf>
    <xf numFmtId="0" fontId="1" fillId="0" borderId="99" xfId="0" applyFont="1" applyFill="1" applyBorder="1" applyAlignment="1">
      <alignment vertical="center"/>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0" fontId="15" fillId="3" borderId="85" xfId="0" applyFont="1" applyFill="1" applyBorder="1" applyAlignment="1">
      <alignment horizontal="center" vertical="center" textRotation="255" wrapText="1"/>
    </xf>
    <xf numFmtId="0" fontId="1" fillId="0" borderId="86" xfId="0" applyFont="1" applyFill="1" applyBorder="1" applyAlignment="1">
      <alignment horizontal="center" vertical="center" textRotation="255" wrapText="1"/>
    </xf>
    <xf numFmtId="0" fontId="1" fillId="0" borderId="87" xfId="0" applyFont="1" applyFill="1" applyBorder="1" applyAlignment="1">
      <alignment vertical="center" wrapText="1"/>
    </xf>
    <xf numFmtId="0" fontId="1" fillId="0" borderId="88" xfId="0" applyFont="1" applyFill="1" applyBorder="1" applyAlignment="1">
      <alignment vertical="center" wrapText="1"/>
    </xf>
    <xf numFmtId="0" fontId="1" fillId="0" borderId="88" xfId="0" applyFont="1" applyFill="1" applyBorder="1" applyAlignment="1">
      <alignment vertical="center"/>
    </xf>
    <xf numFmtId="0" fontId="1" fillId="0" borderId="89"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90" xfId="0" applyFont="1" applyFill="1" applyBorder="1" applyAlignment="1">
      <alignment horizontal="center" vertical="center"/>
    </xf>
    <xf numFmtId="0" fontId="11" fillId="0" borderId="91" xfId="0" applyFont="1" applyFill="1" applyBorder="1" applyAlignment="1">
      <alignment vertical="center" wrapText="1"/>
    </xf>
    <xf numFmtId="0" fontId="11" fillId="0" borderId="92" xfId="0" applyFont="1" applyFill="1" applyBorder="1" applyAlignment="1">
      <alignment vertical="center"/>
    </xf>
    <xf numFmtId="0" fontId="11" fillId="0" borderId="93" xfId="0" applyFont="1" applyFill="1" applyBorder="1" applyAlignment="1">
      <alignment vertical="center"/>
    </xf>
    <xf numFmtId="0" fontId="11" fillId="0" borderId="69" xfId="0" applyFont="1" applyFill="1" applyBorder="1" applyAlignment="1">
      <alignment vertical="center"/>
    </xf>
    <xf numFmtId="0" fontId="11" fillId="0" borderId="0" xfId="0" applyFont="1" applyFill="1" applyBorder="1" applyAlignment="1">
      <alignment vertical="center"/>
    </xf>
    <xf numFmtId="0" fontId="11" fillId="0" borderId="64" xfId="0" applyFont="1" applyFill="1" applyBorder="1" applyAlignment="1">
      <alignment vertical="center"/>
    </xf>
    <xf numFmtId="0" fontId="11" fillId="0" borderId="45" xfId="0" applyFont="1" applyFill="1" applyBorder="1" applyAlignment="1">
      <alignment vertical="center"/>
    </xf>
    <xf numFmtId="0" fontId="11" fillId="0" borderId="46" xfId="0" applyFont="1" applyFill="1" applyBorder="1" applyAlignment="1">
      <alignment vertical="center"/>
    </xf>
    <xf numFmtId="0" fontId="11" fillId="0" borderId="63" xfId="0" applyFont="1" applyFill="1" applyBorder="1" applyAlignment="1">
      <alignment vertical="center"/>
    </xf>
    <xf numFmtId="0" fontId="1" fillId="0" borderId="94" xfId="0" applyFont="1" applyFill="1" applyBorder="1" applyAlignment="1">
      <alignment vertical="center" wrapText="1"/>
    </xf>
    <xf numFmtId="0" fontId="1" fillId="0" borderId="34" xfId="0" applyFont="1" applyFill="1" applyBorder="1" applyAlignment="1">
      <alignment vertical="center" wrapText="1"/>
    </xf>
    <xf numFmtId="0" fontId="1" fillId="0" borderId="68" xfId="0" applyFont="1" applyFill="1" applyBorder="1" applyAlignment="1">
      <alignment horizontal="left" vertical="center"/>
    </xf>
    <xf numFmtId="179" fontId="1" fillId="0" borderId="36" xfId="0" applyNumberFormat="1" applyFont="1" applyFill="1" applyBorder="1" applyAlignment="1">
      <alignment horizontal="center" vertical="center"/>
    </xf>
    <xf numFmtId="179" fontId="1" fillId="0" borderId="45" xfId="0" applyNumberFormat="1" applyFont="1" applyFill="1" applyBorder="1" applyAlignment="1">
      <alignment horizontal="center" vertical="center"/>
    </xf>
    <xf numFmtId="179" fontId="1" fillId="0" borderId="46" xfId="0" applyNumberFormat="1" applyFont="1" applyFill="1" applyBorder="1" applyAlignment="1">
      <alignment horizontal="center" vertical="center"/>
    </xf>
    <xf numFmtId="179" fontId="1" fillId="0" borderId="44" xfId="0" applyNumberFormat="1" applyFont="1" applyFill="1" applyBorder="1" applyAlignment="1">
      <alignment horizontal="center" vertical="center"/>
    </xf>
    <xf numFmtId="0" fontId="1" fillId="0" borderId="69" xfId="0" applyFont="1" applyFill="1" applyBorder="1" applyAlignment="1">
      <alignment horizontal="center" vertical="top"/>
    </xf>
    <xf numFmtId="0" fontId="1" fillId="0" borderId="0" xfId="0" applyFont="1" applyFill="1" applyBorder="1" applyAlignment="1">
      <alignment horizontal="center" vertical="top"/>
    </xf>
    <xf numFmtId="0" fontId="1" fillId="0" borderId="64" xfId="0" applyFont="1" applyFill="1" applyBorder="1" applyAlignment="1">
      <alignment horizontal="center" vertical="top"/>
    </xf>
    <xf numFmtId="0" fontId="1" fillId="0" borderId="73" xfId="0" applyFont="1" applyFill="1" applyBorder="1" applyAlignment="1">
      <alignment horizontal="center" vertical="center"/>
    </xf>
    <xf numFmtId="179" fontId="1" fillId="0" borderId="76" xfId="0" applyNumberFormat="1" applyFont="1" applyFill="1" applyBorder="1" applyAlignment="1">
      <alignment horizontal="center" vertical="center"/>
    </xf>
    <xf numFmtId="179" fontId="1" fillId="0" borderId="74" xfId="0" applyNumberFormat="1" applyFont="1" applyFill="1" applyBorder="1" applyAlignment="1">
      <alignment horizontal="center" vertical="center"/>
    </xf>
    <xf numFmtId="179" fontId="1" fillId="0" borderId="75" xfId="0" applyNumberFormat="1" applyFont="1" applyFill="1" applyBorder="1" applyAlignment="1">
      <alignment horizontal="center" vertical="center"/>
    </xf>
    <xf numFmtId="0" fontId="1" fillId="0" borderId="77" xfId="0" applyFont="1" applyFill="1" applyBorder="1" applyAlignment="1">
      <alignment horizontal="center" vertical="top"/>
    </xf>
    <xf numFmtId="0" fontId="1" fillId="0" borderId="1" xfId="0" applyFont="1" applyFill="1" applyBorder="1" applyAlignment="1">
      <alignment horizontal="center" vertical="top"/>
    </xf>
    <xf numFmtId="0" fontId="1" fillId="0" borderId="72" xfId="0" applyFont="1" applyFill="1" applyBorder="1" applyAlignment="1">
      <alignment horizontal="center" vertical="top"/>
    </xf>
    <xf numFmtId="179" fontId="1" fillId="0" borderId="33" xfId="0" applyNumberFormat="1" applyFont="1" applyFill="1" applyBorder="1" applyAlignment="1">
      <alignment horizontal="center" vertical="center"/>
    </xf>
    <xf numFmtId="179" fontId="1" fillId="0" borderId="34" xfId="0" applyNumberFormat="1" applyFont="1" applyFill="1" applyBorder="1" applyAlignment="1">
      <alignment horizontal="center" vertical="center"/>
    </xf>
    <xf numFmtId="179" fontId="1" fillId="0" borderId="35" xfId="0" applyNumberFormat="1" applyFont="1" applyFill="1" applyBorder="1" applyAlignment="1">
      <alignment horizontal="center" vertical="center"/>
    </xf>
    <xf numFmtId="181" fontId="1" fillId="0" borderId="36" xfId="0" applyNumberFormat="1" applyFont="1" applyFill="1" applyBorder="1" applyAlignment="1">
      <alignment horizontal="center" vertical="center"/>
    </xf>
    <xf numFmtId="0" fontId="1" fillId="0" borderId="15" xfId="0" quotePrefix="1" applyFont="1" applyFill="1" applyBorder="1" applyAlignment="1">
      <alignment vertical="center" wrapText="1" shrinkToFit="1"/>
    </xf>
    <xf numFmtId="3" fontId="1" fillId="0" borderId="15" xfId="0" quotePrefix="1" applyNumberFormat="1" applyFont="1" applyFill="1" applyBorder="1" applyAlignment="1">
      <alignment vertical="center" wrapText="1" shrinkToFit="1"/>
    </xf>
    <xf numFmtId="0" fontId="1" fillId="0" borderId="17" xfId="0" applyFont="1" applyFill="1" applyBorder="1" applyAlignment="1">
      <alignment vertical="center" shrinkToFit="1"/>
    </xf>
    <xf numFmtId="0" fontId="18" fillId="3" borderId="18" xfId="0" applyFont="1" applyFill="1" applyBorder="1" applyAlignment="1">
      <alignment horizontal="center" vertical="center" textRotation="255" wrapText="1"/>
    </xf>
    <xf numFmtId="0" fontId="18" fillId="3" borderId="21" xfId="0" applyFont="1" applyFill="1" applyBorder="1" applyAlignment="1">
      <alignment horizontal="center" vertical="center" textRotation="255" wrapText="1"/>
    </xf>
    <xf numFmtId="0" fontId="18" fillId="3" borderId="25"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71" xfId="0" applyFont="1" applyFill="1" applyBorder="1" applyAlignment="1">
      <alignment horizontal="center" vertical="center" textRotation="255" wrapText="1"/>
    </xf>
    <xf numFmtId="0" fontId="18" fillId="3" borderId="72"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7" xfId="0" applyFont="1" applyFill="1" applyBorder="1" applyAlignment="1">
      <alignment horizontal="center" vertical="center"/>
    </xf>
    <xf numFmtId="0" fontId="11" fillId="4" borderId="50" xfId="0" applyFont="1" applyFill="1" applyBorder="1" applyAlignment="1">
      <alignment horizontal="center" vertical="center"/>
    </xf>
    <xf numFmtId="0" fontId="1" fillId="4" borderId="50"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1" xfId="0" applyFont="1" applyFill="1" applyBorder="1" applyAlignment="1">
      <alignment horizontal="center" vertical="center"/>
    </xf>
    <xf numFmtId="0" fontId="1" fillId="0" borderId="65" xfId="0" applyFont="1" applyFill="1" applyBorder="1" applyAlignment="1">
      <alignment horizontal="left" vertical="center"/>
    </xf>
    <xf numFmtId="179" fontId="1" fillId="0" borderId="29" xfId="0" applyNumberFormat="1" applyFont="1" applyFill="1" applyBorder="1" applyAlignment="1">
      <alignment horizontal="center" vertical="center"/>
    </xf>
    <xf numFmtId="0" fontId="1" fillId="3" borderId="16" xfId="0" applyFont="1" applyFill="1" applyBorder="1" applyAlignment="1">
      <alignment horizontal="center" vertical="center"/>
    </xf>
    <xf numFmtId="0" fontId="11" fillId="3" borderId="15"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 fillId="0" borderId="2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7" fillId="3" borderId="15" xfId="0" applyFont="1" applyFill="1" applyBorder="1" applyAlignment="1">
      <alignment horizontal="center" vertical="center" wrapText="1" shrinkToFit="1"/>
    </xf>
    <xf numFmtId="0" fontId="17" fillId="3" borderId="12" xfId="0" applyFont="1" applyFill="1" applyBorder="1" applyAlignment="1">
      <alignment horizontal="center" vertical="center" shrinkToFit="1"/>
    </xf>
    <xf numFmtId="0" fontId="17" fillId="3" borderId="16" xfId="0" applyFont="1" applyFill="1" applyBorder="1" applyAlignment="1">
      <alignment horizontal="center" vertical="center" shrinkToFit="1"/>
    </xf>
    <xf numFmtId="180" fontId="1" fillId="0" borderId="15" xfId="0" applyNumberFormat="1" applyFont="1" applyFill="1" applyBorder="1" applyAlignment="1">
      <alignment horizontal="center" vertical="center"/>
    </xf>
    <xf numFmtId="180" fontId="1" fillId="0" borderId="12" xfId="0" applyNumberFormat="1" applyFont="1" applyFill="1" applyBorder="1" applyAlignment="1">
      <alignment horizontal="center" vertical="center"/>
    </xf>
    <xf numFmtId="180" fontId="1" fillId="0" borderId="16" xfId="0" applyNumberFormat="1" applyFont="1" applyFill="1" applyBorder="1" applyAlignment="1">
      <alignment horizontal="center" vertical="center"/>
    </xf>
    <xf numFmtId="180" fontId="1" fillId="0" borderId="15" xfId="0" applyNumberFormat="1" applyFont="1" applyFill="1" applyBorder="1" applyAlignment="1">
      <alignment vertical="center"/>
    </xf>
    <xf numFmtId="180" fontId="1" fillId="0" borderId="12" xfId="0" applyNumberFormat="1" applyFont="1" applyFill="1" applyBorder="1" applyAlignment="1">
      <alignment vertical="center"/>
    </xf>
    <xf numFmtId="180" fontId="1" fillId="0" borderId="16" xfId="0" applyNumberFormat="1" applyFont="1" applyFill="1" applyBorder="1" applyAlignment="1">
      <alignment vertical="center"/>
    </xf>
    <xf numFmtId="180" fontId="1" fillId="0" borderId="17" xfId="0" applyNumberFormat="1" applyFont="1" applyFill="1" applyBorder="1" applyAlignment="1">
      <alignment vertical="center"/>
    </xf>
    <xf numFmtId="0" fontId="1" fillId="3" borderId="15"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5" fillId="3" borderId="18"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53" xfId="0" applyFont="1" applyFill="1" applyBorder="1" applyAlignment="1">
      <alignment horizontal="center" vertical="center"/>
    </xf>
    <xf numFmtId="0" fontId="16"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58" xfId="0" applyFont="1" applyFill="1" applyBorder="1" applyAlignment="1">
      <alignment horizontal="center" vertical="center" shrinkToFit="1"/>
    </xf>
    <xf numFmtId="179" fontId="1" fillId="0" borderId="70" xfId="0" applyNumberFormat="1" applyFont="1" applyFill="1" applyBorder="1" applyAlignment="1">
      <alignment horizontal="center" vertical="center"/>
    </xf>
    <xf numFmtId="0" fontId="1" fillId="0" borderId="2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179" fontId="1" fillId="0" borderId="60" xfId="0" applyNumberFormat="1" applyFont="1" applyFill="1" applyBorder="1" applyAlignment="1">
      <alignment horizontal="center" vertical="center"/>
    </xf>
    <xf numFmtId="179" fontId="1" fillId="0" borderId="50" xfId="0" applyNumberFormat="1" applyFont="1" applyFill="1" applyBorder="1" applyAlignment="1">
      <alignment horizontal="center" vertical="center"/>
    </xf>
    <xf numFmtId="179" fontId="1" fillId="0" borderId="15" xfId="0" applyNumberFormat="1" applyFont="1" applyFill="1" applyBorder="1" applyAlignment="1">
      <alignment horizontal="center" vertical="center"/>
    </xf>
    <xf numFmtId="179" fontId="1" fillId="0" borderId="12" xfId="0" applyNumberFormat="1" applyFont="1" applyFill="1" applyBorder="1" applyAlignment="1">
      <alignment horizontal="center" vertical="center"/>
    </xf>
    <xf numFmtId="179" fontId="1" fillId="0" borderId="17" xfId="0" applyNumberFormat="1" applyFont="1" applyFill="1" applyBorder="1" applyAlignment="1">
      <alignment horizontal="center" vertical="center"/>
    </xf>
    <xf numFmtId="0" fontId="16" fillId="3" borderId="15" xfId="0" applyFont="1" applyFill="1" applyBorder="1" applyAlignment="1">
      <alignment horizontal="center" vertical="center" shrinkToFit="1"/>
    </xf>
    <xf numFmtId="179" fontId="1" fillId="0" borderId="16" xfId="0" applyNumberFormat="1" applyFont="1" applyFill="1" applyBorder="1" applyAlignment="1">
      <alignment horizontal="center" vertical="center"/>
    </xf>
    <xf numFmtId="0" fontId="1" fillId="0" borderId="20" xfId="0" applyFont="1" applyFill="1" applyBorder="1" applyAlignment="1">
      <alignment vertical="center" wrapText="1"/>
    </xf>
    <xf numFmtId="0" fontId="1" fillId="0" borderId="27" xfId="0" applyFont="1" applyFill="1" applyBorder="1" applyAlignment="1">
      <alignment vertical="center"/>
    </xf>
    <xf numFmtId="0" fontId="1" fillId="0" borderId="43" xfId="0" applyFont="1" applyFill="1" applyBorder="1" applyAlignment="1">
      <alignment vertical="center"/>
    </xf>
    <xf numFmtId="0" fontId="1" fillId="0" borderId="44" xfId="0" applyFont="1" applyFill="1" applyBorder="1" applyAlignment="1">
      <alignment vertical="center"/>
    </xf>
    <xf numFmtId="0" fontId="16" fillId="3" borderId="28" xfId="0" applyFont="1" applyFill="1" applyBorder="1" applyAlignment="1">
      <alignment horizontal="center" vertical="center" wrapText="1" shrinkToFit="1"/>
    </xf>
    <xf numFmtId="0" fontId="1" fillId="0" borderId="15" xfId="0" applyFont="1" applyFill="1" applyBorder="1" applyAlignment="1">
      <alignment horizontal="center" vertical="center" shrinkToFit="1"/>
    </xf>
    <xf numFmtId="0" fontId="15" fillId="3" borderId="19"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5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53"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0" borderId="56" xfId="0" applyFont="1" applyFill="1" applyBorder="1" applyAlignment="1">
      <alignment horizontal="center" vertical="center"/>
    </xf>
    <xf numFmtId="179" fontId="1" fillId="0" borderId="63" xfId="0" applyNumberFormat="1" applyFont="1" applyFill="1" applyBorder="1" applyAlignment="1">
      <alignment horizontal="center" vertical="center"/>
    </xf>
    <xf numFmtId="0" fontId="1" fillId="0" borderId="60" xfId="0" applyFont="1" applyFill="1" applyBorder="1" applyAlignment="1">
      <alignment horizontal="center" vertical="center"/>
    </xf>
    <xf numFmtId="178" fontId="1" fillId="0" borderId="60" xfId="0" applyNumberFormat="1"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 fillId="3" borderId="59" xfId="0" applyFont="1" applyFill="1" applyBorder="1" applyAlignment="1">
      <alignment horizontal="center" vertical="center"/>
    </xf>
    <xf numFmtId="0" fontId="1" fillId="0" borderId="27" xfId="0" applyFont="1" applyFill="1" applyBorder="1" applyAlignment="1">
      <alignment vertical="center" wrapText="1"/>
    </xf>
    <xf numFmtId="0" fontId="1" fillId="0" borderId="31" xfId="0" applyFont="1" applyFill="1" applyBorder="1" applyAlignment="1">
      <alignment vertical="center" wrapText="1"/>
    </xf>
    <xf numFmtId="0" fontId="1" fillId="0" borderId="32" xfId="0" applyFont="1" applyFill="1" applyBorder="1" applyAlignment="1">
      <alignment vertical="center" wrapText="1"/>
    </xf>
    <xf numFmtId="0" fontId="1" fillId="0" borderId="43" xfId="0" applyFont="1" applyFill="1" applyBorder="1" applyAlignment="1">
      <alignment vertical="center" wrapText="1"/>
    </xf>
    <xf numFmtId="0" fontId="1" fillId="0" borderId="46" xfId="0" applyFont="1" applyFill="1" applyBorder="1" applyAlignment="1">
      <alignment vertical="center" wrapText="1"/>
    </xf>
    <xf numFmtId="0" fontId="1" fillId="0" borderId="44" xfId="0" applyFont="1" applyFill="1" applyBorder="1" applyAlignment="1">
      <alignment vertical="center" wrapTex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50" xfId="0" applyFont="1" applyFill="1" applyBorder="1" applyAlignment="1">
      <alignment horizontal="center" vertical="center" shrinkToFit="1"/>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13" fillId="3" borderId="33" xfId="1" applyFont="1" applyFill="1" applyBorder="1" applyAlignment="1" applyProtection="1">
      <alignment horizontal="center" vertical="center" wrapText="1"/>
    </xf>
    <xf numFmtId="0" fontId="1" fillId="0" borderId="34" xfId="0" applyFont="1" applyFill="1" applyBorder="1" applyAlignment="1">
      <alignment horizontal="center" vertical="center" wrapText="1"/>
    </xf>
    <xf numFmtId="0" fontId="1" fillId="0" borderId="35" xfId="0" applyFont="1" applyFill="1" applyBorder="1" applyAlignment="1">
      <alignment horizontal="center" vertical="center" wrapText="1"/>
    </xf>
    <xf numFmtId="177" fontId="1" fillId="0" borderId="33" xfId="0" applyNumberFormat="1" applyFont="1" applyFill="1" applyBorder="1" applyAlignment="1">
      <alignment horizontal="center" vertical="center"/>
    </xf>
    <xf numFmtId="177" fontId="1" fillId="0" borderId="34" xfId="0" applyNumberFormat="1" applyFon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177" fontId="1" fillId="0" borderId="42" xfId="0" applyNumberFormat="1" applyFont="1" applyFill="1" applyBorder="1" applyAlignment="1">
      <alignment horizontal="center" vertical="center"/>
    </xf>
    <xf numFmtId="0" fontId="15" fillId="3" borderId="54" xfId="0" applyFont="1" applyFill="1" applyBorder="1" applyAlignment="1">
      <alignment horizontal="center" vertical="center" wrapText="1"/>
    </xf>
    <xf numFmtId="0" fontId="15" fillId="3" borderId="50" xfId="0" applyFont="1" applyFill="1" applyBorder="1" applyAlignment="1">
      <alignment horizontal="center" vertical="center"/>
    </xf>
    <xf numFmtId="0" fontId="15" fillId="3" borderId="55" xfId="0" applyFont="1" applyFill="1" applyBorder="1" applyAlignment="1">
      <alignment horizontal="center" vertical="center"/>
    </xf>
    <xf numFmtId="0" fontId="13" fillId="3" borderId="49" xfId="1" applyFont="1" applyFill="1" applyBorder="1" applyAlignment="1" applyProtection="1">
      <alignment horizontal="center" vertical="center" wrapText="1"/>
    </xf>
    <xf numFmtId="0" fontId="13" fillId="3" borderId="50" xfId="1" applyFont="1" applyFill="1" applyBorder="1" applyAlignment="1" applyProtection="1">
      <alignment horizontal="center" vertical="center" wrapText="1"/>
    </xf>
    <xf numFmtId="9" fontId="1" fillId="0" borderId="50" xfId="4" applyFont="1" applyFill="1" applyBorder="1" applyAlignment="1">
      <alignment horizontal="center" vertical="center"/>
    </xf>
    <xf numFmtId="38" fontId="1" fillId="0" borderId="50" xfId="0" applyNumberFormat="1" applyFont="1" applyFill="1" applyBorder="1" applyAlignment="1">
      <alignment horizontal="center" vertical="center"/>
    </xf>
    <xf numFmtId="38" fontId="1" fillId="0" borderId="24" xfId="0" applyNumberFormat="1" applyFont="1" applyFill="1" applyBorder="1" applyAlignment="1">
      <alignment horizontal="center" vertical="center"/>
    </xf>
    <xf numFmtId="38" fontId="1" fillId="0" borderId="51" xfId="0" applyNumberFormat="1" applyFont="1" applyFill="1" applyBorder="1" applyAlignment="1">
      <alignment horizontal="center" vertical="center"/>
    </xf>
    <xf numFmtId="0" fontId="1" fillId="0" borderId="59" xfId="0" applyFont="1" applyFill="1" applyBorder="1" applyAlignment="1">
      <alignment horizontal="center" vertical="center"/>
    </xf>
    <xf numFmtId="0" fontId="13"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0" fillId="0" borderId="15"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wrapText="1"/>
    </xf>
    <xf numFmtId="0" fontId="10" fillId="0" borderId="17" xfId="3" applyFont="1" applyFill="1" applyBorder="1" applyAlignment="1" applyProtection="1">
      <alignment horizontal="left" vertical="center" wrapText="1"/>
    </xf>
    <xf numFmtId="177" fontId="1" fillId="0" borderId="39" xfId="0" applyNumberFormat="1" applyFont="1" applyFill="1" applyBorder="1" applyAlignment="1">
      <alignment horizontal="center" vertical="center"/>
    </xf>
    <xf numFmtId="0" fontId="1" fillId="3" borderId="17" xfId="0" applyFont="1" applyFill="1" applyBorder="1" applyAlignment="1">
      <alignment horizontal="center" vertical="center"/>
    </xf>
    <xf numFmtId="0" fontId="13" fillId="3" borderId="20" xfId="1" applyFont="1" applyFill="1" applyBorder="1" applyAlignment="1" applyProtection="1">
      <alignment horizontal="center" vertical="center" wrapText="1"/>
    </xf>
    <xf numFmtId="0" fontId="1" fillId="3" borderId="27"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3" fillId="3" borderId="28" xfId="1" applyFont="1" applyFill="1" applyBorder="1" applyAlignment="1" applyProtection="1">
      <alignment horizontal="center" vertical="center" wrapText="1"/>
    </xf>
    <xf numFmtId="0" fontId="13" fillId="3" borderId="19" xfId="1" applyFont="1" applyFill="1" applyBorder="1" applyAlignment="1" applyProtection="1">
      <alignment horizontal="center" vertical="center" wrapText="1"/>
    </xf>
    <xf numFmtId="0" fontId="13" fillId="3"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0" fontId="13" fillId="3" borderId="34" xfId="1" applyFont="1" applyFill="1" applyBorder="1" applyAlignment="1" applyProtection="1">
      <alignment horizontal="center" vertical="center" wrapText="1"/>
    </xf>
    <xf numFmtId="0" fontId="13" fillId="3" borderId="35" xfId="1" applyFont="1" applyFill="1" applyBorder="1" applyAlignment="1" applyProtection="1">
      <alignment horizontal="center" vertical="center" wrapText="1"/>
    </xf>
    <xf numFmtId="0" fontId="13" fillId="3" borderId="45" xfId="1" applyFont="1" applyFill="1" applyBorder="1" applyAlignment="1" applyProtection="1">
      <alignment horizontal="center" vertical="center" wrapText="1"/>
    </xf>
    <xf numFmtId="0" fontId="13" fillId="3" borderId="46" xfId="1" applyFont="1" applyFill="1" applyBorder="1" applyAlignment="1" applyProtection="1">
      <alignment horizontal="center" vertical="center" wrapText="1"/>
    </xf>
    <xf numFmtId="0" fontId="13" fillId="3"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1" fillId="0" borderId="14" xfId="2" applyFont="1" applyFill="1" applyBorder="1" applyAlignment="1" applyProtection="1">
      <alignment vertical="top" wrapText="1"/>
    </xf>
    <xf numFmtId="0" fontId="11" fillId="0" borderId="12" xfId="2" applyFont="1" applyFill="1" applyBorder="1" applyAlignment="1" applyProtection="1">
      <alignment vertical="top" wrapText="1"/>
    </xf>
    <xf numFmtId="0" fontId="11" fillId="0" borderId="17" xfId="2" applyFont="1" applyFill="1" applyBorder="1" applyAlignment="1" applyProtection="1">
      <alignment vertical="top"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2" xfId="1" applyFont="1" applyFill="1" applyBorder="1" applyAlignment="1" applyProtection="1">
      <alignment horizontal="center" vertical="center" wrapText="1"/>
    </xf>
    <xf numFmtId="0" fontId="9" fillId="3" borderId="52" xfId="1" applyFont="1" applyFill="1" applyBorder="1" applyAlignment="1" applyProtection="1">
      <alignment horizontal="center" vertical="center" wrapText="1"/>
    </xf>
    <xf numFmtId="0" fontId="9" fillId="3" borderId="46" xfId="1" applyFont="1" applyFill="1" applyBorder="1" applyAlignment="1" applyProtection="1">
      <alignment horizontal="center" vertical="center" wrapText="1"/>
    </xf>
    <xf numFmtId="0" fontId="9" fillId="3" borderId="53"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15" fillId="3" borderId="18" xfId="1" applyFont="1" applyFill="1" applyBorder="1" applyAlignment="1" applyProtection="1">
      <alignment horizontal="center" vertical="center" wrapText="1" shrinkToFit="1"/>
    </xf>
    <xf numFmtId="0" fontId="15" fillId="3"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1" fillId="0" borderId="19" xfId="0" applyFont="1" applyFill="1" applyBorder="1" applyAlignment="1">
      <alignment horizontal="center" vertical="center" wrapText="1"/>
    </xf>
    <xf numFmtId="0" fontId="9" fillId="3" borderId="15" xfId="2" applyNumberFormat="1" applyFont="1" applyFill="1" applyBorder="1" applyAlignment="1" applyProtection="1">
      <alignment horizontal="center" vertical="center" wrapText="1"/>
    </xf>
    <xf numFmtId="0" fontId="7" fillId="0" borderId="19" xfId="2" applyFont="1" applyFill="1" applyBorder="1" applyAlignment="1">
      <alignment horizontal="center" vertical="center" wrapText="1" shrinkToFit="1"/>
    </xf>
    <xf numFmtId="0" fontId="1" fillId="0" borderId="21" xfId="0" applyFont="1" applyFill="1" applyBorder="1" applyAlignment="1">
      <alignment horizontal="center" vertical="center" shrinkToFit="1"/>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9" fillId="3" borderId="15" xfId="2" applyFont="1" applyFill="1" applyBorder="1" applyAlignment="1" applyProtection="1">
      <alignment horizontal="center" vertical="center" shrinkToFit="1"/>
    </xf>
    <xf numFmtId="0" fontId="13" fillId="0" borderId="15" xfId="3" applyFont="1" applyFill="1" applyBorder="1" applyAlignment="1" applyProtection="1">
      <alignment horizontal="center" vertical="center" wrapText="1" shrinkToFit="1"/>
    </xf>
    <xf numFmtId="0" fontId="13" fillId="0" borderId="12" xfId="3" applyFont="1" applyFill="1" applyBorder="1" applyAlignment="1" applyProtection="1">
      <alignment horizontal="center" vertical="center" shrinkToFit="1"/>
    </xf>
    <xf numFmtId="0" fontId="13" fillId="0" borderId="17" xfId="3" applyFont="1" applyFill="1" applyBorder="1" applyAlignment="1" applyProtection="1">
      <alignment horizontal="center" vertical="center" shrinkToFit="1"/>
    </xf>
    <xf numFmtId="0" fontId="15" fillId="3" borderId="11" xfId="1" applyFont="1" applyFill="1" applyBorder="1" applyAlignment="1" applyProtection="1">
      <alignment horizontal="center" vertical="center"/>
    </xf>
    <xf numFmtId="0" fontId="15" fillId="3" borderId="12" xfId="1" applyFont="1" applyFill="1" applyBorder="1" applyAlignment="1" applyProtection="1">
      <alignment horizontal="center" vertical="center"/>
    </xf>
    <xf numFmtId="177" fontId="1" fillId="0" borderId="30"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 fillId="0" borderId="28" xfId="0" applyFont="1" applyFill="1" applyBorder="1" applyAlignment="1">
      <alignment horizontal="left" vertical="top"/>
    </xf>
    <xf numFmtId="0" fontId="1" fillId="0" borderId="19" xfId="0" applyFont="1" applyFill="1" applyBorder="1" applyAlignment="1">
      <alignment horizontal="left" vertical="top"/>
    </xf>
    <xf numFmtId="0" fontId="1" fillId="0" borderId="21" xfId="0" applyFont="1" applyFill="1" applyBorder="1" applyAlignment="1">
      <alignment horizontal="left" vertical="top"/>
    </xf>
    <xf numFmtId="0" fontId="1" fillId="0" borderId="69" xfId="0" applyFont="1" applyFill="1" applyBorder="1" applyAlignment="1">
      <alignment horizontal="left" vertical="top" wrapText="1"/>
    </xf>
    <xf numFmtId="0" fontId="1" fillId="0" borderId="0" xfId="0" applyFont="1" applyFill="1" applyBorder="1" applyAlignment="1">
      <alignment horizontal="left" vertical="top"/>
    </xf>
    <xf numFmtId="0" fontId="1" fillId="0" borderId="64" xfId="0" applyFont="1" applyFill="1" applyBorder="1" applyAlignment="1">
      <alignment horizontal="left" vertical="top"/>
    </xf>
    <xf numFmtId="0" fontId="1" fillId="0" borderId="73" xfId="0" applyFont="1" applyFill="1" applyBorder="1" applyAlignment="1">
      <alignment vertical="center" textRotation="255" wrapText="1"/>
    </xf>
    <xf numFmtId="0" fontId="1" fillId="0" borderId="74" xfId="0" applyFont="1" applyFill="1" applyBorder="1" applyAlignment="1">
      <alignment vertical="center" wrapText="1"/>
    </xf>
    <xf numFmtId="0" fontId="1" fillId="0" borderId="123" xfId="0" applyFont="1" applyFill="1" applyBorder="1" applyAlignment="1">
      <alignment vertical="center" wrapText="1"/>
    </xf>
    <xf numFmtId="0" fontId="1" fillId="0" borderId="124" xfId="0" applyFont="1" applyFill="1" applyBorder="1" applyAlignment="1">
      <alignment vertical="center" wrapText="1"/>
    </xf>
    <xf numFmtId="0" fontId="1" fillId="0" borderId="122" xfId="0" applyFont="1" applyFill="1" applyBorder="1" applyAlignment="1">
      <alignment vertical="center" wrapText="1"/>
    </xf>
    <xf numFmtId="0" fontId="1" fillId="0" borderId="74" xfId="0" applyFont="1" applyFill="1" applyBorder="1" applyAlignment="1">
      <alignment vertical="center" textRotation="255" wrapText="1"/>
    </xf>
    <xf numFmtId="0" fontId="1" fillId="0" borderId="123" xfId="0" applyFont="1" applyFill="1" applyBorder="1" applyAlignment="1">
      <alignment vertical="center" textRotation="255" wrapText="1"/>
    </xf>
    <xf numFmtId="0" fontId="1" fillId="0" borderId="50" xfId="0" applyFont="1" applyFill="1" applyBorder="1" applyAlignment="1">
      <alignment horizontal="center" vertical="center" wrapText="1"/>
    </xf>
  </cellXfs>
  <cellStyles count="8">
    <cellStyle name="アクセント 3 2" xfId="6"/>
    <cellStyle name="パーセント 2" xfId="4"/>
    <cellStyle name="桁区切り 2" xfId="5"/>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88</xdr:row>
      <xdr:rowOff>9525</xdr:rowOff>
    </xdr:from>
    <xdr:to>
      <xdr:col>20</xdr:col>
      <xdr:colOff>0</xdr:colOff>
      <xdr:row>100</xdr:row>
      <xdr:rowOff>0</xdr:rowOff>
    </xdr:to>
    <xdr:cxnSp macro="">
      <xdr:nvCxnSpPr>
        <xdr:cNvPr id="2" name="直線コネクタ 1"/>
        <xdr:cNvCxnSpPr/>
      </xdr:nvCxnSpPr>
      <xdr:spPr>
        <a:xfrm>
          <a:off x="4000500" y="32013525"/>
          <a:ext cx="0" cy="353377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36</xdr:col>
      <xdr:colOff>0</xdr:colOff>
      <xdr:row>100</xdr:row>
      <xdr:rowOff>4763</xdr:rowOff>
    </xdr:from>
    <xdr:to>
      <xdr:col>36</xdr:col>
      <xdr:colOff>4763</xdr:colOff>
      <xdr:row>113</xdr:row>
      <xdr:rowOff>19050</xdr:rowOff>
    </xdr:to>
    <xdr:cxnSp macro="">
      <xdr:nvCxnSpPr>
        <xdr:cNvPr id="3" name="直線コネクタ 2"/>
        <xdr:cNvCxnSpPr/>
      </xdr:nvCxnSpPr>
      <xdr:spPr>
        <a:xfrm flipH="1">
          <a:off x="7200900" y="35552063"/>
          <a:ext cx="4763" cy="3557587"/>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37</xdr:col>
      <xdr:colOff>28576</xdr:colOff>
      <xdr:row>108</xdr:row>
      <xdr:rowOff>28575</xdr:rowOff>
    </xdr:from>
    <xdr:to>
      <xdr:col>49</xdr:col>
      <xdr:colOff>9526</xdr:colOff>
      <xdr:row>109</xdr:row>
      <xdr:rowOff>257175</xdr:rowOff>
    </xdr:to>
    <xdr:sp macro="" textlink="">
      <xdr:nvSpPr>
        <xdr:cNvPr id="4" name="大かっこ 3"/>
        <xdr:cNvSpPr/>
      </xdr:nvSpPr>
      <xdr:spPr>
        <a:xfrm>
          <a:off x="7429501" y="37642800"/>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28575</xdr:colOff>
      <xdr:row>114</xdr:row>
      <xdr:rowOff>28575</xdr:rowOff>
    </xdr:from>
    <xdr:to>
      <xdr:col>49</xdr:col>
      <xdr:colOff>9525</xdr:colOff>
      <xdr:row>115</xdr:row>
      <xdr:rowOff>257175</xdr:rowOff>
    </xdr:to>
    <xdr:sp macro="" textlink="">
      <xdr:nvSpPr>
        <xdr:cNvPr id="5" name="大かっこ 4"/>
        <xdr:cNvSpPr/>
      </xdr:nvSpPr>
      <xdr:spPr>
        <a:xfrm>
          <a:off x="7429500" y="39414450"/>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66674</xdr:colOff>
      <xdr:row>91</xdr:row>
      <xdr:rowOff>38100</xdr:rowOff>
    </xdr:from>
    <xdr:to>
      <xdr:col>17</xdr:col>
      <xdr:colOff>85724</xdr:colOff>
      <xdr:row>92</xdr:row>
      <xdr:rowOff>257176</xdr:rowOff>
    </xdr:to>
    <xdr:sp macro="" textlink="">
      <xdr:nvSpPr>
        <xdr:cNvPr id="6" name="大かっこ 5"/>
        <xdr:cNvSpPr/>
      </xdr:nvSpPr>
      <xdr:spPr>
        <a:xfrm>
          <a:off x="1266824" y="32927925"/>
          <a:ext cx="2219325" cy="51435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161925</xdr:colOff>
      <xdr:row>95</xdr:row>
      <xdr:rowOff>28575</xdr:rowOff>
    </xdr:from>
    <xdr:to>
      <xdr:col>34</xdr:col>
      <xdr:colOff>142875</xdr:colOff>
      <xdr:row>96</xdr:row>
      <xdr:rowOff>257175</xdr:rowOff>
    </xdr:to>
    <xdr:sp macro="" textlink="">
      <xdr:nvSpPr>
        <xdr:cNvPr id="7" name="大かっこ 6"/>
        <xdr:cNvSpPr/>
      </xdr:nvSpPr>
      <xdr:spPr>
        <a:xfrm>
          <a:off x="4562475" y="34099500"/>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152400</xdr:colOff>
      <xdr:row>89</xdr:row>
      <xdr:rowOff>38100</xdr:rowOff>
    </xdr:from>
    <xdr:to>
      <xdr:col>34</xdr:col>
      <xdr:colOff>133350</xdr:colOff>
      <xdr:row>90</xdr:row>
      <xdr:rowOff>266700</xdr:rowOff>
    </xdr:to>
    <xdr:sp macro="" textlink="">
      <xdr:nvSpPr>
        <xdr:cNvPr id="8" name="大かっこ 7"/>
        <xdr:cNvSpPr/>
      </xdr:nvSpPr>
      <xdr:spPr>
        <a:xfrm>
          <a:off x="4552950" y="32337375"/>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101</xdr:row>
      <xdr:rowOff>28575</xdr:rowOff>
    </xdr:from>
    <xdr:to>
      <xdr:col>34</xdr:col>
      <xdr:colOff>161925</xdr:colOff>
      <xdr:row>102</xdr:row>
      <xdr:rowOff>257175</xdr:rowOff>
    </xdr:to>
    <xdr:sp macro="" textlink="">
      <xdr:nvSpPr>
        <xdr:cNvPr id="9" name="大かっこ 8"/>
        <xdr:cNvSpPr/>
      </xdr:nvSpPr>
      <xdr:spPr>
        <a:xfrm>
          <a:off x="4600575" y="35871150"/>
          <a:ext cx="236220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88</xdr:row>
      <xdr:rowOff>0</xdr:rowOff>
    </xdr:from>
    <xdr:to>
      <xdr:col>23</xdr:col>
      <xdr:colOff>0</xdr:colOff>
      <xdr:row>88</xdr:row>
      <xdr:rowOff>0</xdr:rowOff>
    </xdr:to>
    <xdr:cxnSp macro="">
      <xdr:nvCxnSpPr>
        <xdr:cNvPr id="10" name="直線コネクタ 9"/>
        <xdr:cNvCxnSpPr/>
      </xdr:nvCxnSpPr>
      <xdr:spPr>
        <a:xfrm>
          <a:off x="4000500" y="320040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94</xdr:row>
      <xdr:rowOff>9525</xdr:rowOff>
    </xdr:from>
    <xdr:to>
      <xdr:col>23</xdr:col>
      <xdr:colOff>0</xdr:colOff>
      <xdr:row>94</xdr:row>
      <xdr:rowOff>9525</xdr:rowOff>
    </xdr:to>
    <xdr:cxnSp macro="">
      <xdr:nvCxnSpPr>
        <xdr:cNvPr id="11" name="直線コネクタ 10"/>
        <xdr:cNvCxnSpPr/>
      </xdr:nvCxnSpPr>
      <xdr:spPr>
        <a:xfrm>
          <a:off x="4000500" y="337851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9525</xdr:colOff>
      <xdr:row>107</xdr:row>
      <xdr:rowOff>0</xdr:rowOff>
    </xdr:from>
    <xdr:to>
      <xdr:col>36</xdr:col>
      <xdr:colOff>171450</xdr:colOff>
      <xdr:row>107</xdr:row>
      <xdr:rowOff>0</xdr:rowOff>
    </xdr:to>
    <xdr:cxnSp macro="">
      <xdr:nvCxnSpPr>
        <xdr:cNvPr id="12" name="直線コネクタ 11"/>
        <xdr:cNvCxnSpPr/>
      </xdr:nvCxnSpPr>
      <xdr:spPr>
        <a:xfrm>
          <a:off x="7210425" y="37318950"/>
          <a:ext cx="161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34</xdr:col>
      <xdr:colOff>171450</xdr:colOff>
      <xdr:row>100</xdr:row>
      <xdr:rowOff>0</xdr:rowOff>
    </xdr:from>
    <xdr:to>
      <xdr:col>37</xdr:col>
      <xdr:colOff>9525</xdr:colOff>
      <xdr:row>100</xdr:row>
      <xdr:rowOff>0</xdr:rowOff>
    </xdr:to>
    <xdr:cxnSp macro="">
      <xdr:nvCxnSpPr>
        <xdr:cNvPr id="13" name="直線コネクタ 12"/>
        <xdr:cNvCxnSpPr/>
      </xdr:nvCxnSpPr>
      <xdr:spPr>
        <a:xfrm>
          <a:off x="6972300" y="35547300"/>
          <a:ext cx="4381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171450</xdr:colOff>
      <xdr:row>101</xdr:row>
      <xdr:rowOff>28575</xdr:rowOff>
    </xdr:from>
    <xdr:to>
      <xdr:col>48</xdr:col>
      <xdr:colOff>171450</xdr:colOff>
      <xdr:row>103</xdr:row>
      <xdr:rowOff>333375</xdr:rowOff>
    </xdr:to>
    <xdr:sp macro="" textlink="">
      <xdr:nvSpPr>
        <xdr:cNvPr id="14" name="大かっこ 13"/>
        <xdr:cNvSpPr/>
      </xdr:nvSpPr>
      <xdr:spPr>
        <a:xfrm>
          <a:off x="6686550" y="35671125"/>
          <a:ext cx="2152650" cy="100965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17</xdr:col>
      <xdr:colOff>9525</xdr:colOff>
      <xdr:row>89</xdr:row>
      <xdr:rowOff>285750</xdr:rowOff>
    </xdr:from>
    <xdr:to>
      <xdr:col>20</xdr:col>
      <xdr:colOff>0</xdr:colOff>
      <xdr:row>89</xdr:row>
      <xdr:rowOff>285750</xdr:rowOff>
    </xdr:to>
    <xdr:cxnSp macro="">
      <xdr:nvCxnSpPr>
        <xdr:cNvPr id="15" name="直線コネクタ 14"/>
        <xdr:cNvCxnSpPr/>
      </xdr:nvCxnSpPr>
      <xdr:spPr>
        <a:xfrm>
          <a:off x="3409950" y="32585025"/>
          <a:ext cx="5905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9525</xdr:colOff>
      <xdr:row>100</xdr:row>
      <xdr:rowOff>0</xdr:rowOff>
    </xdr:from>
    <xdr:to>
      <xdr:col>23</xdr:col>
      <xdr:colOff>19050</xdr:colOff>
      <xdr:row>100</xdr:row>
      <xdr:rowOff>0</xdr:rowOff>
    </xdr:to>
    <xdr:cxnSp macro="">
      <xdr:nvCxnSpPr>
        <xdr:cNvPr id="16" name="直線コネクタ 15"/>
        <xdr:cNvCxnSpPr/>
      </xdr:nvCxnSpPr>
      <xdr:spPr>
        <a:xfrm>
          <a:off x="4010025" y="35547300"/>
          <a:ext cx="6096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0</xdr:colOff>
      <xdr:row>113</xdr:row>
      <xdr:rowOff>19050</xdr:rowOff>
    </xdr:from>
    <xdr:to>
      <xdr:col>37</xdr:col>
      <xdr:colOff>0</xdr:colOff>
      <xdr:row>113</xdr:row>
      <xdr:rowOff>19050</xdr:rowOff>
    </xdr:to>
    <xdr:cxnSp macro="">
      <xdr:nvCxnSpPr>
        <xdr:cNvPr id="17" name="直線コネクタ 16"/>
        <xdr:cNvCxnSpPr/>
      </xdr:nvCxnSpPr>
      <xdr:spPr>
        <a:xfrm>
          <a:off x="7200900" y="39109650"/>
          <a:ext cx="2000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99</xdr:row>
      <xdr:rowOff>66675</xdr:rowOff>
    </xdr:from>
    <xdr:to>
      <xdr:col>20</xdr:col>
      <xdr:colOff>0</xdr:colOff>
      <xdr:row>119</xdr:row>
      <xdr:rowOff>0</xdr:rowOff>
    </xdr:to>
    <xdr:cxnSp macro="">
      <xdr:nvCxnSpPr>
        <xdr:cNvPr id="21" name="直線コネクタ 20"/>
        <xdr:cNvCxnSpPr/>
      </xdr:nvCxnSpPr>
      <xdr:spPr>
        <a:xfrm flipV="1">
          <a:off x="3619500" y="35118675"/>
          <a:ext cx="0" cy="5543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119</xdr:row>
      <xdr:rowOff>0</xdr:rowOff>
    </xdr:from>
    <xdr:to>
      <xdr:col>23</xdr:col>
      <xdr:colOff>9525</xdr:colOff>
      <xdr:row>119</xdr:row>
      <xdr:rowOff>0</xdr:rowOff>
    </xdr:to>
    <xdr:cxnSp macro="">
      <xdr:nvCxnSpPr>
        <xdr:cNvPr id="22" name="直線コネクタ 21"/>
        <xdr:cNvCxnSpPr/>
      </xdr:nvCxnSpPr>
      <xdr:spPr>
        <a:xfrm>
          <a:off x="3619500" y="40662225"/>
          <a:ext cx="5524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8"/>
  <dimension ref="A1:AY630"/>
  <sheetViews>
    <sheetView tabSelected="1" view="pageBreakPreview" zoomScale="85" zoomScaleNormal="100" zoomScaleSheetLayoutView="85" zoomScalePageLayoutView="70" workbookViewId="0">
      <selection activeCell="O2" sqref="O2"/>
    </sheetView>
  </sheetViews>
  <sheetFormatPr defaultRowHeight="13.5"/>
  <cols>
    <col min="1" max="42" width="2.625" style="1" customWidth="1"/>
    <col min="43" max="43" width="2.375" style="1" customWidth="1"/>
    <col min="44"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476"/>
      <c r="AQ1" s="476"/>
      <c r="AR1" s="476"/>
      <c r="AS1" s="476"/>
      <c r="AT1" s="476"/>
      <c r="AU1" s="476"/>
      <c r="AV1" s="476"/>
      <c r="AW1" s="2"/>
    </row>
    <row r="2" spans="1:50" ht="21.75" customHeight="1" thickBot="1">
      <c r="AJ2" s="477" t="s">
        <v>0</v>
      </c>
      <c r="AK2" s="477"/>
      <c r="AL2" s="477"/>
      <c r="AM2" s="477"/>
      <c r="AN2" s="477"/>
      <c r="AO2" s="477"/>
      <c r="AP2" s="477"/>
      <c r="AQ2" s="478">
        <v>86</v>
      </c>
      <c r="AR2" s="478"/>
      <c r="AS2" s="478"/>
      <c r="AT2" s="478"/>
      <c r="AU2" s="478"/>
      <c r="AV2" s="478"/>
      <c r="AW2" s="478"/>
      <c r="AX2" s="478"/>
    </row>
    <row r="3" spans="1:50" ht="21" customHeight="1" thickBot="1">
      <c r="A3" s="479" t="s">
        <v>1</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1" t="s">
        <v>2</v>
      </c>
      <c r="AP3" s="480"/>
      <c r="AQ3" s="480"/>
      <c r="AR3" s="480"/>
      <c r="AS3" s="480"/>
      <c r="AT3" s="480"/>
      <c r="AU3" s="480"/>
      <c r="AV3" s="480"/>
      <c r="AW3" s="480"/>
      <c r="AX3" s="482"/>
    </row>
    <row r="4" spans="1:50" ht="25.15" customHeight="1">
      <c r="A4" s="483" t="s">
        <v>3</v>
      </c>
      <c r="B4" s="484"/>
      <c r="C4" s="484"/>
      <c r="D4" s="484"/>
      <c r="E4" s="484"/>
      <c r="F4" s="484"/>
      <c r="G4" s="485" t="s">
        <v>320</v>
      </c>
      <c r="H4" s="486"/>
      <c r="I4" s="486"/>
      <c r="J4" s="486"/>
      <c r="K4" s="486"/>
      <c r="L4" s="486"/>
      <c r="M4" s="486"/>
      <c r="N4" s="486"/>
      <c r="O4" s="486"/>
      <c r="P4" s="486"/>
      <c r="Q4" s="486"/>
      <c r="R4" s="486"/>
      <c r="S4" s="486"/>
      <c r="T4" s="486"/>
      <c r="U4" s="486"/>
      <c r="V4" s="486"/>
      <c r="W4" s="486"/>
      <c r="X4" s="486"/>
      <c r="Y4" s="487" t="s">
        <v>4</v>
      </c>
      <c r="Z4" s="486"/>
      <c r="AA4" s="486"/>
      <c r="AB4" s="486"/>
      <c r="AC4" s="486"/>
      <c r="AD4" s="488"/>
      <c r="AE4" s="489" t="s">
        <v>5</v>
      </c>
      <c r="AF4" s="486"/>
      <c r="AG4" s="486"/>
      <c r="AH4" s="486"/>
      <c r="AI4" s="486"/>
      <c r="AJ4" s="486"/>
      <c r="AK4" s="486"/>
      <c r="AL4" s="486"/>
      <c r="AM4" s="486"/>
      <c r="AN4" s="486"/>
      <c r="AO4" s="486"/>
      <c r="AP4" s="488"/>
      <c r="AQ4" s="490" t="s">
        <v>6</v>
      </c>
      <c r="AR4" s="486"/>
      <c r="AS4" s="486"/>
      <c r="AT4" s="486"/>
      <c r="AU4" s="486"/>
      <c r="AV4" s="486"/>
      <c r="AW4" s="486"/>
      <c r="AX4" s="491"/>
    </row>
    <row r="5" spans="1:50" ht="30" customHeight="1">
      <c r="A5" s="517" t="s">
        <v>7</v>
      </c>
      <c r="B5" s="518"/>
      <c r="C5" s="518"/>
      <c r="D5" s="518"/>
      <c r="E5" s="518"/>
      <c r="F5" s="519"/>
      <c r="G5" s="520" t="s">
        <v>8</v>
      </c>
      <c r="H5" s="521"/>
      <c r="I5" s="521"/>
      <c r="J5" s="521"/>
      <c r="K5" s="521"/>
      <c r="L5" s="521"/>
      <c r="M5" s="521"/>
      <c r="N5" s="521"/>
      <c r="O5" s="521"/>
      <c r="P5" s="521"/>
      <c r="Q5" s="521"/>
      <c r="R5" s="521"/>
      <c r="S5" s="521"/>
      <c r="T5" s="521"/>
      <c r="U5" s="521"/>
      <c r="V5" s="103"/>
      <c r="W5" s="103"/>
      <c r="X5" s="103"/>
      <c r="Y5" s="522" t="s">
        <v>9</v>
      </c>
      <c r="Z5" s="377"/>
      <c r="AA5" s="377"/>
      <c r="AB5" s="377"/>
      <c r="AC5" s="377"/>
      <c r="AD5" s="378"/>
      <c r="AE5" s="377" t="s">
        <v>10</v>
      </c>
      <c r="AF5" s="377"/>
      <c r="AG5" s="377"/>
      <c r="AH5" s="377"/>
      <c r="AI5" s="377"/>
      <c r="AJ5" s="377"/>
      <c r="AK5" s="377"/>
      <c r="AL5" s="377"/>
      <c r="AM5" s="377"/>
      <c r="AN5" s="377"/>
      <c r="AO5" s="377"/>
      <c r="AP5" s="378"/>
      <c r="AQ5" s="523" t="s">
        <v>11</v>
      </c>
      <c r="AR5" s="524"/>
      <c r="AS5" s="524"/>
      <c r="AT5" s="524"/>
      <c r="AU5" s="524"/>
      <c r="AV5" s="524"/>
      <c r="AW5" s="524"/>
      <c r="AX5" s="525"/>
    </row>
    <row r="6" spans="1:50" ht="41.25" customHeight="1">
      <c r="A6" s="526" t="s">
        <v>12</v>
      </c>
      <c r="B6" s="527"/>
      <c r="C6" s="527"/>
      <c r="D6" s="527"/>
      <c r="E6" s="527"/>
      <c r="F6" s="527"/>
      <c r="G6" s="451" t="s">
        <v>13</v>
      </c>
      <c r="H6" s="103"/>
      <c r="I6" s="103"/>
      <c r="J6" s="103"/>
      <c r="K6" s="103"/>
      <c r="L6" s="103"/>
      <c r="M6" s="103"/>
      <c r="N6" s="103"/>
      <c r="O6" s="103"/>
      <c r="P6" s="103"/>
      <c r="Q6" s="103"/>
      <c r="R6" s="103"/>
      <c r="S6" s="103"/>
      <c r="T6" s="103"/>
      <c r="U6" s="103"/>
      <c r="V6" s="103"/>
      <c r="W6" s="103"/>
      <c r="X6" s="103"/>
      <c r="Y6" s="452" t="s">
        <v>14</v>
      </c>
      <c r="Z6" s="453"/>
      <c r="AA6" s="453"/>
      <c r="AB6" s="453"/>
      <c r="AC6" s="453"/>
      <c r="AD6" s="454"/>
      <c r="AE6" s="455" t="s">
        <v>15</v>
      </c>
      <c r="AF6" s="456"/>
      <c r="AG6" s="456"/>
      <c r="AH6" s="456"/>
      <c r="AI6" s="456"/>
      <c r="AJ6" s="456"/>
      <c r="AK6" s="456"/>
      <c r="AL6" s="456"/>
      <c r="AM6" s="456"/>
      <c r="AN6" s="456"/>
      <c r="AO6" s="456"/>
      <c r="AP6" s="456"/>
      <c r="AQ6" s="456"/>
      <c r="AR6" s="456"/>
      <c r="AS6" s="456"/>
      <c r="AT6" s="456"/>
      <c r="AU6" s="456"/>
      <c r="AV6" s="456"/>
      <c r="AW6" s="456"/>
      <c r="AX6" s="457"/>
    </row>
    <row r="7" spans="1:50" ht="39.950000000000003" customHeight="1">
      <c r="A7" s="509" t="s">
        <v>16</v>
      </c>
      <c r="B7" s="510"/>
      <c r="C7" s="510"/>
      <c r="D7" s="510"/>
      <c r="E7" s="510"/>
      <c r="F7" s="510"/>
      <c r="G7" s="511" t="s">
        <v>17</v>
      </c>
      <c r="H7" s="512"/>
      <c r="I7" s="512"/>
      <c r="J7" s="512"/>
      <c r="K7" s="512"/>
      <c r="L7" s="512"/>
      <c r="M7" s="512"/>
      <c r="N7" s="512"/>
      <c r="O7" s="512"/>
      <c r="P7" s="512"/>
      <c r="Q7" s="512"/>
      <c r="R7" s="512"/>
      <c r="S7" s="512"/>
      <c r="T7" s="512"/>
      <c r="U7" s="512"/>
      <c r="V7" s="513"/>
      <c r="W7" s="513"/>
      <c r="X7" s="513"/>
      <c r="Y7" s="514" t="s">
        <v>18</v>
      </c>
      <c r="Z7" s="103"/>
      <c r="AA7" s="103"/>
      <c r="AB7" s="103"/>
      <c r="AC7" s="103"/>
      <c r="AD7" s="104"/>
      <c r="AE7" s="515" t="s">
        <v>19</v>
      </c>
      <c r="AF7" s="390"/>
      <c r="AG7" s="390"/>
      <c r="AH7" s="390"/>
      <c r="AI7" s="390"/>
      <c r="AJ7" s="390"/>
      <c r="AK7" s="390"/>
      <c r="AL7" s="390"/>
      <c r="AM7" s="390"/>
      <c r="AN7" s="390"/>
      <c r="AO7" s="390"/>
      <c r="AP7" s="390"/>
      <c r="AQ7" s="390"/>
      <c r="AR7" s="390"/>
      <c r="AS7" s="390"/>
      <c r="AT7" s="390"/>
      <c r="AU7" s="390"/>
      <c r="AV7" s="390"/>
      <c r="AW7" s="390"/>
      <c r="AX7" s="516"/>
    </row>
    <row r="8" spans="1:50" ht="81.75" customHeight="1">
      <c r="A8" s="492" t="s">
        <v>20</v>
      </c>
      <c r="B8" s="493"/>
      <c r="C8" s="493"/>
      <c r="D8" s="493"/>
      <c r="E8" s="493"/>
      <c r="F8" s="493"/>
      <c r="G8" s="494" t="s">
        <v>21</v>
      </c>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6"/>
    </row>
    <row r="9" spans="1:50" ht="90.75" customHeight="1">
      <c r="A9" s="492" t="s">
        <v>22</v>
      </c>
      <c r="B9" s="493"/>
      <c r="C9" s="493"/>
      <c r="D9" s="493"/>
      <c r="E9" s="493"/>
      <c r="F9" s="493"/>
      <c r="G9" s="494" t="s">
        <v>23</v>
      </c>
      <c r="H9" s="495"/>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6"/>
    </row>
    <row r="10" spans="1:50" ht="29.25" customHeight="1">
      <c r="A10" s="492" t="s">
        <v>24</v>
      </c>
      <c r="B10" s="493"/>
      <c r="C10" s="493"/>
      <c r="D10" s="493"/>
      <c r="E10" s="493"/>
      <c r="F10" s="497"/>
      <c r="G10" s="498" t="s">
        <v>25</v>
      </c>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500"/>
    </row>
    <row r="11" spans="1:50" ht="21" customHeight="1">
      <c r="A11" s="501" t="s">
        <v>26</v>
      </c>
      <c r="B11" s="502"/>
      <c r="C11" s="502"/>
      <c r="D11" s="502"/>
      <c r="E11" s="502"/>
      <c r="F11" s="503"/>
      <c r="G11" s="507"/>
      <c r="H11" s="508"/>
      <c r="I11" s="508"/>
      <c r="J11" s="508"/>
      <c r="K11" s="508"/>
      <c r="L11" s="508"/>
      <c r="M11" s="508"/>
      <c r="N11" s="508"/>
      <c r="O11" s="508"/>
      <c r="P11" s="49" t="s">
        <v>27</v>
      </c>
      <c r="Q11" s="50"/>
      <c r="R11" s="50"/>
      <c r="S11" s="50"/>
      <c r="T11" s="50"/>
      <c r="U11" s="50"/>
      <c r="V11" s="356"/>
      <c r="W11" s="49" t="s">
        <v>28</v>
      </c>
      <c r="X11" s="50"/>
      <c r="Y11" s="50"/>
      <c r="Z11" s="50"/>
      <c r="AA11" s="50"/>
      <c r="AB11" s="50"/>
      <c r="AC11" s="356"/>
      <c r="AD11" s="49" t="s">
        <v>29</v>
      </c>
      <c r="AE11" s="50"/>
      <c r="AF11" s="50"/>
      <c r="AG11" s="50"/>
      <c r="AH11" s="50"/>
      <c r="AI11" s="50"/>
      <c r="AJ11" s="356"/>
      <c r="AK11" s="49" t="s">
        <v>30</v>
      </c>
      <c r="AL11" s="50"/>
      <c r="AM11" s="50"/>
      <c r="AN11" s="50"/>
      <c r="AO11" s="50"/>
      <c r="AP11" s="50"/>
      <c r="AQ11" s="356"/>
      <c r="AR11" s="49" t="s">
        <v>31</v>
      </c>
      <c r="AS11" s="50"/>
      <c r="AT11" s="50"/>
      <c r="AU11" s="50"/>
      <c r="AV11" s="50"/>
      <c r="AW11" s="50"/>
      <c r="AX11" s="459"/>
    </row>
    <row r="12" spans="1:50" ht="21" customHeight="1">
      <c r="A12" s="181"/>
      <c r="B12" s="182"/>
      <c r="C12" s="182"/>
      <c r="D12" s="182"/>
      <c r="E12" s="182"/>
      <c r="F12" s="183"/>
      <c r="G12" s="460" t="s">
        <v>32</v>
      </c>
      <c r="H12" s="461"/>
      <c r="I12" s="466" t="s">
        <v>33</v>
      </c>
      <c r="J12" s="467"/>
      <c r="K12" s="467"/>
      <c r="L12" s="467"/>
      <c r="M12" s="467"/>
      <c r="N12" s="467"/>
      <c r="O12" s="468"/>
      <c r="P12" s="469">
        <f>ROUND(511.556,0)</f>
        <v>512</v>
      </c>
      <c r="Q12" s="469"/>
      <c r="R12" s="469"/>
      <c r="S12" s="469"/>
      <c r="T12" s="469"/>
      <c r="U12" s="469"/>
      <c r="V12" s="469"/>
      <c r="W12" s="469">
        <f>ROUND(511.132,0)</f>
        <v>511</v>
      </c>
      <c r="X12" s="469"/>
      <c r="Y12" s="469"/>
      <c r="Z12" s="469"/>
      <c r="AA12" s="469"/>
      <c r="AB12" s="469"/>
      <c r="AC12" s="469"/>
      <c r="AD12" s="469">
        <f>ROUND(484.444,0)</f>
        <v>484</v>
      </c>
      <c r="AE12" s="469"/>
      <c r="AF12" s="469"/>
      <c r="AG12" s="469"/>
      <c r="AH12" s="469"/>
      <c r="AI12" s="469"/>
      <c r="AJ12" s="469"/>
      <c r="AK12" s="469">
        <f>ROUND(458.335,0)</f>
        <v>458</v>
      </c>
      <c r="AL12" s="469"/>
      <c r="AM12" s="469"/>
      <c r="AN12" s="469"/>
      <c r="AO12" s="469"/>
      <c r="AP12" s="469"/>
      <c r="AQ12" s="469"/>
      <c r="AR12" s="469">
        <f>ROUND(466.999,0)</f>
        <v>467</v>
      </c>
      <c r="AS12" s="469"/>
      <c r="AT12" s="469"/>
      <c r="AU12" s="469"/>
      <c r="AV12" s="469"/>
      <c r="AW12" s="469"/>
      <c r="AX12" s="528"/>
    </row>
    <row r="13" spans="1:50" ht="21" customHeight="1">
      <c r="A13" s="181"/>
      <c r="B13" s="182"/>
      <c r="C13" s="182"/>
      <c r="D13" s="182"/>
      <c r="E13" s="182"/>
      <c r="F13" s="183"/>
      <c r="G13" s="462"/>
      <c r="H13" s="463"/>
      <c r="I13" s="432" t="s">
        <v>34</v>
      </c>
      <c r="J13" s="470"/>
      <c r="K13" s="470"/>
      <c r="L13" s="470"/>
      <c r="M13" s="470"/>
      <c r="N13" s="470"/>
      <c r="O13" s="471"/>
      <c r="P13" s="429" t="s">
        <v>35</v>
      </c>
      <c r="Q13" s="429"/>
      <c r="R13" s="429"/>
      <c r="S13" s="429"/>
      <c r="T13" s="429"/>
      <c r="U13" s="429"/>
      <c r="V13" s="429"/>
      <c r="W13" s="429">
        <f>ROUND(3685.393,0)</f>
        <v>3685</v>
      </c>
      <c r="X13" s="429"/>
      <c r="Y13" s="429"/>
      <c r="Z13" s="429"/>
      <c r="AA13" s="429"/>
      <c r="AB13" s="429"/>
      <c r="AC13" s="429"/>
      <c r="AD13" s="429" t="s">
        <v>35</v>
      </c>
      <c r="AE13" s="429"/>
      <c r="AF13" s="429"/>
      <c r="AG13" s="429"/>
      <c r="AH13" s="429"/>
      <c r="AI13" s="429"/>
      <c r="AJ13" s="429"/>
      <c r="AK13" s="429"/>
      <c r="AL13" s="429"/>
      <c r="AM13" s="429"/>
      <c r="AN13" s="429"/>
      <c r="AO13" s="429"/>
      <c r="AP13" s="429"/>
      <c r="AQ13" s="429"/>
      <c r="AR13" s="430"/>
      <c r="AS13" s="430"/>
      <c r="AT13" s="430"/>
      <c r="AU13" s="430"/>
      <c r="AV13" s="430"/>
      <c r="AW13" s="430"/>
      <c r="AX13" s="431"/>
    </row>
    <row r="14" spans="1:50" ht="21" customHeight="1">
      <c r="A14" s="181"/>
      <c r="B14" s="182"/>
      <c r="C14" s="182"/>
      <c r="D14" s="182"/>
      <c r="E14" s="182"/>
      <c r="F14" s="183"/>
      <c r="G14" s="462"/>
      <c r="H14" s="463"/>
      <c r="I14" s="432" t="s">
        <v>36</v>
      </c>
      <c r="J14" s="433"/>
      <c r="K14" s="433"/>
      <c r="L14" s="433"/>
      <c r="M14" s="433"/>
      <c r="N14" s="433"/>
      <c r="O14" s="434"/>
      <c r="P14" s="429" t="s">
        <v>35</v>
      </c>
      <c r="Q14" s="429"/>
      <c r="R14" s="429"/>
      <c r="S14" s="429"/>
      <c r="T14" s="429"/>
      <c r="U14" s="429"/>
      <c r="V14" s="429"/>
      <c r="W14" s="429" t="s">
        <v>35</v>
      </c>
      <c r="X14" s="429"/>
      <c r="Y14" s="429"/>
      <c r="Z14" s="429"/>
      <c r="AA14" s="429"/>
      <c r="AB14" s="429"/>
      <c r="AC14" s="429"/>
      <c r="AD14" s="435">
        <f>ROUND(3685.393,0)</f>
        <v>3685</v>
      </c>
      <c r="AE14" s="436"/>
      <c r="AF14" s="436"/>
      <c r="AG14" s="436"/>
      <c r="AH14" s="436"/>
      <c r="AI14" s="436"/>
      <c r="AJ14" s="437"/>
      <c r="AK14" s="435">
        <f>ROUND(1.102,0)</f>
        <v>1</v>
      </c>
      <c r="AL14" s="436"/>
      <c r="AM14" s="436"/>
      <c r="AN14" s="436"/>
      <c r="AO14" s="436"/>
      <c r="AP14" s="436"/>
      <c r="AQ14" s="437"/>
      <c r="AR14" s="435"/>
      <c r="AS14" s="436"/>
      <c r="AT14" s="436"/>
      <c r="AU14" s="436"/>
      <c r="AV14" s="436"/>
      <c r="AW14" s="436"/>
      <c r="AX14" s="458"/>
    </row>
    <row r="15" spans="1:50" ht="21" customHeight="1">
      <c r="A15" s="181"/>
      <c r="B15" s="182"/>
      <c r="C15" s="182"/>
      <c r="D15" s="182"/>
      <c r="E15" s="182"/>
      <c r="F15" s="183"/>
      <c r="G15" s="462"/>
      <c r="H15" s="463"/>
      <c r="I15" s="432" t="s">
        <v>37</v>
      </c>
      <c r="J15" s="433"/>
      <c r="K15" s="433"/>
      <c r="L15" s="433"/>
      <c r="M15" s="433"/>
      <c r="N15" s="433"/>
      <c r="O15" s="434"/>
      <c r="P15" s="429" t="s">
        <v>35</v>
      </c>
      <c r="Q15" s="429"/>
      <c r="R15" s="429"/>
      <c r="S15" s="429"/>
      <c r="T15" s="429"/>
      <c r="U15" s="429"/>
      <c r="V15" s="429"/>
      <c r="W15" s="435">
        <f>ROUND(-3685.393,0)</f>
        <v>-3685</v>
      </c>
      <c r="X15" s="436"/>
      <c r="Y15" s="436"/>
      <c r="Z15" s="436"/>
      <c r="AA15" s="436"/>
      <c r="AB15" s="436"/>
      <c r="AC15" s="437"/>
      <c r="AD15" s="435">
        <f>ROUND(-1.102,0)</f>
        <v>-1</v>
      </c>
      <c r="AE15" s="436"/>
      <c r="AF15" s="436"/>
      <c r="AG15" s="436"/>
      <c r="AH15" s="436"/>
      <c r="AI15" s="436"/>
      <c r="AJ15" s="437"/>
      <c r="AK15" s="435"/>
      <c r="AL15" s="436"/>
      <c r="AM15" s="436"/>
      <c r="AN15" s="436"/>
      <c r="AO15" s="436"/>
      <c r="AP15" s="436"/>
      <c r="AQ15" s="437"/>
      <c r="AR15" s="438"/>
      <c r="AS15" s="439"/>
      <c r="AT15" s="439"/>
      <c r="AU15" s="439"/>
      <c r="AV15" s="439"/>
      <c r="AW15" s="439"/>
      <c r="AX15" s="440"/>
    </row>
    <row r="16" spans="1:50" ht="24.75" customHeight="1">
      <c r="A16" s="181"/>
      <c r="B16" s="182"/>
      <c r="C16" s="182"/>
      <c r="D16" s="182"/>
      <c r="E16" s="182"/>
      <c r="F16" s="183"/>
      <c r="G16" s="462"/>
      <c r="H16" s="463"/>
      <c r="I16" s="432" t="s">
        <v>38</v>
      </c>
      <c r="J16" s="470"/>
      <c r="K16" s="470"/>
      <c r="L16" s="470"/>
      <c r="M16" s="470"/>
      <c r="N16" s="470"/>
      <c r="O16" s="471"/>
      <c r="P16" s="429" t="s">
        <v>35</v>
      </c>
      <c r="Q16" s="429"/>
      <c r="R16" s="429"/>
      <c r="S16" s="429"/>
      <c r="T16" s="429"/>
      <c r="U16" s="429"/>
      <c r="V16" s="429"/>
      <c r="W16" s="429" t="s">
        <v>35</v>
      </c>
      <c r="X16" s="429"/>
      <c r="Y16" s="429"/>
      <c r="Z16" s="429"/>
      <c r="AA16" s="429"/>
      <c r="AB16" s="429"/>
      <c r="AC16" s="429"/>
      <c r="AD16" s="429" t="s">
        <v>35</v>
      </c>
      <c r="AE16" s="429"/>
      <c r="AF16" s="429"/>
      <c r="AG16" s="429"/>
      <c r="AH16" s="429"/>
      <c r="AI16" s="429"/>
      <c r="AJ16" s="429"/>
      <c r="AK16" s="429"/>
      <c r="AL16" s="429"/>
      <c r="AM16" s="429"/>
      <c r="AN16" s="429"/>
      <c r="AO16" s="429"/>
      <c r="AP16" s="429"/>
      <c r="AQ16" s="429"/>
      <c r="AR16" s="430"/>
      <c r="AS16" s="430"/>
      <c r="AT16" s="430"/>
      <c r="AU16" s="430"/>
      <c r="AV16" s="430"/>
      <c r="AW16" s="430"/>
      <c r="AX16" s="431"/>
    </row>
    <row r="17" spans="1:51" ht="24.75" customHeight="1">
      <c r="A17" s="181"/>
      <c r="B17" s="182"/>
      <c r="C17" s="182"/>
      <c r="D17" s="182"/>
      <c r="E17" s="182"/>
      <c r="F17" s="183"/>
      <c r="G17" s="464"/>
      <c r="H17" s="465"/>
      <c r="I17" s="472" t="s">
        <v>39</v>
      </c>
      <c r="J17" s="473"/>
      <c r="K17" s="473"/>
      <c r="L17" s="473"/>
      <c r="M17" s="473"/>
      <c r="N17" s="473"/>
      <c r="O17" s="474"/>
      <c r="P17" s="475">
        <f>SUM(P12:V16)</f>
        <v>512</v>
      </c>
      <c r="Q17" s="475"/>
      <c r="R17" s="475"/>
      <c r="S17" s="475"/>
      <c r="T17" s="475"/>
      <c r="U17" s="475"/>
      <c r="V17" s="475"/>
      <c r="W17" s="475">
        <f>SUM(W12:AC16)</f>
        <v>511</v>
      </c>
      <c r="X17" s="475"/>
      <c r="Y17" s="475"/>
      <c r="Z17" s="475"/>
      <c r="AA17" s="475"/>
      <c r="AB17" s="475"/>
      <c r="AC17" s="475"/>
      <c r="AD17" s="475">
        <f>SUM(4168.735)</f>
        <v>4168.7349999999997</v>
      </c>
      <c r="AE17" s="475"/>
      <c r="AF17" s="475"/>
      <c r="AG17" s="475"/>
      <c r="AH17" s="475"/>
      <c r="AI17" s="475"/>
      <c r="AJ17" s="475"/>
      <c r="AK17" s="475">
        <f>ROUND(458.335+1.102,0)</f>
        <v>459</v>
      </c>
      <c r="AL17" s="475"/>
      <c r="AM17" s="475"/>
      <c r="AN17" s="475"/>
      <c r="AO17" s="475"/>
      <c r="AP17" s="475"/>
      <c r="AQ17" s="475"/>
      <c r="AR17" s="475">
        <f>ROUND(466.999,0)</f>
        <v>467</v>
      </c>
      <c r="AS17" s="475"/>
      <c r="AT17" s="475"/>
      <c r="AU17" s="475"/>
      <c r="AV17" s="475"/>
      <c r="AW17" s="475"/>
      <c r="AX17" s="529"/>
    </row>
    <row r="18" spans="1:51" ht="24.75" customHeight="1">
      <c r="A18" s="181"/>
      <c r="B18" s="182"/>
      <c r="C18" s="182"/>
      <c r="D18" s="182"/>
      <c r="E18" s="182"/>
      <c r="F18" s="183"/>
      <c r="G18" s="444" t="s">
        <v>40</v>
      </c>
      <c r="H18" s="445"/>
      <c r="I18" s="445"/>
      <c r="J18" s="445"/>
      <c r="K18" s="445"/>
      <c r="L18" s="445"/>
      <c r="M18" s="445"/>
      <c r="N18" s="445"/>
      <c r="O18" s="445"/>
      <c r="P18" s="447">
        <v>511</v>
      </c>
      <c r="Q18" s="447"/>
      <c r="R18" s="447"/>
      <c r="S18" s="447"/>
      <c r="T18" s="447"/>
      <c r="U18" s="447"/>
      <c r="V18" s="447"/>
      <c r="W18" s="447">
        <v>511</v>
      </c>
      <c r="X18" s="447"/>
      <c r="Y18" s="447"/>
      <c r="Z18" s="447"/>
      <c r="AA18" s="447"/>
      <c r="AB18" s="447"/>
      <c r="AC18" s="447"/>
      <c r="AD18" s="447">
        <v>3382</v>
      </c>
      <c r="AE18" s="447"/>
      <c r="AF18" s="447"/>
      <c r="AG18" s="447"/>
      <c r="AH18" s="447"/>
      <c r="AI18" s="447"/>
      <c r="AJ18" s="447"/>
      <c r="AK18" s="448"/>
      <c r="AL18" s="448"/>
      <c r="AM18" s="448"/>
      <c r="AN18" s="448"/>
      <c r="AO18" s="448"/>
      <c r="AP18" s="448"/>
      <c r="AQ18" s="448"/>
      <c r="AR18" s="448"/>
      <c r="AS18" s="448"/>
      <c r="AT18" s="448"/>
      <c r="AU18" s="448"/>
      <c r="AV18" s="448"/>
      <c r="AW18" s="448"/>
      <c r="AX18" s="449"/>
    </row>
    <row r="19" spans="1:51" ht="24.75" customHeight="1">
      <c r="A19" s="504"/>
      <c r="B19" s="505"/>
      <c r="C19" s="505"/>
      <c r="D19" s="505"/>
      <c r="E19" s="505"/>
      <c r="F19" s="506"/>
      <c r="G19" s="444" t="s">
        <v>41</v>
      </c>
      <c r="H19" s="445"/>
      <c r="I19" s="445"/>
      <c r="J19" s="445"/>
      <c r="K19" s="445"/>
      <c r="L19" s="445"/>
      <c r="M19" s="445"/>
      <c r="N19" s="445"/>
      <c r="O19" s="445"/>
      <c r="P19" s="446">
        <f>P18/P17</f>
        <v>0.998046875</v>
      </c>
      <c r="Q19" s="446"/>
      <c r="R19" s="446"/>
      <c r="S19" s="446"/>
      <c r="T19" s="446"/>
      <c r="U19" s="446"/>
      <c r="V19" s="446"/>
      <c r="W19" s="446">
        <f>W18/W17</f>
        <v>1</v>
      </c>
      <c r="X19" s="446"/>
      <c r="Y19" s="446"/>
      <c r="Z19" s="446"/>
      <c r="AA19" s="446"/>
      <c r="AB19" s="446"/>
      <c r="AC19" s="446"/>
      <c r="AD19" s="446">
        <f>AD18/AD17</f>
        <v>0.81127728195723647</v>
      </c>
      <c r="AE19" s="446"/>
      <c r="AF19" s="446"/>
      <c r="AG19" s="446"/>
      <c r="AH19" s="446"/>
      <c r="AI19" s="446"/>
      <c r="AJ19" s="446"/>
      <c r="AK19" s="427"/>
      <c r="AL19" s="427"/>
      <c r="AM19" s="427"/>
      <c r="AN19" s="427"/>
      <c r="AO19" s="427"/>
      <c r="AP19" s="427"/>
      <c r="AQ19" s="427"/>
      <c r="AR19" s="427"/>
      <c r="AS19" s="427"/>
      <c r="AT19" s="427"/>
      <c r="AU19" s="427"/>
      <c r="AV19" s="427"/>
      <c r="AW19" s="427"/>
      <c r="AX19" s="428"/>
    </row>
    <row r="20" spans="1:51" ht="31.7" customHeight="1">
      <c r="A20" s="441" t="s">
        <v>42</v>
      </c>
      <c r="B20" s="442"/>
      <c r="C20" s="442"/>
      <c r="D20" s="442"/>
      <c r="E20" s="442"/>
      <c r="F20" s="443"/>
      <c r="G20" s="410" t="s">
        <v>43</v>
      </c>
      <c r="H20" s="50"/>
      <c r="I20" s="50"/>
      <c r="J20" s="50"/>
      <c r="K20" s="50"/>
      <c r="L20" s="50"/>
      <c r="M20" s="50"/>
      <c r="N20" s="50"/>
      <c r="O20" s="50"/>
      <c r="P20" s="50"/>
      <c r="Q20" s="50"/>
      <c r="R20" s="50"/>
      <c r="S20" s="50"/>
      <c r="T20" s="50"/>
      <c r="U20" s="50"/>
      <c r="V20" s="50"/>
      <c r="W20" s="50"/>
      <c r="X20" s="356"/>
      <c r="Y20" s="411"/>
      <c r="Z20" s="142"/>
      <c r="AA20" s="143"/>
      <c r="AB20" s="49" t="s">
        <v>44</v>
      </c>
      <c r="AC20" s="50"/>
      <c r="AD20" s="356"/>
      <c r="AE20" s="47" t="s">
        <v>27</v>
      </c>
      <c r="AF20" s="47"/>
      <c r="AG20" s="47"/>
      <c r="AH20" s="47"/>
      <c r="AI20" s="47"/>
      <c r="AJ20" s="47" t="s">
        <v>28</v>
      </c>
      <c r="AK20" s="47"/>
      <c r="AL20" s="47"/>
      <c r="AM20" s="47"/>
      <c r="AN20" s="47"/>
      <c r="AO20" s="47" t="s">
        <v>29</v>
      </c>
      <c r="AP20" s="47"/>
      <c r="AQ20" s="47"/>
      <c r="AR20" s="47"/>
      <c r="AS20" s="47"/>
      <c r="AT20" s="48" t="s">
        <v>45</v>
      </c>
      <c r="AU20" s="47"/>
      <c r="AV20" s="47"/>
      <c r="AW20" s="47"/>
      <c r="AX20" s="417"/>
    </row>
    <row r="21" spans="1:51" ht="22.5" customHeight="1">
      <c r="A21" s="441"/>
      <c r="B21" s="442"/>
      <c r="C21" s="442"/>
      <c r="D21" s="442"/>
      <c r="E21" s="442"/>
      <c r="F21" s="443"/>
      <c r="G21" s="399" t="s">
        <v>46</v>
      </c>
      <c r="H21" s="237"/>
      <c r="I21" s="237"/>
      <c r="J21" s="237"/>
      <c r="K21" s="237"/>
      <c r="L21" s="237"/>
      <c r="M21" s="237"/>
      <c r="N21" s="237"/>
      <c r="O21" s="237"/>
      <c r="P21" s="237"/>
      <c r="Q21" s="237"/>
      <c r="R21" s="237"/>
      <c r="S21" s="237"/>
      <c r="T21" s="237"/>
      <c r="U21" s="237"/>
      <c r="V21" s="237"/>
      <c r="W21" s="237"/>
      <c r="X21" s="418"/>
      <c r="Y21" s="376" t="s">
        <v>47</v>
      </c>
      <c r="Z21" s="424"/>
      <c r="AA21" s="425"/>
      <c r="AB21" s="426" t="s">
        <v>48</v>
      </c>
      <c r="AC21" s="426"/>
      <c r="AD21" s="426"/>
      <c r="AE21" s="45">
        <v>305</v>
      </c>
      <c r="AF21" s="45"/>
      <c r="AG21" s="45"/>
      <c r="AH21" s="45"/>
      <c r="AI21" s="45"/>
      <c r="AJ21" s="45">
        <v>314</v>
      </c>
      <c r="AK21" s="45"/>
      <c r="AL21" s="45"/>
      <c r="AM21" s="45"/>
      <c r="AN21" s="45"/>
      <c r="AO21" s="45">
        <v>288</v>
      </c>
      <c r="AP21" s="45"/>
      <c r="AQ21" s="45"/>
      <c r="AR21" s="45"/>
      <c r="AS21" s="45"/>
      <c r="AT21" s="427"/>
      <c r="AU21" s="427"/>
      <c r="AV21" s="427"/>
      <c r="AW21" s="427"/>
      <c r="AX21" s="428"/>
    </row>
    <row r="22" spans="1:51" ht="22.5" customHeight="1">
      <c r="A22" s="441"/>
      <c r="B22" s="442"/>
      <c r="C22" s="442"/>
      <c r="D22" s="442"/>
      <c r="E22" s="442"/>
      <c r="F22" s="443"/>
      <c r="G22" s="419"/>
      <c r="H22" s="161"/>
      <c r="I22" s="161"/>
      <c r="J22" s="161"/>
      <c r="K22" s="161"/>
      <c r="L22" s="161"/>
      <c r="M22" s="161"/>
      <c r="N22" s="161"/>
      <c r="O22" s="161"/>
      <c r="P22" s="161"/>
      <c r="Q22" s="161"/>
      <c r="R22" s="161"/>
      <c r="S22" s="161"/>
      <c r="T22" s="161"/>
      <c r="U22" s="161"/>
      <c r="V22" s="161"/>
      <c r="W22" s="161"/>
      <c r="X22" s="420"/>
      <c r="Y22" s="49" t="s">
        <v>49</v>
      </c>
      <c r="Z22" s="50"/>
      <c r="AA22" s="356"/>
      <c r="AB22" s="413" t="s">
        <v>50</v>
      </c>
      <c r="AC22" s="413"/>
      <c r="AD22" s="413"/>
      <c r="AE22" s="413" t="s">
        <v>35</v>
      </c>
      <c r="AF22" s="413"/>
      <c r="AG22" s="413"/>
      <c r="AH22" s="413"/>
      <c r="AI22" s="413"/>
      <c r="AJ22" s="413" t="s">
        <v>35</v>
      </c>
      <c r="AK22" s="413"/>
      <c r="AL22" s="413"/>
      <c r="AM22" s="413"/>
      <c r="AN22" s="413"/>
      <c r="AO22" s="413" t="s">
        <v>35</v>
      </c>
      <c r="AP22" s="413"/>
      <c r="AQ22" s="413"/>
      <c r="AR22" s="413"/>
      <c r="AS22" s="413"/>
      <c r="AT22" s="45">
        <v>260</v>
      </c>
      <c r="AU22" s="45"/>
      <c r="AV22" s="45"/>
      <c r="AW22" s="45"/>
      <c r="AX22" s="450"/>
    </row>
    <row r="23" spans="1:51" ht="22.5" customHeight="1">
      <c r="A23" s="441"/>
      <c r="B23" s="442"/>
      <c r="C23" s="442"/>
      <c r="D23" s="442"/>
      <c r="E23" s="442"/>
      <c r="F23" s="443"/>
      <c r="G23" s="421"/>
      <c r="H23" s="422"/>
      <c r="I23" s="422"/>
      <c r="J23" s="422"/>
      <c r="K23" s="422"/>
      <c r="L23" s="422"/>
      <c r="M23" s="422"/>
      <c r="N23" s="422"/>
      <c r="O23" s="422"/>
      <c r="P23" s="422"/>
      <c r="Q23" s="422"/>
      <c r="R23" s="422"/>
      <c r="S23" s="422"/>
      <c r="T23" s="422"/>
      <c r="U23" s="422"/>
      <c r="V23" s="422"/>
      <c r="W23" s="422"/>
      <c r="X23" s="423"/>
      <c r="Y23" s="49" t="s">
        <v>51</v>
      </c>
      <c r="Z23" s="50"/>
      <c r="AA23" s="356"/>
      <c r="AB23" s="413" t="s">
        <v>52</v>
      </c>
      <c r="AC23" s="413"/>
      <c r="AD23" s="413"/>
      <c r="AE23" s="414">
        <f>ROUND($AT$22/AE21*100,0)</f>
        <v>85</v>
      </c>
      <c r="AF23" s="414"/>
      <c r="AG23" s="414"/>
      <c r="AH23" s="414"/>
      <c r="AI23" s="414"/>
      <c r="AJ23" s="414">
        <f>ROUND($AT$22/AJ21*100,0)</f>
        <v>83</v>
      </c>
      <c r="AK23" s="414"/>
      <c r="AL23" s="414"/>
      <c r="AM23" s="414"/>
      <c r="AN23" s="414"/>
      <c r="AO23" s="414">
        <f>ROUND($AT$22/AO21*100,0)</f>
        <v>90</v>
      </c>
      <c r="AP23" s="414"/>
      <c r="AQ23" s="414"/>
      <c r="AR23" s="414"/>
      <c r="AS23" s="414"/>
      <c r="AT23" s="415"/>
      <c r="AU23" s="415"/>
      <c r="AV23" s="415"/>
      <c r="AW23" s="415"/>
      <c r="AX23" s="416"/>
    </row>
    <row r="24" spans="1:51" ht="31.7" customHeight="1">
      <c r="A24" s="379" t="s">
        <v>53</v>
      </c>
      <c r="B24" s="405"/>
      <c r="C24" s="405"/>
      <c r="D24" s="405"/>
      <c r="E24" s="405"/>
      <c r="F24" s="406"/>
      <c r="G24" s="410" t="s">
        <v>54</v>
      </c>
      <c r="H24" s="50"/>
      <c r="I24" s="50"/>
      <c r="J24" s="50"/>
      <c r="K24" s="50"/>
      <c r="L24" s="50"/>
      <c r="M24" s="50"/>
      <c r="N24" s="50"/>
      <c r="O24" s="50"/>
      <c r="P24" s="50"/>
      <c r="Q24" s="50"/>
      <c r="R24" s="50"/>
      <c r="S24" s="50"/>
      <c r="T24" s="50"/>
      <c r="U24" s="50"/>
      <c r="V24" s="50"/>
      <c r="W24" s="50"/>
      <c r="X24" s="356"/>
      <c r="Y24" s="411"/>
      <c r="Z24" s="142"/>
      <c r="AA24" s="143"/>
      <c r="AB24" s="49" t="s">
        <v>44</v>
      </c>
      <c r="AC24" s="50"/>
      <c r="AD24" s="356"/>
      <c r="AE24" s="49" t="s">
        <v>27</v>
      </c>
      <c r="AF24" s="50"/>
      <c r="AG24" s="50"/>
      <c r="AH24" s="50"/>
      <c r="AI24" s="356"/>
      <c r="AJ24" s="49" t="s">
        <v>28</v>
      </c>
      <c r="AK24" s="50"/>
      <c r="AL24" s="50"/>
      <c r="AM24" s="50"/>
      <c r="AN24" s="356"/>
      <c r="AO24" s="49" t="s">
        <v>29</v>
      </c>
      <c r="AP24" s="50"/>
      <c r="AQ24" s="50"/>
      <c r="AR24" s="50"/>
      <c r="AS24" s="356"/>
      <c r="AT24" s="357" t="s">
        <v>55</v>
      </c>
      <c r="AU24" s="358"/>
      <c r="AV24" s="358"/>
      <c r="AW24" s="358"/>
      <c r="AX24" s="359"/>
    </row>
    <row r="25" spans="1:51" ht="22.5" customHeight="1">
      <c r="A25" s="90"/>
      <c r="B25" s="91"/>
      <c r="C25" s="91"/>
      <c r="D25" s="91"/>
      <c r="E25" s="91"/>
      <c r="F25" s="92"/>
      <c r="G25" s="399" t="s">
        <v>56</v>
      </c>
      <c r="H25" s="238"/>
      <c r="I25" s="238"/>
      <c r="J25" s="238"/>
      <c r="K25" s="238"/>
      <c r="L25" s="238"/>
      <c r="M25" s="238"/>
      <c r="N25" s="238"/>
      <c r="O25" s="238"/>
      <c r="P25" s="238"/>
      <c r="Q25" s="238"/>
      <c r="R25" s="238"/>
      <c r="S25" s="238"/>
      <c r="T25" s="238"/>
      <c r="U25" s="238"/>
      <c r="V25" s="238"/>
      <c r="W25" s="238"/>
      <c r="X25" s="400"/>
      <c r="Y25" s="403" t="s">
        <v>57</v>
      </c>
      <c r="Z25" s="390"/>
      <c r="AA25" s="391"/>
      <c r="AB25" s="389" t="s">
        <v>58</v>
      </c>
      <c r="AC25" s="390"/>
      <c r="AD25" s="391"/>
      <c r="AE25" s="392">
        <v>14</v>
      </c>
      <c r="AF25" s="392"/>
      <c r="AG25" s="392"/>
      <c r="AH25" s="392"/>
      <c r="AI25" s="392"/>
      <c r="AJ25" s="393">
        <v>14</v>
      </c>
      <c r="AK25" s="393"/>
      <c r="AL25" s="393"/>
      <c r="AM25" s="393"/>
      <c r="AN25" s="393"/>
      <c r="AO25" s="393">
        <v>14</v>
      </c>
      <c r="AP25" s="393"/>
      <c r="AQ25" s="393"/>
      <c r="AR25" s="393"/>
      <c r="AS25" s="393"/>
      <c r="AT25" s="394" t="s">
        <v>35</v>
      </c>
      <c r="AU25" s="395"/>
      <c r="AV25" s="395"/>
      <c r="AW25" s="395"/>
      <c r="AX25" s="396"/>
    </row>
    <row r="26" spans="1:51" ht="22.5" customHeight="1">
      <c r="A26" s="90"/>
      <c r="B26" s="91"/>
      <c r="C26" s="91"/>
      <c r="D26" s="91"/>
      <c r="E26" s="91"/>
      <c r="F26" s="92"/>
      <c r="G26" s="401"/>
      <c r="H26" s="231"/>
      <c r="I26" s="231"/>
      <c r="J26" s="231"/>
      <c r="K26" s="231"/>
      <c r="L26" s="231"/>
      <c r="M26" s="231"/>
      <c r="N26" s="231"/>
      <c r="O26" s="231"/>
      <c r="P26" s="231"/>
      <c r="Q26" s="231"/>
      <c r="R26" s="231"/>
      <c r="S26" s="231"/>
      <c r="T26" s="231"/>
      <c r="U26" s="231"/>
      <c r="V26" s="231"/>
      <c r="W26" s="231"/>
      <c r="X26" s="402"/>
      <c r="Y26" s="397" t="s">
        <v>59</v>
      </c>
      <c r="Z26" s="377"/>
      <c r="AA26" s="378"/>
      <c r="AB26" s="404" t="s">
        <v>58</v>
      </c>
      <c r="AC26" s="377"/>
      <c r="AD26" s="378"/>
      <c r="AE26" s="392">
        <v>14</v>
      </c>
      <c r="AF26" s="392"/>
      <c r="AG26" s="392"/>
      <c r="AH26" s="392"/>
      <c r="AI26" s="392"/>
      <c r="AJ26" s="393">
        <v>14</v>
      </c>
      <c r="AK26" s="393"/>
      <c r="AL26" s="393"/>
      <c r="AM26" s="393"/>
      <c r="AN26" s="393"/>
      <c r="AO26" s="393">
        <v>14</v>
      </c>
      <c r="AP26" s="393"/>
      <c r="AQ26" s="393"/>
      <c r="AR26" s="393"/>
      <c r="AS26" s="393"/>
      <c r="AT26" s="394">
        <v>14</v>
      </c>
      <c r="AU26" s="395"/>
      <c r="AV26" s="395"/>
      <c r="AW26" s="395"/>
      <c r="AX26" s="396"/>
      <c r="AY26" s="3"/>
    </row>
    <row r="27" spans="1:51" ht="22.5" customHeight="1">
      <c r="A27" s="90"/>
      <c r="B27" s="91"/>
      <c r="C27" s="91"/>
      <c r="D27" s="91"/>
      <c r="E27" s="91"/>
      <c r="F27" s="92"/>
      <c r="G27" s="399" t="s">
        <v>60</v>
      </c>
      <c r="H27" s="238"/>
      <c r="I27" s="238"/>
      <c r="J27" s="238"/>
      <c r="K27" s="238"/>
      <c r="L27" s="238"/>
      <c r="M27" s="238"/>
      <c r="N27" s="238"/>
      <c r="O27" s="238"/>
      <c r="P27" s="238"/>
      <c r="Q27" s="238"/>
      <c r="R27" s="238"/>
      <c r="S27" s="238"/>
      <c r="T27" s="238"/>
      <c r="U27" s="238"/>
      <c r="V27" s="238"/>
      <c r="W27" s="238"/>
      <c r="X27" s="400"/>
      <c r="Y27" s="403" t="s">
        <v>57</v>
      </c>
      <c r="Z27" s="390"/>
      <c r="AA27" s="391"/>
      <c r="AB27" s="389" t="s">
        <v>61</v>
      </c>
      <c r="AC27" s="390"/>
      <c r="AD27" s="391"/>
      <c r="AE27" s="392">
        <v>28</v>
      </c>
      <c r="AF27" s="392"/>
      <c r="AG27" s="392"/>
      <c r="AH27" s="392"/>
      <c r="AI27" s="392"/>
      <c r="AJ27" s="393">
        <v>28</v>
      </c>
      <c r="AK27" s="393"/>
      <c r="AL27" s="393"/>
      <c r="AM27" s="393"/>
      <c r="AN27" s="393"/>
      <c r="AO27" s="393">
        <v>28</v>
      </c>
      <c r="AP27" s="393"/>
      <c r="AQ27" s="393"/>
      <c r="AR27" s="393"/>
      <c r="AS27" s="393"/>
      <c r="AT27" s="394" t="s">
        <v>35</v>
      </c>
      <c r="AU27" s="395"/>
      <c r="AV27" s="395"/>
      <c r="AW27" s="395"/>
      <c r="AX27" s="396"/>
      <c r="AY27" s="3"/>
    </row>
    <row r="28" spans="1:51" ht="22.5" customHeight="1">
      <c r="A28" s="90"/>
      <c r="B28" s="91"/>
      <c r="C28" s="91"/>
      <c r="D28" s="91"/>
      <c r="E28" s="91"/>
      <c r="F28" s="92"/>
      <c r="G28" s="401"/>
      <c r="H28" s="231"/>
      <c r="I28" s="231"/>
      <c r="J28" s="231"/>
      <c r="K28" s="231"/>
      <c r="L28" s="231"/>
      <c r="M28" s="231"/>
      <c r="N28" s="231"/>
      <c r="O28" s="231"/>
      <c r="P28" s="231"/>
      <c r="Q28" s="231"/>
      <c r="R28" s="231"/>
      <c r="S28" s="231"/>
      <c r="T28" s="231"/>
      <c r="U28" s="231"/>
      <c r="V28" s="231"/>
      <c r="W28" s="231"/>
      <c r="X28" s="402"/>
      <c r="Y28" s="397" t="s">
        <v>59</v>
      </c>
      <c r="Z28" s="377"/>
      <c r="AA28" s="378"/>
      <c r="AB28" s="389" t="s">
        <v>61</v>
      </c>
      <c r="AC28" s="390"/>
      <c r="AD28" s="391"/>
      <c r="AE28" s="394">
        <v>28</v>
      </c>
      <c r="AF28" s="395"/>
      <c r="AG28" s="395"/>
      <c r="AH28" s="395"/>
      <c r="AI28" s="398"/>
      <c r="AJ28" s="321">
        <v>28</v>
      </c>
      <c r="AK28" s="322"/>
      <c r="AL28" s="322"/>
      <c r="AM28" s="322"/>
      <c r="AN28" s="323"/>
      <c r="AO28" s="321">
        <v>28</v>
      </c>
      <c r="AP28" s="322"/>
      <c r="AQ28" s="322"/>
      <c r="AR28" s="322"/>
      <c r="AS28" s="323"/>
      <c r="AT28" s="321">
        <v>28</v>
      </c>
      <c r="AU28" s="322"/>
      <c r="AV28" s="322"/>
      <c r="AW28" s="322"/>
      <c r="AX28" s="412"/>
      <c r="AY28" s="3"/>
    </row>
    <row r="29" spans="1:51" ht="22.5" customHeight="1">
      <c r="A29" s="90"/>
      <c r="B29" s="91"/>
      <c r="C29" s="91"/>
      <c r="D29" s="91"/>
      <c r="E29" s="91"/>
      <c r="F29" s="92"/>
      <c r="G29" s="399" t="s">
        <v>62</v>
      </c>
      <c r="H29" s="238"/>
      <c r="I29" s="238"/>
      <c r="J29" s="238"/>
      <c r="K29" s="238"/>
      <c r="L29" s="238"/>
      <c r="M29" s="238"/>
      <c r="N29" s="238"/>
      <c r="O29" s="238"/>
      <c r="P29" s="238"/>
      <c r="Q29" s="238"/>
      <c r="R29" s="238"/>
      <c r="S29" s="238"/>
      <c r="T29" s="238"/>
      <c r="U29" s="238"/>
      <c r="V29" s="238"/>
      <c r="W29" s="238"/>
      <c r="X29" s="400"/>
      <c r="Y29" s="403" t="s">
        <v>57</v>
      </c>
      <c r="Z29" s="390"/>
      <c r="AA29" s="391"/>
      <c r="AB29" s="389" t="s">
        <v>58</v>
      </c>
      <c r="AC29" s="390"/>
      <c r="AD29" s="391"/>
      <c r="AE29" s="392">
        <v>31</v>
      </c>
      <c r="AF29" s="392"/>
      <c r="AG29" s="392"/>
      <c r="AH29" s="392"/>
      <c r="AI29" s="392"/>
      <c r="AJ29" s="392">
        <v>33</v>
      </c>
      <c r="AK29" s="392"/>
      <c r="AL29" s="392"/>
      <c r="AM29" s="392"/>
      <c r="AN29" s="392"/>
      <c r="AO29" s="392">
        <v>33</v>
      </c>
      <c r="AP29" s="392"/>
      <c r="AQ29" s="392"/>
      <c r="AR29" s="392"/>
      <c r="AS29" s="392"/>
      <c r="AT29" s="392" t="s">
        <v>35</v>
      </c>
      <c r="AU29" s="392"/>
      <c r="AV29" s="392"/>
      <c r="AW29" s="392"/>
      <c r="AX29" s="392"/>
      <c r="AY29" s="3"/>
    </row>
    <row r="30" spans="1:51" ht="22.5" customHeight="1">
      <c r="A30" s="90"/>
      <c r="B30" s="91"/>
      <c r="C30" s="91"/>
      <c r="D30" s="91"/>
      <c r="E30" s="91"/>
      <c r="F30" s="92"/>
      <c r="G30" s="401"/>
      <c r="H30" s="231"/>
      <c r="I30" s="231"/>
      <c r="J30" s="231"/>
      <c r="K30" s="231"/>
      <c r="L30" s="231"/>
      <c r="M30" s="231"/>
      <c r="N30" s="231"/>
      <c r="O30" s="231"/>
      <c r="P30" s="231"/>
      <c r="Q30" s="231"/>
      <c r="R30" s="231"/>
      <c r="S30" s="231"/>
      <c r="T30" s="231"/>
      <c r="U30" s="231"/>
      <c r="V30" s="231"/>
      <c r="W30" s="231"/>
      <c r="X30" s="402"/>
      <c r="Y30" s="397" t="s">
        <v>59</v>
      </c>
      <c r="Z30" s="377"/>
      <c r="AA30" s="378"/>
      <c r="AB30" s="404" t="s">
        <v>58</v>
      </c>
      <c r="AC30" s="377"/>
      <c r="AD30" s="378"/>
      <c r="AE30" s="392">
        <v>31</v>
      </c>
      <c r="AF30" s="392"/>
      <c r="AG30" s="392"/>
      <c r="AH30" s="392"/>
      <c r="AI30" s="392"/>
      <c r="AJ30" s="392">
        <v>33</v>
      </c>
      <c r="AK30" s="392"/>
      <c r="AL30" s="392"/>
      <c r="AM30" s="392"/>
      <c r="AN30" s="392"/>
      <c r="AO30" s="392">
        <v>33</v>
      </c>
      <c r="AP30" s="392"/>
      <c r="AQ30" s="392"/>
      <c r="AR30" s="392"/>
      <c r="AS30" s="392"/>
      <c r="AT30" s="392">
        <v>33</v>
      </c>
      <c r="AU30" s="392"/>
      <c r="AV30" s="392"/>
      <c r="AW30" s="392"/>
      <c r="AX30" s="392"/>
      <c r="AY30" s="3"/>
    </row>
    <row r="31" spans="1:51" ht="22.5" customHeight="1">
      <c r="A31" s="90"/>
      <c r="B31" s="91"/>
      <c r="C31" s="91"/>
      <c r="D31" s="91"/>
      <c r="E31" s="91"/>
      <c r="F31" s="92"/>
      <c r="G31" s="399" t="s">
        <v>63</v>
      </c>
      <c r="H31" s="238"/>
      <c r="I31" s="238"/>
      <c r="J31" s="238"/>
      <c r="K31" s="238"/>
      <c r="L31" s="238"/>
      <c r="M31" s="238"/>
      <c r="N31" s="238"/>
      <c r="O31" s="238"/>
      <c r="P31" s="238"/>
      <c r="Q31" s="238"/>
      <c r="R31" s="238"/>
      <c r="S31" s="238"/>
      <c r="T31" s="238"/>
      <c r="U31" s="238"/>
      <c r="V31" s="238"/>
      <c r="W31" s="238"/>
      <c r="X31" s="400"/>
      <c r="Y31" s="403" t="s">
        <v>57</v>
      </c>
      <c r="Z31" s="390"/>
      <c r="AA31" s="391"/>
      <c r="AB31" s="389" t="s">
        <v>61</v>
      </c>
      <c r="AC31" s="390"/>
      <c r="AD31" s="391"/>
      <c r="AE31" s="394">
        <v>4462</v>
      </c>
      <c r="AF31" s="395"/>
      <c r="AG31" s="395"/>
      <c r="AH31" s="395"/>
      <c r="AI31" s="398"/>
      <c r="AJ31" s="394">
        <v>4735</v>
      </c>
      <c r="AK31" s="395"/>
      <c r="AL31" s="395"/>
      <c r="AM31" s="395"/>
      <c r="AN31" s="398"/>
      <c r="AO31" s="394">
        <v>4731</v>
      </c>
      <c r="AP31" s="395"/>
      <c r="AQ31" s="395"/>
      <c r="AR31" s="395"/>
      <c r="AS31" s="398"/>
      <c r="AT31" s="394" t="s">
        <v>35</v>
      </c>
      <c r="AU31" s="395"/>
      <c r="AV31" s="395"/>
      <c r="AW31" s="395"/>
      <c r="AX31" s="396"/>
      <c r="AY31" s="3"/>
    </row>
    <row r="32" spans="1:51" ht="22.5" customHeight="1">
      <c r="A32" s="407"/>
      <c r="B32" s="408"/>
      <c r="C32" s="408"/>
      <c r="D32" s="408"/>
      <c r="E32" s="408"/>
      <c r="F32" s="409"/>
      <c r="G32" s="401"/>
      <c r="H32" s="231"/>
      <c r="I32" s="231"/>
      <c r="J32" s="231"/>
      <c r="K32" s="231"/>
      <c r="L32" s="231"/>
      <c r="M32" s="231"/>
      <c r="N32" s="231"/>
      <c r="O32" s="231"/>
      <c r="P32" s="231"/>
      <c r="Q32" s="231"/>
      <c r="R32" s="231"/>
      <c r="S32" s="231"/>
      <c r="T32" s="231"/>
      <c r="U32" s="231"/>
      <c r="V32" s="231"/>
      <c r="W32" s="231"/>
      <c r="X32" s="402"/>
      <c r="Y32" s="397" t="s">
        <v>59</v>
      </c>
      <c r="Z32" s="377"/>
      <c r="AA32" s="378"/>
      <c r="AB32" s="389" t="s">
        <v>61</v>
      </c>
      <c r="AC32" s="390"/>
      <c r="AD32" s="391"/>
      <c r="AE32" s="394">
        <f>AE30*6*24</f>
        <v>4464</v>
      </c>
      <c r="AF32" s="395"/>
      <c r="AG32" s="395"/>
      <c r="AH32" s="395"/>
      <c r="AI32" s="398"/>
      <c r="AJ32" s="394">
        <f>AJ30*6*24</f>
        <v>4752</v>
      </c>
      <c r="AK32" s="395"/>
      <c r="AL32" s="395"/>
      <c r="AM32" s="395"/>
      <c r="AN32" s="398"/>
      <c r="AO32" s="394">
        <f>AO30*6*24</f>
        <v>4752</v>
      </c>
      <c r="AP32" s="395"/>
      <c r="AQ32" s="395"/>
      <c r="AR32" s="395"/>
      <c r="AS32" s="398"/>
      <c r="AT32" s="394">
        <f>AT30*6*24</f>
        <v>4752</v>
      </c>
      <c r="AU32" s="395"/>
      <c r="AV32" s="395"/>
      <c r="AW32" s="395"/>
      <c r="AX32" s="396"/>
      <c r="AY32" s="3"/>
    </row>
    <row r="33" spans="1:51" ht="32.25" customHeight="1">
      <c r="A33" s="379" t="s">
        <v>64</v>
      </c>
      <c r="B33" s="101"/>
      <c r="C33" s="101"/>
      <c r="D33" s="101"/>
      <c r="E33" s="101"/>
      <c r="F33" s="380"/>
      <c r="G33" s="50" t="s">
        <v>65</v>
      </c>
      <c r="H33" s="50"/>
      <c r="I33" s="50"/>
      <c r="J33" s="50"/>
      <c r="K33" s="50"/>
      <c r="L33" s="50"/>
      <c r="M33" s="50"/>
      <c r="N33" s="50"/>
      <c r="O33" s="50"/>
      <c r="P33" s="50"/>
      <c r="Q33" s="50"/>
      <c r="R33" s="50"/>
      <c r="S33" s="50"/>
      <c r="T33" s="50"/>
      <c r="U33" s="50"/>
      <c r="V33" s="50"/>
      <c r="W33" s="50"/>
      <c r="X33" s="356"/>
      <c r="Y33" s="385"/>
      <c r="Z33" s="386"/>
      <c r="AA33" s="387"/>
      <c r="AB33" s="49" t="s">
        <v>44</v>
      </c>
      <c r="AC33" s="50"/>
      <c r="AD33" s="356"/>
      <c r="AE33" s="49" t="s">
        <v>27</v>
      </c>
      <c r="AF33" s="50"/>
      <c r="AG33" s="50"/>
      <c r="AH33" s="50"/>
      <c r="AI33" s="356"/>
      <c r="AJ33" s="49" t="s">
        <v>28</v>
      </c>
      <c r="AK33" s="50"/>
      <c r="AL33" s="50"/>
      <c r="AM33" s="50"/>
      <c r="AN33" s="356"/>
      <c r="AO33" s="49" t="s">
        <v>29</v>
      </c>
      <c r="AP33" s="50"/>
      <c r="AQ33" s="50"/>
      <c r="AR33" s="50"/>
      <c r="AS33" s="356"/>
      <c r="AT33" s="357" t="s">
        <v>66</v>
      </c>
      <c r="AU33" s="358"/>
      <c r="AV33" s="358"/>
      <c r="AW33" s="358"/>
      <c r="AX33" s="359"/>
      <c r="AY33" s="3"/>
    </row>
    <row r="34" spans="1:51" ht="30" customHeight="1">
      <c r="A34" s="381"/>
      <c r="B34" s="258"/>
      <c r="C34" s="258"/>
      <c r="D34" s="258"/>
      <c r="E34" s="258"/>
      <c r="F34" s="382"/>
      <c r="G34" s="360" t="s">
        <v>67</v>
      </c>
      <c r="H34" s="361"/>
      <c r="I34" s="361"/>
      <c r="J34" s="361"/>
      <c r="K34" s="361"/>
      <c r="L34" s="361"/>
      <c r="M34" s="361"/>
      <c r="N34" s="361"/>
      <c r="O34" s="361"/>
      <c r="P34" s="361"/>
      <c r="Q34" s="361"/>
      <c r="R34" s="361"/>
      <c r="S34" s="361"/>
      <c r="T34" s="361"/>
      <c r="U34" s="361"/>
      <c r="V34" s="361"/>
      <c r="W34" s="361"/>
      <c r="X34" s="362"/>
      <c r="Y34" s="366" t="s">
        <v>64</v>
      </c>
      <c r="Z34" s="367"/>
      <c r="AA34" s="368"/>
      <c r="AB34" s="369" t="s">
        <v>68</v>
      </c>
      <c r="AC34" s="370"/>
      <c r="AD34" s="371"/>
      <c r="AE34" s="372">
        <f>P18*1000/((AE27+AE31)*365)</f>
        <v>0.31180400890868598</v>
      </c>
      <c r="AF34" s="373"/>
      <c r="AG34" s="373"/>
      <c r="AH34" s="373"/>
      <c r="AI34" s="374"/>
      <c r="AJ34" s="372">
        <f>W18*1000/((AJ27+AJ31)*366)</f>
        <v>0.29312930157211381</v>
      </c>
      <c r="AK34" s="373"/>
      <c r="AL34" s="373"/>
      <c r="AM34" s="373"/>
      <c r="AN34" s="374"/>
      <c r="AO34" s="372">
        <f>AD18*1000/((AO27+AO31)*365)</f>
        <v>1.9469958866689503</v>
      </c>
      <c r="AP34" s="373"/>
      <c r="AQ34" s="373"/>
      <c r="AR34" s="373"/>
      <c r="AS34" s="374"/>
      <c r="AT34" s="372">
        <f>AK17*1000/((AT28+AT32)*365)</f>
        <v>0.26308247836304238</v>
      </c>
      <c r="AU34" s="373"/>
      <c r="AV34" s="373"/>
      <c r="AW34" s="373"/>
      <c r="AX34" s="375"/>
    </row>
    <row r="35" spans="1:51" ht="30" customHeight="1">
      <c r="A35" s="383"/>
      <c r="B35" s="261"/>
      <c r="C35" s="261"/>
      <c r="D35" s="261"/>
      <c r="E35" s="261"/>
      <c r="F35" s="384"/>
      <c r="G35" s="363"/>
      <c r="H35" s="364"/>
      <c r="I35" s="364"/>
      <c r="J35" s="364"/>
      <c r="K35" s="364"/>
      <c r="L35" s="364"/>
      <c r="M35" s="364"/>
      <c r="N35" s="364"/>
      <c r="O35" s="364"/>
      <c r="P35" s="364"/>
      <c r="Q35" s="364"/>
      <c r="R35" s="364"/>
      <c r="S35" s="364"/>
      <c r="T35" s="364"/>
      <c r="U35" s="364"/>
      <c r="V35" s="364"/>
      <c r="W35" s="364"/>
      <c r="X35" s="365"/>
      <c r="Y35" s="376" t="s">
        <v>69</v>
      </c>
      <c r="Z35" s="377"/>
      <c r="AA35" s="378"/>
      <c r="AB35" s="102" t="s">
        <v>68</v>
      </c>
      <c r="AC35" s="103"/>
      <c r="AD35" s="104"/>
      <c r="AE35" s="338" t="s">
        <v>70</v>
      </c>
      <c r="AF35" s="53"/>
      <c r="AG35" s="53"/>
      <c r="AH35" s="53"/>
      <c r="AI35" s="54"/>
      <c r="AJ35" s="338" t="s">
        <v>71</v>
      </c>
      <c r="AK35" s="53"/>
      <c r="AL35" s="53"/>
      <c r="AM35" s="53"/>
      <c r="AN35" s="54"/>
      <c r="AO35" s="338" t="s">
        <v>72</v>
      </c>
      <c r="AP35" s="53"/>
      <c r="AQ35" s="53"/>
      <c r="AR35" s="53"/>
      <c r="AS35" s="54"/>
      <c r="AT35" s="339" t="s">
        <v>73</v>
      </c>
      <c r="AU35" s="53"/>
      <c r="AV35" s="53"/>
      <c r="AW35" s="53"/>
      <c r="AX35" s="340"/>
    </row>
    <row r="36" spans="1:51" ht="23.1" customHeight="1">
      <c r="A36" s="341" t="s">
        <v>74</v>
      </c>
      <c r="B36" s="342"/>
      <c r="C36" s="347" t="s">
        <v>75</v>
      </c>
      <c r="D36" s="348"/>
      <c r="E36" s="348"/>
      <c r="F36" s="348"/>
      <c r="G36" s="348"/>
      <c r="H36" s="348"/>
      <c r="I36" s="348"/>
      <c r="J36" s="348"/>
      <c r="K36" s="349"/>
      <c r="L36" s="350" t="s">
        <v>76</v>
      </c>
      <c r="M36" s="350"/>
      <c r="N36" s="350"/>
      <c r="O36" s="350"/>
      <c r="P36" s="350"/>
      <c r="Q36" s="350"/>
      <c r="R36" s="351" t="s">
        <v>31</v>
      </c>
      <c r="S36" s="351"/>
      <c r="T36" s="351"/>
      <c r="U36" s="351"/>
      <c r="V36" s="351"/>
      <c r="W36" s="351"/>
      <c r="X36" s="352" t="s">
        <v>77</v>
      </c>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353"/>
    </row>
    <row r="37" spans="1:51" ht="19.5" customHeight="1">
      <c r="A37" s="343"/>
      <c r="B37" s="344"/>
      <c r="C37" s="354" t="s">
        <v>78</v>
      </c>
      <c r="D37" s="125"/>
      <c r="E37" s="125"/>
      <c r="F37" s="125"/>
      <c r="G37" s="125"/>
      <c r="H37" s="125"/>
      <c r="I37" s="125"/>
      <c r="J37" s="125"/>
      <c r="K37" s="126"/>
      <c r="L37" s="355">
        <f>ROUND(6.054,0)</f>
        <v>6</v>
      </c>
      <c r="M37" s="355"/>
      <c r="N37" s="355"/>
      <c r="O37" s="355"/>
      <c r="P37" s="355"/>
      <c r="Q37" s="355"/>
      <c r="R37" s="355">
        <f>ROUND(6.054,0)</f>
        <v>6</v>
      </c>
      <c r="S37" s="355"/>
      <c r="T37" s="355"/>
      <c r="U37" s="355"/>
      <c r="V37" s="355"/>
      <c r="W37" s="355"/>
      <c r="X37" s="530" t="s">
        <v>327</v>
      </c>
      <c r="Y37" s="531"/>
      <c r="Z37" s="531"/>
      <c r="AA37" s="531"/>
      <c r="AB37" s="531"/>
      <c r="AC37" s="531"/>
      <c r="AD37" s="531"/>
      <c r="AE37" s="531"/>
      <c r="AF37" s="531"/>
      <c r="AG37" s="531"/>
      <c r="AH37" s="531"/>
      <c r="AI37" s="531"/>
      <c r="AJ37" s="531"/>
      <c r="AK37" s="531"/>
      <c r="AL37" s="531"/>
      <c r="AM37" s="531"/>
      <c r="AN37" s="531"/>
      <c r="AO37" s="531"/>
      <c r="AP37" s="531"/>
      <c r="AQ37" s="531"/>
      <c r="AR37" s="531"/>
      <c r="AS37" s="531"/>
      <c r="AT37" s="531"/>
      <c r="AU37" s="531"/>
      <c r="AV37" s="531"/>
      <c r="AW37" s="531"/>
      <c r="AX37" s="532"/>
    </row>
    <row r="38" spans="1:51" ht="19.5" customHeight="1">
      <c r="A38" s="343"/>
      <c r="B38" s="344"/>
      <c r="C38" s="319" t="s">
        <v>79</v>
      </c>
      <c r="D38" s="113"/>
      <c r="E38" s="113"/>
      <c r="F38" s="113"/>
      <c r="G38" s="113"/>
      <c r="H38" s="113"/>
      <c r="I38" s="113"/>
      <c r="J38" s="113"/>
      <c r="K38" s="114"/>
      <c r="L38" s="320">
        <f>ROUND(452.092,0)</f>
        <v>452</v>
      </c>
      <c r="M38" s="320"/>
      <c r="N38" s="320"/>
      <c r="O38" s="320"/>
      <c r="P38" s="320"/>
      <c r="Q38" s="320"/>
      <c r="R38" s="320">
        <f>ROUND(460.756,0)</f>
        <v>461</v>
      </c>
      <c r="S38" s="320"/>
      <c r="T38" s="320"/>
      <c r="U38" s="320"/>
      <c r="V38" s="320"/>
      <c r="W38" s="320"/>
      <c r="X38" s="533" t="s">
        <v>323</v>
      </c>
      <c r="Y38" s="534"/>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5"/>
    </row>
    <row r="39" spans="1:51" ht="19.5" customHeight="1">
      <c r="A39" s="343"/>
      <c r="B39" s="344"/>
      <c r="C39" s="319" t="s">
        <v>80</v>
      </c>
      <c r="D39" s="113"/>
      <c r="E39" s="113"/>
      <c r="F39" s="113"/>
      <c r="G39" s="113"/>
      <c r="H39" s="113"/>
      <c r="I39" s="113"/>
      <c r="J39" s="113"/>
      <c r="K39" s="114"/>
      <c r="L39" s="337">
        <f>ROUND(0.189,1)</f>
        <v>0.2</v>
      </c>
      <c r="M39" s="337"/>
      <c r="N39" s="337"/>
      <c r="O39" s="337"/>
      <c r="P39" s="337"/>
      <c r="Q39" s="337"/>
      <c r="R39" s="337">
        <f>ROUND(0.189,1)</f>
        <v>0.2</v>
      </c>
      <c r="S39" s="337"/>
      <c r="T39" s="337"/>
      <c r="U39" s="337"/>
      <c r="V39" s="337"/>
      <c r="W39" s="337"/>
      <c r="X39" s="324"/>
      <c r="Y39" s="325"/>
      <c r="Z39" s="325"/>
      <c r="AA39" s="325"/>
      <c r="AB39" s="325"/>
      <c r="AC39" s="325"/>
      <c r="AD39" s="325"/>
      <c r="AE39" s="325"/>
      <c r="AF39" s="325"/>
      <c r="AG39" s="325"/>
      <c r="AH39" s="325"/>
      <c r="AI39" s="325"/>
      <c r="AJ39" s="325"/>
      <c r="AK39" s="325"/>
      <c r="AL39" s="325"/>
      <c r="AM39" s="325"/>
      <c r="AN39" s="325"/>
      <c r="AO39" s="325"/>
      <c r="AP39" s="325"/>
      <c r="AQ39" s="325"/>
      <c r="AR39" s="325"/>
      <c r="AS39" s="325"/>
      <c r="AT39" s="325"/>
      <c r="AU39" s="325"/>
      <c r="AV39" s="325"/>
      <c r="AW39" s="325"/>
      <c r="AX39" s="326"/>
    </row>
    <row r="40" spans="1:51" ht="19.5" customHeight="1">
      <c r="A40" s="343"/>
      <c r="B40" s="344"/>
      <c r="C40" s="319"/>
      <c r="D40" s="113"/>
      <c r="E40" s="113"/>
      <c r="F40" s="113"/>
      <c r="G40" s="113"/>
      <c r="H40" s="113"/>
      <c r="I40" s="113"/>
      <c r="J40" s="113"/>
      <c r="K40" s="114"/>
      <c r="L40" s="320"/>
      <c r="M40" s="320"/>
      <c r="N40" s="320"/>
      <c r="O40" s="320"/>
      <c r="P40" s="320"/>
      <c r="Q40" s="320"/>
      <c r="R40" s="320"/>
      <c r="S40" s="320"/>
      <c r="T40" s="320"/>
      <c r="U40" s="320"/>
      <c r="V40" s="320"/>
      <c r="W40" s="320"/>
      <c r="X40" s="324"/>
      <c r="Y40" s="325"/>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26"/>
    </row>
    <row r="41" spans="1:51" ht="19.5" customHeight="1">
      <c r="A41" s="343"/>
      <c r="B41" s="344"/>
      <c r="C41" s="319"/>
      <c r="D41" s="113"/>
      <c r="E41" s="113"/>
      <c r="F41" s="113"/>
      <c r="G41" s="113"/>
      <c r="H41" s="113"/>
      <c r="I41" s="113"/>
      <c r="J41" s="113"/>
      <c r="K41" s="114"/>
      <c r="L41" s="320"/>
      <c r="M41" s="320"/>
      <c r="N41" s="320"/>
      <c r="O41" s="320"/>
      <c r="P41" s="320"/>
      <c r="Q41" s="320"/>
      <c r="R41" s="320"/>
      <c r="S41" s="320"/>
      <c r="T41" s="320"/>
      <c r="U41" s="320"/>
      <c r="V41" s="320"/>
      <c r="W41" s="320"/>
      <c r="X41" s="324"/>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6"/>
    </row>
    <row r="42" spans="1:51" ht="19.5" customHeight="1">
      <c r="A42" s="343"/>
      <c r="B42" s="344"/>
      <c r="C42" s="319"/>
      <c r="D42" s="113"/>
      <c r="E42" s="113"/>
      <c r="F42" s="113"/>
      <c r="G42" s="113"/>
      <c r="H42" s="113"/>
      <c r="I42" s="113"/>
      <c r="J42" s="113"/>
      <c r="K42" s="114"/>
      <c r="L42" s="320"/>
      <c r="M42" s="320"/>
      <c r="N42" s="320"/>
      <c r="O42" s="320"/>
      <c r="P42" s="320"/>
      <c r="Q42" s="320"/>
      <c r="R42" s="388"/>
      <c r="S42" s="388"/>
      <c r="T42" s="388"/>
      <c r="U42" s="388"/>
      <c r="V42" s="388"/>
      <c r="W42" s="388"/>
      <c r="X42" s="324"/>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6"/>
    </row>
    <row r="43" spans="1:51" ht="19.5" customHeight="1">
      <c r="A43" s="343"/>
      <c r="B43" s="344"/>
      <c r="C43" s="319"/>
      <c r="D43" s="113"/>
      <c r="E43" s="113"/>
      <c r="F43" s="113"/>
      <c r="G43" s="113"/>
      <c r="H43" s="113"/>
      <c r="I43" s="113"/>
      <c r="J43" s="113"/>
      <c r="K43" s="114"/>
      <c r="L43" s="320"/>
      <c r="M43" s="320"/>
      <c r="N43" s="320"/>
      <c r="O43" s="320"/>
      <c r="P43" s="320"/>
      <c r="Q43" s="320"/>
      <c r="R43" s="334"/>
      <c r="S43" s="335"/>
      <c r="T43" s="335"/>
      <c r="U43" s="335"/>
      <c r="V43" s="335"/>
      <c r="W43" s="336"/>
      <c r="X43" s="324"/>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6"/>
    </row>
    <row r="44" spans="1:51" ht="19.5" customHeight="1">
      <c r="A44" s="343"/>
      <c r="B44" s="344"/>
      <c r="C44" s="319"/>
      <c r="D44" s="113"/>
      <c r="E44" s="113"/>
      <c r="F44" s="113"/>
      <c r="G44" s="113"/>
      <c r="H44" s="113"/>
      <c r="I44" s="113"/>
      <c r="J44" s="113"/>
      <c r="K44" s="114"/>
      <c r="L44" s="320"/>
      <c r="M44" s="320"/>
      <c r="N44" s="320"/>
      <c r="O44" s="320"/>
      <c r="P44" s="320"/>
      <c r="Q44" s="320"/>
      <c r="R44" s="321"/>
      <c r="S44" s="322"/>
      <c r="T44" s="322"/>
      <c r="U44" s="322"/>
      <c r="V44" s="322"/>
      <c r="W44" s="323"/>
      <c r="X44" s="324"/>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26"/>
    </row>
    <row r="45" spans="1:51" ht="21" customHeight="1" thickBot="1">
      <c r="A45" s="345"/>
      <c r="B45" s="346"/>
      <c r="C45" s="327" t="s">
        <v>39</v>
      </c>
      <c r="D45" s="66"/>
      <c r="E45" s="66"/>
      <c r="F45" s="66"/>
      <c r="G45" s="66"/>
      <c r="H45" s="66"/>
      <c r="I45" s="66"/>
      <c r="J45" s="66"/>
      <c r="K45" s="209"/>
      <c r="L45" s="328">
        <f>ROUND(458.335,0)</f>
        <v>458</v>
      </c>
      <c r="M45" s="329"/>
      <c r="N45" s="329"/>
      <c r="O45" s="329"/>
      <c r="P45" s="329"/>
      <c r="Q45" s="330"/>
      <c r="R45" s="328">
        <f>ROUND(466.999,0)</f>
        <v>467</v>
      </c>
      <c r="S45" s="329"/>
      <c r="T45" s="329"/>
      <c r="U45" s="329"/>
      <c r="V45" s="329"/>
      <c r="W45" s="330"/>
      <c r="X45" s="331"/>
      <c r="Y45" s="332"/>
      <c r="Z45" s="332"/>
      <c r="AA45" s="332"/>
      <c r="AB45" s="332"/>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3"/>
    </row>
    <row r="46" spans="1:51" ht="0.95" customHeight="1" thickBot="1">
      <c r="A46" s="4"/>
      <c r="B46" s="5"/>
      <c r="C46" s="6"/>
      <c r="D46" s="6"/>
      <c r="E46" s="6"/>
      <c r="F46" s="6"/>
      <c r="G46" s="6"/>
      <c r="H46" s="6"/>
      <c r="I46" s="6"/>
      <c r="J46" s="6"/>
      <c r="K46" s="6"/>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8"/>
    </row>
    <row r="47" spans="1:51" ht="21" customHeight="1">
      <c r="A47" s="292" t="s">
        <v>81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4"/>
    </row>
    <row r="48" spans="1:51" ht="21" customHeight="1">
      <c r="A48" s="9"/>
      <c r="B48" s="10"/>
      <c r="C48" s="295" t="s">
        <v>82</v>
      </c>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7"/>
      <c r="AD48" s="296" t="s">
        <v>83</v>
      </c>
      <c r="AE48" s="296"/>
      <c r="AF48" s="296"/>
      <c r="AG48" s="298" t="s">
        <v>84</v>
      </c>
      <c r="AH48" s="296"/>
      <c r="AI48" s="296"/>
      <c r="AJ48" s="296"/>
      <c r="AK48" s="296"/>
      <c r="AL48" s="296"/>
      <c r="AM48" s="296"/>
      <c r="AN48" s="296"/>
      <c r="AO48" s="296"/>
      <c r="AP48" s="296"/>
      <c r="AQ48" s="296"/>
      <c r="AR48" s="296"/>
      <c r="AS48" s="296"/>
      <c r="AT48" s="296"/>
      <c r="AU48" s="296"/>
      <c r="AV48" s="296"/>
      <c r="AW48" s="296"/>
      <c r="AX48" s="299"/>
    </row>
    <row r="49" spans="1:50" ht="36" customHeight="1">
      <c r="A49" s="300" t="s">
        <v>85</v>
      </c>
      <c r="B49" s="301"/>
      <c r="C49" s="302" t="s">
        <v>86</v>
      </c>
      <c r="D49" s="303"/>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4"/>
      <c r="AD49" s="305" t="s">
        <v>87</v>
      </c>
      <c r="AE49" s="306"/>
      <c r="AF49" s="307"/>
      <c r="AG49" s="308" t="s">
        <v>88</v>
      </c>
      <c r="AH49" s="309"/>
      <c r="AI49" s="309"/>
      <c r="AJ49" s="309"/>
      <c r="AK49" s="309"/>
      <c r="AL49" s="309"/>
      <c r="AM49" s="309"/>
      <c r="AN49" s="309"/>
      <c r="AO49" s="309"/>
      <c r="AP49" s="309"/>
      <c r="AQ49" s="309"/>
      <c r="AR49" s="309"/>
      <c r="AS49" s="309"/>
      <c r="AT49" s="309"/>
      <c r="AU49" s="309"/>
      <c r="AV49" s="309"/>
      <c r="AW49" s="309"/>
      <c r="AX49" s="310"/>
    </row>
    <row r="50" spans="1:50" ht="36.75" customHeight="1">
      <c r="A50" s="247"/>
      <c r="B50" s="248"/>
      <c r="C50" s="317" t="s">
        <v>89</v>
      </c>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272"/>
      <c r="AD50" s="284" t="s">
        <v>87</v>
      </c>
      <c r="AE50" s="110"/>
      <c r="AF50" s="111"/>
      <c r="AG50" s="311"/>
      <c r="AH50" s="312"/>
      <c r="AI50" s="312"/>
      <c r="AJ50" s="312"/>
      <c r="AK50" s="312"/>
      <c r="AL50" s="312"/>
      <c r="AM50" s="312"/>
      <c r="AN50" s="312"/>
      <c r="AO50" s="312"/>
      <c r="AP50" s="312"/>
      <c r="AQ50" s="312"/>
      <c r="AR50" s="312"/>
      <c r="AS50" s="312"/>
      <c r="AT50" s="312"/>
      <c r="AU50" s="312"/>
      <c r="AV50" s="312"/>
      <c r="AW50" s="312"/>
      <c r="AX50" s="313"/>
    </row>
    <row r="51" spans="1:50" ht="36.75" customHeight="1">
      <c r="A51" s="249"/>
      <c r="B51" s="250"/>
      <c r="C51" s="288" t="s">
        <v>90</v>
      </c>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90"/>
      <c r="AD51" s="287" t="s">
        <v>87</v>
      </c>
      <c r="AE51" s="77"/>
      <c r="AF51" s="78"/>
      <c r="AG51" s="314"/>
      <c r="AH51" s="315"/>
      <c r="AI51" s="315"/>
      <c r="AJ51" s="315"/>
      <c r="AK51" s="315"/>
      <c r="AL51" s="315"/>
      <c r="AM51" s="315"/>
      <c r="AN51" s="315"/>
      <c r="AO51" s="315"/>
      <c r="AP51" s="315"/>
      <c r="AQ51" s="315"/>
      <c r="AR51" s="315"/>
      <c r="AS51" s="315"/>
      <c r="AT51" s="315"/>
      <c r="AU51" s="315"/>
      <c r="AV51" s="315"/>
      <c r="AW51" s="315"/>
      <c r="AX51" s="316"/>
    </row>
    <row r="52" spans="1:50" ht="26.25" customHeight="1">
      <c r="A52" s="232" t="s">
        <v>91</v>
      </c>
      <c r="B52" s="246"/>
      <c r="C52" s="291" t="s">
        <v>92</v>
      </c>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4" t="s">
        <v>93</v>
      </c>
      <c r="AE52" s="131"/>
      <c r="AF52" s="132"/>
      <c r="AG52" s="278" t="s">
        <v>328</v>
      </c>
      <c r="AH52" s="238"/>
      <c r="AI52" s="238"/>
      <c r="AJ52" s="238"/>
      <c r="AK52" s="238"/>
      <c r="AL52" s="238"/>
      <c r="AM52" s="238"/>
      <c r="AN52" s="238"/>
      <c r="AO52" s="238"/>
      <c r="AP52" s="238"/>
      <c r="AQ52" s="238"/>
      <c r="AR52" s="238"/>
      <c r="AS52" s="238"/>
      <c r="AT52" s="238"/>
      <c r="AU52" s="238"/>
      <c r="AV52" s="238"/>
      <c r="AW52" s="238"/>
      <c r="AX52" s="239"/>
    </row>
    <row r="53" spans="1:50" ht="26.25" customHeight="1">
      <c r="A53" s="247"/>
      <c r="B53" s="248"/>
      <c r="C53" s="283" t="s">
        <v>94</v>
      </c>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84" t="s">
        <v>95</v>
      </c>
      <c r="AE53" s="110"/>
      <c r="AF53" s="111"/>
      <c r="AG53" s="279"/>
      <c r="AH53" s="212"/>
      <c r="AI53" s="212"/>
      <c r="AJ53" s="212"/>
      <c r="AK53" s="212"/>
      <c r="AL53" s="212"/>
      <c r="AM53" s="212"/>
      <c r="AN53" s="212"/>
      <c r="AO53" s="212"/>
      <c r="AP53" s="212"/>
      <c r="AQ53" s="212"/>
      <c r="AR53" s="212"/>
      <c r="AS53" s="212"/>
      <c r="AT53" s="212"/>
      <c r="AU53" s="212"/>
      <c r="AV53" s="212"/>
      <c r="AW53" s="212"/>
      <c r="AX53" s="280"/>
    </row>
    <row r="54" spans="1:50" ht="26.25" customHeight="1">
      <c r="A54" s="247"/>
      <c r="B54" s="248"/>
      <c r="C54" s="283" t="s">
        <v>96</v>
      </c>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84" t="s">
        <v>93</v>
      </c>
      <c r="AE54" s="110"/>
      <c r="AF54" s="111"/>
      <c r="AG54" s="279"/>
      <c r="AH54" s="212"/>
      <c r="AI54" s="212"/>
      <c r="AJ54" s="212"/>
      <c r="AK54" s="212"/>
      <c r="AL54" s="212"/>
      <c r="AM54" s="212"/>
      <c r="AN54" s="212"/>
      <c r="AO54" s="212"/>
      <c r="AP54" s="212"/>
      <c r="AQ54" s="212"/>
      <c r="AR54" s="212"/>
      <c r="AS54" s="212"/>
      <c r="AT54" s="212"/>
      <c r="AU54" s="212"/>
      <c r="AV54" s="212"/>
      <c r="AW54" s="212"/>
      <c r="AX54" s="280"/>
    </row>
    <row r="55" spans="1:50" ht="26.25" customHeight="1">
      <c r="A55" s="247"/>
      <c r="B55" s="248"/>
      <c r="C55" s="283" t="s">
        <v>97</v>
      </c>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84" t="s">
        <v>95</v>
      </c>
      <c r="AE55" s="110"/>
      <c r="AF55" s="111"/>
      <c r="AG55" s="279"/>
      <c r="AH55" s="212"/>
      <c r="AI55" s="212"/>
      <c r="AJ55" s="212"/>
      <c r="AK55" s="212"/>
      <c r="AL55" s="212"/>
      <c r="AM55" s="212"/>
      <c r="AN55" s="212"/>
      <c r="AO55" s="212"/>
      <c r="AP55" s="212"/>
      <c r="AQ55" s="212"/>
      <c r="AR55" s="212"/>
      <c r="AS55" s="212"/>
      <c r="AT55" s="212"/>
      <c r="AU55" s="212"/>
      <c r="AV55" s="212"/>
      <c r="AW55" s="212"/>
      <c r="AX55" s="280"/>
    </row>
    <row r="56" spans="1:50" ht="26.25" customHeight="1">
      <c r="A56" s="247"/>
      <c r="B56" s="248"/>
      <c r="C56" s="283" t="s">
        <v>98</v>
      </c>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85"/>
      <c r="AD56" s="284" t="s">
        <v>93</v>
      </c>
      <c r="AE56" s="110"/>
      <c r="AF56" s="111"/>
      <c r="AG56" s="279"/>
      <c r="AH56" s="212"/>
      <c r="AI56" s="212"/>
      <c r="AJ56" s="212"/>
      <c r="AK56" s="212"/>
      <c r="AL56" s="212"/>
      <c r="AM56" s="212"/>
      <c r="AN56" s="212"/>
      <c r="AO56" s="212"/>
      <c r="AP56" s="212"/>
      <c r="AQ56" s="212"/>
      <c r="AR56" s="212"/>
      <c r="AS56" s="212"/>
      <c r="AT56" s="212"/>
      <c r="AU56" s="212"/>
      <c r="AV56" s="212"/>
      <c r="AW56" s="212"/>
      <c r="AX56" s="280"/>
    </row>
    <row r="57" spans="1:50" ht="26.25" customHeight="1">
      <c r="A57" s="247"/>
      <c r="B57" s="248"/>
      <c r="C57" s="286" t="s">
        <v>99</v>
      </c>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87" t="s">
        <v>95</v>
      </c>
      <c r="AE57" s="77"/>
      <c r="AF57" s="78"/>
      <c r="AG57" s="281"/>
      <c r="AH57" s="231"/>
      <c r="AI57" s="231"/>
      <c r="AJ57" s="231"/>
      <c r="AK57" s="231"/>
      <c r="AL57" s="231"/>
      <c r="AM57" s="231"/>
      <c r="AN57" s="231"/>
      <c r="AO57" s="231"/>
      <c r="AP57" s="231"/>
      <c r="AQ57" s="231"/>
      <c r="AR57" s="231"/>
      <c r="AS57" s="231"/>
      <c r="AT57" s="231"/>
      <c r="AU57" s="231"/>
      <c r="AV57" s="231"/>
      <c r="AW57" s="231"/>
      <c r="AX57" s="282"/>
    </row>
    <row r="58" spans="1:50" ht="30" customHeight="1">
      <c r="A58" s="232" t="s">
        <v>100</v>
      </c>
      <c r="B58" s="246"/>
      <c r="C58" s="275" t="s">
        <v>101</v>
      </c>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7"/>
      <c r="AD58" s="254" t="s">
        <v>93</v>
      </c>
      <c r="AE58" s="131"/>
      <c r="AF58" s="132"/>
      <c r="AG58" s="278" t="s">
        <v>102</v>
      </c>
      <c r="AH58" s="238"/>
      <c r="AI58" s="238"/>
      <c r="AJ58" s="238"/>
      <c r="AK58" s="238"/>
      <c r="AL58" s="238"/>
      <c r="AM58" s="238"/>
      <c r="AN58" s="238"/>
      <c r="AO58" s="238"/>
      <c r="AP58" s="238"/>
      <c r="AQ58" s="238"/>
      <c r="AR58" s="238"/>
      <c r="AS58" s="238"/>
      <c r="AT58" s="238"/>
      <c r="AU58" s="238"/>
      <c r="AV58" s="238"/>
      <c r="AW58" s="238"/>
      <c r="AX58" s="239"/>
    </row>
    <row r="59" spans="1:50" ht="26.25" customHeight="1">
      <c r="A59" s="247"/>
      <c r="B59" s="248"/>
      <c r="C59" s="283" t="s">
        <v>103</v>
      </c>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84" t="s">
        <v>93</v>
      </c>
      <c r="AE59" s="110"/>
      <c r="AF59" s="111"/>
      <c r="AG59" s="279"/>
      <c r="AH59" s="212"/>
      <c r="AI59" s="212"/>
      <c r="AJ59" s="212"/>
      <c r="AK59" s="212"/>
      <c r="AL59" s="212"/>
      <c r="AM59" s="212"/>
      <c r="AN59" s="212"/>
      <c r="AO59" s="212"/>
      <c r="AP59" s="212"/>
      <c r="AQ59" s="212"/>
      <c r="AR59" s="212"/>
      <c r="AS59" s="212"/>
      <c r="AT59" s="212"/>
      <c r="AU59" s="212"/>
      <c r="AV59" s="212"/>
      <c r="AW59" s="212"/>
      <c r="AX59" s="280"/>
    </row>
    <row r="60" spans="1:50" ht="26.25" customHeight="1">
      <c r="A60" s="247"/>
      <c r="B60" s="248"/>
      <c r="C60" s="283" t="s">
        <v>104</v>
      </c>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84" t="s">
        <v>93</v>
      </c>
      <c r="AE60" s="110"/>
      <c r="AF60" s="111"/>
      <c r="AG60" s="281"/>
      <c r="AH60" s="231"/>
      <c r="AI60" s="231"/>
      <c r="AJ60" s="231"/>
      <c r="AK60" s="231"/>
      <c r="AL60" s="231"/>
      <c r="AM60" s="231"/>
      <c r="AN60" s="231"/>
      <c r="AO60" s="231"/>
      <c r="AP60" s="231"/>
      <c r="AQ60" s="231"/>
      <c r="AR60" s="231"/>
      <c r="AS60" s="231"/>
      <c r="AT60" s="231"/>
      <c r="AU60" s="231"/>
      <c r="AV60" s="231"/>
      <c r="AW60" s="231"/>
      <c r="AX60" s="282"/>
    </row>
    <row r="61" spans="1:50" ht="33.6" customHeight="1">
      <c r="A61" s="232" t="s">
        <v>105</v>
      </c>
      <c r="B61" s="246"/>
      <c r="C61" s="251" t="s">
        <v>106</v>
      </c>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3"/>
      <c r="AD61" s="254" t="s">
        <v>107</v>
      </c>
      <c r="AE61" s="131"/>
      <c r="AF61" s="132"/>
      <c r="AG61" s="255"/>
      <c r="AH61" s="101"/>
      <c r="AI61" s="101"/>
      <c r="AJ61" s="101"/>
      <c r="AK61" s="101"/>
      <c r="AL61" s="101"/>
      <c r="AM61" s="101"/>
      <c r="AN61" s="101"/>
      <c r="AO61" s="101"/>
      <c r="AP61" s="101"/>
      <c r="AQ61" s="101"/>
      <c r="AR61" s="101"/>
      <c r="AS61" s="101"/>
      <c r="AT61" s="101"/>
      <c r="AU61" s="101"/>
      <c r="AV61" s="101"/>
      <c r="AW61" s="101"/>
      <c r="AX61" s="256"/>
    </row>
    <row r="62" spans="1:50" ht="15.75" customHeight="1">
      <c r="A62" s="247"/>
      <c r="B62" s="248"/>
      <c r="C62" s="263" t="s">
        <v>0</v>
      </c>
      <c r="D62" s="264"/>
      <c r="E62" s="264"/>
      <c r="F62" s="264"/>
      <c r="G62" s="265" t="s">
        <v>108</v>
      </c>
      <c r="H62" s="266"/>
      <c r="I62" s="266"/>
      <c r="J62" s="266"/>
      <c r="K62" s="266"/>
      <c r="L62" s="266"/>
      <c r="M62" s="266"/>
      <c r="N62" s="266"/>
      <c r="O62" s="266"/>
      <c r="P62" s="266"/>
      <c r="Q62" s="266"/>
      <c r="R62" s="266"/>
      <c r="S62" s="267"/>
      <c r="T62" s="268" t="s">
        <v>109</v>
      </c>
      <c r="U62" s="212"/>
      <c r="V62" s="212"/>
      <c r="W62" s="212"/>
      <c r="X62" s="212"/>
      <c r="Y62" s="212"/>
      <c r="Z62" s="212"/>
      <c r="AA62" s="212"/>
      <c r="AB62" s="212"/>
      <c r="AC62" s="212"/>
      <c r="AD62" s="212"/>
      <c r="AE62" s="212"/>
      <c r="AF62" s="212"/>
      <c r="AG62" s="257"/>
      <c r="AH62" s="258"/>
      <c r="AI62" s="258"/>
      <c r="AJ62" s="258"/>
      <c r="AK62" s="258"/>
      <c r="AL62" s="258"/>
      <c r="AM62" s="258"/>
      <c r="AN62" s="258"/>
      <c r="AO62" s="258"/>
      <c r="AP62" s="258"/>
      <c r="AQ62" s="258"/>
      <c r="AR62" s="258"/>
      <c r="AS62" s="258"/>
      <c r="AT62" s="258"/>
      <c r="AU62" s="258"/>
      <c r="AV62" s="258"/>
      <c r="AW62" s="258"/>
      <c r="AX62" s="259"/>
    </row>
    <row r="63" spans="1:50" ht="26.25" customHeight="1">
      <c r="A63" s="247"/>
      <c r="B63" s="248"/>
      <c r="C63" s="269"/>
      <c r="D63" s="270"/>
      <c r="E63" s="270"/>
      <c r="F63" s="270"/>
      <c r="G63" s="271"/>
      <c r="H63" s="272"/>
      <c r="I63" s="272"/>
      <c r="J63" s="272"/>
      <c r="K63" s="272"/>
      <c r="L63" s="272"/>
      <c r="M63" s="272"/>
      <c r="N63" s="272"/>
      <c r="O63" s="272"/>
      <c r="P63" s="272"/>
      <c r="Q63" s="272"/>
      <c r="R63" s="272"/>
      <c r="S63" s="273"/>
      <c r="T63" s="274"/>
      <c r="U63" s="272"/>
      <c r="V63" s="272"/>
      <c r="W63" s="272"/>
      <c r="X63" s="272"/>
      <c r="Y63" s="272"/>
      <c r="Z63" s="272"/>
      <c r="AA63" s="272"/>
      <c r="AB63" s="272"/>
      <c r="AC63" s="272"/>
      <c r="AD63" s="272"/>
      <c r="AE63" s="272"/>
      <c r="AF63" s="272"/>
      <c r="AG63" s="257"/>
      <c r="AH63" s="258"/>
      <c r="AI63" s="258"/>
      <c r="AJ63" s="258"/>
      <c r="AK63" s="258"/>
      <c r="AL63" s="258"/>
      <c r="AM63" s="258"/>
      <c r="AN63" s="258"/>
      <c r="AO63" s="258"/>
      <c r="AP63" s="258"/>
      <c r="AQ63" s="258"/>
      <c r="AR63" s="258"/>
      <c r="AS63" s="258"/>
      <c r="AT63" s="258"/>
      <c r="AU63" s="258"/>
      <c r="AV63" s="258"/>
      <c r="AW63" s="258"/>
      <c r="AX63" s="259"/>
    </row>
    <row r="64" spans="1:50" ht="26.25" customHeight="1">
      <c r="A64" s="249"/>
      <c r="B64" s="250"/>
      <c r="C64" s="225"/>
      <c r="D64" s="226"/>
      <c r="E64" s="226"/>
      <c r="F64" s="226"/>
      <c r="G64" s="227"/>
      <c r="H64" s="228"/>
      <c r="I64" s="228"/>
      <c r="J64" s="228"/>
      <c r="K64" s="228"/>
      <c r="L64" s="228"/>
      <c r="M64" s="228"/>
      <c r="N64" s="228"/>
      <c r="O64" s="228"/>
      <c r="P64" s="228"/>
      <c r="Q64" s="228"/>
      <c r="R64" s="228"/>
      <c r="S64" s="229"/>
      <c r="T64" s="230"/>
      <c r="U64" s="231"/>
      <c r="V64" s="231"/>
      <c r="W64" s="231"/>
      <c r="X64" s="231"/>
      <c r="Y64" s="231"/>
      <c r="Z64" s="231"/>
      <c r="AA64" s="231"/>
      <c r="AB64" s="231"/>
      <c r="AC64" s="231"/>
      <c r="AD64" s="231"/>
      <c r="AE64" s="231"/>
      <c r="AF64" s="231"/>
      <c r="AG64" s="260"/>
      <c r="AH64" s="261"/>
      <c r="AI64" s="261"/>
      <c r="AJ64" s="261"/>
      <c r="AK64" s="261"/>
      <c r="AL64" s="261"/>
      <c r="AM64" s="261"/>
      <c r="AN64" s="261"/>
      <c r="AO64" s="261"/>
      <c r="AP64" s="261"/>
      <c r="AQ64" s="261"/>
      <c r="AR64" s="261"/>
      <c r="AS64" s="261"/>
      <c r="AT64" s="261"/>
      <c r="AU64" s="261"/>
      <c r="AV64" s="261"/>
      <c r="AW64" s="261"/>
      <c r="AX64" s="262"/>
    </row>
    <row r="65" spans="1:50" ht="45.75" customHeight="1">
      <c r="A65" s="232" t="s">
        <v>110</v>
      </c>
      <c r="B65" s="233"/>
      <c r="C65" s="100" t="s">
        <v>111</v>
      </c>
      <c r="D65" s="101"/>
      <c r="E65" s="101"/>
      <c r="F65" s="236"/>
      <c r="G65" s="237" t="s">
        <v>112</v>
      </c>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9"/>
    </row>
    <row r="66" spans="1:50" ht="49.5" customHeight="1" thickBot="1">
      <c r="A66" s="234"/>
      <c r="B66" s="235"/>
      <c r="C66" s="240" t="s">
        <v>113</v>
      </c>
      <c r="D66" s="241"/>
      <c r="E66" s="241"/>
      <c r="F66" s="242"/>
      <c r="G66" s="243" t="s">
        <v>114</v>
      </c>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5"/>
    </row>
    <row r="67" spans="1:50" ht="21" customHeight="1">
      <c r="A67" s="216" t="s">
        <v>115</v>
      </c>
      <c r="B67" s="217"/>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8"/>
    </row>
    <row r="68" spans="1:50" ht="48.75" customHeight="1" thickBot="1">
      <c r="A68" s="219"/>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1"/>
    </row>
    <row r="69" spans="1:50" ht="12.75" customHeight="1">
      <c r="A69" s="222" t="s">
        <v>116</v>
      </c>
      <c r="B69" s="223"/>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4"/>
    </row>
    <row r="70" spans="1:50" ht="72.75" customHeight="1" thickBot="1">
      <c r="A70" s="536" t="s">
        <v>318</v>
      </c>
      <c r="B70" s="537"/>
      <c r="C70" s="537"/>
      <c r="D70" s="537"/>
      <c r="E70" s="538"/>
      <c r="F70" s="539" t="s">
        <v>319</v>
      </c>
      <c r="G70" s="537"/>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37"/>
      <c r="AV70" s="537"/>
      <c r="AW70" s="537"/>
      <c r="AX70" s="540"/>
    </row>
    <row r="71" spans="1:50" ht="21" customHeight="1">
      <c r="A71" s="222" t="s">
        <v>117</v>
      </c>
      <c r="B71" s="223"/>
      <c r="C71" s="223"/>
      <c r="D71" s="223"/>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4"/>
    </row>
    <row r="72" spans="1:50" ht="65.099999999999994" customHeight="1" thickBot="1">
      <c r="A72" s="536" t="s">
        <v>322</v>
      </c>
      <c r="B72" s="541"/>
      <c r="C72" s="541"/>
      <c r="D72" s="541"/>
      <c r="E72" s="542"/>
      <c r="F72" s="539" t="s">
        <v>329</v>
      </c>
      <c r="G72" s="537"/>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537"/>
      <c r="AK72" s="537"/>
      <c r="AL72" s="537"/>
      <c r="AM72" s="537"/>
      <c r="AN72" s="537"/>
      <c r="AO72" s="537"/>
      <c r="AP72" s="537"/>
      <c r="AQ72" s="537"/>
      <c r="AR72" s="537"/>
      <c r="AS72" s="537"/>
      <c r="AT72" s="537"/>
      <c r="AU72" s="537"/>
      <c r="AV72" s="537"/>
      <c r="AW72" s="537"/>
      <c r="AX72" s="540"/>
    </row>
    <row r="73" spans="1:50" ht="21" customHeight="1">
      <c r="A73" s="199" t="s">
        <v>118</v>
      </c>
      <c r="B73" s="200"/>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1"/>
    </row>
    <row r="74" spans="1:50" ht="296.25" customHeight="1" thickBot="1">
      <c r="A74" s="202" t="s">
        <v>321</v>
      </c>
      <c r="B74" s="203"/>
      <c r="C74" s="203"/>
      <c r="D74" s="203"/>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4"/>
    </row>
    <row r="75" spans="1:50" ht="19.7" customHeight="1">
      <c r="A75" s="199" t="s">
        <v>119</v>
      </c>
      <c r="B75" s="205"/>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6"/>
    </row>
    <row r="76" spans="1:50" ht="19.899999999999999" customHeight="1" thickBot="1">
      <c r="A76" s="207"/>
      <c r="B76" s="208"/>
      <c r="C76" s="173" t="s">
        <v>120</v>
      </c>
      <c r="D76" s="66"/>
      <c r="E76" s="66"/>
      <c r="F76" s="66"/>
      <c r="G76" s="66"/>
      <c r="H76" s="66"/>
      <c r="I76" s="66"/>
      <c r="J76" s="209"/>
      <c r="K76" s="176">
        <v>468</v>
      </c>
      <c r="L76" s="176"/>
      <c r="M76" s="176"/>
      <c r="N76" s="176"/>
      <c r="O76" s="176"/>
      <c r="P76" s="176"/>
      <c r="Q76" s="176"/>
      <c r="R76" s="176"/>
      <c r="S76" s="173" t="s">
        <v>121</v>
      </c>
      <c r="T76" s="66"/>
      <c r="U76" s="66"/>
      <c r="V76" s="66"/>
      <c r="W76" s="66"/>
      <c r="X76" s="66"/>
      <c r="Y76" s="66"/>
      <c r="Z76" s="209"/>
      <c r="AA76" s="210">
        <v>500</v>
      </c>
      <c r="AB76" s="176"/>
      <c r="AC76" s="176"/>
      <c r="AD76" s="176"/>
      <c r="AE76" s="176"/>
      <c r="AF76" s="176"/>
      <c r="AG76" s="176"/>
      <c r="AH76" s="176"/>
      <c r="AI76" s="173" t="s">
        <v>122</v>
      </c>
      <c r="AJ76" s="174"/>
      <c r="AK76" s="174"/>
      <c r="AL76" s="174"/>
      <c r="AM76" s="174"/>
      <c r="AN76" s="174"/>
      <c r="AO76" s="174"/>
      <c r="AP76" s="175"/>
      <c r="AQ76" s="176">
        <v>88</v>
      </c>
      <c r="AR76" s="176"/>
      <c r="AS76" s="176"/>
      <c r="AT76" s="176"/>
      <c r="AU76" s="176"/>
      <c r="AV76" s="176"/>
      <c r="AW76" s="176"/>
      <c r="AX76" s="177"/>
    </row>
    <row r="77" spans="1:50" ht="0.95" customHeight="1" thickBot="1">
      <c r="A77" s="11"/>
      <c r="B77" s="12"/>
      <c r="C77" s="13"/>
      <c r="D77" s="13"/>
      <c r="E77" s="13"/>
      <c r="F77" s="13"/>
      <c r="G77" s="13"/>
      <c r="H77" s="13"/>
      <c r="I77" s="13"/>
      <c r="J77" s="13"/>
      <c r="K77" s="12"/>
      <c r="L77" s="12"/>
      <c r="M77" s="12"/>
      <c r="N77" s="12">
        <v>469</v>
      </c>
      <c r="O77" s="12"/>
      <c r="P77" s="12"/>
      <c r="Q77" s="12"/>
      <c r="R77" s="12"/>
      <c r="S77" s="13"/>
      <c r="T77" s="13"/>
      <c r="U77" s="13"/>
      <c r="V77" s="13"/>
      <c r="W77" s="13"/>
      <c r="X77" s="13"/>
      <c r="Y77" s="13"/>
      <c r="Z77" s="13"/>
      <c r="AA77" s="12"/>
      <c r="AB77" s="12"/>
      <c r="AC77" s="12"/>
      <c r="AD77" s="12"/>
      <c r="AE77" s="12"/>
      <c r="AF77" s="12"/>
      <c r="AG77" s="12"/>
      <c r="AH77" s="12"/>
      <c r="AI77" s="13"/>
      <c r="AJ77" s="13"/>
      <c r="AK77" s="13"/>
      <c r="AL77" s="13"/>
      <c r="AM77" s="13"/>
      <c r="AN77" s="13"/>
      <c r="AO77" s="13"/>
      <c r="AP77" s="13"/>
      <c r="AQ77" s="12"/>
      <c r="AR77" s="12"/>
      <c r="AS77" s="12"/>
      <c r="AT77" s="12"/>
      <c r="AU77" s="12"/>
      <c r="AV77" s="12"/>
      <c r="AW77" s="12"/>
      <c r="AX77" s="14"/>
    </row>
    <row r="78" spans="1:50" ht="23.65" customHeight="1">
      <c r="A78" s="178" t="s">
        <v>123</v>
      </c>
      <c r="B78" s="179"/>
      <c r="C78" s="179"/>
      <c r="D78" s="179"/>
      <c r="E78" s="179"/>
      <c r="F78" s="180"/>
      <c r="G78" s="15" t="s">
        <v>124</v>
      </c>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38.65" customHeight="1">
      <c r="A79" s="181"/>
      <c r="B79" s="182"/>
      <c r="C79" s="182"/>
      <c r="D79" s="182"/>
      <c r="E79" s="182"/>
      <c r="F79" s="183"/>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41.25" hidden="1" customHeight="1">
      <c r="A80" s="181"/>
      <c r="B80" s="182"/>
      <c r="C80" s="182"/>
      <c r="D80" s="182"/>
      <c r="E80" s="182"/>
      <c r="F80" s="183"/>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52.35" hidden="1" customHeight="1">
      <c r="A81" s="181"/>
      <c r="B81" s="182"/>
      <c r="C81" s="182"/>
      <c r="D81" s="182"/>
      <c r="E81" s="182"/>
      <c r="F81" s="183"/>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35" hidden="1" customHeight="1">
      <c r="A82" s="181"/>
      <c r="B82" s="182"/>
      <c r="C82" s="182"/>
      <c r="D82" s="182"/>
      <c r="E82" s="182"/>
      <c r="F82" s="183"/>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52.35" hidden="1" customHeight="1">
      <c r="A83" s="181"/>
      <c r="B83" s="182"/>
      <c r="C83" s="182"/>
      <c r="D83" s="182"/>
      <c r="E83" s="182"/>
      <c r="F83" s="183"/>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35" hidden="1" customHeight="1">
      <c r="A84" s="181"/>
      <c r="B84" s="182"/>
      <c r="C84" s="182"/>
      <c r="D84" s="182"/>
      <c r="E84" s="182"/>
      <c r="F84" s="183"/>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35" hidden="1" customHeight="1">
      <c r="A85" s="181"/>
      <c r="B85" s="182"/>
      <c r="C85" s="182"/>
      <c r="D85" s="182"/>
      <c r="E85" s="182"/>
      <c r="F85" s="183"/>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35" hidden="1" customHeight="1">
      <c r="A86" s="181"/>
      <c r="B86" s="182"/>
      <c r="C86" s="182"/>
      <c r="D86" s="182"/>
      <c r="E86" s="182"/>
      <c r="F86" s="183"/>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23.25" customHeight="1" thickBot="1">
      <c r="A87" s="181"/>
      <c r="B87" s="182"/>
      <c r="C87" s="182"/>
      <c r="D87" s="182"/>
      <c r="E87" s="182"/>
      <c r="F87" s="183"/>
      <c r="G87" s="18"/>
      <c r="H87" s="19"/>
      <c r="I87" s="19"/>
      <c r="J87" s="19"/>
      <c r="K87" s="19"/>
      <c r="L87" s="19"/>
      <c r="M87" s="19"/>
      <c r="N87" s="19"/>
      <c r="O87" s="19"/>
      <c r="P87" s="19"/>
      <c r="Q87" s="19"/>
      <c r="R87" s="19"/>
      <c r="S87" s="19"/>
      <c r="U87" s="19"/>
      <c r="V87" s="21"/>
      <c r="W87" s="22"/>
      <c r="X87" s="22" t="s">
        <v>125</v>
      </c>
      <c r="Y87" s="22"/>
      <c r="Z87" s="22"/>
      <c r="AA87" s="22"/>
      <c r="AB87" s="22"/>
      <c r="AC87" s="22"/>
      <c r="AD87" s="22"/>
      <c r="AE87" s="22"/>
      <c r="AF87" s="22"/>
      <c r="AG87" s="22"/>
      <c r="AH87" s="22"/>
      <c r="AI87" s="22"/>
      <c r="AK87" s="22"/>
      <c r="AL87" s="22"/>
      <c r="AM87" s="22"/>
      <c r="AN87" s="22"/>
      <c r="AO87" s="19"/>
      <c r="AP87" s="19"/>
      <c r="AQ87" s="19"/>
      <c r="AR87" s="19"/>
      <c r="AS87" s="19"/>
      <c r="AT87" s="19"/>
      <c r="AU87" s="19"/>
      <c r="AV87" s="19"/>
      <c r="AW87" s="19"/>
      <c r="AX87" s="20"/>
    </row>
    <row r="88" spans="1:50" ht="23.25" customHeight="1" thickTop="1">
      <c r="A88" s="181"/>
      <c r="B88" s="182"/>
      <c r="C88" s="182"/>
      <c r="D88" s="182"/>
      <c r="E88" s="182"/>
      <c r="F88" s="183"/>
      <c r="G88" s="18"/>
      <c r="H88" s="19"/>
      <c r="I88" s="19"/>
      <c r="J88" s="19"/>
      <c r="K88" s="19"/>
      <c r="L88" s="19"/>
      <c r="M88" s="19"/>
      <c r="N88" s="19"/>
      <c r="O88" s="19"/>
      <c r="P88" s="19"/>
      <c r="Q88" s="19"/>
      <c r="R88" s="19"/>
      <c r="S88" s="19"/>
      <c r="T88" s="19"/>
      <c r="X88" s="166" t="s">
        <v>126</v>
      </c>
      <c r="Y88" s="167"/>
      <c r="Z88" s="167"/>
      <c r="AA88" s="167"/>
      <c r="AB88" s="167"/>
      <c r="AC88" s="167"/>
      <c r="AD88" s="167"/>
      <c r="AE88" s="167"/>
      <c r="AF88" s="167"/>
      <c r="AG88" s="167"/>
      <c r="AH88" s="167"/>
      <c r="AI88" s="168"/>
      <c r="AK88" s="23"/>
      <c r="AL88" s="23"/>
      <c r="AM88" s="23"/>
      <c r="AN88" s="23"/>
      <c r="AO88" s="23"/>
      <c r="AP88" s="22"/>
      <c r="AQ88" s="22"/>
      <c r="AR88" s="19"/>
      <c r="AS88" s="19"/>
      <c r="AT88" s="19"/>
      <c r="AU88" s="19"/>
      <c r="AV88" s="19"/>
      <c r="AW88" s="19"/>
      <c r="AX88" s="20"/>
    </row>
    <row r="89" spans="1:50" ht="23.25" customHeight="1" thickBot="1">
      <c r="A89" s="181"/>
      <c r="B89" s="182"/>
      <c r="C89" s="182"/>
      <c r="D89" s="182"/>
      <c r="E89" s="182"/>
      <c r="F89" s="183"/>
      <c r="G89" s="18"/>
      <c r="H89" s="19"/>
      <c r="I89" s="19"/>
      <c r="J89" s="19"/>
      <c r="K89" s="19"/>
      <c r="L89" s="19"/>
      <c r="M89" s="19"/>
      <c r="N89" s="19"/>
      <c r="O89" s="19"/>
      <c r="P89" s="19"/>
      <c r="Q89" s="19"/>
      <c r="R89" s="19"/>
      <c r="S89" s="19"/>
      <c r="T89" s="19"/>
      <c r="X89" s="162" t="s">
        <v>127</v>
      </c>
      <c r="Y89" s="163"/>
      <c r="Z89" s="163"/>
      <c r="AA89" s="163"/>
      <c r="AB89" s="163"/>
      <c r="AC89" s="163"/>
      <c r="AD89" s="163"/>
      <c r="AE89" s="163"/>
      <c r="AF89" s="163"/>
      <c r="AG89" s="163"/>
      <c r="AH89" s="163"/>
      <c r="AI89" s="164"/>
      <c r="AK89" s="23"/>
      <c r="AL89" s="23"/>
      <c r="AM89" s="23"/>
      <c r="AN89" s="23"/>
      <c r="AO89" s="23"/>
      <c r="AP89" s="22"/>
      <c r="AQ89" s="22"/>
      <c r="AR89" s="19"/>
      <c r="AS89" s="19"/>
      <c r="AT89" s="19"/>
      <c r="AU89" s="19"/>
      <c r="AV89" s="19"/>
      <c r="AW89" s="19"/>
      <c r="AX89" s="20"/>
    </row>
    <row r="90" spans="1:50" ht="23.25" customHeight="1" thickTop="1">
      <c r="A90" s="181"/>
      <c r="B90" s="182"/>
      <c r="C90" s="182"/>
      <c r="D90" s="182"/>
      <c r="E90" s="182"/>
      <c r="F90" s="183"/>
      <c r="H90" s="187" t="s">
        <v>128</v>
      </c>
      <c r="I90" s="188"/>
      <c r="J90" s="188"/>
      <c r="K90" s="188"/>
      <c r="L90" s="188"/>
      <c r="M90" s="188"/>
      <c r="N90" s="188"/>
      <c r="O90" s="188"/>
      <c r="P90" s="160"/>
      <c r="Q90" s="189"/>
      <c r="R90" s="19"/>
      <c r="S90" s="19"/>
      <c r="T90" s="19"/>
      <c r="X90" s="19"/>
      <c r="Y90" s="165" t="s">
        <v>129</v>
      </c>
      <c r="Z90" s="160"/>
      <c r="AA90" s="160"/>
      <c r="AB90" s="160"/>
      <c r="AC90" s="160"/>
      <c r="AD90" s="160"/>
      <c r="AE90" s="160"/>
      <c r="AF90" s="160"/>
      <c r="AG90" s="160"/>
      <c r="AH90" s="160"/>
      <c r="AI90" s="24"/>
      <c r="AK90" s="24"/>
      <c r="AL90" s="24"/>
      <c r="AM90" s="24"/>
      <c r="AN90" s="24"/>
      <c r="AO90" s="19"/>
      <c r="AP90" s="19"/>
      <c r="AQ90" s="19"/>
      <c r="AR90" s="19"/>
      <c r="AS90" s="19"/>
      <c r="AT90" s="19"/>
      <c r="AU90" s="19"/>
      <c r="AV90" s="19"/>
      <c r="AW90" s="19"/>
      <c r="AX90" s="20"/>
    </row>
    <row r="91" spans="1:50" ht="23.25" customHeight="1" thickBot="1">
      <c r="A91" s="181"/>
      <c r="B91" s="182"/>
      <c r="C91" s="182"/>
      <c r="D91" s="182"/>
      <c r="E91" s="182"/>
      <c r="F91" s="183"/>
      <c r="H91" s="190"/>
      <c r="I91" s="191"/>
      <c r="J91" s="191"/>
      <c r="K91" s="191"/>
      <c r="L91" s="191"/>
      <c r="M91" s="191"/>
      <c r="N91" s="191"/>
      <c r="O91" s="191"/>
      <c r="P91" s="192"/>
      <c r="Q91" s="193"/>
      <c r="R91" s="19"/>
      <c r="S91" s="19"/>
      <c r="T91" s="19"/>
      <c r="X91" s="19"/>
      <c r="Y91" s="161"/>
      <c r="Z91" s="161"/>
      <c r="AA91" s="161"/>
      <c r="AB91" s="161"/>
      <c r="AC91" s="161"/>
      <c r="AD91" s="161"/>
      <c r="AE91" s="161"/>
      <c r="AF91" s="161"/>
      <c r="AG91" s="161"/>
      <c r="AH91" s="161"/>
      <c r="AI91" s="24"/>
      <c r="AK91" s="24"/>
      <c r="AL91" s="24"/>
      <c r="AM91" s="24"/>
      <c r="AN91" s="24"/>
      <c r="AO91" s="19"/>
      <c r="AP91" s="19"/>
      <c r="AQ91" s="19"/>
      <c r="AR91" s="19"/>
      <c r="AS91" s="19"/>
      <c r="AT91" s="19"/>
      <c r="AU91" s="19"/>
      <c r="AV91" s="19"/>
      <c r="AW91" s="19"/>
      <c r="AX91" s="20"/>
    </row>
    <row r="92" spans="1:50" ht="23.25" customHeight="1" thickTop="1">
      <c r="A92" s="181"/>
      <c r="B92" s="182"/>
      <c r="C92" s="182"/>
      <c r="D92" s="182"/>
      <c r="E92" s="182"/>
      <c r="F92" s="183"/>
      <c r="H92" s="160" t="s">
        <v>130</v>
      </c>
      <c r="I92" s="160"/>
      <c r="J92" s="160"/>
      <c r="K92" s="160"/>
      <c r="L92" s="160"/>
      <c r="M92" s="160"/>
      <c r="N92" s="160"/>
      <c r="O92" s="160"/>
      <c r="P92" s="160"/>
      <c r="Q92" s="160"/>
      <c r="R92" s="19"/>
      <c r="S92" s="19"/>
      <c r="AM92" s="19"/>
      <c r="AN92" s="19"/>
      <c r="AO92" s="19"/>
      <c r="AP92" s="19"/>
      <c r="AQ92" s="19"/>
      <c r="AR92" s="19"/>
      <c r="AS92" s="19"/>
      <c r="AT92" s="19"/>
      <c r="AU92" s="19"/>
      <c r="AV92" s="19"/>
      <c r="AW92" s="19"/>
      <c r="AX92" s="20"/>
    </row>
    <row r="93" spans="1:50" ht="23.25" customHeight="1" thickBot="1">
      <c r="A93" s="181"/>
      <c r="B93" s="182"/>
      <c r="C93" s="182"/>
      <c r="D93" s="182"/>
      <c r="E93" s="182"/>
      <c r="F93" s="183"/>
      <c r="G93" s="18"/>
      <c r="H93" s="161"/>
      <c r="I93" s="161"/>
      <c r="J93" s="161"/>
      <c r="K93" s="161"/>
      <c r="L93" s="161"/>
      <c r="M93" s="161"/>
      <c r="N93" s="161"/>
      <c r="O93" s="161"/>
      <c r="P93" s="161"/>
      <c r="Q93" s="161"/>
      <c r="R93" s="19"/>
      <c r="S93" s="19"/>
      <c r="X93" s="22" t="s">
        <v>324</v>
      </c>
      <c r="AB93" s="36"/>
      <c r="AC93" s="36"/>
      <c r="AE93" s="213" t="s">
        <v>132</v>
      </c>
      <c r="AF93" s="213"/>
      <c r="AM93" s="23"/>
      <c r="AN93" s="23"/>
      <c r="AO93" s="23"/>
      <c r="AP93" s="22"/>
      <c r="AQ93" s="19"/>
      <c r="AR93" s="19"/>
      <c r="AS93" s="19"/>
      <c r="AT93" s="19"/>
      <c r="AU93" s="19"/>
      <c r="AV93" s="19"/>
      <c r="AW93" s="19"/>
      <c r="AX93" s="20"/>
    </row>
    <row r="94" spans="1:50" ht="23.25" customHeight="1" thickTop="1">
      <c r="A94" s="181"/>
      <c r="B94" s="182"/>
      <c r="C94" s="182"/>
      <c r="D94" s="182"/>
      <c r="E94" s="182"/>
      <c r="F94" s="183"/>
      <c r="G94" s="18"/>
      <c r="H94" s="22"/>
      <c r="I94" s="22"/>
      <c r="J94" s="22"/>
      <c r="K94" s="22"/>
      <c r="L94" s="22"/>
      <c r="M94" s="22"/>
      <c r="N94" s="22"/>
      <c r="O94" s="22"/>
      <c r="P94" s="19"/>
      <c r="Q94" s="19"/>
      <c r="R94" s="19"/>
      <c r="S94" s="19"/>
      <c r="X94" s="166" t="s">
        <v>133</v>
      </c>
      <c r="Y94" s="167"/>
      <c r="Z94" s="167"/>
      <c r="AA94" s="167"/>
      <c r="AB94" s="167"/>
      <c r="AC94" s="167"/>
      <c r="AD94" s="167"/>
      <c r="AE94" s="167"/>
      <c r="AF94" s="167"/>
      <c r="AG94" s="167"/>
      <c r="AH94" s="167"/>
      <c r="AI94" s="168"/>
      <c r="AK94" s="19"/>
      <c r="AM94" s="23"/>
      <c r="AN94" s="23"/>
      <c r="AO94" s="23"/>
      <c r="AP94" s="22"/>
      <c r="AQ94" s="22"/>
      <c r="AR94" s="19"/>
      <c r="AS94" s="19"/>
      <c r="AT94" s="19"/>
      <c r="AU94" s="19"/>
      <c r="AV94" s="19"/>
      <c r="AW94" s="19"/>
      <c r="AX94" s="20"/>
    </row>
    <row r="95" spans="1:50" ht="23.25" customHeight="1" thickBot="1">
      <c r="A95" s="181"/>
      <c r="B95" s="182"/>
      <c r="C95" s="182"/>
      <c r="D95" s="182"/>
      <c r="E95" s="182"/>
      <c r="F95" s="183"/>
      <c r="G95" s="18"/>
      <c r="H95" s="22"/>
      <c r="I95" s="22"/>
      <c r="J95" s="22"/>
      <c r="K95" s="22"/>
      <c r="L95" s="22"/>
      <c r="M95" s="22"/>
      <c r="N95" s="22"/>
      <c r="O95" s="22"/>
      <c r="P95" s="19"/>
      <c r="Q95" s="19"/>
      <c r="R95" s="19"/>
      <c r="S95" s="19"/>
      <c r="X95" s="162" t="s">
        <v>134</v>
      </c>
      <c r="Y95" s="163"/>
      <c r="Z95" s="163"/>
      <c r="AA95" s="163"/>
      <c r="AB95" s="163"/>
      <c r="AC95" s="163"/>
      <c r="AD95" s="163"/>
      <c r="AE95" s="163"/>
      <c r="AF95" s="163"/>
      <c r="AG95" s="163"/>
      <c r="AH95" s="163"/>
      <c r="AI95" s="164"/>
      <c r="AM95" s="24"/>
      <c r="AN95" s="24"/>
      <c r="AO95" s="19"/>
      <c r="AP95" s="19"/>
      <c r="AQ95" s="19"/>
      <c r="AR95" s="19"/>
      <c r="AS95" s="19"/>
      <c r="AT95" s="19"/>
      <c r="AU95" s="19"/>
      <c r="AV95" s="19"/>
      <c r="AW95" s="19"/>
      <c r="AX95" s="20"/>
    </row>
    <row r="96" spans="1:50" ht="23.25" customHeight="1" thickTop="1">
      <c r="A96" s="181"/>
      <c r="B96" s="182"/>
      <c r="C96" s="182"/>
      <c r="D96" s="182"/>
      <c r="E96" s="182"/>
      <c r="F96" s="183"/>
      <c r="G96" s="18"/>
      <c r="H96" s="23"/>
      <c r="I96" s="23"/>
      <c r="J96" s="23"/>
      <c r="K96" s="23"/>
      <c r="L96" s="23"/>
      <c r="M96" s="23"/>
      <c r="N96" s="23"/>
      <c r="O96" s="23"/>
      <c r="P96" s="19"/>
      <c r="Q96" s="19"/>
      <c r="R96" s="19"/>
      <c r="S96" s="19"/>
      <c r="X96" s="19"/>
      <c r="Y96" s="165" t="s">
        <v>135</v>
      </c>
      <c r="Z96" s="160"/>
      <c r="AA96" s="160"/>
      <c r="AB96" s="160"/>
      <c r="AC96" s="160"/>
      <c r="AD96" s="160"/>
      <c r="AE96" s="160"/>
      <c r="AF96" s="160"/>
      <c r="AG96" s="160"/>
      <c r="AH96" s="160"/>
      <c r="AI96" s="24"/>
      <c r="AM96" s="24"/>
      <c r="AN96" s="24"/>
      <c r="AO96" s="19"/>
      <c r="AP96" s="19"/>
      <c r="AQ96" s="19"/>
      <c r="AR96" s="19"/>
      <c r="AS96" s="19"/>
      <c r="AT96" s="19"/>
      <c r="AU96" s="19"/>
      <c r="AV96" s="19"/>
      <c r="AW96" s="19"/>
      <c r="AX96" s="20"/>
    </row>
    <row r="97" spans="1:50" ht="23.25" customHeight="1">
      <c r="A97" s="181"/>
      <c r="B97" s="182"/>
      <c r="C97" s="182"/>
      <c r="D97" s="182"/>
      <c r="E97" s="182"/>
      <c r="F97" s="183"/>
      <c r="G97" s="18"/>
      <c r="H97" s="23"/>
      <c r="I97" s="23"/>
      <c r="J97" s="23"/>
      <c r="K97" s="23"/>
      <c r="L97" s="23"/>
      <c r="M97" s="23"/>
      <c r="N97" s="23"/>
      <c r="O97" s="23"/>
      <c r="P97" s="19"/>
      <c r="Q97" s="19"/>
      <c r="R97" s="19"/>
      <c r="S97" s="19"/>
      <c r="X97" s="19"/>
      <c r="Y97" s="161"/>
      <c r="Z97" s="161"/>
      <c r="AA97" s="161"/>
      <c r="AB97" s="161"/>
      <c r="AC97" s="161"/>
      <c r="AD97" s="161"/>
      <c r="AE97" s="161"/>
      <c r="AF97" s="161"/>
      <c r="AG97" s="161"/>
      <c r="AH97" s="161"/>
      <c r="AI97" s="24"/>
      <c r="AM97" s="19"/>
      <c r="AN97" s="19"/>
      <c r="AO97" s="19"/>
      <c r="AP97" s="19"/>
      <c r="AQ97" s="19"/>
      <c r="AR97" s="19"/>
      <c r="AS97" s="19"/>
      <c r="AT97" s="19"/>
      <c r="AU97" s="19"/>
      <c r="AV97" s="19"/>
      <c r="AW97" s="19"/>
      <c r="AX97" s="20"/>
    </row>
    <row r="98" spans="1:50" ht="23.25" customHeight="1">
      <c r="A98" s="181"/>
      <c r="B98" s="182"/>
      <c r="C98" s="182"/>
      <c r="D98" s="182"/>
      <c r="E98" s="182"/>
      <c r="F98" s="183"/>
      <c r="G98" s="18"/>
      <c r="H98" s="23"/>
      <c r="I98" s="23"/>
      <c r="J98" s="23"/>
      <c r="K98" s="23"/>
      <c r="L98" s="23"/>
      <c r="M98" s="23"/>
      <c r="N98" s="23"/>
      <c r="O98" s="23"/>
      <c r="P98" s="19"/>
      <c r="Q98" s="19"/>
      <c r="R98" s="19"/>
      <c r="S98" s="19"/>
      <c r="Y98" s="19"/>
      <c r="AM98" s="23"/>
      <c r="AN98" s="23"/>
      <c r="AO98" s="23"/>
      <c r="AP98" s="22"/>
      <c r="AQ98" s="22"/>
      <c r="AR98" s="19"/>
      <c r="AS98" s="19"/>
      <c r="AT98" s="19"/>
      <c r="AU98" s="19"/>
      <c r="AV98" s="19"/>
      <c r="AW98" s="19"/>
      <c r="AX98" s="20"/>
    </row>
    <row r="99" spans="1:50" ht="23.25" customHeight="1" thickBot="1">
      <c r="A99" s="181"/>
      <c r="B99" s="182"/>
      <c r="C99" s="182"/>
      <c r="D99" s="182"/>
      <c r="E99" s="182"/>
      <c r="F99" s="183"/>
      <c r="G99" s="18"/>
      <c r="H99" s="19"/>
      <c r="I99" s="19"/>
      <c r="J99" s="19"/>
      <c r="K99" s="19"/>
      <c r="L99" s="19"/>
      <c r="M99" s="19"/>
      <c r="N99" s="19"/>
      <c r="O99" s="19"/>
      <c r="P99" s="19"/>
      <c r="Q99" s="19"/>
      <c r="R99" s="19"/>
      <c r="S99" s="19"/>
      <c r="X99" s="22"/>
      <c r="Y99" s="25"/>
      <c r="Z99" s="25"/>
      <c r="AA99" s="25"/>
      <c r="AB99" s="25"/>
      <c r="AC99" s="25"/>
      <c r="AD99" s="25"/>
      <c r="AE99" s="25"/>
      <c r="AF99" s="25"/>
      <c r="AG99" s="25"/>
      <c r="AH99" s="25"/>
      <c r="AI99" s="25"/>
      <c r="AJ99" s="19"/>
      <c r="AK99" s="19"/>
      <c r="AL99" s="22" t="s">
        <v>125</v>
      </c>
      <c r="AM99" s="19"/>
      <c r="AN99" s="19"/>
      <c r="AO99" s="19"/>
      <c r="AP99" s="19"/>
      <c r="AQ99" s="19"/>
      <c r="AR99" s="19"/>
      <c r="AS99" s="19"/>
      <c r="AT99" s="19"/>
      <c r="AU99" s="19"/>
      <c r="AV99" s="19"/>
      <c r="AW99" s="19"/>
      <c r="AX99" s="20"/>
    </row>
    <row r="100" spans="1:50" ht="23.25" customHeight="1" thickTop="1">
      <c r="A100" s="181"/>
      <c r="B100" s="182"/>
      <c r="C100" s="182"/>
      <c r="D100" s="182"/>
      <c r="E100" s="182"/>
      <c r="F100" s="183"/>
      <c r="G100" s="18"/>
      <c r="H100" s="19"/>
      <c r="I100" s="19"/>
      <c r="J100" s="19"/>
      <c r="K100" s="19"/>
      <c r="L100" s="19"/>
      <c r="M100" s="19"/>
      <c r="N100" s="19"/>
      <c r="O100" s="19"/>
      <c r="P100" s="19"/>
      <c r="Q100" s="19"/>
      <c r="R100" s="19"/>
      <c r="S100" s="19"/>
      <c r="X100" s="166" t="s">
        <v>136</v>
      </c>
      <c r="Y100" s="167"/>
      <c r="Z100" s="167"/>
      <c r="AA100" s="167"/>
      <c r="AB100" s="167"/>
      <c r="AC100" s="167"/>
      <c r="AD100" s="167"/>
      <c r="AE100" s="167"/>
      <c r="AF100" s="167"/>
      <c r="AG100" s="167"/>
      <c r="AH100" s="167"/>
      <c r="AI100" s="168"/>
      <c r="AL100" s="166" t="s">
        <v>137</v>
      </c>
      <c r="AM100" s="169"/>
      <c r="AN100" s="169"/>
      <c r="AO100" s="169"/>
      <c r="AP100" s="169"/>
      <c r="AQ100" s="169"/>
      <c r="AR100" s="169"/>
      <c r="AS100" s="169"/>
      <c r="AT100" s="169"/>
      <c r="AU100" s="169"/>
      <c r="AV100" s="169"/>
      <c r="AW100" s="170"/>
      <c r="AX100" s="20"/>
    </row>
    <row r="101" spans="1:50" ht="23.25" customHeight="1" thickBot="1">
      <c r="A101" s="181"/>
      <c r="B101" s="182"/>
      <c r="C101" s="182"/>
      <c r="D101" s="182"/>
      <c r="E101" s="182"/>
      <c r="F101" s="183"/>
      <c r="R101" s="19"/>
      <c r="S101" s="19"/>
      <c r="X101" s="162" t="s">
        <v>138</v>
      </c>
      <c r="Y101" s="163"/>
      <c r="Z101" s="163"/>
      <c r="AA101" s="163"/>
      <c r="AB101" s="163"/>
      <c r="AC101" s="163"/>
      <c r="AD101" s="163"/>
      <c r="AE101" s="163"/>
      <c r="AF101" s="163"/>
      <c r="AG101" s="163"/>
      <c r="AH101" s="163"/>
      <c r="AI101" s="164"/>
      <c r="AL101" s="162" t="s">
        <v>139</v>
      </c>
      <c r="AM101" s="171"/>
      <c r="AN101" s="171"/>
      <c r="AO101" s="171"/>
      <c r="AP101" s="171"/>
      <c r="AQ101" s="171"/>
      <c r="AR101" s="171"/>
      <c r="AS101" s="171"/>
      <c r="AT101" s="171"/>
      <c r="AU101" s="171"/>
      <c r="AV101" s="171"/>
      <c r="AW101" s="172"/>
      <c r="AX101" s="20"/>
    </row>
    <row r="102" spans="1:50" ht="23.85" customHeight="1" thickTop="1">
      <c r="A102" s="181"/>
      <c r="B102" s="182"/>
      <c r="C102" s="182"/>
      <c r="D102" s="182"/>
      <c r="E102" s="182"/>
      <c r="F102" s="183"/>
      <c r="R102" s="19"/>
      <c r="S102" s="19"/>
      <c r="T102" s="19"/>
      <c r="U102" s="19"/>
      <c r="V102" s="19"/>
      <c r="W102" s="19"/>
      <c r="Y102" s="161" t="s">
        <v>140</v>
      </c>
      <c r="Z102" s="161"/>
      <c r="AA102" s="161"/>
      <c r="AB102" s="161"/>
      <c r="AC102" s="161"/>
      <c r="AD102" s="161"/>
      <c r="AE102" s="161"/>
      <c r="AF102" s="161"/>
      <c r="AG102" s="161"/>
      <c r="AH102" s="161"/>
      <c r="AI102" s="26"/>
      <c r="AK102" s="26"/>
      <c r="AL102" s="26"/>
      <c r="AM102" s="159" t="s">
        <v>141</v>
      </c>
      <c r="AN102" s="160"/>
      <c r="AO102" s="160"/>
      <c r="AP102" s="160"/>
      <c r="AQ102" s="160"/>
      <c r="AR102" s="160"/>
      <c r="AS102" s="160"/>
      <c r="AT102" s="160"/>
      <c r="AU102" s="160"/>
      <c r="AV102" s="160"/>
      <c r="AW102" s="19"/>
      <c r="AX102" s="20"/>
    </row>
    <row r="103" spans="1:50" ht="23.85" customHeight="1">
      <c r="A103" s="181"/>
      <c r="B103" s="182"/>
      <c r="C103" s="182"/>
      <c r="D103" s="182"/>
      <c r="E103" s="182"/>
      <c r="F103" s="183"/>
      <c r="R103" s="19"/>
      <c r="S103" s="19"/>
      <c r="T103" s="19"/>
      <c r="U103" s="19"/>
      <c r="V103" s="19"/>
      <c r="W103" s="19"/>
      <c r="Y103" s="161"/>
      <c r="Z103" s="161"/>
      <c r="AA103" s="161"/>
      <c r="AB103" s="161"/>
      <c r="AC103" s="161"/>
      <c r="AD103" s="161"/>
      <c r="AE103" s="161"/>
      <c r="AF103" s="161"/>
      <c r="AG103" s="161"/>
      <c r="AH103" s="161"/>
      <c r="AI103" s="26"/>
      <c r="AK103" s="26"/>
      <c r="AL103" s="26"/>
      <c r="AM103" s="161"/>
      <c r="AN103" s="161"/>
      <c r="AO103" s="161"/>
      <c r="AP103" s="161"/>
      <c r="AQ103" s="161"/>
      <c r="AR103" s="161"/>
      <c r="AS103" s="161"/>
      <c r="AT103" s="161"/>
      <c r="AU103" s="161"/>
      <c r="AV103" s="161"/>
      <c r="AW103" s="19"/>
      <c r="AX103" s="20"/>
    </row>
    <row r="104" spans="1:50" ht="23.85" customHeight="1">
      <c r="A104" s="181"/>
      <c r="B104" s="182"/>
      <c r="C104" s="182"/>
      <c r="D104" s="182"/>
      <c r="E104" s="182"/>
      <c r="F104" s="183"/>
      <c r="R104" s="19"/>
      <c r="S104" s="19"/>
      <c r="T104" s="19"/>
      <c r="U104" s="19"/>
      <c r="V104" s="19"/>
      <c r="W104" s="19"/>
      <c r="Y104" s="37"/>
      <c r="Z104" s="37"/>
      <c r="AA104" s="37"/>
      <c r="AB104" s="37"/>
      <c r="AC104" s="37"/>
      <c r="AD104" s="37"/>
      <c r="AE104" s="37"/>
      <c r="AF104" s="37"/>
      <c r="AG104" s="37"/>
      <c r="AH104" s="37"/>
      <c r="AI104" s="26"/>
      <c r="AK104" s="26"/>
      <c r="AL104" s="26"/>
      <c r="AM104" s="198"/>
      <c r="AN104" s="198"/>
      <c r="AO104" s="198"/>
      <c r="AP104" s="198"/>
      <c r="AQ104" s="198"/>
      <c r="AR104" s="198"/>
      <c r="AS104" s="198"/>
      <c r="AT104" s="198"/>
      <c r="AU104" s="198"/>
      <c r="AV104" s="198"/>
      <c r="AW104" s="19"/>
      <c r="AX104" s="20"/>
    </row>
    <row r="105" spans="1:50" ht="23.25" customHeight="1">
      <c r="A105" s="181"/>
      <c r="B105" s="182"/>
      <c r="C105" s="182"/>
      <c r="D105" s="182"/>
      <c r="E105" s="182"/>
      <c r="F105" s="183"/>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20"/>
    </row>
    <row r="106" spans="1:50" ht="23.25" customHeight="1" thickBot="1">
      <c r="A106" s="181"/>
      <c r="B106" s="182"/>
      <c r="C106" s="182"/>
      <c r="D106" s="182"/>
      <c r="E106" s="182"/>
      <c r="F106" s="183"/>
      <c r="R106" s="19"/>
      <c r="S106" s="19"/>
      <c r="T106" s="19"/>
      <c r="U106" s="19"/>
      <c r="V106" s="19"/>
      <c r="W106" s="19"/>
      <c r="X106" s="19"/>
      <c r="Y106" s="19"/>
      <c r="Z106" s="19"/>
      <c r="AA106" s="19"/>
      <c r="AB106" s="19"/>
      <c r="AC106" s="19"/>
      <c r="AD106" s="19"/>
      <c r="AE106" s="19"/>
      <c r="AF106" s="19"/>
      <c r="AH106" s="19"/>
      <c r="AI106" s="19"/>
      <c r="AL106" s="22" t="s">
        <v>324</v>
      </c>
      <c r="AP106" s="36"/>
      <c r="AQ106" s="36"/>
      <c r="AS106" s="213" t="s">
        <v>132</v>
      </c>
      <c r="AT106" s="213"/>
      <c r="AU106" s="19"/>
      <c r="AV106" s="19"/>
      <c r="AW106" s="19"/>
      <c r="AX106" s="20"/>
    </row>
    <row r="107" spans="1:50" ht="23.25" customHeight="1" thickTop="1">
      <c r="A107" s="181"/>
      <c r="B107" s="182"/>
      <c r="C107" s="182"/>
      <c r="D107" s="182"/>
      <c r="E107" s="182"/>
      <c r="F107" s="183"/>
      <c r="R107" s="19"/>
      <c r="S107" s="19"/>
      <c r="T107" s="19"/>
      <c r="AL107" s="166" t="s">
        <v>142</v>
      </c>
      <c r="AM107" s="169"/>
      <c r="AN107" s="169"/>
      <c r="AO107" s="169"/>
      <c r="AP107" s="169"/>
      <c r="AQ107" s="169"/>
      <c r="AR107" s="169"/>
      <c r="AS107" s="169"/>
      <c r="AT107" s="169"/>
      <c r="AU107" s="169"/>
      <c r="AV107" s="169"/>
      <c r="AW107" s="170"/>
      <c r="AX107" s="20"/>
    </row>
    <row r="108" spans="1:50" ht="23.25" customHeight="1" thickBot="1">
      <c r="A108" s="181"/>
      <c r="B108" s="182"/>
      <c r="C108" s="182"/>
      <c r="D108" s="182"/>
      <c r="E108" s="182"/>
      <c r="F108" s="183"/>
      <c r="R108" s="19"/>
      <c r="S108" s="19"/>
      <c r="T108" s="19"/>
      <c r="AL108" s="162" t="s">
        <v>143</v>
      </c>
      <c r="AM108" s="171"/>
      <c r="AN108" s="171"/>
      <c r="AO108" s="171"/>
      <c r="AP108" s="171"/>
      <c r="AQ108" s="171"/>
      <c r="AR108" s="171"/>
      <c r="AS108" s="171"/>
      <c r="AT108" s="171"/>
      <c r="AU108" s="171"/>
      <c r="AV108" s="171"/>
      <c r="AW108" s="172"/>
      <c r="AX108" s="20"/>
    </row>
    <row r="109" spans="1:50" ht="23.25" customHeight="1" thickTop="1">
      <c r="A109" s="181"/>
      <c r="B109" s="182"/>
      <c r="C109" s="182"/>
      <c r="D109" s="182"/>
      <c r="E109" s="182"/>
      <c r="F109" s="183"/>
      <c r="G109" s="18"/>
      <c r="H109" s="19"/>
      <c r="I109" s="19"/>
      <c r="J109" s="19"/>
      <c r="K109" s="19"/>
      <c r="L109" s="19"/>
      <c r="M109" s="19"/>
      <c r="N109" s="19"/>
      <c r="O109" s="19"/>
      <c r="P109" s="19"/>
      <c r="Q109" s="19"/>
      <c r="R109" s="19"/>
      <c r="S109" s="19"/>
      <c r="T109" s="19"/>
      <c r="AL109" s="26"/>
      <c r="AM109" s="159" t="s">
        <v>144</v>
      </c>
      <c r="AN109" s="160"/>
      <c r="AO109" s="160"/>
      <c r="AP109" s="160"/>
      <c r="AQ109" s="160"/>
      <c r="AR109" s="160"/>
      <c r="AS109" s="160"/>
      <c r="AT109" s="160"/>
      <c r="AU109" s="160"/>
      <c r="AV109" s="160"/>
      <c r="AW109" s="19"/>
      <c r="AX109" s="20"/>
    </row>
    <row r="110" spans="1:50" ht="23.25" customHeight="1">
      <c r="A110" s="181"/>
      <c r="B110" s="182"/>
      <c r="C110" s="182"/>
      <c r="D110" s="182"/>
      <c r="E110" s="182"/>
      <c r="F110" s="183"/>
      <c r="G110" s="18"/>
      <c r="H110" s="19"/>
      <c r="I110" s="19"/>
      <c r="J110" s="19"/>
      <c r="K110" s="19"/>
      <c r="L110" s="19"/>
      <c r="M110" s="19"/>
      <c r="N110" s="19"/>
      <c r="O110" s="19"/>
      <c r="P110" s="19"/>
      <c r="Q110" s="19"/>
      <c r="R110" s="19"/>
      <c r="S110" s="19"/>
      <c r="T110" s="19"/>
      <c r="AL110" s="26"/>
      <c r="AM110" s="161"/>
      <c r="AN110" s="161"/>
      <c r="AO110" s="161"/>
      <c r="AP110" s="161"/>
      <c r="AQ110" s="161"/>
      <c r="AR110" s="161"/>
      <c r="AS110" s="161"/>
      <c r="AT110" s="161"/>
      <c r="AU110" s="161"/>
      <c r="AV110" s="161"/>
      <c r="AW110" s="19"/>
      <c r="AX110" s="20"/>
    </row>
    <row r="111" spans="1:50" ht="23.25" customHeight="1">
      <c r="A111" s="181"/>
      <c r="B111" s="182"/>
      <c r="C111" s="182"/>
      <c r="D111" s="182"/>
      <c r="E111" s="182"/>
      <c r="F111" s="183"/>
      <c r="G111" s="18"/>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H111" s="19"/>
      <c r="AI111" s="19"/>
      <c r="AJ111" s="19"/>
      <c r="AK111" s="19"/>
      <c r="AX111" s="20"/>
    </row>
    <row r="112" spans="1:50" ht="23.25" customHeight="1" thickBot="1">
      <c r="A112" s="181"/>
      <c r="B112" s="182"/>
      <c r="C112" s="182"/>
      <c r="D112" s="182"/>
      <c r="E112" s="182"/>
      <c r="F112" s="183"/>
      <c r="G112" s="18"/>
      <c r="H112" s="19"/>
      <c r="I112" s="19"/>
      <c r="J112" s="19"/>
      <c r="K112" s="19"/>
      <c r="L112" s="19"/>
      <c r="M112" s="19"/>
      <c r="V112" s="22"/>
      <c r="Z112" s="19"/>
      <c r="AA112" s="19"/>
      <c r="AB112" s="19"/>
      <c r="AC112" s="19"/>
      <c r="AD112" s="19"/>
      <c r="AE112" s="19"/>
      <c r="AF112" s="19"/>
      <c r="AG112" s="19"/>
      <c r="AL112" s="22" t="s">
        <v>131</v>
      </c>
      <c r="AM112" s="19"/>
      <c r="AN112" s="19"/>
      <c r="AO112" s="19"/>
      <c r="AP112" s="19"/>
      <c r="AQ112" s="19"/>
      <c r="AR112" s="19"/>
      <c r="AS112" s="19"/>
      <c r="AT112" s="19"/>
      <c r="AU112" s="19"/>
      <c r="AV112" s="19"/>
      <c r="AW112" s="19"/>
      <c r="AX112" s="20"/>
    </row>
    <row r="113" spans="1:50" ht="23.25" customHeight="1" thickTop="1">
      <c r="A113" s="181"/>
      <c r="B113" s="182"/>
      <c r="C113" s="182"/>
      <c r="D113" s="182"/>
      <c r="E113" s="182"/>
      <c r="F113" s="183"/>
      <c r="G113" s="18"/>
      <c r="H113" s="19"/>
      <c r="I113" s="19"/>
      <c r="J113" s="19"/>
      <c r="K113" s="19"/>
      <c r="L113" s="19"/>
      <c r="M113" s="19"/>
      <c r="Z113" s="19"/>
      <c r="AA113" s="19"/>
      <c r="AB113" s="19"/>
      <c r="AC113" s="19"/>
      <c r="AD113" s="19"/>
      <c r="AE113" s="19"/>
      <c r="AF113" s="19"/>
      <c r="AG113" s="19"/>
      <c r="AL113" s="166" t="s">
        <v>145</v>
      </c>
      <c r="AM113" s="169"/>
      <c r="AN113" s="169"/>
      <c r="AO113" s="169"/>
      <c r="AP113" s="169"/>
      <c r="AQ113" s="169"/>
      <c r="AR113" s="169"/>
      <c r="AS113" s="169"/>
      <c r="AT113" s="169"/>
      <c r="AU113" s="169"/>
      <c r="AV113" s="169"/>
      <c r="AW113" s="170"/>
      <c r="AX113" s="20"/>
    </row>
    <row r="114" spans="1:50" ht="23.25" customHeight="1" thickBot="1">
      <c r="A114" s="181"/>
      <c r="B114" s="182"/>
      <c r="C114" s="182"/>
      <c r="D114" s="182"/>
      <c r="E114" s="182"/>
      <c r="F114" s="183"/>
      <c r="G114" s="18"/>
      <c r="H114" s="19"/>
      <c r="X114" s="19"/>
      <c r="Y114" s="19"/>
      <c r="Z114" s="19"/>
      <c r="AA114" s="19"/>
      <c r="AB114" s="19"/>
      <c r="AC114" s="19"/>
      <c r="AD114" s="19"/>
      <c r="AE114" s="19"/>
      <c r="AF114" s="19"/>
      <c r="AG114" s="19"/>
      <c r="AL114" s="162" t="s">
        <v>146</v>
      </c>
      <c r="AM114" s="171"/>
      <c r="AN114" s="171"/>
      <c r="AO114" s="171"/>
      <c r="AP114" s="171"/>
      <c r="AQ114" s="171"/>
      <c r="AR114" s="171"/>
      <c r="AS114" s="171"/>
      <c r="AT114" s="171"/>
      <c r="AU114" s="171"/>
      <c r="AV114" s="171"/>
      <c r="AW114" s="172"/>
      <c r="AX114" s="20"/>
    </row>
    <row r="115" spans="1:50" ht="23.25" customHeight="1" thickTop="1">
      <c r="A115" s="181"/>
      <c r="B115" s="182"/>
      <c r="C115" s="182"/>
      <c r="D115" s="182"/>
      <c r="E115" s="182"/>
      <c r="F115" s="183"/>
      <c r="G115" s="18"/>
      <c r="H115" s="19"/>
      <c r="X115" s="19"/>
      <c r="Y115" s="19"/>
      <c r="Z115" s="19"/>
      <c r="AA115" s="19"/>
      <c r="AB115" s="19"/>
      <c r="AC115" s="19"/>
      <c r="AD115" s="19"/>
      <c r="AE115" s="19"/>
      <c r="AF115" s="19"/>
      <c r="AG115" s="19"/>
      <c r="AM115" s="211" t="s">
        <v>147</v>
      </c>
      <c r="AN115" s="169"/>
      <c r="AO115" s="169"/>
      <c r="AP115" s="169"/>
      <c r="AQ115" s="169"/>
      <c r="AR115" s="169"/>
      <c r="AS115" s="169"/>
      <c r="AT115" s="169"/>
      <c r="AU115" s="169"/>
      <c r="AV115" s="169"/>
      <c r="AW115" s="19"/>
      <c r="AX115" s="20"/>
    </row>
    <row r="116" spans="1:50" ht="23.25" customHeight="1">
      <c r="A116" s="181"/>
      <c r="B116" s="182"/>
      <c r="C116" s="182"/>
      <c r="D116" s="182"/>
      <c r="E116" s="182"/>
      <c r="F116" s="183"/>
      <c r="G116" s="18"/>
      <c r="H116" s="19"/>
      <c r="X116" s="19"/>
      <c r="Y116" s="19"/>
      <c r="Z116" s="19"/>
      <c r="AA116" s="19"/>
      <c r="AB116" s="19"/>
      <c r="AC116" s="19"/>
      <c r="AD116" s="19"/>
      <c r="AE116" s="19"/>
      <c r="AF116" s="19"/>
      <c r="AL116" s="26"/>
      <c r="AM116" s="212"/>
      <c r="AN116" s="212"/>
      <c r="AO116" s="212"/>
      <c r="AP116" s="212"/>
      <c r="AQ116" s="212"/>
      <c r="AR116" s="212"/>
      <c r="AS116" s="212"/>
      <c r="AT116" s="212"/>
      <c r="AU116" s="212"/>
      <c r="AV116" s="212"/>
      <c r="AW116" s="19"/>
      <c r="AX116" s="20"/>
    </row>
    <row r="117" spans="1:50" ht="23.25" customHeight="1">
      <c r="A117" s="181"/>
      <c r="B117" s="182"/>
      <c r="C117" s="182"/>
      <c r="D117" s="182"/>
      <c r="E117" s="182"/>
      <c r="F117" s="183"/>
      <c r="G117" s="18"/>
      <c r="H117" s="19"/>
      <c r="X117" s="19"/>
      <c r="Y117" s="19"/>
      <c r="Z117" s="19"/>
      <c r="AA117" s="19"/>
      <c r="AB117" s="19"/>
      <c r="AC117" s="19"/>
      <c r="AD117" s="19"/>
      <c r="AE117" s="19"/>
      <c r="AF117" s="19"/>
      <c r="AG117" s="19"/>
      <c r="AM117" s="22" t="s">
        <v>148</v>
      </c>
      <c r="AU117" s="23"/>
      <c r="AV117" s="23"/>
      <c r="AW117" s="23"/>
      <c r="AX117" s="20"/>
    </row>
    <row r="118" spans="1:50" ht="23.25" customHeight="1" thickBot="1">
      <c r="A118" s="181"/>
      <c r="B118" s="182"/>
      <c r="C118" s="182"/>
      <c r="D118" s="182"/>
      <c r="E118" s="182"/>
      <c r="F118" s="183"/>
      <c r="G118" s="18"/>
      <c r="H118" s="19"/>
      <c r="Z118" s="19"/>
      <c r="AA118" s="19"/>
      <c r="AB118" s="19"/>
      <c r="AC118" s="19"/>
      <c r="AD118" s="19"/>
      <c r="AE118" s="19"/>
      <c r="AF118" s="19"/>
      <c r="AG118" s="19"/>
      <c r="AI118" s="23"/>
      <c r="AJ118" s="23"/>
      <c r="AK118" s="23"/>
      <c r="AX118" s="20"/>
    </row>
    <row r="119" spans="1:50" ht="23.25" customHeight="1" thickTop="1">
      <c r="A119" s="181"/>
      <c r="B119" s="182"/>
      <c r="C119" s="182"/>
      <c r="D119" s="182"/>
      <c r="E119" s="182"/>
      <c r="F119" s="183"/>
      <c r="G119" s="18"/>
      <c r="H119" s="19"/>
      <c r="X119" s="166" t="s">
        <v>330</v>
      </c>
      <c r="Y119" s="194"/>
      <c r="Z119" s="194"/>
      <c r="AA119" s="194"/>
      <c r="AB119" s="194"/>
      <c r="AC119" s="194"/>
      <c r="AD119" s="194"/>
      <c r="AE119" s="194"/>
      <c r="AF119" s="194"/>
      <c r="AG119" s="194"/>
      <c r="AH119" s="194"/>
      <c r="AI119" s="195"/>
      <c r="AJ119" s="26"/>
      <c r="AK119" s="23"/>
      <c r="AX119" s="20"/>
    </row>
    <row r="120" spans="1:50" ht="23.25" customHeight="1" thickBot="1">
      <c r="A120" s="181"/>
      <c r="B120" s="182"/>
      <c r="C120" s="182"/>
      <c r="D120" s="182"/>
      <c r="E120" s="182"/>
      <c r="F120" s="183"/>
      <c r="G120" s="18"/>
      <c r="H120" s="19"/>
      <c r="X120" s="162" t="s">
        <v>149</v>
      </c>
      <c r="Y120" s="196"/>
      <c r="Z120" s="196"/>
      <c r="AA120" s="196"/>
      <c r="AB120" s="196"/>
      <c r="AC120" s="196"/>
      <c r="AD120" s="196"/>
      <c r="AE120" s="196"/>
      <c r="AF120" s="196"/>
      <c r="AG120" s="196"/>
      <c r="AH120" s="196"/>
      <c r="AI120" s="197"/>
      <c r="AJ120" s="26"/>
      <c r="AK120" s="19"/>
      <c r="AX120" s="20"/>
    </row>
    <row r="121" spans="1:50" ht="23.25" customHeight="1" thickTop="1">
      <c r="A121" s="181"/>
      <c r="B121" s="182"/>
      <c r="C121" s="182"/>
      <c r="D121" s="182"/>
      <c r="E121" s="182"/>
      <c r="F121" s="183"/>
      <c r="G121" s="18"/>
      <c r="H121" s="19"/>
      <c r="Z121" s="19"/>
      <c r="AA121" s="19"/>
      <c r="AB121" s="19"/>
      <c r="AC121" s="19"/>
      <c r="AD121" s="19"/>
      <c r="AE121" s="19"/>
      <c r="AF121" s="19"/>
      <c r="AG121" s="19"/>
      <c r="AH121" s="19"/>
      <c r="AI121" s="19"/>
      <c r="AJ121" s="19"/>
      <c r="AK121" s="19"/>
      <c r="AX121" s="20"/>
    </row>
    <row r="122" spans="1:50" ht="23.25" customHeight="1">
      <c r="A122" s="181"/>
      <c r="B122" s="182"/>
      <c r="C122" s="182"/>
      <c r="D122" s="182"/>
      <c r="E122" s="182"/>
      <c r="F122" s="183"/>
      <c r="G122" s="18"/>
      <c r="H122" s="19"/>
      <c r="V122" s="19"/>
      <c r="W122" s="19"/>
      <c r="X122" s="19"/>
      <c r="Y122" s="19"/>
      <c r="Z122" s="19"/>
      <c r="AA122" s="19"/>
      <c r="AB122" s="19"/>
      <c r="AC122" s="19"/>
      <c r="AD122" s="19"/>
      <c r="AX122" s="20"/>
    </row>
    <row r="123" spans="1:50" ht="23.25" customHeight="1">
      <c r="A123" s="181"/>
      <c r="B123" s="182"/>
      <c r="C123" s="182"/>
      <c r="D123" s="182"/>
      <c r="E123" s="182"/>
      <c r="F123" s="183"/>
      <c r="G123" s="18"/>
      <c r="H123" s="19"/>
      <c r="V123" s="23"/>
      <c r="W123" s="23"/>
      <c r="X123" s="23"/>
      <c r="AX123" s="20"/>
    </row>
    <row r="124" spans="1:50" ht="23.25" customHeight="1">
      <c r="A124" s="181"/>
      <c r="B124" s="182"/>
      <c r="C124" s="182"/>
      <c r="D124" s="182"/>
      <c r="E124" s="182"/>
      <c r="F124" s="183"/>
      <c r="G124" s="18"/>
      <c r="H124" s="19"/>
      <c r="V124" s="23"/>
      <c r="W124" s="23"/>
      <c r="X124" s="23"/>
      <c r="AU124" s="23"/>
      <c r="AV124" s="23"/>
      <c r="AW124" s="23"/>
      <c r="AX124" s="20"/>
    </row>
    <row r="125" spans="1:50" ht="23.25" customHeight="1">
      <c r="A125" s="181"/>
      <c r="B125" s="182"/>
      <c r="C125" s="182"/>
      <c r="D125" s="182"/>
      <c r="E125" s="182"/>
      <c r="F125" s="183"/>
      <c r="G125" s="18"/>
      <c r="H125" s="19"/>
      <c r="V125" s="24"/>
      <c r="W125" s="24"/>
      <c r="X125" s="24"/>
      <c r="Y125" s="23"/>
      <c r="Z125" s="23"/>
      <c r="AA125" s="23"/>
      <c r="AB125" s="23"/>
      <c r="AC125" s="23"/>
      <c r="AD125" s="19"/>
      <c r="AU125" s="24"/>
      <c r="AV125" s="24"/>
      <c r="AW125" s="24"/>
      <c r="AX125" s="20"/>
    </row>
    <row r="126" spans="1:50" ht="23.25" customHeight="1">
      <c r="A126" s="181"/>
      <c r="B126" s="182"/>
      <c r="C126" s="182"/>
      <c r="D126" s="182"/>
      <c r="E126" s="182"/>
      <c r="F126" s="183"/>
      <c r="G126" s="18"/>
      <c r="H126" s="19"/>
      <c r="V126" s="24"/>
      <c r="W126" s="24"/>
      <c r="X126" s="24"/>
      <c r="Y126" s="23"/>
      <c r="Z126" s="23"/>
      <c r="AA126" s="23"/>
      <c r="AB126" s="23"/>
      <c r="AC126" s="19"/>
      <c r="AD126" s="19"/>
      <c r="AU126" s="24"/>
      <c r="AV126" s="24"/>
      <c r="AW126" s="24"/>
      <c r="AX126" s="20"/>
    </row>
    <row r="127" spans="1:50" ht="23.25" customHeight="1">
      <c r="A127" s="181"/>
      <c r="B127" s="182"/>
      <c r="C127" s="182"/>
      <c r="D127" s="182"/>
      <c r="E127" s="182"/>
      <c r="F127" s="183"/>
      <c r="G127" s="18"/>
      <c r="H127" s="19"/>
      <c r="W127" s="23"/>
      <c r="X127" s="23"/>
      <c r="Y127" s="23"/>
      <c r="Z127" s="23"/>
      <c r="AA127" s="23"/>
      <c r="AB127" s="23"/>
      <c r="AC127" s="23"/>
      <c r="AD127" s="23"/>
      <c r="AE127" s="23"/>
      <c r="AF127" s="23"/>
      <c r="AG127" s="23"/>
      <c r="AH127" s="23"/>
      <c r="AU127" s="23"/>
      <c r="AV127" s="23"/>
      <c r="AW127" s="23"/>
      <c r="AX127" s="20"/>
    </row>
    <row r="128" spans="1:50" ht="23.25" customHeight="1">
      <c r="A128" s="181"/>
      <c r="B128" s="182"/>
      <c r="C128" s="182"/>
      <c r="D128" s="182"/>
      <c r="E128" s="182"/>
      <c r="F128" s="183"/>
      <c r="G128" s="18"/>
      <c r="H128" s="19"/>
      <c r="I128" s="19"/>
      <c r="Y128" s="19"/>
      <c r="Z128" s="19"/>
      <c r="AA128" s="19"/>
      <c r="AB128" s="19"/>
      <c r="AC128" s="19"/>
      <c r="AD128" s="19"/>
      <c r="AU128" s="23"/>
      <c r="AV128" s="23"/>
      <c r="AW128" s="23"/>
      <c r="AX128" s="20"/>
    </row>
    <row r="129" spans="1:50" ht="23.25" customHeight="1">
      <c r="A129" s="181"/>
      <c r="B129" s="182"/>
      <c r="C129" s="182"/>
      <c r="D129" s="182"/>
      <c r="E129" s="182"/>
      <c r="F129" s="183"/>
      <c r="G129" s="18"/>
      <c r="H129" s="19"/>
      <c r="I129" s="19"/>
      <c r="Y129" s="19"/>
      <c r="Z129" s="19"/>
      <c r="AA129" s="19"/>
      <c r="AB129" s="19"/>
      <c r="AC129" s="19"/>
      <c r="AD129" s="19"/>
      <c r="AU129" s="26"/>
      <c r="AV129" s="26"/>
      <c r="AW129" s="26"/>
      <c r="AX129" s="20"/>
    </row>
    <row r="130" spans="1:50" ht="23.25" customHeight="1">
      <c r="A130" s="181"/>
      <c r="B130" s="182"/>
      <c r="C130" s="182"/>
      <c r="D130" s="182"/>
      <c r="E130" s="182"/>
      <c r="F130" s="183"/>
      <c r="G130" s="18"/>
      <c r="H130" s="19"/>
      <c r="I130" s="19"/>
      <c r="W130" s="23"/>
      <c r="X130" s="25"/>
      <c r="Y130" s="25"/>
      <c r="Z130" s="25"/>
      <c r="AA130" s="25"/>
      <c r="AB130" s="25"/>
      <c r="AC130" s="25"/>
      <c r="AD130" s="25"/>
      <c r="AE130" s="25"/>
      <c r="AF130" s="25"/>
      <c r="AG130" s="25"/>
      <c r="AH130" s="25"/>
      <c r="AU130" s="26"/>
      <c r="AV130" s="26"/>
      <c r="AW130" s="26"/>
      <c r="AX130" s="20"/>
    </row>
    <row r="131" spans="1:50" ht="23.25" customHeight="1">
      <c r="A131" s="181"/>
      <c r="B131" s="182"/>
      <c r="C131" s="182"/>
      <c r="D131" s="182"/>
      <c r="E131" s="182"/>
      <c r="F131" s="183"/>
      <c r="G131" s="18"/>
      <c r="H131" s="19"/>
      <c r="I131" s="19"/>
      <c r="J131" s="19"/>
      <c r="K131" s="19"/>
      <c r="L131" s="19"/>
      <c r="M131" s="19"/>
      <c r="N131" s="19"/>
      <c r="O131" s="19"/>
      <c r="P131" s="19"/>
      <c r="Q131" s="19"/>
      <c r="R131" s="19"/>
      <c r="S131" s="19"/>
      <c r="T131" s="19"/>
      <c r="U131" s="19"/>
      <c r="V131" s="19"/>
      <c r="W131" s="23"/>
      <c r="X131" s="25"/>
      <c r="Y131" s="25"/>
      <c r="Z131" s="25"/>
      <c r="AA131" s="25"/>
      <c r="AB131" s="25"/>
      <c r="AC131" s="25"/>
      <c r="AD131" s="25"/>
      <c r="AE131" s="25"/>
      <c r="AF131" s="25"/>
      <c r="AG131" s="25"/>
      <c r="AH131" s="25"/>
      <c r="AI131" s="19"/>
      <c r="AJ131" s="19"/>
      <c r="AK131" s="19"/>
      <c r="AL131" s="19"/>
      <c r="AM131" s="19"/>
      <c r="AN131" s="19"/>
      <c r="AO131" s="19"/>
      <c r="AP131" s="19"/>
      <c r="AQ131" s="19"/>
      <c r="AR131" s="19"/>
      <c r="AS131" s="19"/>
      <c r="AT131" s="19"/>
      <c r="AU131" s="19"/>
      <c r="AV131" s="19"/>
      <c r="AW131" s="19"/>
      <c r="AX131" s="20"/>
    </row>
    <row r="132" spans="1:50" ht="23.25" customHeight="1">
      <c r="A132" s="181"/>
      <c r="B132" s="182"/>
      <c r="C132" s="182"/>
      <c r="D132" s="182"/>
      <c r="E132" s="182"/>
      <c r="F132" s="183"/>
      <c r="G132" s="18"/>
      <c r="H132" s="213" t="s">
        <v>132</v>
      </c>
      <c r="I132" s="213"/>
      <c r="J132" s="214" t="s">
        <v>150</v>
      </c>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19"/>
      <c r="AL132" s="19"/>
      <c r="AM132" s="19"/>
      <c r="AN132" s="19"/>
      <c r="AO132" s="19"/>
      <c r="AP132" s="19"/>
      <c r="AQ132" s="19"/>
      <c r="AR132" s="19"/>
      <c r="AS132" s="19"/>
      <c r="AT132" s="19"/>
      <c r="AU132" s="19"/>
      <c r="AV132" s="19"/>
      <c r="AW132" s="19"/>
      <c r="AX132" s="20"/>
    </row>
    <row r="133" spans="1:50" ht="23.25" customHeight="1">
      <c r="A133" s="181"/>
      <c r="B133" s="182"/>
      <c r="C133" s="182"/>
      <c r="D133" s="182"/>
      <c r="E133" s="182"/>
      <c r="F133" s="183"/>
      <c r="G133" s="18"/>
      <c r="H133" s="27"/>
      <c r="I133" s="27"/>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c r="AH133" s="215"/>
      <c r="AI133" s="215"/>
      <c r="AJ133" s="215"/>
      <c r="AK133" s="19"/>
      <c r="AL133" s="19"/>
      <c r="AM133" s="19"/>
      <c r="AN133" s="19"/>
      <c r="AO133" s="19"/>
      <c r="AP133" s="19"/>
      <c r="AQ133" s="19"/>
      <c r="AR133" s="19"/>
      <c r="AS133" s="19"/>
      <c r="AT133" s="19"/>
      <c r="AU133" s="19"/>
      <c r="AV133" s="19"/>
      <c r="AW133" s="19"/>
      <c r="AX133" s="20"/>
    </row>
    <row r="134" spans="1:50" ht="18.399999999999999" customHeight="1">
      <c r="A134" s="181"/>
      <c r="B134" s="182"/>
      <c r="C134" s="182"/>
      <c r="D134" s="182"/>
      <c r="E134" s="182"/>
      <c r="F134" s="183"/>
      <c r="G134" s="18"/>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20"/>
    </row>
    <row r="135" spans="1:50" ht="18.399999999999999" customHeight="1" thickBot="1">
      <c r="A135" s="184"/>
      <c r="B135" s="185"/>
      <c r="C135" s="185"/>
      <c r="D135" s="185"/>
      <c r="E135" s="185"/>
      <c r="F135" s="186"/>
      <c r="G135" s="18"/>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20"/>
    </row>
    <row r="136" spans="1:50" ht="0.95" customHeight="1" thickBot="1">
      <c r="A136" s="28"/>
      <c r="B136" s="28"/>
      <c r="C136" s="28"/>
      <c r="D136" s="28"/>
      <c r="E136" s="28"/>
      <c r="F136" s="28"/>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row>
    <row r="137" spans="1:50" ht="30" customHeight="1">
      <c r="A137" s="87" t="s">
        <v>151</v>
      </c>
      <c r="B137" s="88"/>
      <c r="C137" s="88"/>
      <c r="D137" s="88"/>
      <c r="E137" s="88"/>
      <c r="F137" s="89"/>
      <c r="G137" s="96" t="s">
        <v>152</v>
      </c>
      <c r="H137" s="97"/>
      <c r="I137" s="97"/>
      <c r="J137" s="97"/>
      <c r="K137" s="97"/>
      <c r="L137" s="97"/>
      <c r="M137" s="97"/>
      <c r="N137" s="97"/>
      <c r="O137" s="97"/>
      <c r="P137" s="97"/>
      <c r="Q137" s="97"/>
      <c r="R137" s="97"/>
      <c r="S137" s="97"/>
      <c r="T137" s="97"/>
      <c r="U137" s="97"/>
      <c r="V137" s="97"/>
      <c r="W137" s="97"/>
      <c r="X137" s="97"/>
      <c r="Y137" s="97"/>
      <c r="Z137" s="97"/>
      <c r="AA137" s="97"/>
      <c r="AB137" s="98"/>
      <c r="AC137" s="96" t="s">
        <v>153</v>
      </c>
      <c r="AD137" s="97"/>
      <c r="AE137" s="97"/>
      <c r="AF137" s="97"/>
      <c r="AG137" s="97"/>
      <c r="AH137" s="97"/>
      <c r="AI137" s="97"/>
      <c r="AJ137" s="97"/>
      <c r="AK137" s="97"/>
      <c r="AL137" s="97"/>
      <c r="AM137" s="97"/>
      <c r="AN137" s="97"/>
      <c r="AO137" s="97"/>
      <c r="AP137" s="97"/>
      <c r="AQ137" s="97"/>
      <c r="AR137" s="97"/>
      <c r="AS137" s="97"/>
      <c r="AT137" s="97"/>
      <c r="AU137" s="97"/>
      <c r="AV137" s="97"/>
      <c r="AW137" s="97"/>
      <c r="AX137" s="99"/>
    </row>
    <row r="138" spans="1:50" ht="24.75" customHeight="1">
      <c r="A138" s="90"/>
      <c r="B138" s="91"/>
      <c r="C138" s="91"/>
      <c r="D138" s="91"/>
      <c r="E138" s="91"/>
      <c r="F138" s="92"/>
      <c r="G138" s="100" t="s">
        <v>75</v>
      </c>
      <c r="H138" s="101"/>
      <c r="I138" s="101"/>
      <c r="J138" s="101"/>
      <c r="K138" s="101"/>
      <c r="L138" s="102" t="s">
        <v>154</v>
      </c>
      <c r="M138" s="103"/>
      <c r="N138" s="103"/>
      <c r="O138" s="103"/>
      <c r="P138" s="103"/>
      <c r="Q138" s="103"/>
      <c r="R138" s="103"/>
      <c r="S138" s="103"/>
      <c r="T138" s="103"/>
      <c r="U138" s="103"/>
      <c r="V138" s="103"/>
      <c r="W138" s="103"/>
      <c r="X138" s="104"/>
      <c r="Y138" s="105" t="s">
        <v>155</v>
      </c>
      <c r="Z138" s="106"/>
      <c r="AA138" s="106"/>
      <c r="AB138" s="107"/>
      <c r="AC138" s="100" t="s">
        <v>75</v>
      </c>
      <c r="AD138" s="101"/>
      <c r="AE138" s="101"/>
      <c r="AF138" s="101"/>
      <c r="AG138" s="101"/>
      <c r="AH138" s="102" t="s">
        <v>154</v>
      </c>
      <c r="AI138" s="103"/>
      <c r="AJ138" s="103"/>
      <c r="AK138" s="103"/>
      <c r="AL138" s="103"/>
      <c r="AM138" s="103"/>
      <c r="AN138" s="103"/>
      <c r="AO138" s="103"/>
      <c r="AP138" s="103"/>
      <c r="AQ138" s="103"/>
      <c r="AR138" s="103"/>
      <c r="AS138" s="103"/>
      <c r="AT138" s="104"/>
      <c r="AU138" s="105" t="s">
        <v>155</v>
      </c>
      <c r="AV138" s="106"/>
      <c r="AW138" s="106"/>
      <c r="AX138" s="108"/>
    </row>
    <row r="139" spans="1:50" ht="24.75" customHeight="1">
      <c r="A139" s="90"/>
      <c r="B139" s="91"/>
      <c r="C139" s="91"/>
      <c r="D139" s="91"/>
      <c r="E139" s="91"/>
      <c r="F139" s="92"/>
      <c r="G139" s="130" t="s">
        <v>156</v>
      </c>
      <c r="H139" s="131"/>
      <c r="I139" s="131"/>
      <c r="J139" s="131"/>
      <c r="K139" s="132"/>
      <c r="L139" s="124" t="s">
        <v>157</v>
      </c>
      <c r="M139" s="125"/>
      <c r="N139" s="125"/>
      <c r="O139" s="125"/>
      <c r="P139" s="125"/>
      <c r="Q139" s="125"/>
      <c r="R139" s="125"/>
      <c r="S139" s="125"/>
      <c r="T139" s="125"/>
      <c r="U139" s="125"/>
      <c r="V139" s="125"/>
      <c r="W139" s="125"/>
      <c r="X139" s="126"/>
      <c r="Y139" s="133">
        <v>2074</v>
      </c>
      <c r="Z139" s="134"/>
      <c r="AA139" s="134"/>
      <c r="AB139" s="149"/>
      <c r="AC139" s="130" t="s">
        <v>158</v>
      </c>
      <c r="AD139" s="131"/>
      <c r="AE139" s="131"/>
      <c r="AF139" s="131"/>
      <c r="AG139" s="132"/>
      <c r="AH139" s="124" t="s">
        <v>159</v>
      </c>
      <c r="AI139" s="125"/>
      <c r="AJ139" s="125"/>
      <c r="AK139" s="125"/>
      <c r="AL139" s="125"/>
      <c r="AM139" s="125"/>
      <c r="AN139" s="125"/>
      <c r="AO139" s="125"/>
      <c r="AP139" s="125"/>
      <c r="AQ139" s="125"/>
      <c r="AR139" s="125"/>
      <c r="AS139" s="125"/>
      <c r="AT139" s="126"/>
      <c r="AU139" s="133">
        <v>4</v>
      </c>
      <c r="AV139" s="134"/>
      <c r="AW139" s="134"/>
      <c r="AX139" s="135"/>
    </row>
    <row r="140" spans="1:50" ht="24.75" customHeight="1">
      <c r="A140" s="90"/>
      <c r="B140" s="91"/>
      <c r="C140" s="91"/>
      <c r="D140" s="91"/>
      <c r="E140" s="91"/>
      <c r="F140" s="92"/>
      <c r="G140" s="109"/>
      <c r="H140" s="110"/>
      <c r="I140" s="110"/>
      <c r="J140" s="110"/>
      <c r="K140" s="111"/>
      <c r="L140" s="112"/>
      <c r="M140" s="113"/>
      <c r="N140" s="113"/>
      <c r="O140" s="113"/>
      <c r="P140" s="113"/>
      <c r="Q140" s="113"/>
      <c r="R140" s="113"/>
      <c r="S140" s="113"/>
      <c r="T140" s="113"/>
      <c r="U140" s="113"/>
      <c r="V140" s="113"/>
      <c r="W140" s="113"/>
      <c r="X140" s="114"/>
      <c r="Y140" s="117"/>
      <c r="Z140" s="118"/>
      <c r="AA140" s="118"/>
      <c r="AB140" s="148"/>
      <c r="AC140" s="109"/>
      <c r="AD140" s="110"/>
      <c r="AE140" s="110"/>
      <c r="AF140" s="110"/>
      <c r="AG140" s="111"/>
      <c r="AH140" s="112"/>
      <c r="AI140" s="113"/>
      <c r="AJ140" s="113"/>
      <c r="AK140" s="113"/>
      <c r="AL140" s="113"/>
      <c r="AM140" s="113"/>
      <c r="AN140" s="113"/>
      <c r="AO140" s="113"/>
      <c r="AP140" s="113"/>
      <c r="AQ140" s="113"/>
      <c r="AR140" s="113"/>
      <c r="AS140" s="113"/>
      <c r="AT140" s="114"/>
      <c r="AU140" s="117"/>
      <c r="AV140" s="118"/>
      <c r="AW140" s="118"/>
      <c r="AX140" s="119"/>
    </row>
    <row r="141" spans="1:50" ht="24.75" customHeight="1">
      <c r="A141" s="90"/>
      <c r="B141" s="91"/>
      <c r="C141" s="91"/>
      <c r="D141" s="91"/>
      <c r="E141" s="91"/>
      <c r="F141" s="92"/>
      <c r="G141" s="109"/>
      <c r="H141" s="110"/>
      <c r="I141" s="110"/>
      <c r="J141" s="110"/>
      <c r="K141" s="111"/>
      <c r="L141" s="112"/>
      <c r="M141" s="113"/>
      <c r="N141" s="113"/>
      <c r="O141" s="113"/>
      <c r="P141" s="113"/>
      <c r="Q141" s="113"/>
      <c r="R141" s="113"/>
      <c r="S141" s="113"/>
      <c r="T141" s="113"/>
      <c r="U141" s="113"/>
      <c r="V141" s="113"/>
      <c r="W141" s="113"/>
      <c r="X141" s="114"/>
      <c r="Y141" s="117"/>
      <c r="Z141" s="118"/>
      <c r="AA141" s="118"/>
      <c r="AB141" s="148"/>
      <c r="AC141" s="109"/>
      <c r="AD141" s="110"/>
      <c r="AE141" s="110"/>
      <c r="AF141" s="110"/>
      <c r="AG141" s="111"/>
      <c r="AH141" s="112"/>
      <c r="AI141" s="113"/>
      <c r="AJ141" s="113"/>
      <c r="AK141" s="113"/>
      <c r="AL141" s="113"/>
      <c r="AM141" s="113"/>
      <c r="AN141" s="113"/>
      <c r="AO141" s="113"/>
      <c r="AP141" s="113"/>
      <c r="AQ141" s="113"/>
      <c r="AR141" s="113"/>
      <c r="AS141" s="113"/>
      <c r="AT141" s="114"/>
      <c r="AU141" s="117"/>
      <c r="AV141" s="118"/>
      <c r="AW141" s="118"/>
      <c r="AX141" s="119"/>
    </row>
    <row r="142" spans="1:50" ht="24.75" customHeight="1">
      <c r="A142" s="90"/>
      <c r="B142" s="91"/>
      <c r="C142" s="91"/>
      <c r="D142" s="91"/>
      <c r="E142" s="91"/>
      <c r="F142" s="92"/>
      <c r="G142" s="109"/>
      <c r="H142" s="110"/>
      <c r="I142" s="110"/>
      <c r="J142" s="110"/>
      <c r="K142" s="111"/>
      <c r="L142" s="112"/>
      <c r="M142" s="113"/>
      <c r="N142" s="113"/>
      <c r="O142" s="113"/>
      <c r="P142" s="113"/>
      <c r="Q142" s="113"/>
      <c r="R142" s="113"/>
      <c r="S142" s="113"/>
      <c r="T142" s="113"/>
      <c r="U142" s="113"/>
      <c r="V142" s="113"/>
      <c r="W142" s="113"/>
      <c r="X142" s="114"/>
      <c r="Y142" s="117"/>
      <c r="Z142" s="118"/>
      <c r="AA142" s="118"/>
      <c r="AB142" s="148"/>
      <c r="AC142" s="109"/>
      <c r="AD142" s="110"/>
      <c r="AE142" s="110"/>
      <c r="AF142" s="110"/>
      <c r="AG142" s="111"/>
      <c r="AH142" s="112"/>
      <c r="AI142" s="113"/>
      <c r="AJ142" s="113"/>
      <c r="AK142" s="113"/>
      <c r="AL142" s="113"/>
      <c r="AM142" s="113"/>
      <c r="AN142" s="113"/>
      <c r="AO142" s="113"/>
      <c r="AP142" s="113"/>
      <c r="AQ142" s="113"/>
      <c r="AR142" s="113"/>
      <c r="AS142" s="113"/>
      <c r="AT142" s="114"/>
      <c r="AU142" s="117"/>
      <c r="AV142" s="118"/>
      <c r="AW142" s="118"/>
      <c r="AX142" s="119"/>
    </row>
    <row r="143" spans="1:50" ht="24.75" customHeight="1">
      <c r="A143" s="90"/>
      <c r="B143" s="91"/>
      <c r="C143" s="91"/>
      <c r="D143" s="91"/>
      <c r="E143" s="91"/>
      <c r="F143" s="92"/>
      <c r="G143" s="109"/>
      <c r="H143" s="110"/>
      <c r="I143" s="110"/>
      <c r="J143" s="110"/>
      <c r="K143" s="111"/>
      <c r="L143" s="112"/>
      <c r="M143" s="113"/>
      <c r="N143" s="113"/>
      <c r="O143" s="113"/>
      <c r="P143" s="113"/>
      <c r="Q143" s="113"/>
      <c r="R143" s="113"/>
      <c r="S143" s="113"/>
      <c r="T143" s="113"/>
      <c r="U143" s="113"/>
      <c r="V143" s="113"/>
      <c r="W143" s="113"/>
      <c r="X143" s="114"/>
      <c r="Y143" s="117"/>
      <c r="Z143" s="118"/>
      <c r="AA143" s="118"/>
      <c r="AB143" s="118"/>
      <c r="AC143" s="109"/>
      <c r="AD143" s="110"/>
      <c r="AE143" s="110"/>
      <c r="AF143" s="110"/>
      <c r="AG143" s="111"/>
      <c r="AH143" s="112"/>
      <c r="AI143" s="113"/>
      <c r="AJ143" s="113"/>
      <c r="AK143" s="113"/>
      <c r="AL143" s="113"/>
      <c r="AM143" s="113"/>
      <c r="AN143" s="113"/>
      <c r="AO143" s="113"/>
      <c r="AP143" s="113"/>
      <c r="AQ143" s="113"/>
      <c r="AR143" s="113"/>
      <c r="AS143" s="113"/>
      <c r="AT143" s="114"/>
      <c r="AU143" s="117"/>
      <c r="AV143" s="118"/>
      <c r="AW143" s="118"/>
      <c r="AX143" s="119"/>
    </row>
    <row r="144" spans="1:50" ht="24.75" customHeight="1">
      <c r="A144" s="90"/>
      <c r="B144" s="91"/>
      <c r="C144" s="91"/>
      <c r="D144" s="91"/>
      <c r="E144" s="91"/>
      <c r="F144" s="92"/>
      <c r="G144" s="109"/>
      <c r="H144" s="110"/>
      <c r="I144" s="110"/>
      <c r="J144" s="110"/>
      <c r="K144" s="111"/>
      <c r="L144" s="112"/>
      <c r="M144" s="113"/>
      <c r="N144" s="113"/>
      <c r="O144" s="113"/>
      <c r="P144" s="113"/>
      <c r="Q144" s="113"/>
      <c r="R144" s="113"/>
      <c r="S144" s="113"/>
      <c r="T144" s="113"/>
      <c r="U144" s="113"/>
      <c r="V144" s="113"/>
      <c r="W144" s="113"/>
      <c r="X144" s="114"/>
      <c r="Y144" s="117"/>
      <c r="Z144" s="118"/>
      <c r="AA144" s="118"/>
      <c r="AB144" s="118"/>
      <c r="AC144" s="109"/>
      <c r="AD144" s="110"/>
      <c r="AE144" s="110"/>
      <c r="AF144" s="110"/>
      <c r="AG144" s="111"/>
      <c r="AH144" s="112"/>
      <c r="AI144" s="113"/>
      <c r="AJ144" s="113"/>
      <c r="AK144" s="113"/>
      <c r="AL144" s="113"/>
      <c r="AM144" s="113"/>
      <c r="AN144" s="113"/>
      <c r="AO144" s="113"/>
      <c r="AP144" s="113"/>
      <c r="AQ144" s="113"/>
      <c r="AR144" s="113"/>
      <c r="AS144" s="113"/>
      <c r="AT144" s="114"/>
      <c r="AU144" s="117"/>
      <c r="AV144" s="118"/>
      <c r="AW144" s="118"/>
      <c r="AX144" s="119"/>
    </row>
    <row r="145" spans="1:50" ht="24.75" customHeight="1">
      <c r="A145" s="90"/>
      <c r="B145" s="91"/>
      <c r="C145" s="91"/>
      <c r="D145" s="91"/>
      <c r="E145" s="91"/>
      <c r="F145" s="92"/>
      <c r="G145" s="109"/>
      <c r="H145" s="110"/>
      <c r="I145" s="110"/>
      <c r="J145" s="110"/>
      <c r="K145" s="111"/>
      <c r="L145" s="112"/>
      <c r="M145" s="113"/>
      <c r="N145" s="113"/>
      <c r="O145" s="113"/>
      <c r="P145" s="113"/>
      <c r="Q145" s="113"/>
      <c r="R145" s="113"/>
      <c r="S145" s="113"/>
      <c r="T145" s="113"/>
      <c r="U145" s="113"/>
      <c r="V145" s="113"/>
      <c r="W145" s="113"/>
      <c r="X145" s="114"/>
      <c r="Y145" s="117"/>
      <c r="Z145" s="118"/>
      <c r="AA145" s="118"/>
      <c r="AB145" s="118"/>
      <c r="AC145" s="109"/>
      <c r="AD145" s="110"/>
      <c r="AE145" s="110"/>
      <c r="AF145" s="110"/>
      <c r="AG145" s="111"/>
      <c r="AH145" s="112"/>
      <c r="AI145" s="113"/>
      <c r="AJ145" s="113"/>
      <c r="AK145" s="113"/>
      <c r="AL145" s="113"/>
      <c r="AM145" s="113"/>
      <c r="AN145" s="113"/>
      <c r="AO145" s="113"/>
      <c r="AP145" s="113"/>
      <c r="AQ145" s="113"/>
      <c r="AR145" s="113"/>
      <c r="AS145" s="113"/>
      <c r="AT145" s="114"/>
      <c r="AU145" s="117"/>
      <c r="AV145" s="118"/>
      <c r="AW145" s="118"/>
      <c r="AX145" s="119"/>
    </row>
    <row r="146" spans="1:50" ht="24.75" customHeight="1">
      <c r="A146" s="90"/>
      <c r="B146" s="91"/>
      <c r="C146" s="91"/>
      <c r="D146" s="91"/>
      <c r="E146" s="91"/>
      <c r="F146" s="92"/>
      <c r="G146" s="76"/>
      <c r="H146" s="77"/>
      <c r="I146" s="77"/>
      <c r="J146" s="77"/>
      <c r="K146" s="78"/>
      <c r="L146" s="79"/>
      <c r="M146" s="80"/>
      <c r="N146" s="80"/>
      <c r="O146" s="80"/>
      <c r="P146" s="80"/>
      <c r="Q146" s="80"/>
      <c r="R146" s="80"/>
      <c r="S146" s="80"/>
      <c r="T146" s="80"/>
      <c r="U146" s="80"/>
      <c r="V146" s="80"/>
      <c r="W146" s="80"/>
      <c r="X146" s="81"/>
      <c r="Y146" s="84"/>
      <c r="Z146" s="85"/>
      <c r="AA146" s="85"/>
      <c r="AB146" s="85"/>
      <c r="AC146" s="76"/>
      <c r="AD146" s="77"/>
      <c r="AE146" s="77"/>
      <c r="AF146" s="77"/>
      <c r="AG146" s="78"/>
      <c r="AH146" s="79"/>
      <c r="AI146" s="80"/>
      <c r="AJ146" s="80"/>
      <c r="AK146" s="80"/>
      <c r="AL146" s="80"/>
      <c r="AM146" s="80"/>
      <c r="AN146" s="80"/>
      <c r="AO146" s="80"/>
      <c r="AP146" s="80"/>
      <c r="AQ146" s="80"/>
      <c r="AR146" s="80"/>
      <c r="AS146" s="80"/>
      <c r="AT146" s="81"/>
      <c r="AU146" s="84"/>
      <c r="AV146" s="85"/>
      <c r="AW146" s="85"/>
      <c r="AX146" s="86"/>
    </row>
    <row r="147" spans="1:50" ht="24.75" customHeight="1">
      <c r="A147" s="90"/>
      <c r="B147" s="91"/>
      <c r="C147" s="91"/>
      <c r="D147" s="91"/>
      <c r="E147" s="91"/>
      <c r="F147" s="92"/>
      <c r="G147" s="140" t="s">
        <v>39</v>
      </c>
      <c r="H147" s="103"/>
      <c r="I147" s="103"/>
      <c r="J147" s="103"/>
      <c r="K147" s="103"/>
      <c r="L147" s="141"/>
      <c r="M147" s="142"/>
      <c r="N147" s="142"/>
      <c r="O147" s="142"/>
      <c r="P147" s="142"/>
      <c r="Q147" s="142"/>
      <c r="R147" s="142"/>
      <c r="S147" s="142"/>
      <c r="T147" s="142"/>
      <c r="U147" s="142"/>
      <c r="V147" s="142"/>
      <c r="W147" s="142"/>
      <c r="X147" s="143"/>
      <c r="Y147" s="144">
        <f>SUM(Y139:AB146)</f>
        <v>2074</v>
      </c>
      <c r="Z147" s="145"/>
      <c r="AA147" s="145"/>
      <c r="AB147" s="146"/>
      <c r="AC147" s="140" t="s">
        <v>39</v>
      </c>
      <c r="AD147" s="103"/>
      <c r="AE147" s="103"/>
      <c r="AF147" s="103"/>
      <c r="AG147" s="103"/>
      <c r="AH147" s="141"/>
      <c r="AI147" s="142"/>
      <c r="AJ147" s="142"/>
      <c r="AK147" s="142"/>
      <c r="AL147" s="142"/>
      <c r="AM147" s="142"/>
      <c r="AN147" s="142"/>
      <c r="AO147" s="142"/>
      <c r="AP147" s="142"/>
      <c r="AQ147" s="142"/>
      <c r="AR147" s="142"/>
      <c r="AS147" s="142"/>
      <c r="AT147" s="143"/>
      <c r="AU147" s="144">
        <f>SUM(AU139:AX146)</f>
        <v>4</v>
      </c>
      <c r="AV147" s="145"/>
      <c r="AW147" s="145"/>
      <c r="AX147" s="147"/>
    </row>
    <row r="148" spans="1:50" ht="30" customHeight="1">
      <c r="A148" s="90"/>
      <c r="B148" s="91"/>
      <c r="C148" s="91"/>
      <c r="D148" s="91"/>
      <c r="E148" s="91"/>
      <c r="F148" s="92"/>
      <c r="G148" s="136" t="s">
        <v>160</v>
      </c>
      <c r="H148" s="137"/>
      <c r="I148" s="137"/>
      <c r="J148" s="137"/>
      <c r="K148" s="137"/>
      <c r="L148" s="137"/>
      <c r="M148" s="137"/>
      <c r="N148" s="137"/>
      <c r="O148" s="137"/>
      <c r="P148" s="137"/>
      <c r="Q148" s="137"/>
      <c r="R148" s="137"/>
      <c r="S148" s="137"/>
      <c r="T148" s="137"/>
      <c r="U148" s="137"/>
      <c r="V148" s="137"/>
      <c r="W148" s="137"/>
      <c r="X148" s="137"/>
      <c r="Y148" s="137"/>
      <c r="Z148" s="137"/>
      <c r="AA148" s="137"/>
      <c r="AB148" s="138"/>
      <c r="AC148" s="136" t="s">
        <v>161</v>
      </c>
      <c r="AD148" s="137"/>
      <c r="AE148" s="137"/>
      <c r="AF148" s="137"/>
      <c r="AG148" s="137"/>
      <c r="AH148" s="137"/>
      <c r="AI148" s="137"/>
      <c r="AJ148" s="137"/>
      <c r="AK148" s="137"/>
      <c r="AL148" s="137"/>
      <c r="AM148" s="137"/>
      <c r="AN148" s="137"/>
      <c r="AO148" s="137"/>
      <c r="AP148" s="137"/>
      <c r="AQ148" s="137"/>
      <c r="AR148" s="137"/>
      <c r="AS148" s="137"/>
      <c r="AT148" s="137"/>
      <c r="AU148" s="137"/>
      <c r="AV148" s="137"/>
      <c r="AW148" s="137"/>
      <c r="AX148" s="139"/>
    </row>
    <row r="149" spans="1:50" ht="25.5" customHeight="1">
      <c r="A149" s="90"/>
      <c r="B149" s="91"/>
      <c r="C149" s="91"/>
      <c r="D149" s="91"/>
      <c r="E149" s="91"/>
      <c r="F149" s="92"/>
      <c r="G149" s="100" t="s">
        <v>75</v>
      </c>
      <c r="H149" s="101"/>
      <c r="I149" s="101"/>
      <c r="J149" s="101"/>
      <c r="K149" s="101"/>
      <c r="L149" s="102" t="s">
        <v>154</v>
      </c>
      <c r="M149" s="103"/>
      <c r="N149" s="103"/>
      <c r="O149" s="103"/>
      <c r="P149" s="103"/>
      <c r="Q149" s="103"/>
      <c r="R149" s="103"/>
      <c r="S149" s="103"/>
      <c r="T149" s="103"/>
      <c r="U149" s="103"/>
      <c r="V149" s="103"/>
      <c r="W149" s="103"/>
      <c r="X149" s="104"/>
      <c r="Y149" s="105" t="s">
        <v>155</v>
      </c>
      <c r="Z149" s="106"/>
      <c r="AA149" s="106"/>
      <c r="AB149" s="107"/>
      <c r="AC149" s="140" t="s">
        <v>75</v>
      </c>
      <c r="AD149" s="103"/>
      <c r="AE149" s="103"/>
      <c r="AF149" s="103"/>
      <c r="AG149" s="104"/>
      <c r="AH149" s="102" t="s">
        <v>154</v>
      </c>
      <c r="AI149" s="103"/>
      <c r="AJ149" s="103"/>
      <c r="AK149" s="103"/>
      <c r="AL149" s="103"/>
      <c r="AM149" s="103"/>
      <c r="AN149" s="103"/>
      <c r="AO149" s="103"/>
      <c r="AP149" s="103"/>
      <c r="AQ149" s="103"/>
      <c r="AR149" s="103"/>
      <c r="AS149" s="103"/>
      <c r="AT149" s="104"/>
      <c r="AU149" s="105" t="s">
        <v>155</v>
      </c>
      <c r="AV149" s="106"/>
      <c r="AW149" s="106"/>
      <c r="AX149" s="108"/>
    </row>
    <row r="150" spans="1:50" ht="24.75" customHeight="1">
      <c r="A150" s="90"/>
      <c r="B150" s="91"/>
      <c r="C150" s="91"/>
      <c r="D150" s="91"/>
      <c r="E150" s="91"/>
      <c r="F150" s="92"/>
      <c r="G150" s="130" t="s">
        <v>156</v>
      </c>
      <c r="H150" s="131"/>
      <c r="I150" s="131"/>
      <c r="J150" s="131"/>
      <c r="K150" s="132"/>
      <c r="L150" s="124" t="s">
        <v>162</v>
      </c>
      <c r="M150" s="125"/>
      <c r="N150" s="125"/>
      <c r="O150" s="125"/>
      <c r="P150" s="125"/>
      <c r="Q150" s="125"/>
      <c r="R150" s="125"/>
      <c r="S150" s="125"/>
      <c r="T150" s="125"/>
      <c r="U150" s="125"/>
      <c r="V150" s="125"/>
      <c r="W150" s="125"/>
      <c r="X150" s="126"/>
      <c r="Y150" s="133">
        <v>63</v>
      </c>
      <c r="Z150" s="134"/>
      <c r="AA150" s="134"/>
      <c r="AB150" s="149"/>
      <c r="AC150" s="130" t="s">
        <v>163</v>
      </c>
      <c r="AD150" s="131"/>
      <c r="AE150" s="131"/>
      <c r="AF150" s="131"/>
      <c r="AG150" s="132"/>
      <c r="AH150" s="124" t="s">
        <v>164</v>
      </c>
      <c r="AI150" s="125"/>
      <c r="AJ150" s="125"/>
      <c r="AK150" s="125"/>
      <c r="AL150" s="125"/>
      <c r="AM150" s="125"/>
      <c r="AN150" s="125"/>
      <c r="AO150" s="125"/>
      <c r="AP150" s="125"/>
      <c r="AQ150" s="125"/>
      <c r="AR150" s="125"/>
      <c r="AS150" s="125"/>
      <c r="AT150" s="126"/>
      <c r="AU150" s="150">
        <v>0.106</v>
      </c>
      <c r="AV150" s="151"/>
      <c r="AW150" s="151"/>
      <c r="AX150" s="152"/>
    </row>
    <row r="151" spans="1:50" ht="24.75" customHeight="1">
      <c r="A151" s="90"/>
      <c r="B151" s="91"/>
      <c r="C151" s="91"/>
      <c r="D151" s="91"/>
      <c r="E151" s="91"/>
      <c r="F151" s="92"/>
      <c r="G151" s="109"/>
      <c r="H151" s="110"/>
      <c r="I151" s="110"/>
      <c r="J151" s="110"/>
      <c r="K151" s="111"/>
      <c r="L151" s="112"/>
      <c r="M151" s="113"/>
      <c r="N151" s="113"/>
      <c r="O151" s="113"/>
      <c r="P151" s="113"/>
      <c r="Q151" s="113"/>
      <c r="R151" s="113"/>
      <c r="S151" s="113"/>
      <c r="T151" s="113"/>
      <c r="U151" s="113"/>
      <c r="V151" s="113"/>
      <c r="W151" s="113"/>
      <c r="X151" s="114"/>
      <c r="Y151" s="117"/>
      <c r="Z151" s="118"/>
      <c r="AA151" s="118"/>
      <c r="AB151" s="148"/>
      <c r="AC151" s="109"/>
      <c r="AD151" s="110"/>
      <c r="AE151" s="110"/>
      <c r="AF151" s="110"/>
      <c r="AG151" s="111"/>
      <c r="AH151" s="112"/>
      <c r="AI151" s="113"/>
      <c r="AJ151" s="113"/>
      <c r="AK151" s="113"/>
      <c r="AL151" s="113"/>
      <c r="AM151" s="113"/>
      <c r="AN151" s="113"/>
      <c r="AO151" s="113"/>
      <c r="AP151" s="113"/>
      <c r="AQ151" s="113"/>
      <c r="AR151" s="113"/>
      <c r="AS151" s="113"/>
      <c r="AT151" s="114"/>
      <c r="AU151" s="117"/>
      <c r="AV151" s="118"/>
      <c r="AW151" s="118"/>
      <c r="AX151" s="119"/>
    </row>
    <row r="152" spans="1:50" ht="24.75" customHeight="1">
      <c r="A152" s="90"/>
      <c r="B152" s="91"/>
      <c r="C152" s="91"/>
      <c r="D152" s="91"/>
      <c r="E152" s="91"/>
      <c r="F152" s="92"/>
      <c r="G152" s="109"/>
      <c r="H152" s="110"/>
      <c r="I152" s="110"/>
      <c r="J152" s="110"/>
      <c r="K152" s="111"/>
      <c r="L152" s="156"/>
      <c r="M152" s="157"/>
      <c r="N152" s="157"/>
      <c r="O152" s="157"/>
      <c r="P152" s="157"/>
      <c r="Q152" s="157"/>
      <c r="R152" s="157"/>
      <c r="S152" s="157"/>
      <c r="T152" s="157"/>
      <c r="U152" s="157"/>
      <c r="V152" s="157"/>
      <c r="W152" s="157"/>
      <c r="X152" s="158"/>
      <c r="Y152" s="117"/>
      <c r="Z152" s="118"/>
      <c r="AA152" s="118"/>
      <c r="AB152" s="148"/>
      <c r="AC152" s="109"/>
      <c r="AD152" s="110"/>
      <c r="AE152" s="110"/>
      <c r="AF152" s="110"/>
      <c r="AG152" s="111"/>
      <c r="AH152" s="112"/>
      <c r="AI152" s="113"/>
      <c r="AJ152" s="113"/>
      <c r="AK152" s="113"/>
      <c r="AL152" s="113"/>
      <c r="AM152" s="113"/>
      <c r="AN152" s="113"/>
      <c r="AO152" s="113"/>
      <c r="AP152" s="113"/>
      <c r="AQ152" s="113"/>
      <c r="AR152" s="113"/>
      <c r="AS152" s="113"/>
      <c r="AT152" s="114"/>
      <c r="AU152" s="117"/>
      <c r="AV152" s="118"/>
      <c r="AW152" s="118"/>
      <c r="AX152" s="119"/>
    </row>
    <row r="153" spans="1:50" ht="24.75" customHeight="1">
      <c r="A153" s="90"/>
      <c r="B153" s="91"/>
      <c r="C153" s="91"/>
      <c r="D153" s="91"/>
      <c r="E153" s="91"/>
      <c r="F153" s="92"/>
      <c r="G153" s="109"/>
      <c r="H153" s="110"/>
      <c r="I153" s="110"/>
      <c r="J153" s="110"/>
      <c r="K153" s="111"/>
      <c r="L153" s="112"/>
      <c r="M153" s="113"/>
      <c r="N153" s="113"/>
      <c r="O153" s="113"/>
      <c r="P153" s="113"/>
      <c r="Q153" s="113"/>
      <c r="R153" s="113"/>
      <c r="S153" s="113"/>
      <c r="T153" s="113"/>
      <c r="U153" s="113"/>
      <c r="V153" s="113"/>
      <c r="W153" s="113"/>
      <c r="X153" s="114"/>
      <c r="Y153" s="117"/>
      <c r="Z153" s="118"/>
      <c r="AA153" s="118"/>
      <c r="AB153" s="148"/>
      <c r="AC153" s="109"/>
      <c r="AD153" s="110"/>
      <c r="AE153" s="110"/>
      <c r="AF153" s="110"/>
      <c r="AG153" s="111"/>
      <c r="AH153" s="112"/>
      <c r="AI153" s="113"/>
      <c r="AJ153" s="113"/>
      <c r="AK153" s="113"/>
      <c r="AL153" s="113"/>
      <c r="AM153" s="113"/>
      <c r="AN153" s="113"/>
      <c r="AO153" s="113"/>
      <c r="AP153" s="113"/>
      <c r="AQ153" s="113"/>
      <c r="AR153" s="113"/>
      <c r="AS153" s="113"/>
      <c r="AT153" s="114"/>
      <c r="AU153" s="117"/>
      <c r="AV153" s="118"/>
      <c r="AW153" s="118"/>
      <c r="AX153" s="119"/>
    </row>
    <row r="154" spans="1:50" ht="24.75" customHeight="1">
      <c r="A154" s="90"/>
      <c r="B154" s="91"/>
      <c r="C154" s="91"/>
      <c r="D154" s="91"/>
      <c r="E154" s="91"/>
      <c r="F154" s="92"/>
      <c r="G154" s="109"/>
      <c r="H154" s="110"/>
      <c r="I154" s="110"/>
      <c r="J154" s="110"/>
      <c r="K154" s="111"/>
      <c r="L154" s="112"/>
      <c r="M154" s="113"/>
      <c r="N154" s="113"/>
      <c r="O154" s="113"/>
      <c r="P154" s="113"/>
      <c r="Q154" s="113"/>
      <c r="R154" s="113"/>
      <c r="S154" s="113"/>
      <c r="T154" s="113"/>
      <c r="U154" s="113"/>
      <c r="V154" s="113"/>
      <c r="W154" s="113"/>
      <c r="X154" s="114"/>
      <c r="Y154" s="117"/>
      <c r="Z154" s="118"/>
      <c r="AA154" s="118"/>
      <c r="AB154" s="118"/>
      <c r="AC154" s="109"/>
      <c r="AD154" s="110"/>
      <c r="AE154" s="110"/>
      <c r="AF154" s="110"/>
      <c r="AG154" s="111"/>
      <c r="AH154" s="112"/>
      <c r="AI154" s="113"/>
      <c r="AJ154" s="113"/>
      <c r="AK154" s="113"/>
      <c r="AL154" s="113"/>
      <c r="AM154" s="113"/>
      <c r="AN154" s="113"/>
      <c r="AO154" s="113"/>
      <c r="AP154" s="113"/>
      <c r="AQ154" s="113"/>
      <c r="AR154" s="113"/>
      <c r="AS154" s="113"/>
      <c r="AT154" s="114"/>
      <c r="AU154" s="117"/>
      <c r="AV154" s="118"/>
      <c r="AW154" s="118"/>
      <c r="AX154" s="119"/>
    </row>
    <row r="155" spans="1:50" ht="24.75" customHeight="1">
      <c r="A155" s="90"/>
      <c r="B155" s="91"/>
      <c r="C155" s="91"/>
      <c r="D155" s="91"/>
      <c r="E155" s="91"/>
      <c r="F155" s="92"/>
      <c r="G155" s="109"/>
      <c r="H155" s="110"/>
      <c r="I155" s="110"/>
      <c r="J155" s="110"/>
      <c r="K155" s="111"/>
      <c r="L155" s="112"/>
      <c r="M155" s="113"/>
      <c r="N155" s="113"/>
      <c r="O155" s="113"/>
      <c r="P155" s="113"/>
      <c r="Q155" s="113"/>
      <c r="R155" s="113"/>
      <c r="S155" s="113"/>
      <c r="T155" s="113"/>
      <c r="U155" s="113"/>
      <c r="V155" s="113"/>
      <c r="W155" s="113"/>
      <c r="X155" s="114"/>
      <c r="Y155" s="117"/>
      <c r="Z155" s="118"/>
      <c r="AA155" s="118"/>
      <c r="AB155" s="118"/>
      <c r="AC155" s="109"/>
      <c r="AD155" s="110"/>
      <c r="AE155" s="110"/>
      <c r="AF155" s="110"/>
      <c r="AG155" s="111"/>
      <c r="AH155" s="112"/>
      <c r="AI155" s="113"/>
      <c r="AJ155" s="113"/>
      <c r="AK155" s="113"/>
      <c r="AL155" s="113"/>
      <c r="AM155" s="113"/>
      <c r="AN155" s="113"/>
      <c r="AO155" s="113"/>
      <c r="AP155" s="113"/>
      <c r="AQ155" s="113"/>
      <c r="AR155" s="113"/>
      <c r="AS155" s="113"/>
      <c r="AT155" s="114"/>
      <c r="AU155" s="117"/>
      <c r="AV155" s="118"/>
      <c r="AW155" s="118"/>
      <c r="AX155" s="119"/>
    </row>
    <row r="156" spans="1:50" ht="24.75" customHeight="1">
      <c r="A156" s="90"/>
      <c r="B156" s="91"/>
      <c r="C156" s="91"/>
      <c r="D156" s="91"/>
      <c r="E156" s="91"/>
      <c r="F156" s="92"/>
      <c r="G156" s="109"/>
      <c r="H156" s="110"/>
      <c r="I156" s="110"/>
      <c r="J156" s="110"/>
      <c r="K156" s="111"/>
      <c r="L156" s="112"/>
      <c r="M156" s="113"/>
      <c r="N156" s="113"/>
      <c r="O156" s="113"/>
      <c r="P156" s="113"/>
      <c r="Q156" s="113"/>
      <c r="R156" s="113"/>
      <c r="S156" s="113"/>
      <c r="T156" s="113"/>
      <c r="U156" s="113"/>
      <c r="V156" s="113"/>
      <c r="W156" s="113"/>
      <c r="X156" s="114"/>
      <c r="Y156" s="117"/>
      <c r="Z156" s="118"/>
      <c r="AA156" s="118"/>
      <c r="AB156" s="118"/>
      <c r="AC156" s="109"/>
      <c r="AD156" s="110"/>
      <c r="AE156" s="110"/>
      <c r="AF156" s="110"/>
      <c r="AG156" s="111"/>
      <c r="AH156" s="112"/>
      <c r="AI156" s="113"/>
      <c r="AJ156" s="113"/>
      <c r="AK156" s="113"/>
      <c r="AL156" s="113"/>
      <c r="AM156" s="113"/>
      <c r="AN156" s="113"/>
      <c r="AO156" s="113"/>
      <c r="AP156" s="113"/>
      <c r="AQ156" s="113"/>
      <c r="AR156" s="113"/>
      <c r="AS156" s="113"/>
      <c r="AT156" s="114"/>
      <c r="AU156" s="117"/>
      <c r="AV156" s="118"/>
      <c r="AW156" s="118"/>
      <c r="AX156" s="119"/>
    </row>
    <row r="157" spans="1:50" ht="24.75" customHeight="1">
      <c r="A157" s="90"/>
      <c r="B157" s="91"/>
      <c r="C157" s="91"/>
      <c r="D157" s="91"/>
      <c r="E157" s="91"/>
      <c r="F157" s="92"/>
      <c r="G157" s="76"/>
      <c r="H157" s="77"/>
      <c r="I157" s="77"/>
      <c r="J157" s="77"/>
      <c r="K157" s="78"/>
      <c r="L157" s="79"/>
      <c r="M157" s="80"/>
      <c r="N157" s="80"/>
      <c r="O157" s="80"/>
      <c r="P157" s="80"/>
      <c r="Q157" s="80"/>
      <c r="R157" s="80"/>
      <c r="S157" s="80"/>
      <c r="T157" s="80"/>
      <c r="U157" s="80"/>
      <c r="V157" s="80"/>
      <c r="W157" s="80"/>
      <c r="X157" s="81"/>
      <c r="Y157" s="84"/>
      <c r="Z157" s="85"/>
      <c r="AA157" s="85"/>
      <c r="AB157" s="85"/>
      <c r="AC157" s="76"/>
      <c r="AD157" s="77"/>
      <c r="AE157" s="77"/>
      <c r="AF157" s="77"/>
      <c r="AG157" s="78"/>
      <c r="AH157" s="79"/>
      <c r="AI157" s="80"/>
      <c r="AJ157" s="80"/>
      <c r="AK157" s="80"/>
      <c r="AL157" s="80"/>
      <c r="AM157" s="80"/>
      <c r="AN157" s="80"/>
      <c r="AO157" s="80"/>
      <c r="AP157" s="80"/>
      <c r="AQ157" s="80"/>
      <c r="AR157" s="80"/>
      <c r="AS157" s="80"/>
      <c r="AT157" s="81"/>
      <c r="AU157" s="84"/>
      <c r="AV157" s="85"/>
      <c r="AW157" s="85"/>
      <c r="AX157" s="86"/>
    </row>
    <row r="158" spans="1:50" ht="24.75" customHeight="1">
      <c r="A158" s="90"/>
      <c r="B158" s="91"/>
      <c r="C158" s="91"/>
      <c r="D158" s="91"/>
      <c r="E158" s="91"/>
      <c r="F158" s="92"/>
      <c r="G158" s="140" t="s">
        <v>39</v>
      </c>
      <c r="H158" s="103"/>
      <c r="I158" s="103"/>
      <c r="J158" s="103"/>
      <c r="K158" s="103"/>
      <c r="L158" s="141"/>
      <c r="M158" s="142"/>
      <c r="N158" s="142"/>
      <c r="O158" s="142"/>
      <c r="P158" s="142"/>
      <c r="Q158" s="142"/>
      <c r="R158" s="142"/>
      <c r="S158" s="142"/>
      <c r="T158" s="142"/>
      <c r="U158" s="142"/>
      <c r="V158" s="142"/>
      <c r="W158" s="142"/>
      <c r="X158" s="143"/>
      <c r="Y158" s="144">
        <f>SUM(Y150:AB157)</f>
        <v>63</v>
      </c>
      <c r="Z158" s="145"/>
      <c r="AA158" s="145"/>
      <c r="AB158" s="146"/>
      <c r="AC158" s="140" t="s">
        <v>39</v>
      </c>
      <c r="AD158" s="103"/>
      <c r="AE158" s="103"/>
      <c r="AF158" s="103"/>
      <c r="AG158" s="103"/>
      <c r="AH158" s="141"/>
      <c r="AI158" s="142"/>
      <c r="AJ158" s="142"/>
      <c r="AK158" s="142"/>
      <c r="AL158" s="142"/>
      <c r="AM158" s="142"/>
      <c r="AN158" s="142"/>
      <c r="AO158" s="142"/>
      <c r="AP158" s="142"/>
      <c r="AQ158" s="142"/>
      <c r="AR158" s="142"/>
      <c r="AS158" s="142"/>
      <c r="AT158" s="143"/>
      <c r="AU158" s="153">
        <f>SUM(AU150:AX157)</f>
        <v>0.106</v>
      </c>
      <c r="AV158" s="154"/>
      <c r="AW158" s="154"/>
      <c r="AX158" s="155"/>
    </row>
    <row r="159" spans="1:50" ht="30" customHeight="1">
      <c r="A159" s="90"/>
      <c r="B159" s="91"/>
      <c r="C159" s="91"/>
      <c r="D159" s="91"/>
      <c r="E159" s="91"/>
      <c r="F159" s="92"/>
      <c r="G159" s="136" t="s">
        <v>165</v>
      </c>
      <c r="H159" s="137"/>
      <c r="I159" s="137"/>
      <c r="J159" s="137"/>
      <c r="K159" s="137"/>
      <c r="L159" s="137"/>
      <c r="M159" s="137"/>
      <c r="N159" s="137"/>
      <c r="O159" s="137"/>
      <c r="P159" s="137"/>
      <c r="Q159" s="137"/>
      <c r="R159" s="137"/>
      <c r="S159" s="137"/>
      <c r="T159" s="137"/>
      <c r="U159" s="137"/>
      <c r="V159" s="137"/>
      <c r="W159" s="137"/>
      <c r="X159" s="137"/>
      <c r="Y159" s="137"/>
      <c r="Z159" s="137"/>
      <c r="AA159" s="137"/>
      <c r="AB159" s="138"/>
      <c r="AC159" s="136" t="s">
        <v>166</v>
      </c>
      <c r="AD159" s="137"/>
      <c r="AE159" s="137"/>
      <c r="AF159" s="137"/>
      <c r="AG159" s="137"/>
      <c r="AH159" s="137"/>
      <c r="AI159" s="137"/>
      <c r="AJ159" s="137"/>
      <c r="AK159" s="137"/>
      <c r="AL159" s="137"/>
      <c r="AM159" s="137"/>
      <c r="AN159" s="137"/>
      <c r="AO159" s="137"/>
      <c r="AP159" s="137"/>
      <c r="AQ159" s="137"/>
      <c r="AR159" s="137"/>
      <c r="AS159" s="137"/>
      <c r="AT159" s="137"/>
      <c r="AU159" s="137"/>
      <c r="AV159" s="137"/>
      <c r="AW159" s="137"/>
      <c r="AX159" s="139"/>
    </row>
    <row r="160" spans="1:50" ht="24.75" customHeight="1">
      <c r="A160" s="90"/>
      <c r="B160" s="91"/>
      <c r="C160" s="91"/>
      <c r="D160" s="91"/>
      <c r="E160" s="91"/>
      <c r="F160" s="91"/>
      <c r="G160" s="140" t="s">
        <v>75</v>
      </c>
      <c r="H160" s="103"/>
      <c r="I160" s="103"/>
      <c r="J160" s="103"/>
      <c r="K160" s="104"/>
      <c r="L160" s="102" t="s">
        <v>154</v>
      </c>
      <c r="M160" s="103"/>
      <c r="N160" s="103"/>
      <c r="O160" s="103"/>
      <c r="P160" s="103"/>
      <c r="Q160" s="103"/>
      <c r="R160" s="103"/>
      <c r="S160" s="103"/>
      <c r="T160" s="103"/>
      <c r="U160" s="103"/>
      <c r="V160" s="103"/>
      <c r="W160" s="103"/>
      <c r="X160" s="104"/>
      <c r="Y160" s="105" t="s">
        <v>155</v>
      </c>
      <c r="Z160" s="106"/>
      <c r="AA160" s="106"/>
      <c r="AB160" s="106"/>
      <c r="AC160" s="140" t="s">
        <v>75</v>
      </c>
      <c r="AD160" s="103"/>
      <c r="AE160" s="103"/>
      <c r="AF160" s="103"/>
      <c r="AG160" s="104"/>
      <c r="AH160" s="102" t="s">
        <v>154</v>
      </c>
      <c r="AI160" s="103"/>
      <c r="AJ160" s="103"/>
      <c r="AK160" s="103"/>
      <c r="AL160" s="103"/>
      <c r="AM160" s="103"/>
      <c r="AN160" s="103"/>
      <c r="AO160" s="103"/>
      <c r="AP160" s="103"/>
      <c r="AQ160" s="103"/>
      <c r="AR160" s="103"/>
      <c r="AS160" s="103"/>
      <c r="AT160" s="104"/>
      <c r="AU160" s="105" t="s">
        <v>155</v>
      </c>
      <c r="AV160" s="106"/>
      <c r="AW160" s="106"/>
      <c r="AX160" s="108"/>
    </row>
    <row r="161" spans="1:50" ht="24.75" customHeight="1">
      <c r="A161" s="90"/>
      <c r="B161" s="91"/>
      <c r="C161" s="91"/>
      <c r="D161" s="91"/>
      <c r="E161" s="91"/>
      <c r="F161" s="92"/>
      <c r="G161" s="130" t="s">
        <v>156</v>
      </c>
      <c r="H161" s="131"/>
      <c r="I161" s="131"/>
      <c r="J161" s="131"/>
      <c r="K161" s="132"/>
      <c r="L161" s="124" t="s">
        <v>167</v>
      </c>
      <c r="M161" s="125"/>
      <c r="N161" s="125"/>
      <c r="O161" s="125"/>
      <c r="P161" s="125"/>
      <c r="Q161" s="125"/>
      <c r="R161" s="125"/>
      <c r="S161" s="125"/>
      <c r="T161" s="125"/>
      <c r="U161" s="125"/>
      <c r="V161" s="125"/>
      <c r="W161" s="125"/>
      <c r="X161" s="126"/>
      <c r="Y161" s="133">
        <v>19</v>
      </c>
      <c r="Z161" s="134"/>
      <c r="AA161" s="134"/>
      <c r="AB161" s="149"/>
      <c r="AC161" s="130"/>
      <c r="AD161" s="131"/>
      <c r="AE161" s="131"/>
      <c r="AF161" s="131"/>
      <c r="AG161" s="132"/>
      <c r="AH161" s="124"/>
      <c r="AI161" s="125"/>
      <c r="AJ161" s="125"/>
      <c r="AK161" s="125"/>
      <c r="AL161" s="125"/>
      <c r="AM161" s="125"/>
      <c r="AN161" s="125"/>
      <c r="AO161" s="125"/>
      <c r="AP161" s="125"/>
      <c r="AQ161" s="125"/>
      <c r="AR161" s="125"/>
      <c r="AS161" s="125"/>
      <c r="AT161" s="126"/>
      <c r="AU161" s="150"/>
      <c r="AV161" s="151"/>
      <c r="AW161" s="151"/>
      <c r="AX161" s="152"/>
    </row>
    <row r="162" spans="1:50" ht="24.75" customHeight="1">
      <c r="A162" s="90"/>
      <c r="B162" s="91"/>
      <c r="C162" s="91"/>
      <c r="D162" s="91"/>
      <c r="E162" s="91"/>
      <c r="F162" s="92"/>
      <c r="G162" s="109" t="s">
        <v>168</v>
      </c>
      <c r="H162" s="110"/>
      <c r="I162" s="110"/>
      <c r="J162" s="110"/>
      <c r="K162" s="111"/>
      <c r="L162" s="112" t="s">
        <v>169</v>
      </c>
      <c r="M162" s="113"/>
      <c r="N162" s="113"/>
      <c r="O162" s="113"/>
      <c r="P162" s="113"/>
      <c r="Q162" s="113"/>
      <c r="R162" s="113"/>
      <c r="S162" s="113"/>
      <c r="T162" s="113"/>
      <c r="U162" s="113"/>
      <c r="V162" s="113"/>
      <c r="W162" s="113"/>
      <c r="X162" s="114"/>
      <c r="Y162" s="117">
        <v>168</v>
      </c>
      <c r="Z162" s="118"/>
      <c r="AA162" s="118"/>
      <c r="AB162" s="148"/>
      <c r="AC162" s="109"/>
      <c r="AD162" s="110"/>
      <c r="AE162" s="110"/>
      <c r="AF162" s="110"/>
      <c r="AG162" s="111"/>
      <c r="AH162" s="112"/>
      <c r="AI162" s="113"/>
      <c r="AJ162" s="113"/>
      <c r="AK162" s="113"/>
      <c r="AL162" s="113"/>
      <c r="AM162" s="113"/>
      <c r="AN162" s="113"/>
      <c r="AO162" s="113"/>
      <c r="AP162" s="113"/>
      <c r="AQ162" s="113"/>
      <c r="AR162" s="113"/>
      <c r="AS162" s="113"/>
      <c r="AT162" s="114"/>
      <c r="AU162" s="117"/>
      <c r="AV162" s="118"/>
      <c r="AW162" s="118"/>
      <c r="AX162" s="119"/>
    </row>
    <row r="163" spans="1:50" ht="24.75" customHeight="1">
      <c r="A163" s="90"/>
      <c r="B163" s="91"/>
      <c r="C163" s="91"/>
      <c r="D163" s="91"/>
      <c r="E163" s="91"/>
      <c r="F163" s="92"/>
      <c r="G163" s="109" t="s">
        <v>158</v>
      </c>
      <c r="H163" s="110"/>
      <c r="I163" s="110"/>
      <c r="J163" s="110"/>
      <c r="K163" s="111"/>
      <c r="L163" s="112" t="s">
        <v>170</v>
      </c>
      <c r="M163" s="113"/>
      <c r="N163" s="113"/>
      <c r="O163" s="113"/>
      <c r="P163" s="113"/>
      <c r="Q163" s="113"/>
      <c r="R163" s="113"/>
      <c r="S163" s="113"/>
      <c r="T163" s="113"/>
      <c r="U163" s="113"/>
      <c r="V163" s="113"/>
      <c r="W163" s="113"/>
      <c r="X163" s="114"/>
      <c r="Y163" s="117">
        <v>24</v>
      </c>
      <c r="Z163" s="118"/>
      <c r="AA163" s="118"/>
      <c r="AB163" s="148"/>
      <c r="AC163" s="109"/>
      <c r="AD163" s="110"/>
      <c r="AE163" s="110"/>
      <c r="AF163" s="110"/>
      <c r="AG163" s="111"/>
      <c r="AH163" s="112"/>
      <c r="AI163" s="113"/>
      <c r="AJ163" s="113"/>
      <c r="AK163" s="113"/>
      <c r="AL163" s="113"/>
      <c r="AM163" s="113"/>
      <c r="AN163" s="113"/>
      <c r="AO163" s="113"/>
      <c r="AP163" s="113"/>
      <c r="AQ163" s="113"/>
      <c r="AR163" s="113"/>
      <c r="AS163" s="113"/>
      <c r="AT163" s="114"/>
      <c r="AU163" s="117"/>
      <c r="AV163" s="118"/>
      <c r="AW163" s="118"/>
      <c r="AX163" s="119"/>
    </row>
    <row r="164" spans="1:50" ht="24.75" customHeight="1">
      <c r="A164" s="90"/>
      <c r="B164" s="91"/>
      <c r="C164" s="91"/>
      <c r="D164" s="91"/>
      <c r="E164" s="91"/>
      <c r="F164" s="92"/>
      <c r="G164" s="109"/>
      <c r="H164" s="110"/>
      <c r="I164" s="110"/>
      <c r="J164" s="110"/>
      <c r="K164" s="111"/>
      <c r="L164" s="112"/>
      <c r="M164" s="113"/>
      <c r="N164" s="113"/>
      <c r="O164" s="113"/>
      <c r="P164" s="113"/>
      <c r="Q164" s="113"/>
      <c r="R164" s="113"/>
      <c r="S164" s="113"/>
      <c r="T164" s="113"/>
      <c r="U164" s="113"/>
      <c r="V164" s="113"/>
      <c r="W164" s="113"/>
      <c r="X164" s="114"/>
      <c r="Y164" s="117"/>
      <c r="Z164" s="118"/>
      <c r="AA164" s="118"/>
      <c r="AB164" s="148"/>
      <c r="AC164" s="109"/>
      <c r="AD164" s="110"/>
      <c r="AE164" s="110"/>
      <c r="AF164" s="110"/>
      <c r="AG164" s="111"/>
      <c r="AH164" s="112"/>
      <c r="AI164" s="113"/>
      <c r="AJ164" s="113"/>
      <c r="AK164" s="113"/>
      <c r="AL164" s="113"/>
      <c r="AM164" s="113"/>
      <c r="AN164" s="113"/>
      <c r="AO164" s="113"/>
      <c r="AP164" s="113"/>
      <c r="AQ164" s="113"/>
      <c r="AR164" s="113"/>
      <c r="AS164" s="113"/>
      <c r="AT164" s="114"/>
      <c r="AU164" s="117"/>
      <c r="AV164" s="118"/>
      <c r="AW164" s="118"/>
      <c r="AX164" s="119"/>
    </row>
    <row r="165" spans="1:50" ht="24.75" customHeight="1">
      <c r="A165" s="90"/>
      <c r="B165" s="91"/>
      <c r="C165" s="91"/>
      <c r="D165" s="91"/>
      <c r="E165" s="91"/>
      <c r="F165" s="92"/>
      <c r="G165" s="109"/>
      <c r="H165" s="110"/>
      <c r="I165" s="110"/>
      <c r="J165" s="110"/>
      <c r="K165" s="111"/>
      <c r="L165" s="112"/>
      <c r="M165" s="113"/>
      <c r="N165" s="113"/>
      <c r="O165" s="113"/>
      <c r="P165" s="113"/>
      <c r="Q165" s="113"/>
      <c r="R165" s="113"/>
      <c r="S165" s="113"/>
      <c r="T165" s="113"/>
      <c r="U165" s="113"/>
      <c r="V165" s="113"/>
      <c r="W165" s="113"/>
      <c r="X165" s="114"/>
      <c r="Y165" s="117"/>
      <c r="Z165" s="118"/>
      <c r="AA165" s="118"/>
      <c r="AB165" s="118"/>
      <c r="AC165" s="109"/>
      <c r="AD165" s="110"/>
      <c r="AE165" s="110"/>
      <c r="AF165" s="110"/>
      <c r="AG165" s="111"/>
      <c r="AH165" s="112"/>
      <c r="AI165" s="113"/>
      <c r="AJ165" s="113"/>
      <c r="AK165" s="113"/>
      <c r="AL165" s="113"/>
      <c r="AM165" s="113"/>
      <c r="AN165" s="113"/>
      <c r="AO165" s="113"/>
      <c r="AP165" s="113"/>
      <c r="AQ165" s="113"/>
      <c r="AR165" s="113"/>
      <c r="AS165" s="113"/>
      <c r="AT165" s="114"/>
      <c r="AU165" s="117"/>
      <c r="AV165" s="118"/>
      <c r="AW165" s="118"/>
      <c r="AX165" s="119"/>
    </row>
    <row r="166" spans="1:50" ht="24.75" customHeight="1">
      <c r="A166" s="90"/>
      <c r="B166" s="91"/>
      <c r="C166" s="91"/>
      <c r="D166" s="91"/>
      <c r="E166" s="91"/>
      <c r="F166" s="92"/>
      <c r="G166" s="109"/>
      <c r="H166" s="110"/>
      <c r="I166" s="110"/>
      <c r="J166" s="110"/>
      <c r="K166" s="111"/>
      <c r="L166" s="112"/>
      <c r="M166" s="113"/>
      <c r="N166" s="113"/>
      <c r="O166" s="113"/>
      <c r="P166" s="113"/>
      <c r="Q166" s="113"/>
      <c r="R166" s="113"/>
      <c r="S166" s="113"/>
      <c r="T166" s="113"/>
      <c r="U166" s="113"/>
      <c r="V166" s="113"/>
      <c r="W166" s="113"/>
      <c r="X166" s="114"/>
      <c r="Y166" s="117"/>
      <c r="Z166" s="118"/>
      <c r="AA166" s="118"/>
      <c r="AB166" s="118"/>
      <c r="AC166" s="109"/>
      <c r="AD166" s="110"/>
      <c r="AE166" s="110"/>
      <c r="AF166" s="110"/>
      <c r="AG166" s="111"/>
      <c r="AH166" s="112"/>
      <c r="AI166" s="113"/>
      <c r="AJ166" s="113"/>
      <c r="AK166" s="113"/>
      <c r="AL166" s="113"/>
      <c r="AM166" s="113"/>
      <c r="AN166" s="113"/>
      <c r="AO166" s="113"/>
      <c r="AP166" s="113"/>
      <c r="AQ166" s="113"/>
      <c r="AR166" s="113"/>
      <c r="AS166" s="113"/>
      <c r="AT166" s="114"/>
      <c r="AU166" s="117"/>
      <c r="AV166" s="118"/>
      <c r="AW166" s="118"/>
      <c r="AX166" s="119"/>
    </row>
    <row r="167" spans="1:50" ht="24.75" customHeight="1">
      <c r="A167" s="90"/>
      <c r="B167" s="91"/>
      <c r="C167" s="91"/>
      <c r="D167" s="91"/>
      <c r="E167" s="91"/>
      <c r="F167" s="92"/>
      <c r="G167" s="109"/>
      <c r="H167" s="110"/>
      <c r="I167" s="110"/>
      <c r="J167" s="110"/>
      <c r="K167" s="111"/>
      <c r="L167" s="112"/>
      <c r="M167" s="113"/>
      <c r="N167" s="113"/>
      <c r="O167" s="113"/>
      <c r="P167" s="113"/>
      <c r="Q167" s="113"/>
      <c r="R167" s="113"/>
      <c r="S167" s="113"/>
      <c r="T167" s="113"/>
      <c r="U167" s="113"/>
      <c r="V167" s="113"/>
      <c r="W167" s="113"/>
      <c r="X167" s="114"/>
      <c r="Y167" s="117"/>
      <c r="Z167" s="118"/>
      <c r="AA167" s="118"/>
      <c r="AB167" s="118"/>
      <c r="AC167" s="109"/>
      <c r="AD167" s="110"/>
      <c r="AE167" s="110"/>
      <c r="AF167" s="110"/>
      <c r="AG167" s="111"/>
      <c r="AH167" s="112"/>
      <c r="AI167" s="113"/>
      <c r="AJ167" s="113"/>
      <c r="AK167" s="113"/>
      <c r="AL167" s="113"/>
      <c r="AM167" s="113"/>
      <c r="AN167" s="113"/>
      <c r="AO167" s="113"/>
      <c r="AP167" s="113"/>
      <c r="AQ167" s="113"/>
      <c r="AR167" s="113"/>
      <c r="AS167" s="113"/>
      <c r="AT167" s="114"/>
      <c r="AU167" s="117"/>
      <c r="AV167" s="118"/>
      <c r="AW167" s="118"/>
      <c r="AX167" s="119"/>
    </row>
    <row r="168" spans="1:50" ht="24.75" customHeight="1">
      <c r="A168" s="90"/>
      <c r="B168" s="91"/>
      <c r="C168" s="91"/>
      <c r="D168" s="91"/>
      <c r="E168" s="91"/>
      <c r="F168" s="92"/>
      <c r="G168" s="76"/>
      <c r="H168" s="77"/>
      <c r="I168" s="77"/>
      <c r="J168" s="77"/>
      <c r="K168" s="78"/>
      <c r="L168" s="79"/>
      <c r="M168" s="80"/>
      <c r="N168" s="80"/>
      <c r="O168" s="80"/>
      <c r="P168" s="80"/>
      <c r="Q168" s="80"/>
      <c r="R168" s="80"/>
      <c r="S168" s="80"/>
      <c r="T168" s="80"/>
      <c r="U168" s="80"/>
      <c r="V168" s="80"/>
      <c r="W168" s="80"/>
      <c r="X168" s="81"/>
      <c r="Y168" s="84"/>
      <c r="Z168" s="85"/>
      <c r="AA168" s="85"/>
      <c r="AB168" s="85"/>
      <c r="AC168" s="76"/>
      <c r="AD168" s="77"/>
      <c r="AE168" s="77"/>
      <c r="AF168" s="77"/>
      <c r="AG168" s="78"/>
      <c r="AH168" s="79"/>
      <c r="AI168" s="80"/>
      <c r="AJ168" s="80"/>
      <c r="AK168" s="80"/>
      <c r="AL168" s="80"/>
      <c r="AM168" s="80"/>
      <c r="AN168" s="80"/>
      <c r="AO168" s="80"/>
      <c r="AP168" s="80"/>
      <c r="AQ168" s="80"/>
      <c r="AR168" s="80"/>
      <c r="AS168" s="80"/>
      <c r="AT168" s="81"/>
      <c r="AU168" s="84"/>
      <c r="AV168" s="85"/>
      <c r="AW168" s="85"/>
      <c r="AX168" s="86"/>
    </row>
    <row r="169" spans="1:50" ht="24.75" customHeight="1">
      <c r="A169" s="90"/>
      <c r="B169" s="91"/>
      <c r="C169" s="91"/>
      <c r="D169" s="91"/>
      <c r="E169" s="91"/>
      <c r="F169" s="92"/>
      <c r="G169" s="140" t="s">
        <v>39</v>
      </c>
      <c r="H169" s="103"/>
      <c r="I169" s="103"/>
      <c r="J169" s="103"/>
      <c r="K169" s="103"/>
      <c r="L169" s="141"/>
      <c r="M169" s="142"/>
      <c r="N169" s="142"/>
      <c r="O169" s="142"/>
      <c r="P169" s="142"/>
      <c r="Q169" s="142"/>
      <c r="R169" s="142"/>
      <c r="S169" s="142"/>
      <c r="T169" s="142"/>
      <c r="U169" s="142"/>
      <c r="V169" s="142"/>
      <c r="W169" s="142"/>
      <c r="X169" s="143"/>
      <c r="Y169" s="144">
        <f>SUM(Y161:AB168)</f>
        <v>211</v>
      </c>
      <c r="Z169" s="145"/>
      <c r="AA169" s="145"/>
      <c r="AB169" s="146"/>
      <c r="AC169" s="140" t="s">
        <v>39</v>
      </c>
      <c r="AD169" s="103"/>
      <c r="AE169" s="103"/>
      <c r="AF169" s="103"/>
      <c r="AG169" s="103"/>
      <c r="AH169" s="141"/>
      <c r="AI169" s="142"/>
      <c r="AJ169" s="142"/>
      <c r="AK169" s="142"/>
      <c r="AL169" s="142"/>
      <c r="AM169" s="142"/>
      <c r="AN169" s="142"/>
      <c r="AO169" s="142"/>
      <c r="AP169" s="142"/>
      <c r="AQ169" s="142"/>
      <c r="AR169" s="142"/>
      <c r="AS169" s="142"/>
      <c r="AT169" s="143"/>
      <c r="AU169" s="144">
        <f>SUM(AU161:AX168)</f>
        <v>0</v>
      </c>
      <c r="AV169" s="145"/>
      <c r="AW169" s="145"/>
      <c r="AX169" s="147"/>
    </row>
    <row r="170" spans="1:50" ht="30" customHeight="1">
      <c r="A170" s="90"/>
      <c r="B170" s="91"/>
      <c r="C170" s="91"/>
      <c r="D170" s="91"/>
      <c r="E170" s="91"/>
      <c r="F170" s="92"/>
      <c r="G170" s="136" t="s">
        <v>171</v>
      </c>
      <c r="H170" s="137"/>
      <c r="I170" s="137"/>
      <c r="J170" s="137"/>
      <c r="K170" s="137"/>
      <c r="L170" s="137"/>
      <c r="M170" s="137"/>
      <c r="N170" s="137"/>
      <c r="O170" s="137"/>
      <c r="P170" s="137"/>
      <c r="Q170" s="137"/>
      <c r="R170" s="137"/>
      <c r="S170" s="137"/>
      <c r="T170" s="137"/>
      <c r="U170" s="137"/>
      <c r="V170" s="137"/>
      <c r="W170" s="137"/>
      <c r="X170" s="137"/>
      <c r="Y170" s="137"/>
      <c r="Z170" s="137"/>
      <c r="AA170" s="137"/>
      <c r="AB170" s="138"/>
      <c r="AC170" s="136" t="s">
        <v>172</v>
      </c>
      <c r="AD170" s="137"/>
      <c r="AE170" s="137"/>
      <c r="AF170" s="137"/>
      <c r="AG170" s="137"/>
      <c r="AH170" s="137"/>
      <c r="AI170" s="137"/>
      <c r="AJ170" s="137"/>
      <c r="AK170" s="137"/>
      <c r="AL170" s="137"/>
      <c r="AM170" s="137"/>
      <c r="AN170" s="137"/>
      <c r="AO170" s="137"/>
      <c r="AP170" s="137"/>
      <c r="AQ170" s="137"/>
      <c r="AR170" s="137"/>
      <c r="AS170" s="137"/>
      <c r="AT170" s="137"/>
      <c r="AU170" s="137"/>
      <c r="AV170" s="137"/>
      <c r="AW170" s="137"/>
      <c r="AX170" s="139"/>
    </row>
    <row r="171" spans="1:50" ht="24.75" customHeight="1">
      <c r="A171" s="90"/>
      <c r="B171" s="91"/>
      <c r="C171" s="91"/>
      <c r="D171" s="91"/>
      <c r="E171" s="91"/>
      <c r="F171" s="92"/>
      <c r="G171" s="140" t="s">
        <v>75</v>
      </c>
      <c r="H171" s="103"/>
      <c r="I171" s="103"/>
      <c r="J171" s="103"/>
      <c r="K171" s="104"/>
      <c r="L171" s="102" t="s">
        <v>154</v>
      </c>
      <c r="M171" s="103"/>
      <c r="N171" s="103"/>
      <c r="O171" s="103"/>
      <c r="P171" s="103"/>
      <c r="Q171" s="103"/>
      <c r="R171" s="103"/>
      <c r="S171" s="103"/>
      <c r="T171" s="103"/>
      <c r="U171" s="103"/>
      <c r="V171" s="103"/>
      <c r="W171" s="103"/>
      <c r="X171" s="104"/>
      <c r="Y171" s="105" t="s">
        <v>155</v>
      </c>
      <c r="Z171" s="106"/>
      <c r="AA171" s="106"/>
      <c r="AB171" s="107"/>
      <c r="AC171" s="100" t="s">
        <v>75</v>
      </c>
      <c r="AD171" s="101"/>
      <c r="AE171" s="101"/>
      <c r="AF171" s="101"/>
      <c r="AG171" s="101"/>
      <c r="AH171" s="102" t="s">
        <v>154</v>
      </c>
      <c r="AI171" s="103"/>
      <c r="AJ171" s="103"/>
      <c r="AK171" s="103"/>
      <c r="AL171" s="103"/>
      <c r="AM171" s="103"/>
      <c r="AN171" s="103"/>
      <c r="AO171" s="103"/>
      <c r="AP171" s="103"/>
      <c r="AQ171" s="103"/>
      <c r="AR171" s="103"/>
      <c r="AS171" s="103"/>
      <c r="AT171" s="104"/>
      <c r="AU171" s="105" t="s">
        <v>155</v>
      </c>
      <c r="AV171" s="106"/>
      <c r="AW171" s="106"/>
      <c r="AX171" s="108"/>
    </row>
    <row r="172" spans="1:50" ht="24.75" customHeight="1">
      <c r="A172" s="90"/>
      <c r="B172" s="91"/>
      <c r="C172" s="91"/>
      <c r="D172" s="91"/>
      <c r="E172" s="91"/>
      <c r="F172" s="92"/>
      <c r="G172" s="121" t="s">
        <v>168</v>
      </c>
      <c r="H172" s="122"/>
      <c r="I172" s="122"/>
      <c r="J172" s="122"/>
      <c r="K172" s="123"/>
      <c r="L172" s="124" t="s">
        <v>173</v>
      </c>
      <c r="M172" s="125"/>
      <c r="N172" s="125"/>
      <c r="O172" s="125"/>
      <c r="P172" s="125"/>
      <c r="Q172" s="125"/>
      <c r="R172" s="125"/>
      <c r="S172" s="125"/>
      <c r="T172" s="125"/>
      <c r="U172" s="125"/>
      <c r="V172" s="125"/>
      <c r="W172" s="125"/>
      <c r="X172" s="126"/>
      <c r="Y172" s="127">
        <v>76</v>
      </c>
      <c r="Z172" s="128"/>
      <c r="AA172" s="128"/>
      <c r="AB172" s="129"/>
      <c r="AC172" s="130"/>
      <c r="AD172" s="131"/>
      <c r="AE172" s="131"/>
      <c r="AF172" s="131"/>
      <c r="AG172" s="132"/>
      <c r="AH172" s="124"/>
      <c r="AI172" s="125"/>
      <c r="AJ172" s="125"/>
      <c r="AK172" s="125"/>
      <c r="AL172" s="125"/>
      <c r="AM172" s="125"/>
      <c r="AN172" s="125"/>
      <c r="AO172" s="125"/>
      <c r="AP172" s="125"/>
      <c r="AQ172" s="125"/>
      <c r="AR172" s="125"/>
      <c r="AS172" s="125"/>
      <c r="AT172" s="126"/>
      <c r="AU172" s="133"/>
      <c r="AV172" s="134"/>
      <c r="AW172" s="134"/>
      <c r="AX172" s="135"/>
    </row>
    <row r="173" spans="1:50" ht="24.75" customHeight="1">
      <c r="A173" s="90"/>
      <c r="B173" s="91"/>
      <c r="C173" s="91"/>
      <c r="D173" s="91"/>
      <c r="E173" s="91"/>
      <c r="F173" s="92"/>
      <c r="G173" s="109"/>
      <c r="H173" s="110"/>
      <c r="I173" s="110"/>
      <c r="J173" s="110"/>
      <c r="K173" s="111"/>
      <c r="L173" s="112"/>
      <c r="M173" s="113"/>
      <c r="N173" s="113"/>
      <c r="O173" s="113"/>
      <c r="P173" s="113"/>
      <c r="Q173" s="113"/>
      <c r="R173" s="113"/>
      <c r="S173" s="113"/>
      <c r="T173" s="113"/>
      <c r="U173" s="113"/>
      <c r="V173" s="113"/>
      <c r="W173" s="113"/>
      <c r="X173" s="114"/>
      <c r="Y173" s="115"/>
      <c r="Z173" s="116"/>
      <c r="AA173" s="116"/>
      <c r="AB173" s="120"/>
      <c r="AC173" s="109"/>
      <c r="AD173" s="110"/>
      <c r="AE173" s="110"/>
      <c r="AF173" s="110"/>
      <c r="AG173" s="111"/>
      <c r="AH173" s="112"/>
      <c r="AI173" s="113"/>
      <c r="AJ173" s="113"/>
      <c r="AK173" s="113"/>
      <c r="AL173" s="113"/>
      <c r="AM173" s="113"/>
      <c r="AN173" s="113"/>
      <c r="AO173" s="113"/>
      <c r="AP173" s="113"/>
      <c r="AQ173" s="113"/>
      <c r="AR173" s="113"/>
      <c r="AS173" s="113"/>
      <c r="AT173" s="114"/>
      <c r="AU173" s="117"/>
      <c r="AV173" s="118"/>
      <c r="AW173" s="118"/>
      <c r="AX173" s="119"/>
    </row>
    <row r="174" spans="1:50" ht="24.75" customHeight="1">
      <c r="A174" s="90"/>
      <c r="B174" s="91"/>
      <c r="C174" s="91"/>
      <c r="D174" s="91"/>
      <c r="E174" s="91"/>
      <c r="F174" s="92"/>
      <c r="G174" s="109"/>
      <c r="H174" s="110"/>
      <c r="I174" s="110"/>
      <c r="J174" s="110"/>
      <c r="K174" s="111"/>
      <c r="L174" s="112"/>
      <c r="M174" s="113"/>
      <c r="N174" s="113"/>
      <c r="O174" s="113"/>
      <c r="P174" s="113"/>
      <c r="Q174" s="113"/>
      <c r="R174" s="113"/>
      <c r="S174" s="113"/>
      <c r="T174" s="113"/>
      <c r="U174" s="113"/>
      <c r="V174" s="113"/>
      <c r="W174" s="113"/>
      <c r="X174" s="114"/>
      <c r="Y174" s="115"/>
      <c r="Z174" s="116"/>
      <c r="AA174" s="116"/>
      <c r="AB174" s="120"/>
      <c r="AC174" s="109"/>
      <c r="AD174" s="110"/>
      <c r="AE174" s="110"/>
      <c r="AF174" s="110"/>
      <c r="AG174" s="111"/>
      <c r="AH174" s="112"/>
      <c r="AI174" s="113"/>
      <c r="AJ174" s="113"/>
      <c r="AK174" s="113"/>
      <c r="AL174" s="113"/>
      <c r="AM174" s="113"/>
      <c r="AN174" s="113"/>
      <c r="AO174" s="113"/>
      <c r="AP174" s="113"/>
      <c r="AQ174" s="113"/>
      <c r="AR174" s="113"/>
      <c r="AS174" s="113"/>
      <c r="AT174" s="114"/>
      <c r="AU174" s="117"/>
      <c r="AV174" s="118"/>
      <c r="AW174" s="118"/>
      <c r="AX174" s="119"/>
    </row>
    <row r="175" spans="1:50" ht="24.75" customHeight="1">
      <c r="A175" s="90"/>
      <c r="B175" s="91"/>
      <c r="C175" s="91"/>
      <c r="D175" s="91"/>
      <c r="E175" s="91"/>
      <c r="F175" s="92"/>
      <c r="G175" s="109"/>
      <c r="H175" s="110"/>
      <c r="I175" s="110"/>
      <c r="J175" s="110"/>
      <c r="K175" s="111"/>
      <c r="L175" s="112"/>
      <c r="M175" s="113"/>
      <c r="N175" s="113"/>
      <c r="O175" s="113"/>
      <c r="P175" s="113"/>
      <c r="Q175" s="113"/>
      <c r="R175" s="113"/>
      <c r="S175" s="113"/>
      <c r="T175" s="113"/>
      <c r="U175" s="113"/>
      <c r="V175" s="113"/>
      <c r="W175" s="113"/>
      <c r="X175" s="114"/>
      <c r="Y175" s="115"/>
      <c r="Z175" s="116"/>
      <c r="AA175" s="116"/>
      <c r="AB175" s="120"/>
      <c r="AC175" s="109"/>
      <c r="AD175" s="110"/>
      <c r="AE175" s="110"/>
      <c r="AF175" s="110"/>
      <c r="AG175" s="111"/>
      <c r="AH175" s="112"/>
      <c r="AI175" s="113"/>
      <c r="AJ175" s="113"/>
      <c r="AK175" s="113"/>
      <c r="AL175" s="113"/>
      <c r="AM175" s="113"/>
      <c r="AN175" s="113"/>
      <c r="AO175" s="113"/>
      <c r="AP175" s="113"/>
      <c r="AQ175" s="113"/>
      <c r="AR175" s="113"/>
      <c r="AS175" s="113"/>
      <c r="AT175" s="114"/>
      <c r="AU175" s="117"/>
      <c r="AV175" s="118"/>
      <c r="AW175" s="118"/>
      <c r="AX175" s="119"/>
    </row>
    <row r="176" spans="1:50" ht="24.75" customHeight="1">
      <c r="A176" s="90"/>
      <c r="B176" s="91"/>
      <c r="C176" s="91"/>
      <c r="D176" s="91"/>
      <c r="E176" s="91"/>
      <c r="F176" s="92"/>
      <c r="G176" s="109"/>
      <c r="H176" s="110"/>
      <c r="I176" s="110"/>
      <c r="J176" s="110"/>
      <c r="K176" s="111"/>
      <c r="L176" s="112"/>
      <c r="M176" s="113"/>
      <c r="N176" s="113"/>
      <c r="O176" s="113"/>
      <c r="P176" s="113"/>
      <c r="Q176" s="113"/>
      <c r="R176" s="113"/>
      <c r="S176" s="113"/>
      <c r="T176" s="113"/>
      <c r="U176" s="113"/>
      <c r="V176" s="113"/>
      <c r="W176" s="113"/>
      <c r="X176" s="114"/>
      <c r="Y176" s="115"/>
      <c r="Z176" s="116"/>
      <c r="AA176" s="116"/>
      <c r="AB176" s="116"/>
      <c r="AC176" s="109"/>
      <c r="AD176" s="110"/>
      <c r="AE176" s="110"/>
      <c r="AF176" s="110"/>
      <c r="AG176" s="111"/>
      <c r="AH176" s="112"/>
      <c r="AI176" s="113"/>
      <c r="AJ176" s="113"/>
      <c r="AK176" s="113"/>
      <c r="AL176" s="113"/>
      <c r="AM176" s="113"/>
      <c r="AN176" s="113"/>
      <c r="AO176" s="113"/>
      <c r="AP176" s="113"/>
      <c r="AQ176" s="113"/>
      <c r="AR176" s="113"/>
      <c r="AS176" s="113"/>
      <c r="AT176" s="114"/>
      <c r="AU176" s="117"/>
      <c r="AV176" s="118"/>
      <c r="AW176" s="118"/>
      <c r="AX176" s="119"/>
    </row>
    <row r="177" spans="1:50" ht="24.75" customHeight="1">
      <c r="A177" s="90"/>
      <c r="B177" s="91"/>
      <c r="C177" s="91"/>
      <c r="D177" s="91"/>
      <c r="E177" s="91"/>
      <c r="F177" s="92"/>
      <c r="G177" s="109"/>
      <c r="H177" s="110"/>
      <c r="I177" s="110"/>
      <c r="J177" s="110"/>
      <c r="K177" s="111"/>
      <c r="L177" s="112"/>
      <c r="M177" s="113"/>
      <c r="N177" s="113"/>
      <c r="O177" s="113"/>
      <c r="P177" s="113"/>
      <c r="Q177" s="113"/>
      <c r="R177" s="113"/>
      <c r="S177" s="113"/>
      <c r="T177" s="113"/>
      <c r="U177" s="113"/>
      <c r="V177" s="113"/>
      <c r="W177" s="113"/>
      <c r="X177" s="114"/>
      <c r="Y177" s="115"/>
      <c r="Z177" s="116"/>
      <c r="AA177" s="116"/>
      <c r="AB177" s="116"/>
      <c r="AC177" s="109"/>
      <c r="AD177" s="110"/>
      <c r="AE177" s="110"/>
      <c r="AF177" s="110"/>
      <c r="AG177" s="111"/>
      <c r="AH177" s="112"/>
      <c r="AI177" s="113"/>
      <c r="AJ177" s="113"/>
      <c r="AK177" s="113"/>
      <c r="AL177" s="113"/>
      <c r="AM177" s="113"/>
      <c r="AN177" s="113"/>
      <c r="AO177" s="113"/>
      <c r="AP177" s="113"/>
      <c r="AQ177" s="113"/>
      <c r="AR177" s="113"/>
      <c r="AS177" s="113"/>
      <c r="AT177" s="114"/>
      <c r="AU177" s="117"/>
      <c r="AV177" s="118"/>
      <c r="AW177" s="118"/>
      <c r="AX177" s="119"/>
    </row>
    <row r="178" spans="1:50" ht="24.75" customHeight="1">
      <c r="A178" s="90"/>
      <c r="B178" s="91"/>
      <c r="C178" s="91"/>
      <c r="D178" s="91"/>
      <c r="E178" s="91"/>
      <c r="F178" s="92"/>
      <c r="G178" s="109"/>
      <c r="H178" s="110"/>
      <c r="I178" s="110"/>
      <c r="J178" s="110"/>
      <c r="K178" s="111"/>
      <c r="L178" s="112"/>
      <c r="M178" s="113"/>
      <c r="N178" s="113"/>
      <c r="O178" s="113"/>
      <c r="P178" s="113"/>
      <c r="Q178" s="113"/>
      <c r="R178" s="113"/>
      <c r="S178" s="113"/>
      <c r="T178" s="113"/>
      <c r="U178" s="113"/>
      <c r="V178" s="113"/>
      <c r="W178" s="113"/>
      <c r="X178" s="114"/>
      <c r="Y178" s="115"/>
      <c r="Z178" s="116"/>
      <c r="AA178" s="116"/>
      <c r="AB178" s="116"/>
      <c r="AC178" s="109"/>
      <c r="AD178" s="110"/>
      <c r="AE178" s="110"/>
      <c r="AF178" s="110"/>
      <c r="AG178" s="111"/>
      <c r="AH178" s="112"/>
      <c r="AI178" s="113"/>
      <c r="AJ178" s="113"/>
      <c r="AK178" s="113"/>
      <c r="AL178" s="113"/>
      <c r="AM178" s="113"/>
      <c r="AN178" s="113"/>
      <c r="AO178" s="113"/>
      <c r="AP178" s="113"/>
      <c r="AQ178" s="113"/>
      <c r="AR178" s="113"/>
      <c r="AS178" s="113"/>
      <c r="AT178" s="114"/>
      <c r="AU178" s="117"/>
      <c r="AV178" s="118"/>
      <c r="AW178" s="118"/>
      <c r="AX178" s="119"/>
    </row>
    <row r="179" spans="1:50" ht="24.75" customHeight="1">
      <c r="A179" s="90"/>
      <c r="B179" s="91"/>
      <c r="C179" s="91"/>
      <c r="D179" s="91"/>
      <c r="E179" s="91"/>
      <c r="F179" s="92"/>
      <c r="G179" s="76"/>
      <c r="H179" s="77"/>
      <c r="I179" s="77"/>
      <c r="J179" s="77"/>
      <c r="K179" s="78"/>
      <c r="L179" s="79"/>
      <c r="M179" s="80"/>
      <c r="N179" s="80"/>
      <c r="O179" s="80"/>
      <c r="P179" s="80"/>
      <c r="Q179" s="80"/>
      <c r="R179" s="80"/>
      <c r="S179" s="80"/>
      <c r="T179" s="80"/>
      <c r="U179" s="80"/>
      <c r="V179" s="80"/>
      <c r="W179" s="80"/>
      <c r="X179" s="81"/>
      <c r="Y179" s="82"/>
      <c r="Z179" s="83"/>
      <c r="AA179" s="83"/>
      <c r="AB179" s="83"/>
      <c r="AC179" s="76"/>
      <c r="AD179" s="77"/>
      <c r="AE179" s="77"/>
      <c r="AF179" s="77"/>
      <c r="AG179" s="78"/>
      <c r="AH179" s="79"/>
      <c r="AI179" s="80"/>
      <c r="AJ179" s="80"/>
      <c r="AK179" s="80"/>
      <c r="AL179" s="80"/>
      <c r="AM179" s="80"/>
      <c r="AN179" s="80"/>
      <c r="AO179" s="80"/>
      <c r="AP179" s="80"/>
      <c r="AQ179" s="80"/>
      <c r="AR179" s="80"/>
      <c r="AS179" s="80"/>
      <c r="AT179" s="81"/>
      <c r="AU179" s="84"/>
      <c r="AV179" s="85"/>
      <c r="AW179" s="85"/>
      <c r="AX179" s="86"/>
    </row>
    <row r="180" spans="1:50" ht="24.75" customHeight="1" thickBot="1">
      <c r="A180" s="93"/>
      <c r="B180" s="94"/>
      <c r="C180" s="94"/>
      <c r="D180" s="94"/>
      <c r="E180" s="94"/>
      <c r="F180" s="95"/>
      <c r="G180" s="65" t="s">
        <v>39</v>
      </c>
      <c r="H180" s="66"/>
      <c r="I180" s="66"/>
      <c r="J180" s="66"/>
      <c r="K180" s="66"/>
      <c r="L180" s="67"/>
      <c r="M180" s="68"/>
      <c r="N180" s="68"/>
      <c r="O180" s="68"/>
      <c r="P180" s="68"/>
      <c r="Q180" s="68"/>
      <c r="R180" s="68"/>
      <c r="S180" s="68"/>
      <c r="T180" s="68"/>
      <c r="U180" s="68"/>
      <c r="V180" s="68"/>
      <c r="W180" s="68"/>
      <c r="X180" s="69"/>
      <c r="Y180" s="70">
        <f>SUM(Y172:AB179)</f>
        <v>76</v>
      </c>
      <c r="Z180" s="71"/>
      <c r="AA180" s="71"/>
      <c r="AB180" s="72"/>
      <c r="AC180" s="65" t="s">
        <v>39</v>
      </c>
      <c r="AD180" s="66"/>
      <c r="AE180" s="66"/>
      <c r="AF180" s="66"/>
      <c r="AG180" s="66"/>
      <c r="AH180" s="67"/>
      <c r="AI180" s="68"/>
      <c r="AJ180" s="68"/>
      <c r="AK180" s="68"/>
      <c r="AL180" s="68"/>
      <c r="AM180" s="68"/>
      <c r="AN180" s="68"/>
      <c r="AO180" s="68"/>
      <c r="AP180" s="68"/>
      <c r="AQ180" s="68"/>
      <c r="AR180" s="68"/>
      <c r="AS180" s="68"/>
      <c r="AT180" s="69"/>
      <c r="AU180" s="73">
        <f>SUM(AU172:AX179)</f>
        <v>0</v>
      </c>
      <c r="AV180" s="74"/>
      <c r="AW180" s="74"/>
      <c r="AX180" s="75"/>
    </row>
    <row r="181" spans="1:50" ht="33" customHeight="1">
      <c r="A181" s="30"/>
      <c r="B181" s="30"/>
      <c r="C181" s="30"/>
      <c r="D181" s="30"/>
      <c r="E181" s="30"/>
      <c r="F181" s="30"/>
      <c r="G181" s="6"/>
      <c r="H181" s="6"/>
      <c r="I181" s="6"/>
      <c r="J181" s="6"/>
      <c r="K181" s="6"/>
      <c r="L181" s="31"/>
      <c r="M181" s="6"/>
      <c r="N181" s="6"/>
      <c r="O181" s="6"/>
      <c r="P181" s="6"/>
      <c r="Q181" s="6"/>
      <c r="R181" s="6"/>
      <c r="S181" s="6"/>
      <c r="T181" s="6"/>
      <c r="U181" s="6"/>
      <c r="V181" s="6"/>
      <c r="W181" s="6"/>
      <c r="X181" s="6"/>
      <c r="Y181" s="32"/>
      <c r="Z181" s="32"/>
      <c r="AA181" s="32"/>
      <c r="AB181" s="32"/>
      <c r="AC181" s="6"/>
      <c r="AD181" s="6"/>
      <c r="AE181" s="6"/>
      <c r="AF181" s="6"/>
      <c r="AG181" s="6"/>
      <c r="AH181" s="31"/>
      <c r="AI181" s="6"/>
      <c r="AJ181" s="6"/>
      <c r="AK181" s="6"/>
      <c r="AL181" s="6"/>
      <c r="AM181" s="6"/>
      <c r="AN181" s="6"/>
      <c r="AO181" s="6"/>
      <c r="AP181" s="6"/>
      <c r="AQ181" s="6"/>
      <c r="AR181" s="6"/>
      <c r="AS181" s="6"/>
      <c r="AT181" s="6"/>
      <c r="AU181" s="32"/>
      <c r="AV181" s="32"/>
      <c r="AW181" s="32"/>
      <c r="AX181" s="32"/>
    </row>
    <row r="182" spans="1:50" ht="24" customHeight="1"/>
    <row r="183" spans="1:50" ht="24" customHeight="1"/>
    <row r="184" spans="1:50" ht="24" hidden="1" customHeight="1"/>
    <row r="185" spans="1:50" ht="24" hidden="1" customHeight="1"/>
    <row r="186" spans="1:50" ht="24" hidden="1" customHeight="1"/>
    <row r="187" spans="1:50" ht="24" hidden="1" customHeight="1"/>
    <row r="188" spans="1:50" ht="24" hidden="1" customHeight="1"/>
    <row r="189" spans="1:50" ht="24" hidden="1" customHeight="1"/>
    <row r="190" spans="1:50" ht="24" hidden="1" customHeight="1"/>
    <row r="191" spans="1:50" ht="24" hidden="1" customHeight="1"/>
    <row r="192" spans="1:50" ht="24" hidden="1" customHeight="1"/>
    <row r="193" ht="24" hidden="1" customHeight="1"/>
    <row r="194" ht="24" hidden="1" customHeight="1"/>
    <row r="195" ht="24" hidden="1" customHeight="1"/>
    <row r="196" ht="24" hidden="1" customHeight="1"/>
    <row r="197" ht="24" hidden="1" customHeight="1"/>
    <row r="198" ht="24" hidden="1" customHeight="1"/>
    <row r="199" ht="24" hidden="1" customHeight="1"/>
    <row r="200" ht="24" hidden="1" customHeight="1"/>
    <row r="201" ht="24" hidden="1" customHeight="1"/>
    <row r="202" ht="24" hidden="1" customHeight="1"/>
    <row r="203" ht="24" hidden="1" customHeight="1"/>
    <row r="204" ht="24" hidden="1" customHeight="1"/>
    <row r="205" ht="24" hidden="1" customHeight="1"/>
    <row r="206" ht="24" hidden="1" customHeight="1"/>
    <row r="207" ht="24" hidden="1" customHeight="1"/>
    <row r="208" ht="24" hidden="1" customHeight="1"/>
    <row r="209" ht="24" hidden="1" customHeight="1"/>
    <row r="210" ht="24" hidden="1" customHeight="1"/>
    <row r="211" ht="24" hidden="1" customHeight="1"/>
    <row r="212" ht="24" hidden="1" customHeight="1"/>
    <row r="213" ht="24" hidden="1" customHeight="1"/>
    <row r="214" ht="24" hidden="1" customHeight="1"/>
    <row r="215" ht="24" hidden="1" customHeight="1"/>
    <row r="216" ht="24" hidden="1" customHeight="1"/>
    <row r="217" ht="24" hidden="1" customHeight="1"/>
    <row r="218" ht="24" hidden="1" customHeight="1"/>
    <row r="219" ht="24" hidden="1" customHeight="1"/>
    <row r="220" ht="24" hidden="1" customHeight="1"/>
    <row r="221" ht="24" hidden="1" customHeight="1"/>
    <row r="222" ht="24" hidden="1" customHeight="1"/>
    <row r="223" ht="24" hidden="1" customHeight="1"/>
    <row r="224" ht="24" hidden="1" customHeight="1"/>
    <row r="225" ht="24" hidden="1" customHeight="1"/>
    <row r="226" ht="24" hidden="1" customHeight="1"/>
    <row r="227" ht="24" hidden="1" customHeight="1"/>
    <row r="228" ht="24" hidden="1" customHeight="1"/>
    <row r="229" ht="24" hidden="1" customHeight="1"/>
    <row r="230" ht="24" hidden="1" customHeight="1"/>
    <row r="231" ht="24" hidden="1" customHeight="1"/>
    <row r="232" ht="24" hidden="1" customHeight="1"/>
    <row r="233" ht="24" hidden="1" customHeight="1"/>
    <row r="234" ht="24" hidden="1" customHeight="1"/>
    <row r="235" ht="24" hidden="1" customHeight="1"/>
    <row r="236" ht="24" hidden="1" customHeight="1"/>
    <row r="237" ht="24" hidden="1" customHeight="1"/>
    <row r="238" ht="24" hidden="1" customHeight="1"/>
    <row r="239" ht="24" hidden="1" customHeight="1"/>
    <row r="240" ht="24" hidden="1" customHeight="1"/>
    <row r="241" ht="24" hidden="1" customHeight="1"/>
    <row r="242" ht="24" hidden="1" customHeight="1"/>
    <row r="243" ht="24" hidden="1" customHeight="1"/>
    <row r="244" ht="24" hidden="1" customHeight="1"/>
    <row r="245" ht="24" hidden="1" customHeight="1"/>
    <row r="246" ht="24" hidden="1" customHeight="1"/>
    <row r="247" ht="24" hidden="1" customHeight="1"/>
    <row r="248" ht="24" hidden="1" customHeight="1"/>
    <row r="249" ht="24" hidden="1" customHeight="1"/>
    <row r="250" ht="24" hidden="1" customHeight="1"/>
    <row r="251" ht="24" hidden="1" customHeight="1"/>
    <row r="252" ht="24" hidden="1" customHeight="1"/>
    <row r="253" ht="24" hidden="1" customHeight="1"/>
    <row r="254" ht="24" hidden="1" customHeight="1"/>
    <row r="255" ht="24" hidden="1" customHeight="1"/>
    <row r="256" ht="24" hidden="1" customHeight="1"/>
    <row r="257" ht="24" hidden="1" customHeight="1"/>
    <row r="258" ht="24" hidden="1" customHeight="1"/>
    <row r="259" ht="24" hidden="1" customHeight="1"/>
    <row r="260" ht="24" hidden="1" customHeight="1"/>
    <row r="261" ht="24" hidden="1" customHeight="1"/>
    <row r="262" ht="24" hidden="1" customHeight="1"/>
    <row r="263" ht="24" hidden="1" customHeight="1"/>
    <row r="264" ht="24" hidden="1" customHeight="1"/>
    <row r="265" ht="24" hidden="1" customHeight="1"/>
    <row r="266" ht="24" hidden="1" customHeight="1"/>
    <row r="267" ht="24" hidden="1" customHeight="1"/>
    <row r="268" ht="24" hidden="1" customHeight="1"/>
    <row r="269" ht="24" hidden="1" customHeight="1"/>
    <row r="270" ht="24" hidden="1" customHeight="1"/>
    <row r="271" ht="24" hidden="1" customHeight="1"/>
    <row r="272" ht="24" hidden="1" customHeight="1"/>
    <row r="273" ht="24" hidden="1" customHeight="1"/>
    <row r="274" ht="24" hidden="1" customHeight="1"/>
    <row r="275" ht="24" hidden="1" customHeight="1"/>
    <row r="276" ht="24" hidden="1" customHeight="1"/>
    <row r="277" ht="24" hidden="1" customHeight="1"/>
    <row r="278" ht="24" hidden="1" customHeight="1"/>
    <row r="279" ht="24" hidden="1" customHeight="1"/>
    <row r="280" ht="24" hidden="1" customHeight="1"/>
    <row r="281" ht="24" hidden="1" customHeight="1"/>
    <row r="282" ht="24" hidden="1" customHeight="1"/>
    <row r="283" ht="24" hidden="1" customHeight="1"/>
    <row r="284" ht="24" hidden="1" customHeight="1"/>
    <row r="285" ht="24" hidden="1" customHeight="1"/>
    <row r="286" ht="24" hidden="1" customHeight="1"/>
    <row r="287" ht="24" hidden="1" customHeight="1"/>
    <row r="288" ht="24" hidden="1" customHeight="1"/>
    <row r="289" ht="24" hidden="1" customHeight="1"/>
    <row r="290" ht="24" hidden="1" customHeight="1"/>
    <row r="291" ht="24" hidden="1" customHeight="1"/>
    <row r="292" ht="24" hidden="1" customHeight="1"/>
    <row r="293" ht="24" hidden="1" customHeight="1"/>
    <row r="294" ht="24" hidden="1" customHeight="1"/>
    <row r="295" ht="24" hidden="1" customHeight="1"/>
    <row r="296" ht="24" hidden="1" customHeight="1"/>
    <row r="297" ht="24" hidden="1" customHeight="1"/>
    <row r="298" ht="24" hidden="1" customHeight="1"/>
    <row r="299" ht="24" hidden="1" customHeight="1"/>
    <row r="300" ht="24" hidden="1" customHeight="1"/>
    <row r="301" ht="24" hidden="1" customHeight="1"/>
    <row r="302" ht="24" hidden="1" customHeight="1"/>
    <row r="303" ht="24" hidden="1" customHeight="1"/>
    <row r="304" ht="24" hidden="1" customHeight="1"/>
    <row r="305" ht="24" hidden="1" customHeight="1"/>
    <row r="306" ht="24" hidden="1" customHeight="1"/>
    <row r="307" ht="24" hidden="1" customHeight="1"/>
    <row r="308" ht="24" hidden="1" customHeight="1"/>
    <row r="309" ht="24" hidden="1" customHeight="1"/>
    <row r="310" ht="24" hidden="1" customHeight="1"/>
    <row r="311" ht="24" hidden="1" customHeight="1"/>
    <row r="312" ht="24" hidden="1" customHeight="1"/>
    <row r="313" ht="24" hidden="1" customHeight="1"/>
    <row r="314" ht="24" hidden="1" customHeight="1"/>
    <row r="315" ht="24" hidden="1" customHeight="1"/>
    <row r="316" ht="24" hidden="1" customHeight="1"/>
    <row r="317" ht="24" hidden="1" customHeight="1"/>
    <row r="318" ht="24" hidden="1" customHeight="1"/>
    <row r="319" ht="24" hidden="1" customHeight="1"/>
    <row r="320" ht="24" hidden="1" customHeight="1"/>
    <row r="321" ht="24" hidden="1" customHeight="1"/>
    <row r="322" ht="24" hidden="1" customHeight="1"/>
    <row r="323" ht="24" hidden="1" customHeight="1"/>
    <row r="324" ht="24" hidden="1" customHeight="1"/>
    <row r="325" ht="24" hidden="1" customHeight="1"/>
    <row r="326" ht="24" hidden="1" customHeight="1"/>
    <row r="327" ht="24" hidden="1" customHeight="1"/>
    <row r="328" ht="24" hidden="1" customHeight="1"/>
    <row r="329" ht="24" hidden="1" customHeight="1"/>
    <row r="330" ht="24" hidden="1" customHeight="1"/>
    <row r="331" ht="24" hidden="1" customHeight="1"/>
    <row r="332" ht="24" hidden="1" customHeight="1"/>
    <row r="333" ht="24" hidden="1" customHeight="1"/>
    <row r="334" ht="24" hidden="1" customHeight="1"/>
    <row r="335" ht="24" hidden="1" customHeight="1"/>
    <row r="336" ht="24" hidden="1" customHeight="1"/>
    <row r="337" ht="24" hidden="1" customHeight="1"/>
    <row r="338" ht="24" hidden="1" customHeight="1"/>
    <row r="339" ht="24" hidden="1" customHeight="1"/>
    <row r="340" ht="24" hidden="1" customHeight="1"/>
    <row r="341" ht="24" hidden="1" customHeight="1"/>
    <row r="342" ht="24" hidden="1" customHeight="1"/>
    <row r="343" ht="24" hidden="1" customHeight="1"/>
    <row r="344" ht="24" hidden="1" customHeight="1"/>
    <row r="345" ht="24" hidden="1" customHeight="1"/>
    <row r="346" ht="24" hidden="1" customHeight="1"/>
    <row r="347" ht="24" hidden="1" customHeight="1"/>
    <row r="348" ht="24" hidden="1" customHeight="1"/>
    <row r="349" ht="24" hidden="1" customHeight="1"/>
    <row r="350" ht="24" hidden="1" customHeight="1"/>
    <row r="351" ht="24" hidden="1" customHeight="1"/>
    <row r="352" ht="24" hidden="1" customHeight="1"/>
    <row r="353" ht="24" hidden="1" customHeight="1"/>
    <row r="354" ht="24" hidden="1" customHeight="1"/>
    <row r="355" ht="24" hidden="1" customHeight="1"/>
    <row r="356" ht="24" hidden="1" customHeight="1"/>
    <row r="357" ht="24" hidden="1" customHeight="1"/>
    <row r="358" ht="24" hidden="1" customHeight="1"/>
    <row r="359" ht="24" hidden="1" customHeight="1"/>
    <row r="360" ht="24" hidden="1" customHeight="1"/>
    <row r="361" ht="24" hidden="1" customHeight="1"/>
    <row r="362" ht="24" hidden="1" customHeight="1"/>
    <row r="363" ht="24" hidden="1" customHeight="1"/>
    <row r="364" ht="24" hidden="1" customHeight="1"/>
    <row r="365" ht="24" hidden="1" customHeight="1"/>
    <row r="366" ht="24" hidden="1" customHeight="1"/>
    <row r="367" ht="24" hidden="1" customHeight="1"/>
    <row r="368" ht="24" hidden="1" customHeight="1"/>
    <row r="369" ht="24" hidden="1" customHeight="1"/>
    <row r="370" ht="24" hidden="1" customHeight="1"/>
    <row r="371" ht="24" hidden="1" customHeight="1"/>
    <row r="372" ht="24" hidden="1" customHeight="1"/>
    <row r="373" ht="24" hidden="1" customHeight="1"/>
    <row r="374" ht="24" hidden="1" customHeight="1"/>
    <row r="375" ht="24" hidden="1" customHeight="1"/>
    <row r="376" ht="24" hidden="1" customHeight="1"/>
    <row r="377" ht="24" hidden="1" customHeight="1"/>
    <row r="378" ht="24" hidden="1" customHeight="1"/>
    <row r="379" ht="24" hidden="1" customHeight="1"/>
    <row r="380" ht="24" hidden="1" customHeight="1"/>
    <row r="381" ht="24" hidden="1" customHeight="1"/>
    <row r="382" ht="24" hidden="1" customHeight="1"/>
    <row r="383" ht="24" hidden="1" customHeight="1"/>
    <row r="384" ht="24" hidden="1" customHeight="1"/>
    <row r="385" spans="2:2" ht="24" hidden="1" customHeight="1"/>
    <row r="386" spans="2:2" ht="24" hidden="1" customHeight="1"/>
    <row r="387" spans="2:2" ht="24" hidden="1" customHeight="1"/>
    <row r="388" spans="2:2" ht="24" hidden="1" customHeight="1"/>
    <row r="389" spans="2:2" ht="24" hidden="1" customHeight="1"/>
    <row r="390" spans="2:2" ht="24" hidden="1" customHeight="1"/>
    <row r="391" spans="2:2" ht="24" hidden="1" customHeight="1"/>
    <row r="392" spans="2:2" ht="24" hidden="1" customHeight="1"/>
    <row r="393" spans="2:2" ht="24" hidden="1" customHeight="1"/>
    <row r="394" spans="2:2" ht="24" hidden="1" customHeight="1"/>
    <row r="395" spans="2:2" ht="24" hidden="1" customHeight="1"/>
    <row r="396" spans="2:2" ht="24" hidden="1" customHeight="1"/>
    <row r="397" spans="2:2" ht="24" hidden="1" customHeight="1"/>
    <row r="398" spans="2:2" ht="24" hidden="1" customHeight="1"/>
    <row r="399" spans="2:2" ht="23.25" hidden="1" customHeight="1"/>
    <row r="400" spans="2:2" ht="25.5" customHeight="1">
      <c r="B400" s="33" t="s">
        <v>174</v>
      </c>
    </row>
    <row r="401" spans="1:50">
      <c r="B401" s="1" t="s">
        <v>175</v>
      </c>
    </row>
    <row r="402" spans="1:50" ht="34.5" customHeight="1">
      <c r="A402" s="41"/>
      <c r="B402" s="41"/>
      <c r="C402" s="47" t="s">
        <v>176</v>
      </c>
      <c r="D402" s="47"/>
      <c r="E402" s="47"/>
      <c r="F402" s="47"/>
      <c r="G402" s="47"/>
      <c r="H402" s="47"/>
      <c r="I402" s="47"/>
      <c r="J402" s="47"/>
      <c r="K402" s="47"/>
      <c r="L402" s="47"/>
      <c r="M402" s="47" t="s">
        <v>177</v>
      </c>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8" t="s">
        <v>178</v>
      </c>
      <c r="AL402" s="47"/>
      <c r="AM402" s="47"/>
      <c r="AN402" s="47"/>
      <c r="AO402" s="47"/>
      <c r="AP402" s="47"/>
      <c r="AQ402" s="47" t="s">
        <v>179</v>
      </c>
      <c r="AR402" s="47"/>
      <c r="AS402" s="47"/>
      <c r="AT402" s="47"/>
      <c r="AU402" s="49" t="s">
        <v>180</v>
      </c>
      <c r="AV402" s="50"/>
      <c r="AW402" s="50"/>
      <c r="AX402" s="51"/>
    </row>
    <row r="403" spans="1:50" ht="24" customHeight="1">
      <c r="A403" s="41">
        <v>1</v>
      </c>
      <c r="B403" s="41">
        <v>1</v>
      </c>
      <c r="C403" s="60" t="s">
        <v>181</v>
      </c>
      <c r="D403" s="60"/>
      <c r="E403" s="60"/>
      <c r="F403" s="60"/>
      <c r="G403" s="60"/>
      <c r="H403" s="60"/>
      <c r="I403" s="60"/>
      <c r="J403" s="60"/>
      <c r="K403" s="60"/>
      <c r="L403" s="60"/>
      <c r="M403" s="60" t="s">
        <v>157</v>
      </c>
      <c r="N403" s="60"/>
      <c r="O403" s="60"/>
      <c r="P403" s="60"/>
      <c r="Q403" s="60"/>
      <c r="R403" s="60"/>
      <c r="S403" s="60"/>
      <c r="T403" s="60"/>
      <c r="U403" s="60"/>
      <c r="V403" s="60"/>
      <c r="W403" s="60"/>
      <c r="X403" s="60"/>
      <c r="Y403" s="60"/>
      <c r="Z403" s="60"/>
      <c r="AA403" s="60"/>
      <c r="AB403" s="60"/>
      <c r="AC403" s="60"/>
      <c r="AD403" s="60"/>
      <c r="AE403" s="60"/>
      <c r="AF403" s="60"/>
      <c r="AG403" s="60"/>
      <c r="AH403" s="60"/>
      <c r="AI403" s="60"/>
      <c r="AJ403" s="60"/>
      <c r="AK403" s="63">
        <v>2074</v>
      </c>
      <c r="AL403" s="64"/>
      <c r="AM403" s="64"/>
      <c r="AN403" s="64"/>
      <c r="AO403" s="64"/>
      <c r="AP403" s="64"/>
      <c r="AQ403" s="42">
        <v>2</v>
      </c>
      <c r="AR403" s="42"/>
      <c r="AS403" s="42"/>
      <c r="AT403" s="42"/>
      <c r="AU403" s="61">
        <v>67.599999999999994</v>
      </c>
      <c r="AV403" s="62"/>
      <c r="AW403" s="62"/>
      <c r="AX403" s="51"/>
    </row>
    <row r="404" spans="1:50" ht="24" customHeight="1">
      <c r="A404" s="41">
        <v>2</v>
      </c>
      <c r="B404" s="41"/>
      <c r="C404" s="60" t="s">
        <v>182</v>
      </c>
      <c r="D404" s="60"/>
      <c r="E404" s="60"/>
      <c r="F404" s="60"/>
      <c r="G404" s="60"/>
      <c r="H404" s="60"/>
      <c r="I404" s="60"/>
      <c r="J404" s="60"/>
      <c r="K404" s="60"/>
      <c r="L404" s="60"/>
      <c r="M404" s="60" t="s">
        <v>183</v>
      </c>
      <c r="N404" s="60"/>
      <c r="O404" s="60"/>
      <c r="P404" s="60"/>
      <c r="Q404" s="60"/>
      <c r="R404" s="60"/>
      <c r="S404" s="60"/>
      <c r="T404" s="60"/>
      <c r="U404" s="60"/>
      <c r="V404" s="60"/>
      <c r="W404" s="60"/>
      <c r="X404" s="60"/>
      <c r="Y404" s="60"/>
      <c r="Z404" s="60"/>
      <c r="AA404" s="60"/>
      <c r="AB404" s="60"/>
      <c r="AC404" s="60"/>
      <c r="AD404" s="60"/>
      <c r="AE404" s="60"/>
      <c r="AF404" s="60"/>
      <c r="AG404" s="60"/>
      <c r="AH404" s="60"/>
      <c r="AI404" s="60"/>
      <c r="AJ404" s="60"/>
      <c r="AK404" s="46">
        <v>76</v>
      </c>
      <c r="AL404" s="42"/>
      <c r="AM404" s="42"/>
      <c r="AN404" s="42"/>
      <c r="AO404" s="42"/>
      <c r="AP404" s="42"/>
      <c r="AQ404" s="42">
        <v>2</v>
      </c>
      <c r="AR404" s="42"/>
      <c r="AS404" s="42"/>
      <c r="AT404" s="42"/>
      <c r="AU404" s="61">
        <v>68.5</v>
      </c>
      <c r="AV404" s="62"/>
      <c r="AW404" s="62"/>
      <c r="AX404" s="51"/>
    </row>
    <row r="405" spans="1:50" ht="24" customHeight="1">
      <c r="A405" s="41">
        <v>2</v>
      </c>
      <c r="B405" s="41"/>
      <c r="C405" s="60" t="s">
        <v>182</v>
      </c>
      <c r="D405" s="60"/>
      <c r="E405" s="60"/>
      <c r="F405" s="60"/>
      <c r="G405" s="60"/>
      <c r="H405" s="60"/>
      <c r="I405" s="60"/>
      <c r="J405" s="60"/>
      <c r="K405" s="60"/>
      <c r="L405" s="60"/>
      <c r="M405" s="60" t="s">
        <v>184</v>
      </c>
      <c r="N405" s="60"/>
      <c r="O405" s="60"/>
      <c r="P405" s="60"/>
      <c r="Q405" s="60"/>
      <c r="R405" s="60"/>
      <c r="S405" s="60"/>
      <c r="T405" s="60"/>
      <c r="U405" s="60"/>
      <c r="V405" s="60"/>
      <c r="W405" s="60"/>
      <c r="X405" s="60"/>
      <c r="Y405" s="60"/>
      <c r="Z405" s="60"/>
      <c r="AA405" s="60"/>
      <c r="AB405" s="60"/>
      <c r="AC405" s="60"/>
      <c r="AD405" s="60"/>
      <c r="AE405" s="60"/>
      <c r="AF405" s="60"/>
      <c r="AG405" s="60"/>
      <c r="AH405" s="60"/>
      <c r="AI405" s="60"/>
      <c r="AJ405" s="60"/>
      <c r="AK405" s="46">
        <v>71</v>
      </c>
      <c r="AL405" s="42"/>
      <c r="AM405" s="42"/>
      <c r="AN405" s="42"/>
      <c r="AO405" s="42"/>
      <c r="AP405" s="42"/>
      <c r="AQ405" s="42">
        <v>1</v>
      </c>
      <c r="AR405" s="42"/>
      <c r="AS405" s="42"/>
      <c r="AT405" s="42"/>
      <c r="AU405" s="61">
        <v>99.9</v>
      </c>
      <c r="AV405" s="62"/>
      <c r="AW405" s="62"/>
      <c r="AX405" s="51"/>
    </row>
    <row r="406" spans="1:50" ht="24" customHeight="1">
      <c r="A406" s="41">
        <v>3</v>
      </c>
      <c r="B406" s="41"/>
      <c r="C406" s="60" t="s">
        <v>185</v>
      </c>
      <c r="D406" s="60"/>
      <c r="E406" s="60"/>
      <c r="F406" s="60"/>
      <c r="G406" s="60"/>
      <c r="H406" s="60"/>
      <c r="I406" s="60"/>
      <c r="J406" s="60"/>
      <c r="K406" s="60"/>
      <c r="L406" s="60"/>
      <c r="M406" s="60" t="s">
        <v>186</v>
      </c>
      <c r="N406" s="60"/>
      <c r="O406" s="60"/>
      <c r="P406" s="60"/>
      <c r="Q406" s="60"/>
      <c r="R406" s="60"/>
      <c r="S406" s="60"/>
      <c r="T406" s="60"/>
      <c r="U406" s="60"/>
      <c r="V406" s="60"/>
      <c r="W406" s="60"/>
      <c r="X406" s="60"/>
      <c r="Y406" s="60"/>
      <c r="Z406" s="60"/>
      <c r="AA406" s="60"/>
      <c r="AB406" s="60"/>
      <c r="AC406" s="60"/>
      <c r="AD406" s="60"/>
      <c r="AE406" s="60"/>
      <c r="AF406" s="60"/>
      <c r="AG406" s="60"/>
      <c r="AH406" s="60"/>
      <c r="AI406" s="60"/>
      <c r="AJ406" s="60"/>
      <c r="AK406" s="46">
        <v>137</v>
      </c>
      <c r="AL406" s="42"/>
      <c r="AM406" s="42"/>
      <c r="AN406" s="42"/>
      <c r="AO406" s="42"/>
      <c r="AP406" s="42"/>
      <c r="AQ406" s="42">
        <v>3</v>
      </c>
      <c r="AR406" s="42"/>
      <c r="AS406" s="42"/>
      <c r="AT406" s="42"/>
      <c r="AU406" s="61">
        <v>83.6</v>
      </c>
      <c r="AV406" s="62"/>
      <c r="AW406" s="62"/>
      <c r="AX406" s="51"/>
    </row>
    <row r="407" spans="1:50" ht="24" customHeight="1">
      <c r="A407" s="41">
        <v>4</v>
      </c>
      <c r="B407" s="41"/>
      <c r="C407" s="60" t="s">
        <v>187</v>
      </c>
      <c r="D407" s="60"/>
      <c r="E407" s="60"/>
      <c r="F407" s="60"/>
      <c r="G407" s="60"/>
      <c r="H407" s="60"/>
      <c r="I407" s="60"/>
      <c r="J407" s="60"/>
      <c r="K407" s="60"/>
      <c r="L407" s="60"/>
      <c r="M407" s="60" t="s">
        <v>188</v>
      </c>
      <c r="N407" s="60"/>
      <c r="O407" s="60"/>
      <c r="P407" s="60"/>
      <c r="Q407" s="60"/>
      <c r="R407" s="60"/>
      <c r="S407" s="60"/>
      <c r="T407" s="60"/>
      <c r="U407" s="60"/>
      <c r="V407" s="60"/>
      <c r="W407" s="60"/>
      <c r="X407" s="60"/>
      <c r="Y407" s="60"/>
      <c r="Z407" s="60"/>
      <c r="AA407" s="60"/>
      <c r="AB407" s="60"/>
      <c r="AC407" s="60"/>
      <c r="AD407" s="60"/>
      <c r="AE407" s="60"/>
      <c r="AF407" s="60"/>
      <c r="AG407" s="60"/>
      <c r="AH407" s="60"/>
      <c r="AI407" s="60"/>
      <c r="AJ407" s="60"/>
      <c r="AK407" s="46">
        <v>99</v>
      </c>
      <c r="AL407" s="42"/>
      <c r="AM407" s="42"/>
      <c r="AN407" s="42"/>
      <c r="AO407" s="42"/>
      <c r="AP407" s="42"/>
      <c r="AQ407" s="42">
        <v>1</v>
      </c>
      <c r="AR407" s="42"/>
      <c r="AS407" s="42"/>
      <c r="AT407" s="42"/>
      <c r="AU407" s="61">
        <v>100</v>
      </c>
      <c r="AV407" s="62"/>
      <c r="AW407" s="62"/>
      <c r="AX407" s="51"/>
    </row>
    <row r="408" spans="1:50" ht="24" customHeight="1">
      <c r="A408" s="41">
        <v>5</v>
      </c>
      <c r="B408" s="41"/>
      <c r="C408" s="52" t="s">
        <v>189</v>
      </c>
      <c r="D408" s="53"/>
      <c r="E408" s="53"/>
      <c r="F408" s="53"/>
      <c r="G408" s="53"/>
      <c r="H408" s="53"/>
      <c r="I408" s="53"/>
      <c r="J408" s="53"/>
      <c r="K408" s="53"/>
      <c r="L408" s="54"/>
      <c r="M408" s="60" t="s">
        <v>190</v>
      </c>
      <c r="N408" s="60"/>
      <c r="O408" s="60"/>
      <c r="P408" s="60"/>
      <c r="Q408" s="60"/>
      <c r="R408" s="60"/>
      <c r="S408" s="60"/>
      <c r="T408" s="60"/>
      <c r="U408" s="60"/>
      <c r="V408" s="60"/>
      <c r="W408" s="60"/>
      <c r="X408" s="60"/>
      <c r="Y408" s="60"/>
      <c r="Z408" s="60"/>
      <c r="AA408" s="60"/>
      <c r="AB408" s="60"/>
      <c r="AC408" s="60"/>
      <c r="AD408" s="60"/>
      <c r="AE408" s="60"/>
      <c r="AF408" s="60"/>
      <c r="AG408" s="60"/>
      <c r="AH408" s="60"/>
      <c r="AI408" s="60"/>
      <c r="AJ408" s="60"/>
      <c r="AK408" s="46">
        <v>54</v>
      </c>
      <c r="AL408" s="42"/>
      <c r="AM408" s="42"/>
      <c r="AN408" s="42"/>
      <c r="AO408" s="42"/>
      <c r="AP408" s="42"/>
      <c r="AQ408" s="42">
        <v>2</v>
      </c>
      <c r="AR408" s="42"/>
      <c r="AS408" s="42"/>
      <c r="AT408" s="42"/>
      <c r="AU408" s="61">
        <v>100</v>
      </c>
      <c r="AV408" s="62"/>
      <c r="AW408" s="62"/>
      <c r="AX408" s="51"/>
    </row>
    <row r="409" spans="1:50" ht="24" customHeight="1">
      <c r="A409" s="41">
        <v>5</v>
      </c>
      <c r="B409" s="41"/>
      <c r="C409" s="52" t="s">
        <v>189</v>
      </c>
      <c r="D409" s="53"/>
      <c r="E409" s="53"/>
      <c r="F409" s="53"/>
      <c r="G409" s="53"/>
      <c r="H409" s="53"/>
      <c r="I409" s="53"/>
      <c r="J409" s="53"/>
      <c r="K409" s="53"/>
      <c r="L409" s="54"/>
      <c r="M409" s="60" t="s">
        <v>191</v>
      </c>
      <c r="N409" s="60"/>
      <c r="O409" s="60"/>
      <c r="P409" s="60"/>
      <c r="Q409" s="60"/>
      <c r="R409" s="60"/>
      <c r="S409" s="60"/>
      <c r="T409" s="60"/>
      <c r="U409" s="60"/>
      <c r="V409" s="60"/>
      <c r="W409" s="60"/>
      <c r="X409" s="60"/>
      <c r="Y409" s="60"/>
      <c r="Z409" s="60"/>
      <c r="AA409" s="60"/>
      <c r="AB409" s="60"/>
      <c r="AC409" s="60"/>
      <c r="AD409" s="60"/>
      <c r="AE409" s="60"/>
      <c r="AF409" s="60"/>
      <c r="AG409" s="60"/>
      <c r="AH409" s="60"/>
      <c r="AI409" s="60"/>
      <c r="AJ409" s="60"/>
      <c r="AK409" s="46">
        <v>38</v>
      </c>
      <c r="AL409" s="42"/>
      <c r="AM409" s="42"/>
      <c r="AN409" s="42"/>
      <c r="AO409" s="42"/>
      <c r="AP409" s="42"/>
      <c r="AQ409" s="42">
        <v>2</v>
      </c>
      <c r="AR409" s="42"/>
      <c r="AS409" s="42"/>
      <c r="AT409" s="42"/>
      <c r="AU409" s="61">
        <v>99.9</v>
      </c>
      <c r="AV409" s="62"/>
      <c r="AW409" s="62"/>
      <c r="AX409" s="51"/>
    </row>
    <row r="410" spans="1:50" ht="24" customHeight="1">
      <c r="A410" s="41">
        <v>6</v>
      </c>
      <c r="B410" s="41"/>
      <c r="C410" s="60" t="s">
        <v>192</v>
      </c>
      <c r="D410" s="60"/>
      <c r="E410" s="60"/>
      <c r="F410" s="60"/>
      <c r="G410" s="60"/>
      <c r="H410" s="60"/>
      <c r="I410" s="60"/>
      <c r="J410" s="60"/>
      <c r="K410" s="60"/>
      <c r="L410" s="60"/>
      <c r="M410" s="60" t="s">
        <v>193</v>
      </c>
      <c r="N410" s="60"/>
      <c r="O410" s="60"/>
      <c r="P410" s="60"/>
      <c r="Q410" s="60"/>
      <c r="R410" s="60"/>
      <c r="S410" s="60"/>
      <c r="T410" s="60"/>
      <c r="U410" s="60"/>
      <c r="V410" s="60"/>
      <c r="W410" s="60"/>
      <c r="X410" s="60"/>
      <c r="Y410" s="60"/>
      <c r="Z410" s="60"/>
      <c r="AA410" s="60"/>
      <c r="AB410" s="60"/>
      <c r="AC410" s="60"/>
      <c r="AD410" s="60"/>
      <c r="AE410" s="60"/>
      <c r="AF410" s="60"/>
      <c r="AG410" s="60"/>
      <c r="AH410" s="60"/>
      <c r="AI410" s="60"/>
      <c r="AJ410" s="60"/>
      <c r="AK410" s="46">
        <v>44</v>
      </c>
      <c r="AL410" s="42"/>
      <c r="AM410" s="42"/>
      <c r="AN410" s="42"/>
      <c r="AO410" s="42"/>
      <c r="AP410" s="42"/>
      <c r="AQ410" s="42">
        <v>3</v>
      </c>
      <c r="AR410" s="42"/>
      <c r="AS410" s="42"/>
      <c r="AT410" s="42"/>
      <c r="AU410" s="61">
        <v>80.599999999999994</v>
      </c>
      <c r="AV410" s="62"/>
      <c r="AW410" s="62"/>
      <c r="AX410" s="51"/>
    </row>
    <row r="411" spans="1:50" ht="24" customHeight="1">
      <c r="A411" s="41">
        <v>7</v>
      </c>
      <c r="B411" s="41"/>
      <c r="C411" s="60" t="s">
        <v>194</v>
      </c>
      <c r="D411" s="60"/>
      <c r="E411" s="60"/>
      <c r="F411" s="60"/>
      <c r="G411" s="60"/>
      <c r="H411" s="60"/>
      <c r="I411" s="60"/>
      <c r="J411" s="60"/>
      <c r="K411" s="60"/>
      <c r="L411" s="60"/>
      <c r="M411" s="60" t="s">
        <v>195</v>
      </c>
      <c r="N411" s="60"/>
      <c r="O411" s="60"/>
      <c r="P411" s="60"/>
      <c r="Q411" s="60"/>
      <c r="R411" s="60"/>
      <c r="S411" s="60"/>
      <c r="T411" s="60"/>
      <c r="U411" s="60"/>
      <c r="V411" s="60"/>
      <c r="W411" s="60"/>
      <c r="X411" s="60"/>
      <c r="Y411" s="60"/>
      <c r="Z411" s="60"/>
      <c r="AA411" s="60"/>
      <c r="AB411" s="60"/>
      <c r="AC411" s="60"/>
      <c r="AD411" s="60"/>
      <c r="AE411" s="60"/>
      <c r="AF411" s="60"/>
      <c r="AG411" s="60"/>
      <c r="AH411" s="60"/>
      <c r="AI411" s="60"/>
      <c r="AJ411" s="60"/>
      <c r="AK411" s="46">
        <v>11</v>
      </c>
      <c r="AL411" s="42"/>
      <c r="AM411" s="42"/>
      <c r="AN411" s="42"/>
      <c r="AO411" s="42"/>
      <c r="AP411" s="42"/>
      <c r="AQ411" s="42">
        <v>2</v>
      </c>
      <c r="AR411" s="42"/>
      <c r="AS411" s="42"/>
      <c r="AT411" s="42"/>
      <c r="AU411" s="61">
        <v>80.099999999999994</v>
      </c>
      <c r="AV411" s="62"/>
      <c r="AW411" s="62"/>
      <c r="AX411" s="51"/>
    </row>
    <row r="412" spans="1:50" ht="24" customHeight="1">
      <c r="A412" s="41">
        <v>8</v>
      </c>
      <c r="B412" s="41"/>
      <c r="C412" s="60" t="s">
        <v>196</v>
      </c>
      <c r="D412" s="60"/>
      <c r="E412" s="60"/>
      <c r="F412" s="60"/>
      <c r="G412" s="60"/>
      <c r="H412" s="60"/>
      <c r="I412" s="60"/>
      <c r="J412" s="60"/>
      <c r="K412" s="60"/>
      <c r="L412" s="60"/>
      <c r="M412" s="60" t="s">
        <v>197</v>
      </c>
      <c r="N412" s="60"/>
      <c r="O412" s="60"/>
      <c r="P412" s="60"/>
      <c r="Q412" s="60"/>
      <c r="R412" s="60"/>
      <c r="S412" s="60"/>
      <c r="T412" s="60"/>
      <c r="U412" s="60"/>
      <c r="V412" s="60"/>
      <c r="W412" s="60"/>
      <c r="X412" s="60"/>
      <c r="Y412" s="60"/>
      <c r="Z412" s="60"/>
      <c r="AA412" s="60"/>
      <c r="AB412" s="60"/>
      <c r="AC412" s="60"/>
      <c r="AD412" s="60"/>
      <c r="AE412" s="60"/>
      <c r="AF412" s="60"/>
      <c r="AG412" s="60"/>
      <c r="AH412" s="60"/>
      <c r="AI412" s="60"/>
      <c r="AJ412" s="60"/>
      <c r="AK412" s="46">
        <v>8</v>
      </c>
      <c r="AL412" s="42"/>
      <c r="AM412" s="42"/>
      <c r="AN412" s="42"/>
      <c r="AO412" s="42"/>
      <c r="AP412" s="42"/>
      <c r="AQ412" s="42">
        <v>1</v>
      </c>
      <c r="AR412" s="42"/>
      <c r="AS412" s="42"/>
      <c r="AT412" s="42"/>
      <c r="AU412" s="61">
        <v>89.8</v>
      </c>
      <c r="AV412" s="62"/>
      <c r="AW412" s="62"/>
      <c r="AX412" s="51"/>
    </row>
    <row r="413" spans="1:50" ht="24" customHeight="1">
      <c r="A413" s="41">
        <v>9</v>
      </c>
      <c r="B413" s="41"/>
      <c r="C413" s="60" t="s">
        <v>198</v>
      </c>
      <c r="D413" s="60"/>
      <c r="E413" s="60"/>
      <c r="F413" s="60"/>
      <c r="G413" s="60"/>
      <c r="H413" s="60"/>
      <c r="I413" s="60"/>
      <c r="J413" s="60"/>
      <c r="K413" s="60"/>
      <c r="L413" s="60"/>
      <c r="M413" s="60" t="s">
        <v>199</v>
      </c>
      <c r="N413" s="60"/>
      <c r="O413" s="60"/>
      <c r="P413" s="60"/>
      <c r="Q413" s="60"/>
      <c r="R413" s="60"/>
      <c r="S413" s="60"/>
      <c r="T413" s="60"/>
      <c r="U413" s="60"/>
      <c r="V413" s="60"/>
      <c r="W413" s="60"/>
      <c r="X413" s="60"/>
      <c r="Y413" s="60"/>
      <c r="Z413" s="60"/>
      <c r="AA413" s="60"/>
      <c r="AB413" s="60"/>
      <c r="AC413" s="60"/>
      <c r="AD413" s="60"/>
      <c r="AE413" s="60"/>
      <c r="AF413" s="60"/>
      <c r="AG413" s="60"/>
      <c r="AH413" s="60"/>
      <c r="AI413" s="60"/>
      <c r="AJ413" s="60"/>
      <c r="AK413" s="46">
        <v>7</v>
      </c>
      <c r="AL413" s="42"/>
      <c r="AM413" s="42"/>
      <c r="AN413" s="42"/>
      <c r="AO413" s="42"/>
      <c r="AP413" s="42"/>
      <c r="AQ413" s="42">
        <v>1</v>
      </c>
      <c r="AR413" s="42"/>
      <c r="AS413" s="42"/>
      <c r="AT413" s="42"/>
      <c r="AU413" s="61">
        <v>91.4</v>
      </c>
      <c r="AV413" s="62"/>
      <c r="AW413" s="62"/>
      <c r="AX413" s="51"/>
    </row>
    <row r="414" spans="1:50" ht="24" customHeight="1">
      <c r="A414" s="41">
        <v>10</v>
      </c>
      <c r="B414" s="41"/>
      <c r="C414" s="60" t="s">
        <v>200</v>
      </c>
      <c r="D414" s="60"/>
      <c r="E414" s="60"/>
      <c r="F414" s="60"/>
      <c r="G414" s="60"/>
      <c r="H414" s="60"/>
      <c r="I414" s="60"/>
      <c r="J414" s="60"/>
      <c r="K414" s="60"/>
      <c r="L414" s="60"/>
      <c r="M414" s="60" t="s">
        <v>201</v>
      </c>
      <c r="N414" s="60"/>
      <c r="O414" s="60"/>
      <c r="P414" s="60"/>
      <c r="Q414" s="60"/>
      <c r="R414" s="60"/>
      <c r="S414" s="60"/>
      <c r="T414" s="60"/>
      <c r="U414" s="60"/>
      <c r="V414" s="60"/>
      <c r="W414" s="60"/>
      <c r="X414" s="60"/>
      <c r="Y414" s="60"/>
      <c r="Z414" s="60"/>
      <c r="AA414" s="60"/>
      <c r="AB414" s="60"/>
      <c r="AC414" s="60"/>
      <c r="AD414" s="60"/>
      <c r="AE414" s="60"/>
      <c r="AF414" s="60"/>
      <c r="AG414" s="60"/>
      <c r="AH414" s="60"/>
      <c r="AI414" s="60"/>
      <c r="AJ414" s="60"/>
      <c r="AK414" s="46">
        <v>3</v>
      </c>
      <c r="AL414" s="42"/>
      <c r="AM414" s="42"/>
      <c r="AN414" s="42"/>
      <c r="AO414" s="42"/>
      <c r="AP414" s="42"/>
      <c r="AQ414" s="42">
        <v>1</v>
      </c>
      <c r="AR414" s="42"/>
      <c r="AS414" s="42"/>
      <c r="AT414" s="42"/>
      <c r="AU414" s="61">
        <v>93.7</v>
      </c>
      <c r="AV414" s="62"/>
      <c r="AW414" s="62"/>
      <c r="AX414" s="51"/>
    </row>
    <row r="415" spans="1:50" ht="24" customHeight="1">
      <c r="A415" s="41">
        <v>10</v>
      </c>
      <c r="B415" s="41"/>
      <c r="C415" s="60" t="s">
        <v>200</v>
      </c>
      <c r="D415" s="60"/>
      <c r="E415" s="60"/>
      <c r="F415" s="60"/>
      <c r="G415" s="60"/>
      <c r="H415" s="60"/>
      <c r="I415" s="60"/>
      <c r="J415" s="60"/>
      <c r="K415" s="60"/>
      <c r="L415" s="60"/>
      <c r="M415" s="60" t="s">
        <v>202</v>
      </c>
      <c r="N415" s="60"/>
      <c r="O415" s="60"/>
      <c r="P415" s="60"/>
      <c r="Q415" s="60"/>
      <c r="R415" s="60"/>
      <c r="S415" s="60"/>
      <c r="T415" s="60"/>
      <c r="U415" s="60"/>
      <c r="V415" s="60"/>
      <c r="W415" s="60"/>
      <c r="X415" s="60"/>
      <c r="Y415" s="60"/>
      <c r="Z415" s="60"/>
      <c r="AA415" s="60"/>
      <c r="AB415" s="60"/>
      <c r="AC415" s="60"/>
      <c r="AD415" s="60"/>
      <c r="AE415" s="60"/>
      <c r="AF415" s="60"/>
      <c r="AG415" s="60"/>
      <c r="AH415" s="60"/>
      <c r="AI415" s="60"/>
      <c r="AJ415" s="60"/>
      <c r="AK415" s="46">
        <v>2</v>
      </c>
      <c r="AL415" s="42"/>
      <c r="AM415" s="42"/>
      <c r="AN415" s="42"/>
      <c r="AO415" s="42"/>
      <c r="AP415" s="42"/>
      <c r="AQ415" s="42">
        <v>2</v>
      </c>
      <c r="AR415" s="42"/>
      <c r="AS415" s="42"/>
      <c r="AT415" s="42"/>
      <c r="AU415" s="61">
        <v>64</v>
      </c>
      <c r="AV415" s="62"/>
      <c r="AW415" s="62"/>
      <c r="AX415" s="51"/>
    </row>
    <row r="416" spans="1:50" ht="24" hidden="1" customHeight="1">
      <c r="A416" s="39"/>
      <c r="B416" s="39"/>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8"/>
      <c r="AL416" s="39"/>
      <c r="AM416" s="39"/>
      <c r="AN416" s="39"/>
      <c r="AO416" s="39"/>
      <c r="AP416" s="39"/>
      <c r="AQ416" s="39"/>
      <c r="AR416" s="39"/>
      <c r="AS416" s="39"/>
      <c r="AT416" s="39"/>
      <c r="AU416" s="39"/>
      <c r="AV416" s="39"/>
      <c r="AW416" s="39"/>
      <c r="AX416" s="39"/>
    </row>
    <row r="417" spans="1:50" ht="24" hidden="1" customHeight="1">
      <c r="A417" s="39"/>
      <c r="B417" s="39"/>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8"/>
      <c r="AL417" s="39"/>
      <c r="AM417" s="39"/>
      <c r="AN417" s="39"/>
      <c r="AO417" s="39"/>
      <c r="AP417" s="39"/>
      <c r="AQ417" s="39"/>
      <c r="AR417" s="39"/>
      <c r="AS417" s="39"/>
      <c r="AT417" s="39"/>
      <c r="AU417" s="39"/>
      <c r="AV417" s="39"/>
      <c r="AW417" s="39"/>
      <c r="AX417" s="39"/>
    </row>
    <row r="418" spans="1:50" ht="24" hidden="1" customHeight="1">
      <c r="A418" s="39"/>
      <c r="B418" s="39"/>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8"/>
      <c r="AL418" s="39"/>
      <c r="AM418" s="39"/>
      <c r="AN418" s="39"/>
      <c r="AO418" s="39"/>
      <c r="AP418" s="39"/>
      <c r="AQ418" s="39"/>
      <c r="AR418" s="39"/>
      <c r="AS418" s="39"/>
      <c r="AT418" s="39"/>
      <c r="AU418" s="39"/>
      <c r="AV418" s="39"/>
      <c r="AW418" s="39"/>
      <c r="AX418" s="39"/>
    </row>
    <row r="419" spans="1:50" ht="24" hidden="1" customHeight="1">
      <c r="A419" s="39"/>
      <c r="B419" s="39"/>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8"/>
      <c r="AL419" s="39"/>
      <c r="AM419" s="39"/>
      <c r="AN419" s="39"/>
      <c r="AO419" s="39"/>
      <c r="AP419" s="39"/>
      <c r="AQ419" s="39"/>
      <c r="AR419" s="39"/>
      <c r="AS419" s="39"/>
      <c r="AT419" s="39"/>
      <c r="AU419" s="39"/>
      <c r="AV419" s="39"/>
      <c r="AW419" s="39"/>
      <c r="AX419" s="39"/>
    </row>
    <row r="420" spans="1:50" ht="24" hidden="1" customHeight="1">
      <c r="A420" s="39"/>
      <c r="B420" s="39"/>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8"/>
      <c r="AL420" s="39"/>
      <c r="AM420" s="39"/>
      <c r="AN420" s="39"/>
      <c r="AO420" s="39"/>
      <c r="AP420" s="39"/>
      <c r="AQ420" s="39"/>
      <c r="AR420" s="39"/>
      <c r="AS420" s="39"/>
      <c r="AT420" s="39"/>
      <c r="AU420" s="39"/>
      <c r="AV420" s="39"/>
      <c r="AW420" s="39"/>
      <c r="AX420" s="39"/>
    </row>
    <row r="421" spans="1:50" ht="24" hidden="1" customHeight="1">
      <c r="A421" s="39"/>
      <c r="B421" s="39"/>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8"/>
      <c r="AL421" s="39"/>
      <c r="AM421" s="39"/>
      <c r="AN421" s="39"/>
      <c r="AO421" s="39"/>
      <c r="AP421" s="39"/>
      <c r="AQ421" s="39"/>
      <c r="AR421" s="39"/>
      <c r="AS421" s="39"/>
      <c r="AT421" s="39"/>
      <c r="AU421" s="39"/>
      <c r="AV421" s="39"/>
      <c r="AW421" s="39"/>
      <c r="AX421" s="39"/>
    </row>
    <row r="422" spans="1:50" ht="24" hidden="1" customHeight="1">
      <c r="A422" s="39"/>
      <c r="B422" s="39"/>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8"/>
      <c r="AL422" s="39"/>
      <c r="AM422" s="39"/>
      <c r="AN422" s="39"/>
      <c r="AO422" s="39"/>
      <c r="AP422" s="39"/>
      <c r="AQ422" s="39"/>
      <c r="AR422" s="39"/>
      <c r="AS422" s="39"/>
      <c r="AT422" s="39"/>
      <c r="AU422" s="39"/>
      <c r="AV422" s="39"/>
      <c r="AW422" s="39"/>
      <c r="AX422" s="39"/>
    </row>
    <row r="423" spans="1:50" ht="24" hidden="1" customHeight="1">
      <c r="A423" s="39"/>
      <c r="B423" s="39"/>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8"/>
      <c r="AL423" s="39"/>
      <c r="AM423" s="39"/>
      <c r="AN423" s="39"/>
      <c r="AO423" s="39"/>
      <c r="AP423" s="39"/>
      <c r="AQ423" s="39"/>
      <c r="AR423" s="39"/>
      <c r="AS423" s="39"/>
      <c r="AT423" s="39"/>
      <c r="AU423" s="39"/>
      <c r="AV423" s="39"/>
      <c r="AW423" s="39"/>
      <c r="AX423" s="39"/>
    </row>
    <row r="424" spans="1:50" ht="24" hidden="1" customHeight="1">
      <c r="A424" s="39"/>
      <c r="B424" s="39"/>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8"/>
      <c r="AL424" s="39"/>
      <c r="AM424" s="39"/>
      <c r="AN424" s="39"/>
      <c r="AO424" s="39"/>
      <c r="AP424" s="39"/>
      <c r="AQ424" s="39"/>
      <c r="AR424" s="39"/>
      <c r="AS424" s="39"/>
      <c r="AT424" s="39"/>
      <c r="AU424" s="39"/>
      <c r="AV424" s="39"/>
      <c r="AW424" s="39"/>
      <c r="AX424" s="39"/>
    </row>
    <row r="425" spans="1:50" ht="24" hidden="1" customHeight="1">
      <c r="A425" s="39"/>
      <c r="B425" s="39"/>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8"/>
      <c r="AL425" s="39"/>
      <c r="AM425" s="39"/>
      <c r="AN425" s="39"/>
      <c r="AO425" s="39"/>
      <c r="AP425" s="39"/>
      <c r="AQ425" s="39"/>
      <c r="AR425" s="39"/>
      <c r="AS425" s="39"/>
      <c r="AT425" s="39"/>
      <c r="AU425" s="39"/>
      <c r="AV425" s="39"/>
      <c r="AW425" s="39"/>
      <c r="AX425" s="39"/>
    </row>
    <row r="426" spans="1:50" ht="24" hidden="1" customHeight="1">
      <c r="A426" s="39"/>
      <c r="B426" s="39"/>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8"/>
      <c r="AL426" s="39"/>
      <c r="AM426" s="39"/>
      <c r="AN426" s="39"/>
      <c r="AO426" s="39"/>
      <c r="AP426" s="39"/>
      <c r="AQ426" s="39"/>
      <c r="AR426" s="39"/>
      <c r="AS426" s="39"/>
      <c r="AT426" s="39"/>
      <c r="AU426" s="39"/>
      <c r="AV426" s="39"/>
      <c r="AW426" s="39"/>
      <c r="AX426" s="39"/>
    </row>
    <row r="427" spans="1:50" ht="24" hidden="1" customHeight="1">
      <c r="A427" s="39"/>
      <c r="B427" s="39"/>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8"/>
      <c r="AL427" s="39"/>
      <c r="AM427" s="39"/>
      <c r="AN427" s="39"/>
      <c r="AO427" s="39"/>
      <c r="AP427" s="39"/>
      <c r="AQ427" s="39"/>
      <c r="AR427" s="39"/>
      <c r="AS427" s="39"/>
      <c r="AT427" s="39"/>
      <c r="AU427" s="39"/>
      <c r="AV427" s="39"/>
      <c r="AW427" s="39"/>
      <c r="AX427" s="39"/>
    </row>
    <row r="428" spans="1:50" ht="24" hidden="1" customHeight="1">
      <c r="A428" s="39"/>
      <c r="B428" s="39"/>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8"/>
      <c r="AL428" s="39"/>
      <c r="AM428" s="39"/>
      <c r="AN428" s="39"/>
      <c r="AO428" s="39"/>
      <c r="AP428" s="39"/>
      <c r="AQ428" s="39"/>
      <c r="AR428" s="39"/>
      <c r="AS428" s="39"/>
      <c r="AT428" s="39"/>
      <c r="AU428" s="39"/>
      <c r="AV428" s="39"/>
      <c r="AW428" s="39"/>
      <c r="AX428" s="39"/>
    </row>
    <row r="429" spans="1:50" ht="24" hidden="1" customHeight="1">
      <c r="A429" s="39"/>
      <c r="B429" s="39"/>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8"/>
      <c r="AL429" s="39"/>
      <c r="AM429" s="39"/>
      <c r="AN429" s="39"/>
      <c r="AO429" s="39"/>
      <c r="AP429" s="39"/>
      <c r="AQ429" s="39"/>
      <c r="AR429" s="39"/>
      <c r="AS429" s="39"/>
      <c r="AT429" s="39"/>
      <c r="AU429" s="39"/>
      <c r="AV429" s="39"/>
      <c r="AW429" s="39"/>
      <c r="AX429" s="39"/>
    </row>
    <row r="430" spans="1:50" ht="24" hidden="1" customHeight="1">
      <c r="A430" s="39"/>
      <c r="B430" s="39"/>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8"/>
      <c r="AL430" s="39"/>
      <c r="AM430" s="39"/>
      <c r="AN430" s="39"/>
      <c r="AO430" s="39"/>
      <c r="AP430" s="39"/>
      <c r="AQ430" s="39"/>
      <c r="AR430" s="39"/>
      <c r="AS430" s="39"/>
      <c r="AT430" s="39"/>
      <c r="AU430" s="39"/>
      <c r="AV430" s="39"/>
      <c r="AW430" s="39"/>
      <c r="AX430" s="39"/>
    </row>
    <row r="431" spans="1:50" ht="24" hidden="1" customHeight="1">
      <c r="A431" s="39"/>
      <c r="B431" s="39"/>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8"/>
      <c r="AL431" s="39"/>
      <c r="AM431" s="39"/>
      <c r="AN431" s="39"/>
      <c r="AO431" s="39"/>
      <c r="AP431" s="39"/>
      <c r="AQ431" s="39"/>
      <c r="AR431" s="39"/>
      <c r="AS431" s="39"/>
      <c r="AT431" s="39"/>
      <c r="AU431" s="39"/>
      <c r="AV431" s="39"/>
      <c r="AW431" s="39"/>
      <c r="AX431" s="39"/>
    </row>
    <row r="432" spans="1:50" ht="24" hidden="1" customHeight="1">
      <c r="A432" s="39"/>
      <c r="B432" s="39"/>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8"/>
      <c r="AL432" s="39"/>
      <c r="AM432" s="39"/>
      <c r="AN432" s="39"/>
      <c r="AO432" s="39"/>
      <c r="AP432" s="39"/>
      <c r="AQ432" s="39"/>
      <c r="AR432" s="39"/>
      <c r="AS432" s="39"/>
      <c r="AT432" s="39"/>
      <c r="AU432" s="39"/>
      <c r="AV432" s="39"/>
      <c r="AW432" s="39"/>
      <c r="AX432" s="39"/>
    </row>
    <row r="434" spans="1:50">
      <c r="B434" s="1" t="s">
        <v>203</v>
      </c>
    </row>
    <row r="435" spans="1:50" ht="34.5" customHeight="1">
      <c r="A435" s="41"/>
      <c r="B435" s="41"/>
      <c r="C435" s="47" t="s">
        <v>176</v>
      </c>
      <c r="D435" s="47"/>
      <c r="E435" s="47"/>
      <c r="F435" s="47"/>
      <c r="G435" s="47"/>
      <c r="H435" s="47"/>
      <c r="I435" s="47"/>
      <c r="J435" s="47"/>
      <c r="K435" s="47"/>
      <c r="L435" s="47"/>
      <c r="M435" s="47" t="s">
        <v>177</v>
      </c>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8" t="s">
        <v>178</v>
      </c>
      <c r="AL435" s="47"/>
      <c r="AM435" s="47"/>
      <c r="AN435" s="47"/>
      <c r="AO435" s="47"/>
      <c r="AP435" s="47"/>
      <c r="AQ435" s="47" t="s">
        <v>179</v>
      </c>
      <c r="AR435" s="47"/>
      <c r="AS435" s="47"/>
      <c r="AT435" s="47"/>
      <c r="AU435" s="49" t="s">
        <v>180</v>
      </c>
      <c r="AV435" s="50"/>
      <c r="AW435" s="50"/>
      <c r="AX435" s="51"/>
    </row>
    <row r="436" spans="1:50" ht="24" customHeight="1">
      <c r="A436" s="41">
        <v>1</v>
      </c>
      <c r="B436" s="41">
        <v>1</v>
      </c>
      <c r="C436" s="60" t="s">
        <v>181</v>
      </c>
      <c r="D436" s="60"/>
      <c r="E436" s="60"/>
      <c r="F436" s="60"/>
      <c r="G436" s="60"/>
      <c r="H436" s="60"/>
      <c r="I436" s="60"/>
      <c r="J436" s="60"/>
      <c r="K436" s="60"/>
      <c r="L436" s="60"/>
      <c r="M436" s="60" t="s">
        <v>162</v>
      </c>
      <c r="N436" s="60"/>
      <c r="O436" s="60"/>
      <c r="P436" s="60"/>
      <c r="Q436" s="60"/>
      <c r="R436" s="60"/>
      <c r="S436" s="60"/>
      <c r="T436" s="60"/>
      <c r="U436" s="60"/>
      <c r="V436" s="60"/>
      <c r="W436" s="60"/>
      <c r="X436" s="60"/>
      <c r="Y436" s="60"/>
      <c r="Z436" s="60"/>
      <c r="AA436" s="60"/>
      <c r="AB436" s="60"/>
      <c r="AC436" s="60"/>
      <c r="AD436" s="60"/>
      <c r="AE436" s="60"/>
      <c r="AF436" s="60"/>
      <c r="AG436" s="60"/>
      <c r="AH436" s="60"/>
      <c r="AI436" s="60"/>
      <c r="AJ436" s="60"/>
      <c r="AK436" s="46">
        <v>63</v>
      </c>
      <c r="AL436" s="42"/>
      <c r="AM436" s="42"/>
      <c r="AN436" s="42"/>
      <c r="AO436" s="42"/>
      <c r="AP436" s="42"/>
      <c r="AQ436" s="45" t="s">
        <v>204</v>
      </c>
      <c r="AR436" s="45"/>
      <c r="AS436" s="45"/>
      <c r="AT436" s="45"/>
      <c r="AU436" s="102" t="s">
        <v>326</v>
      </c>
      <c r="AV436" s="103"/>
      <c r="AW436" s="103"/>
      <c r="AX436" s="104"/>
    </row>
    <row r="437" spans="1:50" ht="24" customHeight="1">
      <c r="A437" s="41">
        <v>2</v>
      </c>
      <c r="B437" s="41"/>
      <c r="C437" s="60" t="s">
        <v>205</v>
      </c>
      <c r="D437" s="60"/>
      <c r="E437" s="60"/>
      <c r="F437" s="60"/>
      <c r="G437" s="60"/>
      <c r="H437" s="60"/>
      <c r="I437" s="60"/>
      <c r="J437" s="60"/>
      <c r="K437" s="60"/>
      <c r="L437" s="60"/>
      <c r="M437" s="60" t="s">
        <v>206</v>
      </c>
      <c r="N437" s="60"/>
      <c r="O437" s="60"/>
      <c r="P437" s="60"/>
      <c r="Q437" s="60"/>
      <c r="R437" s="60"/>
      <c r="S437" s="60"/>
      <c r="T437" s="60"/>
      <c r="U437" s="60"/>
      <c r="V437" s="60"/>
      <c r="W437" s="60"/>
      <c r="X437" s="60"/>
      <c r="Y437" s="60"/>
      <c r="Z437" s="60"/>
      <c r="AA437" s="60"/>
      <c r="AB437" s="60"/>
      <c r="AC437" s="60"/>
      <c r="AD437" s="60"/>
      <c r="AE437" s="60"/>
      <c r="AF437" s="60"/>
      <c r="AG437" s="60"/>
      <c r="AH437" s="60"/>
      <c r="AI437" s="60"/>
      <c r="AJ437" s="60"/>
      <c r="AK437" s="46">
        <v>31</v>
      </c>
      <c r="AL437" s="42"/>
      <c r="AM437" s="42"/>
      <c r="AN437" s="42"/>
      <c r="AO437" s="42"/>
      <c r="AP437" s="42"/>
      <c r="AQ437" s="45" t="s">
        <v>204</v>
      </c>
      <c r="AR437" s="45"/>
      <c r="AS437" s="45"/>
      <c r="AT437" s="45"/>
      <c r="AU437" s="102" t="s">
        <v>326</v>
      </c>
      <c r="AV437" s="103"/>
      <c r="AW437" s="103"/>
      <c r="AX437" s="104"/>
    </row>
    <row r="438" spans="1:50" ht="24" customHeight="1">
      <c r="A438" s="41">
        <v>3</v>
      </c>
      <c r="B438" s="41"/>
      <c r="C438" s="52" t="s">
        <v>207</v>
      </c>
      <c r="D438" s="53"/>
      <c r="E438" s="53"/>
      <c r="F438" s="53"/>
      <c r="G438" s="53"/>
      <c r="H438" s="53"/>
      <c r="I438" s="53"/>
      <c r="J438" s="53"/>
      <c r="K438" s="53"/>
      <c r="L438" s="54"/>
      <c r="M438" s="60" t="s">
        <v>208</v>
      </c>
      <c r="N438" s="60"/>
      <c r="O438" s="60"/>
      <c r="P438" s="60"/>
      <c r="Q438" s="60"/>
      <c r="R438" s="60"/>
      <c r="S438" s="60"/>
      <c r="T438" s="60"/>
      <c r="U438" s="60"/>
      <c r="V438" s="60"/>
      <c r="W438" s="60"/>
      <c r="X438" s="60"/>
      <c r="Y438" s="60"/>
      <c r="Z438" s="60"/>
      <c r="AA438" s="60"/>
      <c r="AB438" s="60"/>
      <c r="AC438" s="60"/>
      <c r="AD438" s="60"/>
      <c r="AE438" s="60"/>
      <c r="AF438" s="60"/>
      <c r="AG438" s="60"/>
      <c r="AH438" s="60"/>
      <c r="AI438" s="60"/>
      <c r="AJ438" s="60"/>
      <c r="AK438" s="55">
        <v>10</v>
      </c>
      <c r="AL438" s="56"/>
      <c r="AM438" s="56"/>
      <c r="AN438" s="56"/>
      <c r="AO438" s="56"/>
      <c r="AP438" s="56"/>
      <c r="AQ438" s="45" t="s">
        <v>204</v>
      </c>
      <c r="AR438" s="45"/>
      <c r="AS438" s="45"/>
      <c r="AT438" s="45"/>
      <c r="AU438" s="102" t="s">
        <v>326</v>
      </c>
      <c r="AV438" s="103"/>
      <c r="AW438" s="103"/>
      <c r="AX438" s="104"/>
    </row>
    <row r="439" spans="1:50" ht="24" customHeight="1">
      <c r="A439" s="41">
        <v>3</v>
      </c>
      <c r="B439" s="41"/>
      <c r="C439" s="52" t="s">
        <v>207</v>
      </c>
      <c r="D439" s="53"/>
      <c r="E439" s="53"/>
      <c r="F439" s="53"/>
      <c r="G439" s="53"/>
      <c r="H439" s="53"/>
      <c r="I439" s="53"/>
      <c r="J439" s="53"/>
      <c r="K439" s="53"/>
      <c r="L439" s="54"/>
      <c r="M439" s="60" t="s">
        <v>209</v>
      </c>
      <c r="N439" s="60"/>
      <c r="O439" s="60"/>
      <c r="P439" s="60"/>
      <c r="Q439" s="60"/>
      <c r="R439" s="60"/>
      <c r="S439" s="60"/>
      <c r="T439" s="60"/>
      <c r="U439" s="60"/>
      <c r="V439" s="60"/>
      <c r="W439" s="60"/>
      <c r="X439" s="60"/>
      <c r="Y439" s="60"/>
      <c r="Z439" s="60"/>
      <c r="AA439" s="60"/>
      <c r="AB439" s="60"/>
      <c r="AC439" s="60"/>
      <c r="AD439" s="60"/>
      <c r="AE439" s="60"/>
      <c r="AF439" s="60"/>
      <c r="AG439" s="60"/>
      <c r="AH439" s="60"/>
      <c r="AI439" s="60"/>
      <c r="AJ439" s="60"/>
      <c r="AK439" s="46">
        <v>4</v>
      </c>
      <c r="AL439" s="42"/>
      <c r="AM439" s="42"/>
      <c r="AN439" s="42"/>
      <c r="AO439" s="42"/>
      <c r="AP439" s="42"/>
      <c r="AQ439" s="45" t="s">
        <v>204</v>
      </c>
      <c r="AR439" s="45"/>
      <c r="AS439" s="45"/>
      <c r="AT439" s="45"/>
      <c r="AU439" s="102" t="s">
        <v>326</v>
      </c>
      <c r="AV439" s="103"/>
      <c r="AW439" s="103"/>
      <c r="AX439" s="104"/>
    </row>
    <row r="440" spans="1:50" ht="24" customHeight="1">
      <c r="A440" s="41">
        <v>3</v>
      </c>
      <c r="B440" s="41"/>
      <c r="C440" s="52" t="s">
        <v>207</v>
      </c>
      <c r="D440" s="53"/>
      <c r="E440" s="53"/>
      <c r="F440" s="53"/>
      <c r="G440" s="53"/>
      <c r="H440" s="53"/>
      <c r="I440" s="53"/>
      <c r="J440" s="53"/>
      <c r="K440" s="53"/>
      <c r="L440" s="54"/>
      <c r="M440" s="60" t="s">
        <v>210</v>
      </c>
      <c r="N440" s="60"/>
      <c r="O440" s="60"/>
      <c r="P440" s="60"/>
      <c r="Q440" s="60"/>
      <c r="R440" s="60"/>
      <c r="S440" s="60"/>
      <c r="T440" s="60"/>
      <c r="U440" s="60"/>
      <c r="V440" s="60"/>
      <c r="W440" s="60"/>
      <c r="X440" s="60"/>
      <c r="Y440" s="60"/>
      <c r="Z440" s="60"/>
      <c r="AA440" s="60"/>
      <c r="AB440" s="60"/>
      <c r="AC440" s="60"/>
      <c r="AD440" s="60"/>
      <c r="AE440" s="60"/>
      <c r="AF440" s="60"/>
      <c r="AG440" s="60"/>
      <c r="AH440" s="60"/>
      <c r="AI440" s="60"/>
      <c r="AJ440" s="60"/>
      <c r="AK440" s="46">
        <v>2</v>
      </c>
      <c r="AL440" s="42"/>
      <c r="AM440" s="42"/>
      <c r="AN440" s="42"/>
      <c r="AO440" s="42"/>
      <c r="AP440" s="42"/>
      <c r="AQ440" s="45" t="s">
        <v>204</v>
      </c>
      <c r="AR440" s="45"/>
      <c r="AS440" s="45"/>
      <c r="AT440" s="45"/>
      <c r="AU440" s="102" t="s">
        <v>326</v>
      </c>
      <c r="AV440" s="103"/>
      <c r="AW440" s="103"/>
      <c r="AX440" s="104"/>
    </row>
    <row r="441" spans="1:50" ht="24" customHeight="1">
      <c r="A441" s="41">
        <v>3</v>
      </c>
      <c r="B441" s="41"/>
      <c r="C441" s="52" t="s">
        <v>207</v>
      </c>
      <c r="D441" s="53"/>
      <c r="E441" s="53"/>
      <c r="F441" s="53"/>
      <c r="G441" s="53"/>
      <c r="H441" s="53"/>
      <c r="I441" s="53"/>
      <c r="J441" s="53"/>
      <c r="K441" s="53"/>
      <c r="L441" s="54"/>
      <c r="M441" s="60" t="s">
        <v>211</v>
      </c>
      <c r="N441" s="60"/>
      <c r="O441" s="60"/>
      <c r="P441" s="60"/>
      <c r="Q441" s="60"/>
      <c r="R441" s="60"/>
      <c r="S441" s="60"/>
      <c r="T441" s="60"/>
      <c r="U441" s="60"/>
      <c r="V441" s="60"/>
      <c r="W441" s="60"/>
      <c r="X441" s="60"/>
      <c r="Y441" s="60"/>
      <c r="Z441" s="60"/>
      <c r="AA441" s="60"/>
      <c r="AB441" s="60"/>
      <c r="AC441" s="60"/>
      <c r="AD441" s="60"/>
      <c r="AE441" s="60"/>
      <c r="AF441" s="60"/>
      <c r="AG441" s="60"/>
      <c r="AH441" s="60"/>
      <c r="AI441" s="60"/>
      <c r="AJ441" s="60"/>
      <c r="AK441" s="46">
        <v>0.33600000000000002</v>
      </c>
      <c r="AL441" s="42"/>
      <c r="AM441" s="42"/>
      <c r="AN441" s="42"/>
      <c r="AO441" s="42"/>
      <c r="AP441" s="42"/>
      <c r="AQ441" s="45" t="s">
        <v>204</v>
      </c>
      <c r="AR441" s="45"/>
      <c r="AS441" s="45"/>
      <c r="AT441" s="45"/>
      <c r="AU441" s="102" t="s">
        <v>326</v>
      </c>
      <c r="AV441" s="103"/>
      <c r="AW441" s="103"/>
      <c r="AX441" s="104"/>
    </row>
    <row r="442" spans="1:50" ht="24" customHeight="1">
      <c r="A442" s="41">
        <v>4</v>
      </c>
      <c r="B442" s="41"/>
      <c r="C442" s="60" t="s">
        <v>198</v>
      </c>
      <c r="D442" s="60"/>
      <c r="E442" s="60"/>
      <c r="F442" s="60"/>
      <c r="G442" s="60"/>
      <c r="H442" s="60"/>
      <c r="I442" s="60"/>
      <c r="J442" s="60"/>
      <c r="K442" s="60"/>
      <c r="L442" s="60"/>
      <c r="M442" s="60" t="s">
        <v>212</v>
      </c>
      <c r="N442" s="60"/>
      <c r="O442" s="60"/>
      <c r="P442" s="60"/>
      <c r="Q442" s="60"/>
      <c r="R442" s="60"/>
      <c r="S442" s="60"/>
      <c r="T442" s="60"/>
      <c r="U442" s="60"/>
      <c r="V442" s="60"/>
      <c r="W442" s="60"/>
      <c r="X442" s="60"/>
      <c r="Y442" s="60"/>
      <c r="Z442" s="60"/>
      <c r="AA442" s="60"/>
      <c r="AB442" s="60"/>
      <c r="AC442" s="60"/>
      <c r="AD442" s="60"/>
      <c r="AE442" s="60"/>
      <c r="AF442" s="60"/>
      <c r="AG442" s="60"/>
      <c r="AH442" s="60"/>
      <c r="AI442" s="60"/>
      <c r="AJ442" s="60"/>
      <c r="AK442" s="46">
        <v>15</v>
      </c>
      <c r="AL442" s="42"/>
      <c r="AM442" s="42"/>
      <c r="AN442" s="42"/>
      <c r="AO442" s="42"/>
      <c r="AP442" s="42"/>
      <c r="AQ442" s="45" t="s">
        <v>204</v>
      </c>
      <c r="AR442" s="45"/>
      <c r="AS442" s="45"/>
      <c r="AT442" s="45"/>
      <c r="AU442" s="102" t="s">
        <v>326</v>
      </c>
      <c r="AV442" s="103"/>
      <c r="AW442" s="103"/>
      <c r="AX442" s="104"/>
    </row>
    <row r="443" spans="1:50" ht="24" customHeight="1">
      <c r="A443" s="41">
        <v>4</v>
      </c>
      <c r="B443" s="41"/>
      <c r="C443" s="60" t="s">
        <v>198</v>
      </c>
      <c r="D443" s="60"/>
      <c r="E443" s="60"/>
      <c r="F443" s="60"/>
      <c r="G443" s="60"/>
      <c r="H443" s="60"/>
      <c r="I443" s="60"/>
      <c r="J443" s="60"/>
      <c r="K443" s="60"/>
      <c r="L443" s="60"/>
      <c r="M443" s="60" t="s">
        <v>213</v>
      </c>
      <c r="N443" s="60"/>
      <c r="O443" s="60"/>
      <c r="P443" s="60"/>
      <c r="Q443" s="60"/>
      <c r="R443" s="60"/>
      <c r="S443" s="60"/>
      <c r="T443" s="60"/>
      <c r="U443" s="60"/>
      <c r="V443" s="60"/>
      <c r="W443" s="60"/>
      <c r="X443" s="60"/>
      <c r="Y443" s="60"/>
      <c r="Z443" s="60"/>
      <c r="AA443" s="60"/>
      <c r="AB443" s="60"/>
      <c r="AC443" s="60"/>
      <c r="AD443" s="60"/>
      <c r="AE443" s="60"/>
      <c r="AF443" s="60"/>
      <c r="AG443" s="60"/>
      <c r="AH443" s="60"/>
      <c r="AI443" s="60"/>
      <c r="AJ443" s="60"/>
      <c r="AK443" s="46">
        <v>0.46200000000000002</v>
      </c>
      <c r="AL443" s="42"/>
      <c r="AM443" s="42"/>
      <c r="AN443" s="42"/>
      <c r="AO443" s="42"/>
      <c r="AP443" s="42"/>
      <c r="AQ443" s="45" t="s">
        <v>204</v>
      </c>
      <c r="AR443" s="45"/>
      <c r="AS443" s="45"/>
      <c r="AT443" s="45"/>
      <c r="AU443" s="102" t="s">
        <v>326</v>
      </c>
      <c r="AV443" s="103"/>
      <c r="AW443" s="103"/>
      <c r="AX443" s="104"/>
    </row>
    <row r="444" spans="1:50" ht="24" customHeight="1">
      <c r="A444" s="41">
        <v>5</v>
      </c>
      <c r="B444" s="41"/>
      <c r="C444" s="60" t="s">
        <v>214</v>
      </c>
      <c r="D444" s="60"/>
      <c r="E444" s="60"/>
      <c r="F444" s="60"/>
      <c r="G444" s="60"/>
      <c r="H444" s="60"/>
      <c r="I444" s="60"/>
      <c r="J444" s="60"/>
      <c r="K444" s="60"/>
      <c r="L444" s="60"/>
      <c r="M444" s="52" t="s">
        <v>215</v>
      </c>
      <c r="N444" s="53"/>
      <c r="O444" s="53"/>
      <c r="P444" s="53"/>
      <c r="Q444" s="53"/>
      <c r="R444" s="53"/>
      <c r="S444" s="53"/>
      <c r="T444" s="53"/>
      <c r="U444" s="53"/>
      <c r="V444" s="53"/>
      <c r="W444" s="53"/>
      <c r="X444" s="53"/>
      <c r="Y444" s="53"/>
      <c r="Z444" s="53"/>
      <c r="AA444" s="53"/>
      <c r="AB444" s="53"/>
      <c r="AC444" s="53"/>
      <c r="AD444" s="53"/>
      <c r="AE444" s="53"/>
      <c r="AF444" s="53"/>
      <c r="AG444" s="53"/>
      <c r="AH444" s="53"/>
      <c r="AI444" s="53"/>
      <c r="AJ444" s="54"/>
      <c r="AK444" s="46">
        <v>11</v>
      </c>
      <c r="AL444" s="42"/>
      <c r="AM444" s="42"/>
      <c r="AN444" s="42"/>
      <c r="AO444" s="42"/>
      <c r="AP444" s="42"/>
      <c r="AQ444" s="45" t="s">
        <v>204</v>
      </c>
      <c r="AR444" s="45"/>
      <c r="AS444" s="45"/>
      <c r="AT444" s="45"/>
      <c r="AU444" s="102" t="s">
        <v>326</v>
      </c>
      <c r="AV444" s="103"/>
      <c r="AW444" s="103"/>
      <c r="AX444" s="104"/>
    </row>
    <row r="445" spans="1:50" ht="24" customHeight="1">
      <c r="A445" s="41">
        <v>6</v>
      </c>
      <c r="B445" s="41"/>
      <c r="C445" s="60" t="s">
        <v>182</v>
      </c>
      <c r="D445" s="60"/>
      <c r="E445" s="60"/>
      <c r="F445" s="60"/>
      <c r="G445" s="60"/>
      <c r="H445" s="60"/>
      <c r="I445" s="60"/>
      <c r="J445" s="60"/>
      <c r="K445" s="60"/>
      <c r="L445" s="60"/>
      <c r="M445" s="60" t="s">
        <v>216</v>
      </c>
      <c r="N445" s="60"/>
      <c r="O445" s="60"/>
      <c r="P445" s="60"/>
      <c r="Q445" s="60"/>
      <c r="R445" s="60"/>
      <c r="S445" s="60"/>
      <c r="T445" s="60"/>
      <c r="U445" s="60"/>
      <c r="V445" s="60"/>
      <c r="W445" s="60"/>
      <c r="X445" s="60"/>
      <c r="Y445" s="60"/>
      <c r="Z445" s="60"/>
      <c r="AA445" s="60"/>
      <c r="AB445" s="60"/>
      <c r="AC445" s="60"/>
      <c r="AD445" s="60"/>
      <c r="AE445" s="60"/>
      <c r="AF445" s="60"/>
      <c r="AG445" s="60"/>
      <c r="AH445" s="60"/>
      <c r="AI445" s="60"/>
      <c r="AJ445" s="60"/>
      <c r="AK445" s="46">
        <v>5</v>
      </c>
      <c r="AL445" s="42"/>
      <c r="AM445" s="42"/>
      <c r="AN445" s="42"/>
      <c r="AO445" s="42"/>
      <c r="AP445" s="42"/>
      <c r="AQ445" s="45" t="s">
        <v>204</v>
      </c>
      <c r="AR445" s="45"/>
      <c r="AS445" s="45"/>
      <c r="AT445" s="45"/>
      <c r="AU445" s="102" t="s">
        <v>326</v>
      </c>
      <c r="AV445" s="103"/>
      <c r="AW445" s="103"/>
      <c r="AX445" s="104"/>
    </row>
    <row r="446" spans="1:50" ht="24" customHeight="1">
      <c r="A446" s="41">
        <v>6</v>
      </c>
      <c r="B446" s="41"/>
      <c r="C446" s="60" t="s">
        <v>182</v>
      </c>
      <c r="D446" s="60"/>
      <c r="E446" s="60"/>
      <c r="F446" s="60"/>
      <c r="G446" s="60"/>
      <c r="H446" s="60"/>
      <c r="I446" s="60"/>
      <c r="J446" s="60"/>
      <c r="K446" s="60"/>
      <c r="L446" s="60"/>
      <c r="M446" s="52" t="s">
        <v>217</v>
      </c>
      <c r="N446" s="53"/>
      <c r="O446" s="53"/>
      <c r="P446" s="53"/>
      <c r="Q446" s="53"/>
      <c r="R446" s="53"/>
      <c r="S446" s="53"/>
      <c r="T446" s="53"/>
      <c r="U446" s="53"/>
      <c r="V446" s="53"/>
      <c r="W446" s="53"/>
      <c r="X446" s="53"/>
      <c r="Y446" s="53"/>
      <c r="Z446" s="53"/>
      <c r="AA446" s="53"/>
      <c r="AB446" s="53"/>
      <c r="AC446" s="53"/>
      <c r="AD446" s="53"/>
      <c r="AE446" s="53"/>
      <c r="AF446" s="53"/>
      <c r="AG446" s="53"/>
      <c r="AH446" s="53"/>
      <c r="AI446" s="53"/>
      <c r="AJ446" s="54"/>
      <c r="AK446" s="46">
        <v>1</v>
      </c>
      <c r="AL446" s="42"/>
      <c r="AM446" s="42"/>
      <c r="AN446" s="42"/>
      <c r="AO446" s="42"/>
      <c r="AP446" s="42"/>
      <c r="AQ446" s="45" t="s">
        <v>204</v>
      </c>
      <c r="AR446" s="45"/>
      <c r="AS446" s="45"/>
      <c r="AT446" s="45"/>
      <c r="AU446" s="102" t="s">
        <v>326</v>
      </c>
      <c r="AV446" s="103"/>
      <c r="AW446" s="103"/>
      <c r="AX446" s="104"/>
    </row>
    <row r="447" spans="1:50" ht="24" customHeight="1">
      <c r="A447" s="41">
        <v>6</v>
      </c>
      <c r="B447" s="41"/>
      <c r="C447" s="60" t="s">
        <v>182</v>
      </c>
      <c r="D447" s="60"/>
      <c r="E447" s="60"/>
      <c r="F447" s="60"/>
      <c r="G447" s="60"/>
      <c r="H447" s="60"/>
      <c r="I447" s="60"/>
      <c r="J447" s="60"/>
      <c r="K447" s="60"/>
      <c r="L447" s="60"/>
      <c r="M447" s="60" t="s">
        <v>218</v>
      </c>
      <c r="N447" s="60"/>
      <c r="O447" s="60"/>
      <c r="P447" s="60"/>
      <c r="Q447" s="60"/>
      <c r="R447" s="60"/>
      <c r="S447" s="60"/>
      <c r="T447" s="60"/>
      <c r="U447" s="60"/>
      <c r="V447" s="60"/>
      <c r="W447" s="60"/>
      <c r="X447" s="60"/>
      <c r="Y447" s="60"/>
      <c r="Z447" s="60"/>
      <c r="AA447" s="60"/>
      <c r="AB447" s="60"/>
      <c r="AC447" s="60"/>
      <c r="AD447" s="60"/>
      <c r="AE447" s="60"/>
      <c r="AF447" s="60"/>
      <c r="AG447" s="60"/>
      <c r="AH447" s="60"/>
      <c r="AI447" s="60"/>
      <c r="AJ447" s="60"/>
      <c r="AK447" s="46">
        <v>1</v>
      </c>
      <c r="AL447" s="42"/>
      <c r="AM447" s="42"/>
      <c r="AN447" s="42"/>
      <c r="AO447" s="42"/>
      <c r="AP447" s="42"/>
      <c r="AQ447" s="45" t="s">
        <v>204</v>
      </c>
      <c r="AR447" s="45"/>
      <c r="AS447" s="45"/>
      <c r="AT447" s="45"/>
      <c r="AU447" s="102" t="s">
        <v>326</v>
      </c>
      <c r="AV447" s="103"/>
      <c r="AW447" s="103"/>
      <c r="AX447" s="104"/>
    </row>
    <row r="448" spans="1:50" ht="24" customHeight="1">
      <c r="A448" s="41">
        <v>6</v>
      </c>
      <c r="B448" s="41"/>
      <c r="C448" s="60" t="s">
        <v>182</v>
      </c>
      <c r="D448" s="60"/>
      <c r="E448" s="60"/>
      <c r="F448" s="60"/>
      <c r="G448" s="60"/>
      <c r="H448" s="60"/>
      <c r="I448" s="60"/>
      <c r="J448" s="60"/>
      <c r="K448" s="60"/>
      <c r="L448" s="60"/>
      <c r="M448" s="60" t="s">
        <v>219</v>
      </c>
      <c r="N448" s="60"/>
      <c r="O448" s="60"/>
      <c r="P448" s="60"/>
      <c r="Q448" s="60"/>
      <c r="R448" s="60"/>
      <c r="S448" s="60"/>
      <c r="T448" s="60"/>
      <c r="U448" s="60"/>
      <c r="V448" s="60"/>
      <c r="W448" s="60"/>
      <c r="X448" s="60"/>
      <c r="Y448" s="60"/>
      <c r="Z448" s="60"/>
      <c r="AA448" s="60"/>
      <c r="AB448" s="60"/>
      <c r="AC448" s="60"/>
      <c r="AD448" s="60"/>
      <c r="AE448" s="60"/>
      <c r="AF448" s="60"/>
      <c r="AG448" s="60"/>
      <c r="AH448" s="60"/>
      <c r="AI448" s="60"/>
      <c r="AJ448" s="60"/>
      <c r="AK448" s="46">
        <v>3</v>
      </c>
      <c r="AL448" s="42"/>
      <c r="AM448" s="42"/>
      <c r="AN448" s="42"/>
      <c r="AO448" s="42"/>
      <c r="AP448" s="42"/>
      <c r="AQ448" s="45" t="s">
        <v>204</v>
      </c>
      <c r="AR448" s="45"/>
      <c r="AS448" s="45"/>
      <c r="AT448" s="45"/>
      <c r="AU448" s="102" t="s">
        <v>326</v>
      </c>
      <c r="AV448" s="103"/>
      <c r="AW448" s="103"/>
      <c r="AX448" s="104"/>
    </row>
    <row r="449" spans="1:50" ht="24" customHeight="1">
      <c r="A449" s="41">
        <v>7</v>
      </c>
      <c r="B449" s="41"/>
      <c r="C449" s="60" t="s">
        <v>192</v>
      </c>
      <c r="D449" s="60"/>
      <c r="E449" s="60"/>
      <c r="F449" s="60"/>
      <c r="G449" s="60"/>
      <c r="H449" s="60"/>
      <c r="I449" s="60"/>
      <c r="J449" s="60"/>
      <c r="K449" s="60"/>
      <c r="L449" s="60"/>
      <c r="M449" s="60" t="s">
        <v>220</v>
      </c>
      <c r="N449" s="60"/>
      <c r="O449" s="60"/>
      <c r="P449" s="60"/>
      <c r="Q449" s="60"/>
      <c r="R449" s="60"/>
      <c r="S449" s="60"/>
      <c r="T449" s="60"/>
      <c r="U449" s="60"/>
      <c r="V449" s="60"/>
      <c r="W449" s="60"/>
      <c r="X449" s="60"/>
      <c r="Y449" s="60"/>
      <c r="Z449" s="60"/>
      <c r="AA449" s="60"/>
      <c r="AB449" s="60"/>
      <c r="AC449" s="60"/>
      <c r="AD449" s="60"/>
      <c r="AE449" s="60"/>
      <c r="AF449" s="60"/>
      <c r="AG449" s="60"/>
      <c r="AH449" s="60"/>
      <c r="AI449" s="60"/>
      <c r="AJ449" s="60"/>
      <c r="AK449" s="46">
        <v>6</v>
      </c>
      <c r="AL449" s="42"/>
      <c r="AM449" s="42"/>
      <c r="AN449" s="42"/>
      <c r="AO449" s="42"/>
      <c r="AP449" s="42"/>
      <c r="AQ449" s="45" t="s">
        <v>204</v>
      </c>
      <c r="AR449" s="45"/>
      <c r="AS449" s="45"/>
      <c r="AT449" s="45"/>
      <c r="AU449" s="102" t="s">
        <v>326</v>
      </c>
      <c r="AV449" s="103"/>
      <c r="AW449" s="103"/>
      <c r="AX449" s="104"/>
    </row>
    <row r="450" spans="1:50" ht="24" customHeight="1">
      <c r="A450" s="41">
        <v>7</v>
      </c>
      <c r="B450" s="41"/>
      <c r="C450" s="60" t="s">
        <v>192</v>
      </c>
      <c r="D450" s="60"/>
      <c r="E450" s="60"/>
      <c r="F450" s="60"/>
      <c r="G450" s="60"/>
      <c r="H450" s="60"/>
      <c r="I450" s="60"/>
      <c r="J450" s="60"/>
      <c r="K450" s="60"/>
      <c r="L450" s="60"/>
      <c r="M450" s="60" t="s">
        <v>221</v>
      </c>
      <c r="N450" s="60"/>
      <c r="O450" s="60"/>
      <c r="P450" s="60"/>
      <c r="Q450" s="60"/>
      <c r="R450" s="60"/>
      <c r="S450" s="60"/>
      <c r="T450" s="60"/>
      <c r="U450" s="60"/>
      <c r="V450" s="60"/>
      <c r="W450" s="60"/>
      <c r="X450" s="60"/>
      <c r="Y450" s="60"/>
      <c r="Z450" s="60"/>
      <c r="AA450" s="60"/>
      <c r="AB450" s="60"/>
      <c r="AC450" s="60"/>
      <c r="AD450" s="60"/>
      <c r="AE450" s="60"/>
      <c r="AF450" s="60"/>
      <c r="AG450" s="60"/>
      <c r="AH450" s="60"/>
      <c r="AI450" s="60"/>
      <c r="AJ450" s="60"/>
      <c r="AK450" s="46">
        <v>0.625</v>
      </c>
      <c r="AL450" s="42"/>
      <c r="AM450" s="42"/>
      <c r="AN450" s="42"/>
      <c r="AO450" s="42"/>
      <c r="AP450" s="42"/>
      <c r="AQ450" s="45" t="s">
        <v>204</v>
      </c>
      <c r="AR450" s="45"/>
      <c r="AS450" s="45"/>
      <c r="AT450" s="45"/>
      <c r="AU450" s="102" t="s">
        <v>326</v>
      </c>
      <c r="AV450" s="103"/>
      <c r="AW450" s="103"/>
      <c r="AX450" s="104"/>
    </row>
    <row r="451" spans="1:50" ht="24" customHeight="1">
      <c r="A451" s="41">
        <v>7</v>
      </c>
      <c r="B451" s="41"/>
      <c r="C451" s="60" t="s">
        <v>192</v>
      </c>
      <c r="D451" s="60"/>
      <c r="E451" s="60"/>
      <c r="F451" s="60"/>
      <c r="G451" s="60"/>
      <c r="H451" s="60"/>
      <c r="I451" s="60"/>
      <c r="J451" s="60"/>
      <c r="K451" s="60"/>
      <c r="L451" s="60"/>
      <c r="M451" s="60" t="s">
        <v>222</v>
      </c>
      <c r="N451" s="60"/>
      <c r="O451" s="60"/>
      <c r="P451" s="60"/>
      <c r="Q451" s="60"/>
      <c r="R451" s="60"/>
      <c r="S451" s="60"/>
      <c r="T451" s="60"/>
      <c r="U451" s="60"/>
      <c r="V451" s="60"/>
      <c r="W451" s="60"/>
      <c r="X451" s="60"/>
      <c r="Y451" s="60"/>
      <c r="Z451" s="60"/>
      <c r="AA451" s="60"/>
      <c r="AB451" s="60"/>
      <c r="AC451" s="60"/>
      <c r="AD451" s="60"/>
      <c r="AE451" s="60"/>
      <c r="AF451" s="60"/>
      <c r="AG451" s="60"/>
      <c r="AH451" s="60"/>
      <c r="AI451" s="60"/>
      <c r="AJ451" s="60"/>
      <c r="AK451" s="46">
        <v>0.105</v>
      </c>
      <c r="AL451" s="42"/>
      <c r="AM451" s="42"/>
      <c r="AN451" s="42"/>
      <c r="AO451" s="42"/>
      <c r="AP451" s="42"/>
      <c r="AQ451" s="45" t="s">
        <v>204</v>
      </c>
      <c r="AR451" s="45"/>
      <c r="AS451" s="45"/>
      <c r="AT451" s="45"/>
      <c r="AU451" s="102" t="s">
        <v>326</v>
      </c>
      <c r="AV451" s="103"/>
      <c r="AW451" s="103"/>
      <c r="AX451" s="104"/>
    </row>
    <row r="452" spans="1:50" ht="24" customHeight="1">
      <c r="A452" s="41">
        <v>8</v>
      </c>
      <c r="B452" s="41"/>
      <c r="C452" s="60" t="s">
        <v>223</v>
      </c>
      <c r="D452" s="60"/>
      <c r="E452" s="60"/>
      <c r="F452" s="60"/>
      <c r="G452" s="60"/>
      <c r="H452" s="60"/>
      <c r="I452" s="60"/>
      <c r="J452" s="60"/>
      <c r="K452" s="60"/>
      <c r="L452" s="60"/>
      <c r="M452" s="60" t="s">
        <v>224</v>
      </c>
      <c r="N452" s="60"/>
      <c r="O452" s="60"/>
      <c r="P452" s="60"/>
      <c r="Q452" s="60"/>
      <c r="R452" s="60"/>
      <c r="S452" s="60"/>
      <c r="T452" s="60"/>
      <c r="U452" s="60"/>
      <c r="V452" s="60"/>
      <c r="W452" s="60"/>
      <c r="X452" s="60"/>
      <c r="Y452" s="60"/>
      <c r="Z452" s="60"/>
      <c r="AA452" s="60"/>
      <c r="AB452" s="60"/>
      <c r="AC452" s="60"/>
      <c r="AD452" s="60"/>
      <c r="AE452" s="60"/>
      <c r="AF452" s="60"/>
      <c r="AG452" s="60"/>
      <c r="AH452" s="60"/>
      <c r="AI452" s="60"/>
      <c r="AJ452" s="60"/>
      <c r="AK452" s="46">
        <v>2</v>
      </c>
      <c r="AL452" s="42"/>
      <c r="AM452" s="42"/>
      <c r="AN452" s="42"/>
      <c r="AO452" s="42"/>
      <c r="AP452" s="42"/>
      <c r="AQ452" s="45" t="s">
        <v>204</v>
      </c>
      <c r="AR452" s="45"/>
      <c r="AS452" s="45"/>
      <c r="AT452" s="45"/>
      <c r="AU452" s="102" t="s">
        <v>326</v>
      </c>
      <c r="AV452" s="103"/>
      <c r="AW452" s="103"/>
      <c r="AX452" s="104"/>
    </row>
    <row r="453" spans="1:50" ht="24" customHeight="1">
      <c r="A453" s="41">
        <v>8</v>
      </c>
      <c r="B453" s="41"/>
      <c r="C453" s="60" t="s">
        <v>223</v>
      </c>
      <c r="D453" s="60"/>
      <c r="E453" s="60"/>
      <c r="F453" s="60"/>
      <c r="G453" s="60"/>
      <c r="H453" s="60"/>
      <c r="I453" s="60"/>
      <c r="J453" s="60"/>
      <c r="K453" s="60"/>
      <c r="L453" s="60"/>
      <c r="M453" s="60" t="s">
        <v>225</v>
      </c>
      <c r="N453" s="60"/>
      <c r="O453" s="60"/>
      <c r="P453" s="60"/>
      <c r="Q453" s="60"/>
      <c r="R453" s="60"/>
      <c r="S453" s="60"/>
      <c r="T453" s="60"/>
      <c r="U453" s="60"/>
      <c r="V453" s="60"/>
      <c r="W453" s="60"/>
      <c r="X453" s="60"/>
      <c r="Y453" s="60"/>
      <c r="Z453" s="60"/>
      <c r="AA453" s="60"/>
      <c r="AB453" s="60"/>
      <c r="AC453" s="60"/>
      <c r="AD453" s="60"/>
      <c r="AE453" s="60"/>
      <c r="AF453" s="60"/>
      <c r="AG453" s="60"/>
      <c r="AH453" s="60"/>
      <c r="AI453" s="60"/>
      <c r="AJ453" s="60"/>
      <c r="AK453" s="46">
        <v>1</v>
      </c>
      <c r="AL453" s="42"/>
      <c r="AM453" s="42"/>
      <c r="AN453" s="42"/>
      <c r="AO453" s="42"/>
      <c r="AP453" s="42"/>
      <c r="AQ453" s="45" t="s">
        <v>204</v>
      </c>
      <c r="AR453" s="45"/>
      <c r="AS453" s="45"/>
      <c r="AT453" s="45"/>
      <c r="AU453" s="102" t="s">
        <v>326</v>
      </c>
      <c r="AV453" s="103"/>
      <c r="AW453" s="103"/>
      <c r="AX453" s="104"/>
    </row>
    <row r="454" spans="1:50" ht="24" customHeight="1">
      <c r="A454" s="41">
        <v>8</v>
      </c>
      <c r="B454" s="41"/>
      <c r="C454" s="60" t="s">
        <v>223</v>
      </c>
      <c r="D454" s="60"/>
      <c r="E454" s="60"/>
      <c r="F454" s="60"/>
      <c r="G454" s="60"/>
      <c r="H454" s="60"/>
      <c r="I454" s="60"/>
      <c r="J454" s="60"/>
      <c r="K454" s="60"/>
      <c r="L454" s="60"/>
      <c r="M454" s="60" t="s">
        <v>226</v>
      </c>
      <c r="N454" s="60"/>
      <c r="O454" s="60"/>
      <c r="P454" s="60"/>
      <c r="Q454" s="60"/>
      <c r="R454" s="60"/>
      <c r="S454" s="60"/>
      <c r="T454" s="60"/>
      <c r="U454" s="60"/>
      <c r="V454" s="60"/>
      <c r="W454" s="60"/>
      <c r="X454" s="60"/>
      <c r="Y454" s="60"/>
      <c r="Z454" s="60"/>
      <c r="AA454" s="60"/>
      <c r="AB454" s="60"/>
      <c r="AC454" s="60"/>
      <c r="AD454" s="60"/>
      <c r="AE454" s="60"/>
      <c r="AF454" s="60"/>
      <c r="AG454" s="60"/>
      <c r="AH454" s="60"/>
      <c r="AI454" s="60"/>
      <c r="AJ454" s="60"/>
      <c r="AK454" s="46">
        <v>1</v>
      </c>
      <c r="AL454" s="42"/>
      <c r="AM454" s="42"/>
      <c r="AN454" s="42"/>
      <c r="AO454" s="42"/>
      <c r="AP454" s="42"/>
      <c r="AQ454" s="45" t="s">
        <v>204</v>
      </c>
      <c r="AR454" s="45"/>
      <c r="AS454" s="45"/>
      <c r="AT454" s="45"/>
      <c r="AU454" s="102" t="s">
        <v>326</v>
      </c>
      <c r="AV454" s="103"/>
      <c r="AW454" s="103"/>
      <c r="AX454" s="104"/>
    </row>
    <row r="455" spans="1:50" ht="24" customHeight="1">
      <c r="A455" s="41">
        <v>9</v>
      </c>
      <c r="B455" s="41"/>
      <c r="C455" s="60" t="s">
        <v>227</v>
      </c>
      <c r="D455" s="60"/>
      <c r="E455" s="60"/>
      <c r="F455" s="60"/>
      <c r="G455" s="60"/>
      <c r="H455" s="60"/>
      <c r="I455" s="60"/>
      <c r="J455" s="60"/>
      <c r="K455" s="60"/>
      <c r="L455" s="60"/>
      <c r="M455" s="60" t="s">
        <v>228</v>
      </c>
      <c r="N455" s="60"/>
      <c r="O455" s="60"/>
      <c r="P455" s="60"/>
      <c r="Q455" s="60"/>
      <c r="R455" s="60"/>
      <c r="S455" s="60"/>
      <c r="T455" s="60"/>
      <c r="U455" s="60"/>
      <c r="V455" s="60"/>
      <c r="W455" s="60"/>
      <c r="X455" s="60"/>
      <c r="Y455" s="60"/>
      <c r="Z455" s="60"/>
      <c r="AA455" s="60"/>
      <c r="AB455" s="60"/>
      <c r="AC455" s="60"/>
      <c r="AD455" s="60"/>
      <c r="AE455" s="60"/>
      <c r="AF455" s="60"/>
      <c r="AG455" s="60"/>
      <c r="AH455" s="60"/>
      <c r="AI455" s="60"/>
      <c r="AJ455" s="60"/>
      <c r="AK455" s="46">
        <v>3</v>
      </c>
      <c r="AL455" s="42"/>
      <c r="AM455" s="42"/>
      <c r="AN455" s="42"/>
      <c r="AO455" s="42"/>
      <c r="AP455" s="42"/>
      <c r="AQ455" s="45" t="s">
        <v>204</v>
      </c>
      <c r="AR455" s="45"/>
      <c r="AS455" s="45"/>
      <c r="AT455" s="45"/>
      <c r="AU455" s="102" t="s">
        <v>326</v>
      </c>
      <c r="AV455" s="103"/>
      <c r="AW455" s="103"/>
      <c r="AX455" s="104"/>
    </row>
    <row r="456" spans="1:50" ht="24" customHeight="1">
      <c r="A456" s="41">
        <v>9</v>
      </c>
      <c r="B456" s="41"/>
      <c r="C456" s="60" t="s">
        <v>227</v>
      </c>
      <c r="D456" s="60"/>
      <c r="E456" s="60"/>
      <c r="F456" s="60"/>
      <c r="G456" s="60"/>
      <c r="H456" s="60"/>
      <c r="I456" s="60"/>
      <c r="J456" s="60"/>
      <c r="K456" s="60"/>
      <c r="L456" s="60"/>
      <c r="M456" s="60" t="s">
        <v>229</v>
      </c>
      <c r="N456" s="60"/>
      <c r="O456" s="60"/>
      <c r="P456" s="60"/>
      <c r="Q456" s="60"/>
      <c r="R456" s="60"/>
      <c r="S456" s="60"/>
      <c r="T456" s="60"/>
      <c r="U456" s="60"/>
      <c r="V456" s="60"/>
      <c r="W456" s="60"/>
      <c r="X456" s="60"/>
      <c r="Y456" s="60"/>
      <c r="Z456" s="60"/>
      <c r="AA456" s="60"/>
      <c r="AB456" s="60"/>
      <c r="AC456" s="60"/>
      <c r="AD456" s="60"/>
      <c r="AE456" s="60"/>
      <c r="AF456" s="60"/>
      <c r="AG456" s="60"/>
      <c r="AH456" s="60"/>
      <c r="AI456" s="60"/>
      <c r="AJ456" s="60"/>
      <c r="AK456" s="55">
        <v>1</v>
      </c>
      <c r="AL456" s="56"/>
      <c r="AM456" s="56"/>
      <c r="AN456" s="56"/>
      <c r="AO456" s="56"/>
      <c r="AP456" s="56"/>
      <c r="AQ456" s="45" t="s">
        <v>204</v>
      </c>
      <c r="AR456" s="45"/>
      <c r="AS456" s="45"/>
      <c r="AT456" s="45"/>
      <c r="AU456" s="102" t="s">
        <v>326</v>
      </c>
      <c r="AV456" s="103"/>
      <c r="AW456" s="103"/>
      <c r="AX456" s="104"/>
    </row>
    <row r="457" spans="1:50" ht="24" customHeight="1">
      <c r="A457" s="41">
        <v>10</v>
      </c>
      <c r="B457" s="41"/>
      <c r="C457" s="60" t="s">
        <v>230</v>
      </c>
      <c r="D457" s="60"/>
      <c r="E457" s="60"/>
      <c r="F457" s="60"/>
      <c r="G457" s="60"/>
      <c r="H457" s="60"/>
      <c r="I457" s="60"/>
      <c r="J457" s="60"/>
      <c r="K457" s="60"/>
      <c r="L457" s="60"/>
      <c r="M457" s="60" t="s">
        <v>231</v>
      </c>
      <c r="N457" s="60"/>
      <c r="O457" s="60"/>
      <c r="P457" s="60"/>
      <c r="Q457" s="60"/>
      <c r="R457" s="60"/>
      <c r="S457" s="60"/>
      <c r="T457" s="60"/>
      <c r="U457" s="60"/>
      <c r="V457" s="60"/>
      <c r="W457" s="60"/>
      <c r="X457" s="60"/>
      <c r="Y457" s="60"/>
      <c r="Z457" s="60"/>
      <c r="AA457" s="60"/>
      <c r="AB457" s="60"/>
      <c r="AC457" s="60"/>
      <c r="AD457" s="60"/>
      <c r="AE457" s="60"/>
      <c r="AF457" s="60"/>
      <c r="AG457" s="60"/>
      <c r="AH457" s="60"/>
      <c r="AI457" s="60"/>
      <c r="AJ457" s="60"/>
      <c r="AK457" s="46">
        <v>2</v>
      </c>
      <c r="AL457" s="42"/>
      <c r="AM457" s="42"/>
      <c r="AN457" s="42"/>
      <c r="AO457" s="42"/>
      <c r="AP457" s="42"/>
      <c r="AQ457" s="45" t="s">
        <v>204</v>
      </c>
      <c r="AR457" s="45"/>
      <c r="AS457" s="45"/>
      <c r="AT457" s="45"/>
      <c r="AU457" s="102" t="s">
        <v>326</v>
      </c>
      <c r="AV457" s="103"/>
      <c r="AW457" s="103"/>
      <c r="AX457" s="104"/>
    </row>
    <row r="458" spans="1:50" ht="24" customHeight="1">
      <c r="A458" s="41">
        <v>10</v>
      </c>
      <c r="B458" s="41"/>
      <c r="C458" s="60" t="s">
        <v>230</v>
      </c>
      <c r="D458" s="60"/>
      <c r="E458" s="60"/>
      <c r="F458" s="60"/>
      <c r="G458" s="60"/>
      <c r="H458" s="60"/>
      <c r="I458" s="60"/>
      <c r="J458" s="60"/>
      <c r="K458" s="60"/>
      <c r="L458" s="60"/>
      <c r="M458" s="60" t="s">
        <v>232</v>
      </c>
      <c r="N458" s="60"/>
      <c r="O458" s="60"/>
      <c r="P458" s="60"/>
      <c r="Q458" s="60"/>
      <c r="R458" s="60"/>
      <c r="S458" s="60"/>
      <c r="T458" s="60"/>
      <c r="U458" s="60"/>
      <c r="V458" s="60"/>
      <c r="W458" s="60"/>
      <c r="X458" s="60"/>
      <c r="Y458" s="60"/>
      <c r="Z458" s="60"/>
      <c r="AA458" s="60"/>
      <c r="AB458" s="60"/>
      <c r="AC458" s="60"/>
      <c r="AD458" s="60"/>
      <c r="AE458" s="60"/>
      <c r="AF458" s="60"/>
      <c r="AG458" s="60"/>
      <c r="AH458" s="60"/>
      <c r="AI458" s="60"/>
      <c r="AJ458" s="60"/>
      <c r="AK458" s="46">
        <v>2</v>
      </c>
      <c r="AL458" s="42"/>
      <c r="AM458" s="42"/>
      <c r="AN458" s="42"/>
      <c r="AO458" s="42"/>
      <c r="AP458" s="42"/>
      <c r="AQ458" s="45" t="s">
        <v>204</v>
      </c>
      <c r="AR458" s="45"/>
      <c r="AS458" s="45"/>
      <c r="AT458" s="45"/>
      <c r="AU458" s="102" t="s">
        <v>326</v>
      </c>
      <c r="AV458" s="103"/>
      <c r="AW458" s="103"/>
      <c r="AX458" s="104"/>
    </row>
    <row r="459" spans="1:50" ht="24" customHeight="1">
      <c r="A459" s="41">
        <v>10</v>
      </c>
      <c r="B459" s="41"/>
      <c r="C459" s="60" t="s">
        <v>230</v>
      </c>
      <c r="D459" s="60"/>
      <c r="E459" s="60"/>
      <c r="F459" s="60"/>
      <c r="G459" s="60"/>
      <c r="H459" s="60"/>
      <c r="I459" s="60"/>
      <c r="J459" s="60"/>
      <c r="K459" s="60"/>
      <c r="L459" s="60"/>
      <c r="M459" s="60" t="s">
        <v>233</v>
      </c>
      <c r="N459" s="60"/>
      <c r="O459" s="60"/>
      <c r="P459" s="60"/>
      <c r="Q459" s="60"/>
      <c r="R459" s="60"/>
      <c r="S459" s="60"/>
      <c r="T459" s="60"/>
      <c r="U459" s="60"/>
      <c r="V459" s="60"/>
      <c r="W459" s="60"/>
      <c r="X459" s="60"/>
      <c r="Y459" s="60"/>
      <c r="Z459" s="60"/>
      <c r="AA459" s="60"/>
      <c r="AB459" s="60"/>
      <c r="AC459" s="60"/>
      <c r="AD459" s="60"/>
      <c r="AE459" s="60"/>
      <c r="AF459" s="60"/>
      <c r="AG459" s="60"/>
      <c r="AH459" s="60"/>
      <c r="AI459" s="60"/>
      <c r="AJ459" s="60"/>
      <c r="AK459" s="43">
        <v>0.35</v>
      </c>
      <c r="AL459" s="44"/>
      <c r="AM459" s="44"/>
      <c r="AN459" s="44"/>
      <c r="AO459" s="44"/>
      <c r="AP459" s="44"/>
      <c r="AQ459" s="45" t="s">
        <v>204</v>
      </c>
      <c r="AR459" s="45"/>
      <c r="AS459" s="45"/>
      <c r="AT459" s="45"/>
      <c r="AU459" s="102" t="s">
        <v>326</v>
      </c>
      <c r="AV459" s="103"/>
      <c r="AW459" s="103"/>
      <c r="AX459" s="104"/>
    </row>
    <row r="460" spans="1:50" ht="14.1" hidden="1" customHeight="1">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c r="AC460" s="25"/>
      <c r="AD460" s="25"/>
      <c r="AE460" s="25"/>
      <c r="AF460" s="25"/>
      <c r="AG460" s="25"/>
      <c r="AH460" s="25"/>
      <c r="AI460" s="25"/>
      <c r="AJ460" s="25"/>
      <c r="AK460" s="34"/>
      <c r="AL460" s="25"/>
      <c r="AM460" s="25"/>
      <c r="AN460" s="25"/>
      <c r="AO460" s="25"/>
      <c r="AP460" s="25"/>
      <c r="AQ460" s="25"/>
      <c r="AR460" s="25"/>
      <c r="AS460" s="25"/>
      <c r="AT460" s="25"/>
      <c r="AU460" s="40"/>
      <c r="AV460" s="40"/>
      <c r="AW460" s="40"/>
      <c r="AX460" s="40"/>
    </row>
    <row r="461" spans="1:50" ht="14.1" hidden="1" customHeight="1">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34"/>
      <c r="AL461" s="25"/>
      <c r="AM461" s="25"/>
      <c r="AN461" s="25"/>
      <c r="AO461" s="25"/>
      <c r="AP461" s="25"/>
      <c r="AQ461" s="25"/>
      <c r="AR461" s="25"/>
      <c r="AS461" s="25"/>
      <c r="AT461" s="25"/>
      <c r="AU461" s="40"/>
      <c r="AV461" s="40"/>
      <c r="AW461" s="40"/>
      <c r="AX461" s="40"/>
    </row>
    <row r="462" spans="1:50" ht="14.1" hidden="1" customHeight="1">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c r="AC462" s="25"/>
      <c r="AD462" s="25"/>
      <c r="AE462" s="25"/>
      <c r="AF462" s="25"/>
      <c r="AG462" s="25"/>
      <c r="AH462" s="25"/>
      <c r="AI462" s="25"/>
      <c r="AJ462" s="25"/>
      <c r="AK462" s="34"/>
      <c r="AL462" s="25"/>
      <c r="AM462" s="25"/>
      <c r="AN462" s="25"/>
      <c r="AO462" s="25"/>
      <c r="AP462" s="25"/>
      <c r="AQ462" s="25"/>
      <c r="AR462" s="25"/>
      <c r="AS462" s="25"/>
      <c r="AT462" s="25"/>
      <c r="AU462" s="25"/>
      <c r="AV462" s="25"/>
      <c r="AW462" s="25"/>
      <c r="AX462" s="25"/>
    </row>
    <row r="463" spans="1:50" ht="14.1" hidden="1" customHeight="1">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34"/>
      <c r="AL463" s="25"/>
      <c r="AM463" s="25"/>
      <c r="AN463" s="25"/>
      <c r="AO463" s="25"/>
      <c r="AP463" s="25"/>
      <c r="AQ463" s="25"/>
      <c r="AR463" s="25"/>
      <c r="AS463" s="25"/>
      <c r="AT463" s="25"/>
      <c r="AU463" s="25"/>
      <c r="AV463" s="25"/>
      <c r="AW463" s="25"/>
      <c r="AX463" s="25"/>
    </row>
    <row r="464" spans="1:50" ht="14.1" hidden="1" customHeight="1">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c r="AD464" s="25"/>
      <c r="AE464" s="25"/>
      <c r="AF464" s="25"/>
      <c r="AG464" s="25"/>
      <c r="AH464" s="25"/>
      <c r="AI464" s="25"/>
      <c r="AJ464" s="25"/>
      <c r="AK464" s="34"/>
      <c r="AL464" s="25"/>
      <c r="AM464" s="25"/>
      <c r="AN464" s="25"/>
      <c r="AO464" s="25"/>
      <c r="AP464" s="25"/>
      <c r="AQ464" s="25"/>
      <c r="AR464" s="25"/>
      <c r="AS464" s="25"/>
      <c r="AT464" s="25"/>
      <c r="AU464" s="25"/>
      <c r="AV464" s="25"/>
      <c r="AW464" s="25"/>
      <c r="AX464" s="25"/>
    </row>
    <row r="465" spans="1:50" ht="14.1" hidden="1" customHeight="1">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34"/>
      <c r="AL465" s="25"/>
      <c r="AM465" s="25"/>
      <c r="AN465" s="25"/>
      <c r="AO465" s="25"/>
      <c r="AP465" s="25"/>
      <c r="AQ465" s="25"/>
      <c r="AR465" s="25"/>
      <c r="AS465" s="25"/>
      <c r="AT465" s="25"/>
      <c r="AU465" s="25"/>
      <c r="AV465" s="25"/>
      <c r="AW465" s="25"/>
      <c r="AX465" s="25"/>
    </row>
    <row r="466" spans="1:50" ht="14.1" customHeight="1">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34"/>
      <c r="AL466" s="25"/>
      <c r="AM466" s="25"/>
      <c r="AN466" s="25"/>
      <c r="AO466" s="25"/>
      <c r="AP466" s="25"/>
      <c r="AQ466" s="25"/>
      <c r="AR466" s="25"/>
      <c r="AS466" s="25"/>
      <c r="AT466" s="25"/>
      <c r="AU466" s="25"/>
      <c r="AV466" s="25"/>
      <c r="AW466" s="25"/>
      <c r="AX466" s="25"/>
    </row>
    <row r="467" spans="1:50" ht="14.1" customHeight="1">
      <c r="B467" s="1" t="s">
        <v>234</v>
      </c>
    </row>
    <row r="468" spans="1:50" ht="34.5" customHeight="1">
      <c r="A468" s="41"/>
      <c r="B468" s="41"/>
      <c r="C468" s="47" t="s">
        <v>176</v>
      </c>
      <c r="D468" s="47"/>
      <c r="E468" s="47"/>
      <c r="F468" s="47"/>
      <c r="G468" s="47"/>
      <c r="H468" s="47"/>
      <c r="I468" s="47"/>
      <c r="J468" s="47"/>
      <c r="K468" s="47"/>
      <c r="L468" s="47"/>
      <c r="M468" s="47" t="s">
        <v>177</v>
      </c>
      <c r="N468" s="47"/>
      <c r="O468" s="47"/>
      <c r="P468" s="47"/>
      <c r="Q468" s="47"/>
      <c r="R468" s="47"/>
      <c r="S468" s="47"/>
      <c r="T468" s="47"/>
      <c r="U468" s="47"/>
      <c r="V468" s="47"/>
      <c r="W468" s="47"/>
      <c r="X468" s="47"/>
      <c r="Y468" s="47"/>
      <c r="Z468" s="47"/>
      <c r="AA468" s="47"/>
      <c r="AB468" s="47"/>
      <c r="AC468" s="47"/>
      <c r="AD468" s="47"/>
      <c r="AE468" s="47"/>
      <c r="AF468" s="47"/>
      <c r="AG468" s="47"/>
      <c r="AH468" s="47"/>
      <c r="AI468" s="47"/>
      <c r="AJ468" s="47"/>
      <c r="AK468" s="48" t="s">
        <v>178</v>
      </c>
      <c r="AL468" s="47"/>
      <c r="AM468" s="47"/>
      <c r="AN468" s="47"/>
      <c r="AO468" s="47"/>
      <c r="AP468" s="47"/>
      <c r="AQ468" s="47" t="s">
        <v>179</v>
      </c>
      <c r="AR468" s="47"/>
      <c r="AS468" s="47"/>
      <c r="AT468" s="47"/>
      <c r="AU468" s="49" t="s">
        <v>180</v>
      </c>
      <c r="AV468" s="50"/>
      <c r="AW468" s="50"/>
      <c r="AX468" s="51"/>
    </row>
    <row r="469" spans="1:50" ht="24" customHeight="1">
      <c r="A469" s="41">
        <v>1</v>
      </c>
      <c r="B469" s="41">
        <v>1</v>
      </c>
      <c r="C469" s="42" t="s">
        <v>235</v>
      </c>
      <c r="D469" s="42"/>
      <c r="E469" s="42"/>
      <c r="F469" s="42"/>
      <c r="G469" s="42"/>
      <c r="H469" s="42"/>
      <c r="I469" s="42"/>
      <c r="J469" s="42"/>
      <c r="K469" s="42"/>
      <c r="L469" s="42"/>
      <c r="M469" s="60" t="s">
        <v>236</v>
      </c>
      <c r="N469" s="60"/>
      <c r="O469" s="60"/>
      <c r="P469" s="60"/>
      <c r="Q469" s="60"/>
      <c r="R469" s="60"/>
      <c r="S469" s="60"/>
      <c r="T469" s="60"/>
      <c r="U469" s="60"/>
      <c r="V469" s="60"/>
      <c r="W469" s="60"/>
      <c r="X469" s="60"/>
      <c r="Y469" s="60"/>
      <c r="Z469" s="60"/>
      <c r="AA469" s="60"/>
      <c r="AB469" s="60"/>
      <c r="AC469" s="60"/>
      <c r="AD469" s="60"/>
      <c r="AE469" s="60"/>
      <c r="AF469" s="60"/>
      <c r="AG469" s="60"/>
      <c r="AH469" s="60"/>
      <c r="AI469" s="60"/>
      <c r="AJ469" s="60"/>
      <c r="AK469" s="46">
        <v>46</v>
      </c>
      <c r="AL469" s="42"/>
      <c r="AM469" s="42"/>
      <c r="AN469" s="42"/>
      <c r="AO469" s="42"/>
      <c r="AP469" s="42"/>
      <c r="AQ469" s="42">
        <v>3</v>
      </c>
      <c r="AR469" s="42"/>
      <c r="AS469" s="42"/>
      <c r="AT469" s="42"/>
      <c r="AU469" s="61">
        <v>97.9</v>
      </c>
      <c r="AV469" s="62"/>
      <c r="AW469" s="62"/>
      <c r="AX469" s="51"/>
    </row>
    <row r="470" spans="1:50" ht="24" customHeight="1">
      <c r="A470" s="41">
        <v>1</v>
      </c>
      <c r="B470" s="41">
        <v>1</v>
      </c>
      <c r="C470" s="42" t="s">
        <v>235</v>
      </c>
      <c r="D470" s="42"/>
      <c r="E470" s="42"/>
      <c r="F470" s="42"/>
      <c r="G470" s="42"/>
      <c r="H470" s="42"/>
      <c r="I470" s="42"/>
      <c r="J470" s="42"/>
      <c r="K470" s="42"/>
      <c r="L470" s="42"/>
      <c r="M470" s="60" t="s">
        <v>237</v>
      </c>
      <c r="N470" s="60"/>
      <c r="O470" s="60"/>
      <c r="P470" s="60"/>
      <c r="Q470" s="60"/>
      <c r="R470" s="60"/>
      <c r="S470" s="60"/>
      <c r="T470" s="60"/>
      <c r="U470" s="60"/>
      <c r="V470" s="60"/>
      <c r="W470" s="60"/>
      <c r="X470" s="60"/>
      <c r="Y470" s="60"/>
      <c r="Z470" s="60"/>
      <c r="AA470" s="60"/>
      <c r="AB470" s="60"/>
      <c r="AC470" s="60"/>
      <c r="AD470" s="60"/>
      <c r="AE470" s="60"/>
      <c r="AF470" s="60"/>
      <c r="AG470" s="60"/>
      <c r="AH470" s="60"/>
      <c r="AI470" s="60"/>
      <c r="AJ470" s="60"/>
      <c r="AK470" s="46">
        <v>29</v>
      </c>
      <c r="AL470" s="42"/>
      <c r="AM470" s="42"/>
      <c r="AN470" s="42"/>
      <c r="AO470" s="42"/>
      <c r="AP470" s="42"/>
      <c r="AQ470" s="42">
        <v>2</v>
      </c>
      <c r="AR470" s="42"/>
      <c r="AS470" s="42"/>
      <c r="AT470" s="42"/>
      <c r="AU470" s="61">
        <v>96.5</v>
      </c>
      <c r="AV470" s="62"/>
      <c r="AW470" s="62"/>
      <c r="AX470" s="51"/>
    </row>
    <row r="471" spans="1:50" ht="24" customHeight="1">
      <c r="A471" s="41">
        <v>1</v>
      </c>
      <c r="B471" s="41">
        <v>1</v>
      </c>
      <c r="C471" s="42" t="s">
        <v>235</v>
      </c>
      <c r="D471" s="42"/>
      <c r="E471" s="42"/>
      <c r="F471" s="42"/>
      <c r="G471" s="42"/>
      <c r="H471" s="42"/>
      <c r="I471" s="42"/>
      <c r="J471" s="42"/>
      <c r="K471" s="42"/>
      <c r="L471" s="42"/>
      <c r="M471" s="60" t="s">
        <v>238</v>
      </c>
      <c r="N471" s="60"/>
      <c r="O471" s="60"/>
      <c r="P471" s="60"/>
      <c r="Q471" s="60"/>
      <c r="R471" s="60"/>
      <c r="S471" s="60"/>
      <c r="T471" s="60"/>
      <c r="U471" s="60"/>
      <c r="V471" s="60"/>
      <c r="W471" s="60"/>
      <c r="X471" s="60"/>
      <c r="Y471" s="60"/>
      <c r="Z471" s="60"/>
      <c r="AA471" s="60"/>
      <c r="AB471" s="60"/>
      <c r="AC471" s="60"/>
      <c r="AD471" s="60"/>
      <c r="AE471" s="60"/>
      <c r="AF471" s="60"/>
      <c r="AG471" s="60"/>
      <c r="AH471" s="60"/>
      <c r="AI471" s="60"/>
      <c r="AJ471" s="60"/>
      <c r="AK471" s="46">
        <v>27</v>
      </c>
      <c r="AL471" s="42"/>
      <c r="AM471" s="42"/>
      <c r="AN471" s="42"/>
      <c r="AO471" s="42"/>
      <c r="AP471" s="42"/>
      <c r="AQ471" s="42">
        <v>1</v>
      </c>
      <c r="AR471" s="42"/>
      <c r="AS471" s="42"/>
      <c r="AT471" s="42"/>
      <c r="AU471" s="61">
        <v>90.7</v>
      </c>
      <c r="AV471" s="62"/>
      <c r="AW471" s="62"/>
      <c r="AX471" s="51"/>
    </row>
    <row r="472" spans="1:50" ht="24" customHeight="1">
      <c r="A472" s="41">
        <v>1</v>
      </c>
      <c r="B472" s="41">
        <v>1</v>
      </c>
      <c r="C472" s="42" t="s">
        <v>235</v>
      </c>
      <c r="D472" s="42"/>
      <c r="E472" s="42"/>
      <c r="F472" s="42"/>
      <c r="G472" s="42"/>
      <c r="H472" s="42"/>
      <c r="I472" s="42"/>
      <c r="J472" s="42"/>
      <c r="K472" s="42"/>
      <c r="L472" s="42"/>
      <c r="M472" s="60" t="s">
        <v>239</v>
      </c>
      <c r="N472" s="60"/>
      <c r="O472" s="60"/>
      <c r="P472" s="60"/>
      <c r="Q472" s="60"/>
      <c r="R472" s="60"/>
      <c r="S472" s="60"/>
      <c r="T472" s="60"/>
      <c r="U472" s="60"/>
      <c r="V472" s="60"/>
      <c r="W472" s="60"/>
      <c r="X472" s="60"/>
      <c r="Y472" s="60"/>
      <c r="Z472" s="60"/>
      <c r="AA472" s="60"/>
      <c r="AB472" s="60"/>
      <c r="AC472" s="60"/>
      <c r="AD472" s="60"/>
      <c r="AE472" s="60"/>
      <c r="AF472" s="60"/>
      <c r="AG472" s="60"/>
      <c r="AH472" s="60"/>
      <c r="AI472" s="60"/>
      <c r="AJ472" s="60"/>
      <c r="AK472" s="46">
        <v>109</v>
      </c>
      <c r="AL472" s="42"/>
      <c r="AM472" s="42"/>
      <c r="AN472" s="42"/>
      <c r="AO472" s="42"/>
      <c r="AP472" s="42"/>
      <c r="AQ472" s="45" t="s">
        <v>326</v>
      </c>
      <c r="AR472" s="45"/>
      <c r="AS472" s="45"/>
      <c r="AT472" s="45"/>
      <c r="AU472" s="102" t="s">
        <v>326</v>
      </c>
      <c r="AV472" s="103"/>
      <c r="AW472" s="103"/>
      <c r="AX472" s="104"/>
    </row>
    <row r="473" spans="1:50" ht="24" customHeight="1">
      <c r="A473" s="41">
        <v>2</v>
      </c>
      <c r="B473" s="41">
        <v>1</v>
      </c>
      <c r="C473" s="42" t="s">
        <v>240</v>
      </c>
      <c r="D473" s="42"/>
      <c r="E473" s="42"/>
      <c r="F473" s="42"/>
      <c r="G473" s="42"/>
      <c r="H473" s="42"/>
      <c r="I473" s="42"/>
      <c r="J473" s="42"/>
      <c r="K473" s="42"/>
      <c r="L473" s="42"/>
      <c r="M473" s="60" t="s">
        <v>241</v>
      </c>
      <c r="N473" s="60"/>
      <c r="O473" s="60"/>
      <c r="P473" s="60"/>
      <c r="Q473" s="60"/>
      <c r="R473" s="60"/>
      <c r="S473" s="60"/>
      <c r="T473" s="60"/>
      <c r="U473" s="60"/>
      <c r="V473" s="60"/>
      <c r="W473" s="60"/>
      <c r="X473" s="60"/>
      <c r="Y473" s="60"/>
      <c r="Z473" s="60"/>
      <c r="AA473" s="60"/>
      <c r="AB473" s="60"/>
      <c r="AC473" s="60"/>
      <c r="AD473" s="60"/>
      <c r="AE473" s="60"/>
      <c r="AF473" s="60"/>
      <c r="AG473" s="60"/>
      <c r="AH473" s="60"/>
      <c r="AI473" s="60"/>
      <c r="AJ473" s="60"/>
      <c r="AK473" s="46">
        <v>12</v>
      </c>
      <c r="AL473" s="42"/>
      <c r="AM473" s="42"/>
      <c r="AN473" s="42"/>
      <c r="AO473" s="42"/>
      <c r="AP473" s="42"/>
      <c r="AQ473" s="42">
        <v>1</v>
      </c>
      <c r="AR473" s="42"/>
      <c r="AS473" s="42"/>
      <c r="AT473" s="42"/>
      <c r="AU473" s="61">
        <v>79.7</v>
      </c>
      <c r="AV473" s="62"/>
      <c r="AW473" s="62"/>
      <c r="AX473" s="51"/>
    </row>
    <row r="474" spans="1:50" ht="24" customHeight="1">
      <c r="A474" s="41">
        <v>2</v>
      </c>
      <c r="B474" s="41">
        <v>1</v>
      </c>
      <c r="C474" s="42" t="s">
        <v>240</v>
      </c>
      <c r="D474" s="42"/>
      <c r="E474" s="42"/>
      <c r="F474" s="42"/>
      <c r="G474" s="42"/>
      <c r="H474" s="42"/>
      <c r="I474" s="42"/>
      <c r="J474" s="42"/>
      <c r="K474" s="42"/>
      <c r="L474" s="42"/>
      <c r="M474" s="60" t="s">
        <v>242</v>
      </c>
      <c r="N474" s="60"/>
      <c r="O474" s="60"/>
      <c r="P474" s="60"/>
      <c r="Q474" s="60"/>
      <c r="R474" s="60"/>
      <c r="S474" s="60"/>
      <c r="T474" s="60"/>
      <c r="U474" s="60"/>
      <c r="V474" s="60"/>
      <c r="W474" s="60"/>
      <c r="X474" s="60"/>
      <c r="Y474" s="60"/>
      <c r="Z474" s="60"/>
      <c r="AA474" s="60"/>
      <c r="AB474" s="60"/>
      <c r="AC474" s="60"/>
      <c r="AD474" s="60"/>
      <c r="AE474" s="60"/>
      <c r="AF474" s="60"/>
      <c r="AG474" s="60"/>
      <c r="AH474" s="60"/>
      <c r="AI474" s="60"/>
      <c r="AJ474" s="60"/>
      <c r="AK474" s="46">
        <v>11</v>
      </c>
      <c r="AL474" s="42"/>
      <c r="AM474" s="42"/>
      <c r="AN474" s="42"/>
      <c r="AO474" s="42"/>
      <c r="AP474" s="42"/>
      <c r="AQ474" s="42">
        <v>3</v>
      </c>
      <c r="AR474" s="42"/>
      <c r="AS474" s="42"/>
      <c r="AT474" s="42"/>
      <c r="AU474" s="61">
        <v>80.900000000000006</v>
      </c>
      <c r="AV474" s="62"/>
      <c r="AW474" s="62"/>
      <c r="AX474" s="51"/>
    </row>
    <row r="475" spans="1:50" ht="24" customHeight="1">
      <c r="A475" s="41">
        <v>2</v>
      </c>
      <c r="B475" s="41">
        <v>1</v>
      </c>
      <c r="C475" s="42" t="s">
        <v>240</v>
      </c>
      <c r="D475" s="42"/>
      <c r="E475" s="42"/>
      <c r="F475" s="42"/>
      <c r="G475" s="42"/>
      <c r="H475" s="42"/>
      <c r="I475" s="42"/>
      <c r="J475" s="42"/>
      <c r="K475" s="42"/>
      <c r="L475" s="42"/>
      <c r="M475" s="60" t="s">
        <v>243</v>
      </c>
      <c r="N475" s="60"/>
      <c r="O475" s="60"/>
      <c r="P475" s="60"/>
      <c r="Q475" s="60"/>
      <c r="R475" s="60"/>
      <c r="S475" s="60"/>
      <c r="T475" s="60"/>
      <c r="U475" s="60"/>
      <c r="V475" s="60"/>
      <c r="W475" s="60"/>
      <c r="X475" s="60"/>
      <c r="Y475" s="60"/>
      <c r="Z475" s="60"/>
      <c r="AA475" s="60"/>
      <c r="AB475" s="60"/>
      <c r="AC475" s="60"/>
      <c r="AD475" s="60"/>
      <c r="AE475" s="60"/>
      <c r="AF475" s="60"/>
      <c r="AG475" s="60"/>
      <c r="AH475" s="60"/>
      <c r="AI475" s="60"/>
      <c r="AJ475" s="60"/>
      <c r="AK475" s="46">
        <v>10</v>
      </c>
      <c r="AL475" s="42"/>
      <c r="AM475" s="42"/>
      <c r="AN475" s="42"/>
      <c r="AO475" s="42"/>
      <c r="AP475" s="42"/>
      <c r="AQ475" s="42">
        <v>2</v>
      </c>
      <c r="AR475" s="42"/>
      <c r="AS475" s="42"/>
      <c r="AT475" s="42"/>
      <c r="AU475" s="61">
        <v>96.1</v>
      </c>
      <c r="AV475" s="62"/>
      <c r="AW475" s="62"/>
      <c r="AX475" s="51"/>
    </row>
    <row r="476" spans="1:50" ht="24" customHeight="1">
      <c r="A476" s="41">
        <v>2</v>
      </c>
      <c r="B476" s="41">
        <v>1</v>
      </c>
      <c r="C476" s="42" t="s">
        <v>240</v>
      </c>
      <c r="D476" s="42"/>
      <c r="E476" s="42"/>
      <c r="F476" s="42"/>
      <c r="G476" s="42"/>
      <c r="H476" s="42"/>
      <c r="I476" s="42"/>
      <c r="J476" s="42"/>
      <c r="K476" s="42"/>
      <c r="L476" s="42"/>
      <c r="M476" s="60" t="s">
        <v>244</v>
      </c>
      <c r="N476" s="60"/>
      <c r="O476" s="60"/>
      <c r="P476" s="60"/>
      <c r="Q476" s="60"/>
      <c r="R476" s="60"/>
      <c r="S476" s="60"/>
      <c r="T476" s="60"/>
      <c r="U476" s="60"/>
      <c r="V476" s="60"/>
      <c r="W476" s="60"/>
      <c r="X476" s="60"/>
      <c r="Y476" s="60"/>
      <c r="Z476" s="60"/>
      <c r="AA476" s="60"/>
      <c r="AB476" s="60"/>
      <c r="AC476" s="60"/>
      <c r="AD476" s="60"/>
      <c r="AE476" s="60"/>
      <c r="AF476" s="60"/>
      <c r="AG476" s="60"/>
      <c r="AH476" s="60"/>
      <c r="AI476" s="60"/>
      <c r="AJ476" s="60"/>
      <c r="AK476" s="46">
        <v>54</v>
      </c>
      <c r="AL476" s="42"/>
      <c r="AM476" s="42"/>
      <c r="AN476" s="42"/>
      <c r="AO476" s="42"/>
      <c r="AP476" s="42"/>
      <c r="AQ476" s="45" t="s">
        <v>326</v>
      </c>
      <c r="AR476" s="45"/>
      <c r="AS476" s="45"/>
      <c r="AT476" s="45"/>
      <c r="AU476" s="102" t="s">
        <v>326</v>
      </c>
      <c r="AV476" s="103"/>
      <c r="AW476" s="103"/>
      <c r="AX476" s="104"/>
    </row>
    <row r="477" spans="1:50" ht="24" customHeight="1">
      <c r="A477" s="41">
        <v>3</v>
      </c>
      <c r="B477" s="41">
        <v>1</v>
      </c>
      <c r="C477" s="42" t="s">
        <v>245</v>
      </c>
      <c r="D477" s="42"/>
      <c r="E477" s="42"/>
      <c r="F477" s="42"/>
      <c r="G477" s="42"/>
      <c r="H477" s="42"/>
      <c r="I477" s="42"/>
      <c r="J477" s="42"/>
      <c r="K477" s="42"/>
      <c r="L477" s="42"/>
      <c r="M477" s="60" t="s">
        <v>246</v>
      </c>
      <c r="N477" s="60"/>
      <c r="O477" s="60"/>
      <c r="P477" s="60"/>
      <c r="Q477" s="60"/>
      <c r="R477" s="60"/>
      <c r="S477" s="60"/>
      <c r="T477" s="60"/>
      <c r="U477" s="60"/>
      <c r="V477" s="60"/>
      <c r="W477" s="60"/>
      <c r="X477" s="60"/>
      <c r="Y477" s="60"/>
      <c r="Z477" s="60"/>
      <c r="AA477" s="60"/>
      <c r="AB477" s="60"/>
      <c r="AC477" s="60"/>
      <c r="AD477" s="60"/>
      <c r="AE477" s="60"/>
      <c r="AF477" s="60"/>
      <c r="AG477" s="60"/>
      <c r="AH477" s="60"/>
      <c r="AI477" s="60"/>
      <c r="AJ477" s="60"/>
      <c r="AK477" s="46">
        <v>32</v>
      </c>
      <c r="AL477" s="42"/>
      <c r="AM477" s="42"/>
      <c r="AN477" s="42"/>
      <c r="AO477" s="42"/>
      <c r="AP477" s="42"/>
      <c r="AQ477" s="42">
        <v>1</v>
      </c>
      <c r="AR477" s="42"/>
      <c r="AS477" s="42"/>
      <c r="AT477" s="42"/>
      <c r="AU477" s="61">
        <v>99.7</v>
      </c>
      <c r="AV477" s="62"/>
      <c r="AW477" s="62"/>
      <c r="AX477" s="51"/>
    </row>
    <row r="478" spans="1:50" ht="24" customHeight="1">
      <c r="A478" s="41">
        <v>3</v>
      </c>
      <c r="B478" s="41">
        <v>1</v>
      </c>
      <c r="C478" s="42" t="s">
        <v>245</v>
      </c>
      <c r="D478" s="42"/>
      <c r="E478" s="42"/>
      <c r="F478" s="42"/>
      <c r="G478" s="42"/>
      <c r="H478" s="42"/>
      <c r="I478" s="42"/>
      <c r="J478" s="42"/>
      <c r="K478" s="42"/>
      <c r="L478" s="42"/>
      <c r="M478" s="60" t="s">
        <v>247</v>
      </c>
      <c r="N478" s="60"/>
      <c r="O478" s="60"/>
      <c r="P478" s="60"/>
      <c r="Q478" s="60"/>
      <c r="R478" s="60"/>
      <c r="S478" s="60"/>
      <c r="T478" s="60"/>
      <c r="U478" s="60"/>
      <c r="V478" s="60"/>
      <c r="W478" s="60"/>
      <c r="X478" s="60"/>
      <c r="Y478" s="60"/>
      <c r="Z478" s="60"/>
      <c r="AA478" s="60"/>
      <c r="AB478" s="60"/>
      <c r="AC478" s="60"/>
      <c r="AD478" s="60"/>
      <c r="AE478" s="60"/>
      <c r="AF478" s="60"/>
      <c r="AG478" s="60"/>
      <c r="AH478" s="60"/>
      <c r="AI478" s="60"/>
      <c r="AJ478" s="60"/>
      <c r="AK478" s="46">
        <v>19</v>
      </c>
      <c r="AL478" s="42"/>
      <c r="AM478" s="42"/>
      <c r="AN478" s="42"/>
      <c r="AO478" s="42"/>
      <c r="AP478" s="42"/>
      <c r="AQ478" s="42">
        <v>2</v>
      </c>
      <c r="AR478" s="42"/>
      <c r="AS478" s="42"/>
      <c r="AT478" s="42"/>
      <c r="AU478" s="61">
        <v>97.7</v>
      </c>
      <c r="AV478" s="62"/>
      <c r="AW478" s="62"/>
      <c r="AX478" s="51"/>
    </row>
    <row r="479" spans="1:50" ht="24" customHeight="1">
      <c r="A479" s="41">
        <v>3</v>
      </c>
      <c r="B479" s="41">
        <v>1</v>
      </c>
      <c r="C479" s="42" t="s">
        <v>245</v>
      </c>
      <c r="D479" s="42"/>
      <c r="E479" s="42"/>
      <c r="F479" s="42"/>
      <c r="G479" s="42"/>
      <c r="H479" s="42"/>
      <c r="I479" s="42"/>
      <c r="J479" s="42"/>
      <c r="K479" s="42"/>
      <c r="L479" s="42"/>
      <c r="M479" s="60" t="s">
        <v>248</v>
      </c>
      <c r="N479" s="60"/>
      <c r="O479" s="60"/>
      <c r="P479" s="60"/>
      <c r="Q479" s="60"/>
      <c r="R479" s="60"/>
      <c r="S479" s="60"/>
      <c r="T479" s="60"/>
      <c r="U479" s="60"/>
      <c r="V479" s="60"/>
      <c r="W479" s="60"/>
      <c r="X479" s="60"/>
      <c r="Y479" s="60"/>
      <c r="Z479" s="60"/>
      <c r="AA479" s="60"/>
      <c r="AB479" s="60"/>
      <c r="AC479" s="60"/>
      <c r="AD479" s="60"/>
      <c r="AE479" s="60"/>
      <c r="AF479" s="60"/>
      <c r="AG479" s="60"/>
      <c r="AH479" s="60"/>
      <c r="AI479" s="60"/>
      <c r="AJ479" s="60"/>
      <c r="AK479" s="46">
        <v>8</v>
      </c>
      <c r="AL479" s="42"/>
      <c r="AM479" s="42"/>
      <c r="AN479" s="42"/>
      <c r="AO479" s="42"/>
      <c r="AP479" s="42"/>
      <c r="AQ479" s="42">
        <v>6</v>
      </c>
      <c r="AR479" s="42"/>
      <c r="AS479" s="42"/>
      <c r="AT479" s="42"/>
      <c r="AU479" s="61">
        <v>82</v>
      </c>
      <c r="AV479" s="62"/>
      <c r="AW479" s="62"/>
      <c r="AX479" s="51"/>
    </row>
    <row r="480" spans="1:50" ht="24" customHeight="1">
      <c r="A480" s="41">
        <v>3</v>
      </c>
      <c r="B480" s="41">
        <v>1</v>
      </c>
      <c r="C480" s="42" t="s">
        <v>245</v>
      </c>
      <c r="D480" s="42"/>
      <c r="E480" s="42"/>
      <c r="F480" s="42"/>
      <c r="G480" s="42"/>
      <c r="H480" s="42"/>
      <c r="I480" s="42"/>
      <c r="J480" s="42"/>
      <c r="K480" s="42"/>
      <c r="L480" s="42"/>
      <c r="M480" s="60" t="s">
        <v>249</v>
      </c>
      <c r="N480" s="60"/>
      <c r="O480" s="60"/>
      <c r="P480" s="60"/>
      <c r="Q480" s="60"/>
      <c r="R480" s="60"/>
      <c r="S480" s="60"/>
      <c r="T480" s="60"/>
      <c r="U480" s="60"/>
      <c r="V480" s="60"/>
      <c r="W480" s="60"/>
      <c r="X480" s="60"/>
      <c r="Y480" s="60"/>
      <c r="Z480" s="60"/>
      <c r="AA480" s="60"/>
      <c r="AB480" s="60"/>
      <c r="AC480" s="60"/>
      <c r="AD480" s="60"/>
      <c r="AE480" s="60"/>
      <c r="AF480" s="60"/>
      <c r="AG480" s="60"/>
      <c r="AH480" s="60"/>
      <c r="AI480" s="60"/>
      <c r="AJ480" s="60"/>
      <c r="AK480" s="46">
        <v>14</v>
      </c>
      <c r="AL480" s="42"/>
      <c r="AM480" s="42"/>
      <c r="AN480" s="42"/>
      <c r="AO480" s="42"/>
      <c r="AP480" s="42"/>
      <c r="AQ480" s="45" t="s">
        <v>326</v>
      </c>
      <c r="AR480" s="45"/>
      <c r="AS480" s="45"/>
      <c r="AT480" s="45"/>
      <c r="AU480" s="102" t="s">
        <v>326</v>
      </c>
      <c r="AV480" s="103"/>
      <c r="AW480" s="103"/>
      <c r="AX480" s="104"/>
    </row>
    <row r="481" spans="1:50" ht="24" customHeight="1">
      <c r="A481" s="41">
        <v>4</v>
      </c>
      <c r="B481" s="41">
        <v>1</v>
      </c>
      <c r="C481" s="42" t="s">
        <v>250</v>
      </c>
      <c r="D481" s="42"/>
      <c r="E481" s="42"/>
      <c r="F481" s="42"/>
      <c r="G481" s="42"/>
      <c r="H481" s="42"/>
      <c r="I481" s="42"/>
      <c r="J481" s="42"/>
      <c r="K481" s="42"/>
      <c r="L481" s="42"/>
      <c r="M481" s="60" t="s">
        <v>251</v>
      </c>
      <c r="N481" s="60"/>
      <c r="O481" s="60"/>
      <c r="P481" s="60"/>
      <c r="Q481" s="60"/>
      <c r="R481" s="60"/>
      <c r="S481" s="60"/>
      <c r="T481" s="60"/>
      <c r="U481" s="60"/>
      <c r="V481" s="60"/>
      <c r="W481" s="60"/>
      <c r="X481" s="60"/>
      <c r="Y481" s="60"/>
      <c r="Z481" s="60"/>
      <c r="AA481" s="60"/>
      <c r="AB481" s="60"/>
      <c r="AC481" s="60"/>
      <c r="AD481" s="60"/>
      <c r="AE481" s="60"/>
      <c r="AF481" s="60"/>
      <c r="AG481" s="60"/>
      <c r="AH481" s="60"/>
      <c r="AI481" s="60"/>
      <c r="AJ481" s="60"/>
      <c r="AK481" s="46">
        <v>9</v>
      </c>
      <c r="AL481" s="42"/>
      <c r="AM481" s="42"/>
      <c r="AN481" s="42"/>
      <c r="AO481" s="42"/>
      <c r="AP481" s="42"/>
      <c r="AQ481" s="42">
        <v>3</v>
      </c>
      <c r="AR481" s="42"/>
      <c r="AS481" s="42"/>
      <c r="AT481" s="42"/>
      <c r="AU481" s="61">
        <v>77.900000000000006</v>
      </c>
      <c r="AV481" s="62"/>
      <c r="AW481" s="62"/>
      <c r="AX481" s="51"/>
    </row>
    <row r="482" spans="1:50" ht="24" customHeight="1">
      <c r="A482" s="41">
        <v>4</v>
      </c>
      <c r="B482" s="41">
        <v>1</v>
      </c>
      <c r="C482" s="42" t="s">
        <v>250</v>
      </c>
      <c r="D482" s="42"/>
      <c r="E482" s="42"/>
      <c r="F482" s="42"/>
      <c r="G482" s="42"/>
      <c r="H482" s="42"/>
      <c r="I482" s="42"/>
      <c r="J482" s="42"/>
      <c r="K482" s="42"/>
      <c r="L482" s="42"/>
      <c r="M482" s="60" t="s">
        <v>252</v>
      </c>
      <c r="N482" s="60"/>
      <c r="O482" s="60"/>
      <c r="P482" s="60"/>
      <c r="Q482" s="60"/>
      <c r="R482" s="60"/>
      <c r="S482" s="60"/>
      <c r="T482" s="60"/>
      <c r="U482" s="60"/>
      <c r="V482" s="60"/>
      <c r="W482" s="60"/>
      <c r="X482" s="60"/>
      <c r="Y482" s="60"/>
      <c r="Z482" s="60"/>
      <c r="AA482" s="60"/>
      <c r="AB482" s="60"/>
      <c r="AC482" s="60"/>
      <c r="AD482" s="60"/>
      <c r="AE482" s="60"/>
      <c r="AF482" s="60"/>
      <c r="AG482" s="60"/>
      <c r="AH482" s="60"/>
      <c r="AI482" s="60"/>
      <c r="AJ482" s="60"/>
      <c r="AK482" s="46">
        <v>7</v>
      </c>
      <c r="AL482" s="42"/>
      <c r="AM482" s="42"/>
      <c r="AN482" s="42"/>
      <c r="AO482" s="42"/>
      <c r="AP482" s="42"/>
      <c r="AQ482" s="42">
        <v>2</v>
      </c>
      <c r="AR482" s="42"/>
      <c r="AS482" s="42"/>
      <c r="AT482" s="42"/>
      <c r="AU482" s="61">
        <v>76.5</v>
      </c>
      <c r="AV482" s="62"/>
      <c r="AW482" s="62"/>
      <c r="AX482" s="51"/>
    </row>
    <row r="483" spans="1:50" ht="24" customHeight="1">
      <c r="A483" s="41">
        <v>4</v>
      </c>
      <c r="B483" s="41">
        <v>1</v>
      </c>
      <c r="C483" s="42" t="s">
        <v>250</v>
      </c>
      <c r="D483" s="42"/>
      <c r="E483" s="42"/>
      <c r="F483" s="42"/>
      <c r="G483" s="42"/>
      <c r="H483" s="42"/>
      <c r="I483" s="42"/>
      <c r="J483" s="42"/>
      <c r="K483" s="42"/>
      <c r="L483" s="42"/>
      <c r="M483" s="60" t="s">
        <v>253</v>
      </c>
      <c r="N483" s="60"/>
      <c r="O483" s="60"/>
      <c r="P483" s="60"/>
      <c r="Q483" s="60"/>
      <c r="R483" s="60"/>
      <c r="S483" s="60"/>
      <c r="T483" s="60"/>
      <c r="U483" s="60"/>
      <c r="V483" s="60"/>
      <c r="W483" s="60"/>
      <c r="X483" s="60"/>
      <c r="Y483" s="60"/>
      <c r="Z483" s="60"/>
      <c r="AA483" s="60"/>
      <c r="AB483" s="60"/>
      <c r="AC483" s="60"/>
      <c r="AD483" s="60"/>
      <c r="AE483" s="60"/>
      <c r="AF483" s="60"/>
      <c r="AG483" s="60"/>
      <c r="AH483" s="60"/>
      <c r="AI483" s="60"/>
      <c r="AJ483" s="60"/>
      <c r="AK483" s="46">
        <v>7</v>
      </c>
      <c r="AL483" s="42"/>
      <c r="AM483" s="42"/>
      <c r="AN483" s="42"/>
      <c r="AO483" s="42"/>
      <c r="AP483" s="42"/>
      <c r="AQ483" s="42">
        <v>2</v>
      </c>
      <c r="AR483" s="42"/>
      <c r="AS483" s="42"/>
      <c r="AT483" s="42"/>
      <c r="AU483" s="61">
        <v>99.1</v>
      </c>
      <c r="AV483" s="62"/>
      <c r="AW483" s="62"/>
      <c r="AX483" s="51"/>
    </row>
    <row r="484" spans="1:50" ht="24" customHeight="1">
      <c r="A484" s="41">
        <v>4</v>
      </c>
      <c r="B484" s="41">
        <v>1</v>
      </c>
      <c r="C484" s="42" t="s">
        <v>250</v>
      </c>
      <c r="D484" s="42"/>
      <c r="E484" s="42"/>
      <c r="F484" s="42"/>
      <c r="G484" s="42"/>
      <c r="H484" s="42"/>
      <c r="I484" s="42"/>
      <c r="J484" s="42"/>
      <c r="K484" s="42"/>
      <c r="L484" s="42"/>
      <c r="M484" s="60" t="s">
        <v>254</v>
      </c>
      <c r="N484" s="60"/>
      <c r="O484" s="60"/>
      <c r="P484" s="60"/>
      <c r="Q484" s="60"/>
      <c r="R484" s="60"/>
      <c r="S484" s="60"/>
      <c r="T484" s="60"/>
      <c r="U484" s="60"/>
      <c r="V484" s="60"/>
      <c r="W484" s="60"/>
      <c r="X484" s="60"/>
      <c r="Y484" s="60"/>
      <c r="Z484" s="60"/>
      <c r="AA484" s="60"/>
      <c r="AB484" s="60"/>
      <c r="AC484" s="60"/>
      <c r="AD484" s="60"/>
      <c r="AE484" s="60"/>
      <c r="AF484" s="60"/>
      <c r="AG484" s="60"/>
      <c r="AH484" s="60"/>
      <c r="AI484" s="60"/>
      <c r="AJ484" s="60"/>
      <c r="AK484" s="46">
        <v>24</v>
      </c>
      <c r="AL484" s="42"/>
      <c r="AM484" s="42"/>
      <c r="AN484" s="42"/>
      <c r="AO484" s="42"/>
      <c r="AP484" s="42"/>
      <c r="AQ484" s="45" t="s">
        <v>326</v>
      </c>
      <c r="AR484" s="45"/>
      <c r="AS484" s="45"/>
      <c r="AT484" s="45"/>
      <c r="AU484" s="102" t="s">
        <v>326</v>
      </c>
      <c r="AV484" s="103"/>
      <c r="AW484" s="103"/>
      <c r="AX484" s="104"/>
    </row>
    <row r="485" spans="1:50" ht="24" customHeight="1">
      <c r="A485" s="41">
        <v>5</v>
      </c>
      <c r="B485" s="41">
        <v>1</v>
      </c>
      <c r="C485" s="42" t="s">
        <v>255</v>
      </c>
      <c r="D485" s="42"/>
      <c r="E485" s="42"/>
      <c r="F485" s="42"/>
      <c r="G485" s="42"/>
      <c r="H485" s="42"/>
      <c r="I485" s="42"/>
      <c r="J485" s="42"/>
      <c r="K485" s="42"/>
      <c r="L485" s="42"/>
      <c r="M485" s="60" t="s">
        <v>256</v>
      </c>
      <c r="N485" s="60"/>
      <c r="O485" s="60"/>
      <c r="P485" s="60"/>
      <c r="Q485" s="60"/>
      <c r="R485" s="60"/>
      <c r="S485" s="60"/>
      <c r="T485" s="60"/>
      <c r="U485" s="60"/>
      <c r="V485" s="60"/>
      <c r="W485" s="60"/>
      <c r="X485" s="60"/>
      <c r="Y485" s="60"/>
      <c r="Z485" s="60"/>
      <c r="AA485" s="60"/>
      <c r="AB485" s="60"/>
      <c r="AC485" s="60"/>
      <c r="AD485" s="60"/>
      <c r="AE485" s="60"/>
      <c r="AF485" s="60"/>
      <c r="AG485" s="60"/>
      <c r="AH485" s="60"/>
      <c r="AI485" s="60"/>
      <c r="AJ485" s="60"/>
      <c r="AK485" s="46">
        <v>23</v>
      </c>
      <c r="AL485" s="42"/>
      <c r="AM485" s="42"/>
      <c r="AN485" s="42"/>
      <c r="AO485" s="42"/>
      <c r="AP485" s="42"/>
      <c r="AQ485" s="42">
        <v>1</v>
      </c>
      <c r="AR485" s="42"/>
      <c r="AS485" s="42"/>
      <c r="AT485" s="42"/>
      <c r="AU485" s="61">
        <v>97.7</v>
      </c>
      <c r="AV485" s="62"/>
      <c r="AW485" s="62"/>
      <c r="AX485" s="51"/>
    </row>
    <row r="486" spans="1:50" ht="24" customHeight="1">
      <c r="A486" s="41">
        <v>5</v>
      </c>
      <c r="B486" s="41">
        <v>1</v>
      </c>
      <c r="C486" s="42" t="s">
        <v>255</v>
      </c>
      <c r="D486" s="42"/>
      <c r="E486" s="42"/>
      <c r="F486" s="42"/>
      <c r="G486" s="42"/>
      <c r="H486" s="42"/>
      <c r="I486" s="42"/>
      <c r="J486" s="42"/>
      <c r="K486" s="42"/>
      <c r="L486" s="42"/>
      <c r="M486" s="60" t="s">
        <v>257</v>
      </c>
      <c r="N486" s="60"/>
      <c r="O486" s="60"/>
      <c r="P486" s="60"/>
      <c r="Q486" s="60"/>
      <c r="R486" s="60"/>
      <c r="S486" s="60"/>
      <c r="T486" s="60"/>
      <c r="U486" s="60"/>
      <c r="V486" s="60"/>
      <c r="W486" s="60"/>
      <c r="X486" s="60"/>
      <c r="Y486" s="60"/>
      <c r="Z486" s="60"/>
      <c r="AA486" s="60"/>
      <c r="AB486" s="60"/>
      <c r="AC486" s="60"/>
      <c r="AD486" s="60"/>
      <c r="AE486" s="60"/>
      <c r="AF486" s="60"/>
      <c r="AG486" s="60"/>
      <c r="AH486" s="60"/>
      <c r="AI486" s="60"/>
      <c r="AJ486" s="60"/>
      <c r="AK486" s="46">
        <v>16</v>
      </c>
      <c r="AL486" s="42"/>
      <c r="AM486" s="42"/>
      <c r="AN486" s="42"/>
      <c r="AO486" s="42"/>
      <c r="AP486" s="42"/>
      <c r="AQ486" s="42">
        <v>1</v>
      </c>
      <c r="AR486" s="42"/>
      <c r="AS486" s="42"/>
      <c r="AT486" s="42"/>
      <c r="AU486" s="61">
        <v>96.3</v>
      </c>
      <c r="AV486" s="62"/>
      <c r="AW486" s="62"/>
      <c r="AX486" s="51"/>
    </row>
    <row r="487" spans="1:50" ht="24" customHeight="1">
      <c r="A487" s="41">
        <v>5</v>
      </c>
      <c r="B487" s="41">
        <v>1</v>
      </c>
      <c r="C487" s="42" t="s">
        <v>255</v>
      </c>
      <c r="D487" s="42"/>
      <c r="E487" s="42"/>
      <c r="F487" s="42"/>
      <c r="G487" s="42"/>
      <c r="H487" s="42"/>
      <c r="I487" s="42"/>
      <c r="J487" s="42"/>
      <c r="K487" s="42"/>
      <c r="L487" s="42"/>
      <c r="M487" s="60" t="s">
        <v>258</v>
      </c>
      <c r="N487" s="60"/>
      <c r="O487" s="60"/>
      <c r="P487" s="60"/>
      <c r="Q487" s="60"/>
      <c r="R487" s="60"/>
      <c r="S487" s="60"/>
      <c r="T487" s="60"/>
      <c r="U487" s="60"/>
      <c r="V487" s="60"/>
      <c r="W487" s="60"/>
      <c r="X487" s="60"/>
      <c r="Y487" s="60"/>
      <c r="Z487" s="60"/>
      <c r="AA487" s="60"/>
      <c r="AB487" s="60"/>
      <c r="AC487" s="60"/>
      <c r="AD487" s="60"/>
      <c r="AE487" s="60"/>
      <c r="AF487" s="60"/>
      <c r="AG487" s="60"/>
      <c r="AH487" s="60"/>
      <c r="AI487" s="60"/>
      <c r="AJ487" s="60"/>
      <c r="AK487" s="46">
        <v>1</v>
      </c>
      <c r="AL487" s="42"/>
      <c r="AM487" s="42"/>
      <c r="AN487" s="42"/>
      <c r="AO487" s="42"/>
      <c r="AP487" s="42"/>
      <c r="AQ487" s="45" t="s">
        <v>204</v>
      </c>
      <c r="AR487" s="45"/>
      <c r="AS487" s="45"/>
      <c r="AT487" s="45"/>
      <c r="AU487" s="102" t="s">
        <v>326</v>
      </c>
      <c r="AV487" s="103"/>
      <c r="AW487" s="103"/>
      <c r="AX487" s="104"/>
    </row>
    <row r="488" spans="1:50" ht="24" customHeight="1">
      <c r="A488" s="41">
        <v>5</v>
      </c>
      <c r="B488" s="41">
        <v>1</v>
      </c>
      <c r="C488" s="42" t="s">
        <v>255</v>
      </c>
      <c r="D488" s="42"/>
      <c r="E488" s="42"/>
      <c r="F488" s="42"/>
      <c r="G488" s="42"/>
      <c r="H488" s="42"/>
      <c r="I488" s="42"/>
      <c r="J488" s="42"/>
      <c r="K488" s="42"/>
      <c r="L488" s="42"/>
      <c r="M488" s="60" t="s">
        <v>259</v>
      </c>
      <c r="N488" s="60"/>
      <c r="O488" s="60"/>
      <c r="P488" s="60"/>
      <c r="Q488" s="60"/>
      <c r="R488" s="60"/>
      <c r="S488" s="60"/>
      <c r="T488" s="60"/>
      <c r="U488" s="60"/>
      <c r="V488" s="60"/>
      <c r="W488" s="60"/>
      <c r="X488" s="60"/>
      <c r="Y488" s="60"/>
      <c r="Z488" s="60"/>
      <c r="AA488" s="60"/>
      <c r="AB488" s="60"/>
      <c r="AC488" s="60"/>
      <c r="AD488" s="60"/>
      <c r="AE488" s="60"/>
      <c r="AF488" s="60"/>
      <c r="AG488" s="60"/>
      <c r="AH488" s="60"/>
      <c r="AI488" s="60"/>
      <c r="AJ488" s="60"/>
      <c r="AK488" s="46">
        <v>3</v>
      </c>
      <c r="AL488" s="42"/>
      <c r="AM488" s="42"/>
      <c r="AN488" s="42"/>
      <c r="AO488" s="42"/>
      <c r="AP488" s="42"/>
      <c r="AQ488" s="45" t="s">
        <v>326</v>
      </c>
      <c r="AR488" s="45"/>
      <c r="AS488" s="45"/>
      <c r="AT488" s="45"/>
      <c r="AU488" s="102" t="s">
        <v>326</v>
      </c>
      <c r="AV488" s="103"/>
      <c r="AW488" s="103"/>
      <c r="AX488" s="104"/>
    </row>
    <row r="489" spans="1:50" ht="24" customHeight="1">
      <c r="A489" s="41">
        <v>6</v>
      </c>
      <c r="B489" s="41">
        <v>1</v>
      </c>
      <c r="C489" s="42" t="s">
        <v>260</v>
      </c>
      <c r="D489" s="42"/>
      <c r="E489" s="42"/>
      <c r="F489" s="42"/>
      <c r="G489" s="42"/>
      <c r="H489" s="42"/>
      <c r="I489" s="42"/>
      <c r="J489" s="42"/>
      <c r="K489" s="42"/>
      <c r="L489" s="42"/>
      <c r="M489" s="60" t="s">
        <v>261</v>
      </c>
      <c r="N489" s="60"/>
      <c r="O489" s="60"/>
      <c r="P489" s="60"/>
      <c r="Q489" s="60"/>
      <c r="R489" s="60"/>
      <c r="S489" s="60"/>
      <c r="T489" s="60"/>
      <c r="U489" s="60"/>
      <c r="V489" s="60"/>
      <c r="W489" s="60"/>
      <c r="X489" s="60"/>
      <c r="Y489" s="60"/>
      <c r="Z489" s="60"/>
      <c r="AA489" s="60"/>
      <c r="AB489" s="60"/>
      <c r="AC489" s="60"/>
      <c r="AD489" s="60"/>
      <c r="AE489" s="60"/>
      <c r="AF489" s="60"/>
      <c r="AG489" s="60"/>
      <c r="AH489" s="60"/>
      <c r="AI489" s="60"/>
      <c r="AJ489" s="60"/>
      <c r="AK489" s="46">
        <v>17</v>
      </c>
      <c r="AL489" s="42"/>
      <c r="AM489" s="42"/>
      <c r="AN489" s="42"/>
      <c r="AO489" s="42"/>
      <c r="AP489" s="42"/>
      <c r="AQ489" s="42">
        <v>1</v>
      </c>
      <c r="AR489" s="42"/>
      <c r="AS489" s="42"/>
      <c r="AT489" s="42"/>
      <c r="AU489" s="61">
        <v>95</v>
      </c>
      <c r="AV489" s="62"/>
      <c r="AW489" s="62"/>
      <c r="AX489" s="51"/>
    </row>
    <row r="490" spans="1:50" ht="24" customHeight="1">
      <c r="A490" s="41">
        <v>6</v>
      </c>
      <c r="B490" s="41">
        <v>1</v>
      </c>
      <c r="C490" s="42" t="s">
        <v>260</v>
      </c>
      <c r="D490" s="42"/>
      <c r="E490" s="42"/>
      <c r="F490" s="42"/>
      <c r="G490" s="42"/>
      <c r="H490" s="42"/>
      <c r="I490" s="42"/>
      <c r="J490" s="42"/>
      <c r="K490" s="42"/>
      <c r="L490" s="42"/>
      <c r="M490" s="60" t="s">
        <v>262</v>
      </c>
      <c r="N490" s="60"/>
      <c r="O490" s="60"/>
      <c r="P490" s="60"/>
      <c r="Q490" s="60"/>
      <c r="R490" s="60"/>
      <c r="S490" s="60"/>
      <c r="T490" s="60"/>
      <c r="U490" s="60"/>
      <c r="V490" s="60"/>
      <c r="W490" s="60"/>
      <c r="X490" s="60"/>
      <c r="Y490" s="60"/>
      <c r="Z490" s="60"/>
      <c r="AA490" s="60"/>
      <c r="AB490" s="60"/>
      <c r="AC490" s="60"/>
      <c r="AD490" s="60"/>
      <c r="AE490" s="60"/>
      <c r="AF490" s="60"/>
      <c r="AG490" s="60"/>
      <c r="AH490" s="60"/>
      <c r="AI490" s="60"/>
      <c r="AJ490" s="60"/>
      <c r="AK490" s="46">
        <v>16</v>
      </c>
      <c r="AL490" s="42"/>
      <c r="AM490" s="42"/>
      <c r="AN490" s="42"/>
      <c r="AO490" s="42"/>
      <c r="AP490" s="42"/>
      <c r="AQ490" s="42">
        <v>2</v>
      </c>
      <c r="AR490" s="42"/>
      <c r="AS490" s="42"/>
      <c r="AT490" s="42"/>
      <c r="AU490" s="61">
        <v>98.7</v>
      </c>
      <c r="AV490" s="62"/>
      <c r="AW490" s="62"/>
      <c r="AX490" s="51"/>
    </row>
    <row r="491" spans="1:50" ht="24" customHeight="1">
      <c r="A491" s="41">
        <v>6</v>
      </c>
      <c r="B491" s="41">
        <v>1</v>
      </c>
      <c r="C491" s="42" t="s">
        <v>260</v>
      </c>
      <c r="D491" s="42"/>
      <c r="E491" s="42"/>
      <c r="F491" s="42"/>
      <c r="G491" s="42"/>
      <c r="H491" s="42"/>
      <c r="I491" s="42"/>
      <c r="J491" s="42"/>
      <c r="K491" s="42"/>
      <c r="L491" s="42"/>
      <c r="M491" s="60" t="s">
        <v>263</v>
      </c>
      <c r="N491" s="60"/>
      <c r="O491" s="60"/>
      <c r="P491" s="60"/>
      <c r="Q491" s="60"/>
      <c r="R491" s="60"/>
      <c r="S491" s="60"/>
      <c r="T491" s="60"/>
      <c r="U491" s="60"/>
      <c r="V491" s="60"/>
      <c r="W491" s="60"/>
      <c r="X491" s="60"/>
      <c r="Y491" s="60"/>
      <c r="Z491" s="60"/>
      <c r="AA491" s="60"/>
      <c r="AB491" s="60"/>
      <c r="AC491" s="60"/>
      <c r="AD491" s="60"/>
      <c r="AE491" s="60"/>
      <c r="AF491" s="60"/>
      <c r="AG491" s="60"/>
      <c r="AH491" s="60"/>
      <c r="AI491" s="60"/>
      <c r="AJ491" s="60"/>
      <c r="AK491" s="46">
        <v>1</v>
      </c>
      <c r="AL491" s="42"/>
      <c r="AM491" s="42"/>
      <c r="AN491" s="42"/>
      <c r="AO491" s="42"/>
      <c r="AP491" s="42"/>
      <c r="AQ491" s="45" t="s">
        <v>204</v>
      </c>
      <c r="AR491" s="45"/>
      <c r="AS491" s="45"/>
      <c r="AT491" s="45"/>
      <c r="AU491" s="102" t="s">
        <v>326</v>
      </c>
      <c r="AV491" s="103"/>
      <c r="AW491" s="103"/>
      <c r="AX491" s="104"/>
    </row>
    <row r="492" spans="1:50" ht="24" customHeight="1">
      <c r="A492" s="41">
        <v>6</v>
      </c>
      <c r="B492" s="41">
        <v>1</v>
      </c>
      <c r="C492" s="42" t="s">
        <v>260</v>
      </c>
      <c r="D492" s="42"/>
      <c r="E492" s="42"/>
      <c r="F492" s="42"/>
      <c r="G492" s="42"/>
      <c r="H492" s="42"/>
      <c r="I492" s="42"/>
      <c r="J492" s="42"/>
      <c r="K492" s="42"/>
      <c r="L492" s="42"/>
      <c r="M492" s="60" t="s">
        <v>264</v>
      </c>
      <c r="N492" s="60"/>
      <c r="O492" s="60"/>
      <c r="P492" s="60"/>
      <c r="Q492" s="60"/>
      <c r="R492" s="60"/>
      <c r="S492" s="60"/>
      <c r="T492" s="60"/>
      <c r="U492" s="60"/>
      <c r="V492" s="60"/>
      <c r="W492" s="60"/>
      <c r="X492" s="60"/>
      <c r="Y492" s="60"/>
      <c r="Z492" s="60"/>
      <c r="AA492" s="60"/>
      <c r="AB492" s="60"/>
      <c r="AC492" s="60"/>
      <c r="AD492" s="60"/>
      <c r="AE492" s="60"/>
      <c r="AF492" s="60"/>
      <c r="AG492" s="60"/>
      <c r="AH492" s="60"/>
      <c r="AI492" s="60"/>
      <c r="AJ492" s="60"/>
      <c r="AK492" s="46">
        <v>2</v>
      </c>
      <c r="AL492" s="42"/>
      <c r="AM492" s="42"/>
      <c r="AN492" s="42"/>
      <c r="AO492" s="42"/>
      <c r="AP492" s="42"/>
      <c r="AQ492" s="45" t="s">
        <v>326</v>
      </c>
      <c r="AR492" s="45"/>
      <c r="AS492" s="45"/>
      <c r="AT492" s="45"/>
      <c r="AU492" s="102" t="s">
        <v>326</v>
      </c>
      <c r="AV492" s="103"/>
      <c r="AW492" s="103"/>
      <c r="AX492" s="104"/>
    </row>
    <row r="493" spans="1:50" ht="24" hidden="1" customHeight="1">
      <c r="A493" s="41">
        <v>7</v>
      </c>
      <c r="B493" s="41"/>
      <c r="C493" s="45" t="s">
        <v>326</v>
      </c>
      <c r="D493" s="45"/>
      <c r="E493" s="45"/>
      <c r="F493" s="45"/>
      <c r="G493" s="45"/>
      <c r="H493" s="45"/>
      <c r="I493" s="45"/>
      <c r="J493" s="45"/>
      <c r="K493" s="45"/>
      <c r="L493" s="45"/>
      <c r="M493" s="426" t="s">
        <v>326</v>
      </c>
      <c r="N493" s="426"/>
      <c r="O493" s="426"/>
      <c r="P493" s="426"/>
      <c r="Q493" s="426"/>
      <c r="R493" s="426"/>
      <c r="S493" s="426"/>
      <c r="T493" s="426"/>
      <c r="U493" s="426"/>
      <c r="V493" s="426"/>
      <c r="W493" s="426"/>
      <c r="X493" s="426"/>
      <c r="Y493" s="426"/>
      <c r="Z493" s="426"/>
      <c r="AA493" s="426"/>
      <c r="AB493" s="426"/>
      <c r="AC493" s="426"/>
      <c r="AD493" s="426"/>
      <c r="AE493" s="426"/>
      <c r="AF493" s="426"/>
      <c r="AG493" s="426"/>
      <c r="AH493" s="426"/>
      <c r="AI493" s="426"/>
      <c r="AJ493" s="426"/>
      <c r="AK493" s="543" t="s">
        <v>326</v>
      </c>
      <c r="AL493" s="45"/>
      <c r="AM493" s="45"/>
      <c r="AN493" s="45"/>
      <c r="AO493" s="45"/>
      <c r="AP493" s="45"/>
      <c r="AQ493" s="45" t="s">
        <v>326</v>
      </c>
      <c r="AR493" s="45"/>
      <c r="AS493" s="45"/>
      <c r="AT493" s="45"/>
      <c r="AU493" s="102" t="s">
        <v>326</v>
      </c>
      <c r="AV493" s="103"/>
      <c r="AW493" s="103"/>
      <c r="AX493" s="104"/>
    </row>
    <row r="494" spans="1:50" ht="24" hidden="1" customHeight="1">
      <c r="A494" s="41">
        <v>8</v>
      </c>
      <c r="B494" s="41"/>
      <c r="C494" s="45" t="s">
        <v>326</v>
      </c>
      <c r="D494" s="45"/>
      <c r="E494" s="45"/>
      <c r="F494" s="45"/>
      <c r="G494" s="45"/>
      <c r="H494" s="45"/>
      <c r="I494" s="45"/>
      <c r="J494" s="45"/>
      <c r="K494" s="45"/>
      <c r="L494" s="45"/>
      <c r="M494" s="426" t="s">
        <v>326</v>
      </c>
      <c r="N494" s="426"/>
      <c r="O494" s="426"/>
      <c r="P494" s="426"/>
      <c r="Q494" s="426"/>
      <c r="R494" s="426"/>
      <c r="S494" s="426"/>
      <c r="T494" s="426"/>
      <c r="U494" s="426"/>
      <c r="V494" s="426"/>
      <c r="W494" s="426"/>
      <c r="X494" s="426"/>
      <c r="Y494" s="426"/>
      <c r="Z494" s="426"/>
      <c r="AA494" s="426"/>
      <c r="AB494" s="426"/>
      <c r="AC494" s="426"/>
      <c r="AD494" s="426"/>
      <c r="AE494" s="426"/>
      <c r="AF494" s="426"/>
      <c r="AG494" s="426"/>
      <c r="AH494" s="426"/>
      <c r="AI494" s="426"/>
      <c r="AJ494" s="426"/>
      <c r="AK494" s="543" t="s">
        <v>326</v>
      </c>
      <c r="AL494" s="45"/>
      <c r="AM494" s="45"/>
      <c r="AN494" s="45"/>
      <c r="AO494" s="45"/>
      <c r="AP494" s="45"/>
      <c r="AQ494" s="45" t="s">
        <v>326</v>
      </c>
      <c r="AR494" s="45"/>
      <c r="AS494" s="45"/>
      <c r="AT494" s="45"/>
      <c r="AU494" s="102" t="s">
        <v>326</v>
      </c>
      <c r="AV494" s="103"/>
      <c r="AW494" s="103"/>
      <c r="AX494" s="104"/>
    </row>
    <row r="495" spans="1:50" ht="24" hidden="1" customHeight="1">
      <c r="A495" s="41">
        <v>9</v>
      </c>
      <c r="B495" s="41"/>
      <c r="C495" s="45" t="s">
        <v>326</v>
      </c>
      <c r="D495" s="45"/>
      <c r="E495" s="45"/>
      <c r="F495" s="45"/>
      <c r="G495" s="45"/>
      <c r="H495" s="45"/>
      <c r="I495" s="45"/>
      <c r="J495" s="45"/>
      <c r="K495" s="45"/>
      <c r="L495" s="45"/>
      <c r="M495" s="426" t="s">
        <v>326</v>
      </c>
      <c r="N495" s="426"/>
      <c r="O495" s="426"/>
      <c r="P495" s="426"/>
      <c r="Q495" s="426"/>
      <c r="R495" s="426"/>
      <c r="S495" s="426"/>
      <c r="T495" s="426"/>
      <c r="U495" s="426"/>
      <c r="V495" s="426"/>
      <c r="W495" s="426"/>
      <c r="X495" s="426"/>
      <c r="Y495" s="426"/>
      <c r="Z495" s="426"/>
      <c r="AA495" s="426"/>
      <c r="AB495" s="426"/>
      <c r="AC495" s="426"/>
      <c r="AD495" s="426"/>
      <c r="AE495" s="426"/>
      <c r="AF495" s="426"/>
      <c r="AG495" s="426"/>
      <c r="AH495" s="426"/>
      <c r="AI495" s="426"/>
      <c r="AJ495" s="426"/>
      <c r="AK495" s="543" t="s">
        <v>326</v>
      </c>
      <c r="AL495" s="45"/>
      <c r="AM495" s="45"/>
      <c r="AN495" s="45"/>
      <c r="AO495" s="45"/>
      <c r="AP495" s="45"/>
      <c r="AQ495" s="45" t="s">
        <v>326</v>
      </c>
      <c r="AR495" s="45"/>
      <c r="AS495" s="45"/>
      <c r="AT495" s="45"/>
      <c r="AU495" s="102" t="s">
        <v>326</v>
      </c>
      <c r="AV495" s="103"/>
      <c r="AW495" s="103"/>
      <c r="AX495" s="104"/>
    </row>
    <row r="496" spans="1:50" ht="24" hidden="1" customHeight="1">
      <c r="A496" s="41">
        <v>10</v>
      </c>
      <c r="B496" s="41"/>
      <c r="C496" s="45" t="s">
        <v>326</v>
      </c>
      <c r="D496" s="45"/>
      <c r="E496" s="45"/>
      <c r="F496" s="45"/>
      <c r="G496" s="45"/>
      <c r="H496" s="45"/>
      <c r="I496" s="45"/>
      <c r="J496" s="45"/>
      <c r="K496" s="45"/>
      <c r="L496" s="45"/>
      <c r="M496" s="426" t="s">
        <v>326</v>
      </c>
      <c r="N496" s="426"/>
      <c r="O496" s="426"/>
      <c r="P496" s="426"/>
      <c r="Q496" s="426"/>
      <c r="R496" s="426"/>
      <c r="S496" s="426"/>
      <c r="T496" s="426"/>
      <c r="U496" s="426"/>
      <c r="V496" s="426"/>
      <c r="W496" s="426"/>
      <c r="X496" s="426"/>
      <c r="Y496" s="426"/>
      <c r="Z496" s="426"/>
      <c r="AA496" s="426"/>
      <c r="AB496" s="426"/>
      <c r="AC496" s="426"/>
      <c r="AD496" s="426"/>
      <c r="AE496" s="426"/>
      <c r="AF496" s="426"/>
      <c r="AG496" s="426"/>
      <c r="AH496" s="426"/>
      <c r="AI496" s="426"/>
      <c r="AJ496" s="426"/>
      <c r="AK496" s="543" t="s">
        <v>326</v>
      </c>
      <c r="AL496" s="45"/>
      <c r="AM496" s="45"/>
      <c r="AN496" s="45"/>
      <c r="AO496" s="45"/>
      <c r="AP496" s="45"/>
      <c r="AQ496" s="45" t="s">
        <v>326</v>
      </c>
      <c r="AR496" s="45"/>
      <c r="AS496" s="45"/>
      <c r="AT496" s="45"/>
      <c r="AU496" s="102" t="s">
        <v>326</v>
      </c>
      <c r="AV496" s="103"/>
      <c r="AW496" s="103"/>
      <c r="AX496" s="104"/>
    </row>
    <row r="497" spans="1:50" ht="24" hidden="1" customHeight="1">
      <c r="A497" s="39"/>
      <c r="B497" s="39"/>
      <c r="C497" s="39"/>
      <c r="D497" s="39"/>
      <c r="E497" s="39"/>
      <c r="F497" s="39"/>
      <c r="G497" s="39"/>
      <c r="H497" s="39"/>
      <c r="I497" s="39"/>
      <c r="J497" s="39"/>
      <c r="K497" s="39"/>
      <c r="L497" s="39"/>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8"/>
      <c r="AL497" s="39"/>
      <c r="AM497" s="39"/>
      <c r="AN497" s="39"/>
      <c r="AO497" s="39"/>
      <c r="AP497" s="39"/>
      <c r="AQ497" s="39"/>
      <c r="AR497" s="39"/>
      <c r="AS497" s="39"/>
      <c r="AT497" s="39"/>
      <c r="AU497" s="39"/>
      <c r="AV497" s="39"/>
      <c r="AW497" s="39"/>
      <c r="AX497" s="39"/>
    </row>
    <row r="498" spans="1:50" ht="24" hidden="1" customHeight="1">
      <c r="A498" s="39"/>
      <c r="B498" s="39"/>
      <c r="C498" s="39"/>
      <c r="D498" s="39"/>
      <c r="E498" s="39"/>
      <c r="F498" s="39"/>
      <c r="G498" s="39"/>
      <c r="H498" s="39"/>
      <c r="I498" s="39"/>
      <c r="J498" s="39"/>
      <c r="K498" s="39"/>
      <c r="L498" s="39"/>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8"/>
      <c r="AL498" s="39"/>
      <c r="AM498" s="39"/>
      <c r="AN498" s="39"/>
      <c r="AO498" s="39"/>
      <c r="AP498" s="39"/>
      <c r="AQ498" s="39"/>
      <c r="AR498" s="39"/>
      <c r="AS498" s="39"/>
      <c r="AT498" s="39"/>
      <c r="AU498" s="39"/>
      <c r="AV498" s="39"/>
      <c r="AW498" s="39"/>
      <c r="AX498" s="39"/>
    </row>
    <row r="499" spans="1:50" ht="14.1" customHeight="1">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34"/>
      <c r="AL499" s="25"/>
      <c r="AM499" s="25"/>
      <c r="AN499" s="25"/>
      <c r="AO499" s="25"/>
      <c r="AP499" s="25"/>
      <c r="AQ499" s="25"/>
      <c r="AR499" s="25"/>
      <c r="AS499" s="25"/>
      <c r="AT499" s="25"/>
      <c r="AU499" s="25"/>
      <c r="AV499" s="25"/>
      <c r="AW499" s="25"/>
      <c r="AX499" s="25"/>
    </row>
    <row r="500" spans="1:50" ht="14.1" customHeight="1">
      <c r="B500" s="1" t="s">
        <v>265</v>
      </c>
    </row>
    <row r="501" spans="1:50" ht="34.5" customHeight="1">
      <c r="A501" s="41"/>
      <c r="B501" s="41"/>
      <c r="C501" s="47" t="s">
        <v>176</v>
      </c>
      <c r="D501" s="47"/>
      <c r="E501" s="47"/>
      <c r="F501" s="47"/>
      <c r="G501" s="47"/>
      <c r="H501" s="47"/>
      <c r="I501" s="47"/>
      <c r="J501" s="47"/>
      <c r="K501" s="47"/>
      <c r="L501" s="47"/>
      <c r="M501" s="47" t="s">
        <v>177</v>
      </c>
      <c r="N501" s="47"/>
      <c r="O501" s="47"/>
      <c r="P501" s="47"/>
      <c r="Q501" s="47"/>
      <c r="R501" s="47"/>
      <c r="S501" s="47"/>
      <c r="T501" s="47"/>
      <c r="U501" s="47"/>
      <c r="V501" s="47"/>
      <c r="W501" s="47"/>
      <c r="X501" s="47"/>
      <c r="Y501" s="47"/>
      <c r="Z501" s="47"/>
      <c r="AA501" s="47"/>
      <c r="AB501" s="47"/>
      <c r="AC501" s="47"/>
      <c r="AD501" s="47"/>
      <c r="AE501" s="47"/>
      <c r="AF501" s="47"/>
      <c r="AG501" s="47"/>
      <c r="AH501" s="47"/>
      <c r="AI501" s="47"/>
      <c r="AJ501" s="47"/>
      <c r="AK501" s="48" t="s">
        <v>178</v>
      </c>
      <c r="AL501" s="47"/>
      <c r="AM501" s="47"/>
      <c r="AN501" s="47"/>
      <c r="AO501" s="47"/>
      <c r="AP501" s="47"/>
      <c r="AQ501" s="47" t="s">
        <v>179</v>
      </c>
      <c r="AR501" s="47"/>
      <c r="AS501" s="47"/>
      <c r="AT501" s="47"/>
      <c r="AU501" s="49" t="s">
        <v>180</v>
      </c>
      <c r="AV501" s="50"/>
      <c r="AW501" s="50"/>
      <c r="AX501" s="51"/>
    </row>
    <row r="502" spans="1:50" ht="24" customHeight="1">
      <c r="A502" s="41">
        <v>1</v>
      </c>
      <c r="B502" s="41">
        <v>1</v>
      </c>
      <c r="C502" s="42" t="s">
        <v>214</v>
      </c>
      <c r="D502" s="42"/>
      <c r="E502" s="42"/>
      <c r="F502" s="42"/>
      <c r="G502" s="42"/>
      <c r="H502" s="42"/>
      <c r="I502" s="42"/>
      <c r="J502" s="42"/>
      <c r="K502" s="42"/>
      <c r="L502" s="42"/>
      <c r="M502" s="60" t="s">
        <v>237</v>
      </c>
      <c r="N502" s="60"/>
      <c r="O502" s="60"/>
      <c r="P502" s="60"/>
      <c r="Q502" s="60"/>
      <c r="R502" s="60"/>
      <c r="S502" s="60"/>
      <c r="T502" s="60"/>
      <c r="U502" s="60"/>
      <c r="V502" s="60"/>
      <c r="W502" s="60"/>
      <c r="X502" s="60"/>
      <c r="Y502" s="60"/>
      <c r="Z502" s="60"/>
      <c r="AA502" s="60"/>
      <c r="AB502" s="60"/>
      <c r="AC502" s="60"/>
      <c r="AD502" s="60"/>
      <c r="AE502" s="60"/>
      <c r="AF502" s="60"/>
      <c r="AG502" s="60"/>
      <c r="AH502" s="60"/>
      <c r="AI502" s="60"/>
      <c r="AJ502" s="60"/>
      <c r="AK502" s="46">
        <v>29</v>
      </c>
      <c r="AL502" s="42"/>
      <c r="AM502" s="42"/>
      <c r="AN502" s="42"/>
      <c r="AO502" s="42"/>
      <c r="AP502" s="42"/>
      <c r="AQ502" s="42">
        <v>2</v>
      </c>
      <c r="AR502" s="42"/>
      <c r="AS502" s="42"/>
      <c r="AT502" s="42"/>
      <c r="AU502" s="61">
        <v>96.5</v>
      </c>
      <c r="AV502" s="62"/>
      <c r="AW502" s="62"/>
      <c r="AX502" s="51"/>
    </row>
    <row r="503" spans="1:50" ht="24" customHeight="1">
      <c r="A503" s="41">
        <v>1</v>
      </c>
      <c r="B503" s="41">
        <v>1</v>
      </c>
      <c r="C503" s="42" t="s">
        <v>214</v>
      </c>
      <c r="D503" s="42"/>
      <c r="E503" s="42"/>
      <c r="F503" s="42"/>
      <c r="G503" s="42"/>
      <c r="H503" s="42"/>
      <c r="I503" s="42"/>
      <c r="J503" s="42"/>
      <c r="K503" s="42"/>
      <c r="L503" s="42"/>
      <c r="M503" s="60" t="s">
        <v>238</v>
      </c>
      <c r="N503" s="60"/>
      <c r="O503" s="60"/>
      <c r="P503" s="60"/>
      <c r="Q503" s="60"/>
      <c r="R503" s="60"/>
      <c r="S503" s="60"/>
      <c r="T503" s="60"/>
      <c r="U503" s="60"/>
      <c r="V503" s="60"/>
      <c r="W503" s="60"/>
      <c r="X503" s="60"/>
      <c r="Y503" s="60"/>
      <c r="Z503" s="60"/>
      <c r="AA503" s="60"/>
      <c r="AB503" s="60"/>
      <c r="AC503" s="60"/>
      <c r="AD503" s="60"/>
      <c r="AE503" s="60"/>
      <c r="AF503" s="60"/>
      <c r="AG503" s="60"/>
      <c r="AH503" s="60"/>
      <c r="AI503" s="60"/>
      <c r="AJ503" s="60"/>
      <c r="AK503" s="46">
        <v>27</v>
      </c>
      <c r="AL503" s="42"/>
      <c r="AM503" s="42"/>
      <c r="AN503" s="42"/>
      <c r="AO503" s="42"/>
      <c r="AP503" s="42"/>
      <c r="AQ503" s="42">
        <v>1</v>
      </c>
      <c r="AR503" s="42"/>
      <c r="AS503" s="42"/>
      <c r="AT503" s="42"/>
      <c r="AU503" s="61">
        <v>90.7</v>
      </c>
      <c r="AV503" s="62"/>
      <c r="AW503" s="62"/>
      <c r="AX503" s="51"/>
    </row>
    <row r="504" spans="1:50" ht="24" customHeight="1">
      <c r="A504" s="41">
        <v>1</v>
      </c>
      <c r="B504" s="41">
        <v>1</v>
      </c>
      <c r="C504" s="42" t="s">
        <v>214</v>
      </c>
      <c r="D504" s="42"/>
      <c r="E504" s="42"/>
      <c r="F504" s="42"/>
      <c r="G504" s="42"/>
      <c r="H504" s="42"/>
      <c r="I504" s="42"/>
      <c r="J504" s="42"/>
      <c r="K504" s="42"/>
      <c r="L504" s="42"/>
      <c r="M504" s="60" t="s">
        <v>266</v>
      </c>
      <c r="N504" s="60"/>
      <c r="O504" s="60"/>
      <c r="P504" s="60"/>
      <c r="Q504" s="60"/>
      <c r="R504" s="60"/>
      <c r="S504" s="60"/>
      <c r="T504" s="60"/>
      <c r="U504" s="60"/>
      <c r="V504" s="60"/>
      <c r="W504" s="60"/>
      <c r="X504" s="60"/>
      <c r="Y504" s="60"/>
      <c r="Z504" s="60"/>
      <c r="AA504" s="60"/>
      <c r="AB504" s="60"/>
      <c r="AC504" s="60"/>
      <c r="AD504" s="60"/>
      <c r="AE504" s="60"/>
      <c r="AF504" s="60"/>
      <c r="AG504" s="60"/>
      <c r="AH504" s="60"/>
      <c r="AI504" s="60"/>
      <c r="AJ504" s="60"/>
      <c r="AK504" s="46">
        <v>15</v>
      </c>
      <c r="AL504" s="42"/>
      <c r="AM504" s="42"/>
      <c r="AN504" s="42"/>
      <c r="AO504" s="42"/>
      <c r="AP504" s="42"/>
      <c r="AQ504" s="42">
        <v>3</v>
      </c>
      <c r="AR504" s="42"/>
      <c r="AS504" s="42"/>
      <c r="AT504" s="42"/>
      <c r="AU504" s="61">
        <v>99.8</v>
      </c>
      <c r="AV504" s="62"/>
      <c r="AW504" s="62"/>
      <c r="AX504" s="51"/>
    </row>
    <row r="505" spans="1:50" ht="24" customHeight="1">
      <c r="A505" s="41">
        <v>1</v>
      </c>
      <c r="B505" s="41">
        <v>1</v>
      </c>
      <c r="C505" s="42" t="s">
        <v>214</v>
      </c>
      <c r="D505" s="42"/>
      <c r="E505" s="42"/>
      <c r="F505" s="42"/>
      <c r="G505" s="42"/>
      <c r="H505" s="42"/>
      <c r="I505" s="42"/>
      <c r="J505" s="42"/>
      <c r="K505" s="42"/>
      <c r="L505" s="42"/>
      <c r="M505" s="60" t="s">
        <v>267</v>
      </c>
      <c r="N505" s="60"/>
      <c r="O505" s="60"/>
      <c r="P505" s="60"/>
      <c r="Q505" s="60"/>
      <c r="R505" s="60"/>
      <c r="S505" s="60"/>
      <c r="T505" s="60"/>
      <c r="U505" s="60"/>
      <c r="V505" s="60"/>
      <c r="W505" s="60"/>
      <c r="X505" s="60"/>
      <c r="Y505" s="60"/>
      <c r="Z505" s="60"/>
      <c r="AA505" s="60"/>
      <c r="AB505" s="60"/>
      <c r="AC505" s="60"/>
      <c r="AD505" s="60"/>
      <c r="AE505" s="60"/>
      <c r="AF505" s="60"/>
      <c r="AG505" s="60"/>
      <c r="AH505" s="60"/>
      <c r="AI505" s="60"/>
      <c r="AJ505" s="60"/>
      <c r="AK505" s="46">
        <v>5</v>
      </c>
      <c r="AL505" s="42"/>
      <c r="AM505" s="42"/>
      <c r="AN505" s="42"/>
      <c r="AO505" s="42"/>
      <c r="AP505" s="42"/>
      <c r="AQ505" s="42">
        <v>3</v>
      </c>
      <c r="AR505" s="42"/>
      <c r="AS505" s="42"/>
      <c r="AT505" s="42"/>
      <c r="AU505" s="61">
        <v>97.6</v>
      </c>
      <c r="AV505" s="62"/>
      <c r="AW505" s="62"/>
      <c r="AX505" s="51"/>
    </row>
    <row r="506" spans="1:50" ht="24" customHeight="1">
      <c r="A506" s="41">
        <v>2</v>
      </c>
      <c r="B506" s="41">
        <v>1</v>
      </c>
      <c r="C506" s="42" t="s">
        <v>268</v>
      </c>
      <c r="D506" s="42"/>
      <c r="E506" s="42"/>
      <c r="F506" s="42"/>
      <c r="G506" s="42"/>
      <c r="H506" s="42"/>
      <c r="I506" s="42"/>
      <c r="J506" s="42"/>
      <c r="K506" s="42"/>
      <c r="L506" s="42"/>
      <c r="M506" s="60" t="s">
        <v>236</v>
      </c>
      <c r="N506" s="60"/>
      <c r="O506" s="60"/>
      <c r="P506" s="60"/>
      <c r="Q506" s="60"/>
      <c r="R506" s="60"/>
      <c r="S506" s="60"/>
      <c r="T506" s="60"/>
      <c r="U506" s="60"/>
      <c r="V506" s="60"/>
      <c r="W506" s="60"/>
      <c r="X506" s="60"/>
      <c r="Y506" s="60"/>
      <c r="Z506" s="60"/>
      <c r="AA506" s="60"/>
      <c r="AB506" s="60"/>
      <c r="AC506" s="60"/>
      <c r="AD506" s="60"/>
      <c r="AE506" s="60"/>
      <c r="AF506" s="60"/>
      <c r="AG506" s="60"/>
      <c r="AH506" s="60"/>
      <c r="AI506" s="60"/>
      <c r="AJ506" s="60"/>
      <c r="AK506" s="46">
        <v>46</v>
      </c>
      <c r="AL506" s="42"/>
      <c r="AM506" s="42"/>
      <c r="AN506" s="42"/>
      <c r="AO506" s="42"/>
      <c r="AP506" s="42"/>
      <c r="AQ506" s="42">
        <v>3</v>
      </c>
      <c r="AR506" s="42"/>
      <c r="AS506" s="42"/>
      <c r="AT506" s="42"/>
      <c r="AU506" s="61">
        <v>97.9</v>
      </c>
      <c r="AV506" s="62"/>
      <c r="AW506" s="62"/>
      <c r="AX506" s="51"/>
    </row>
    <row r="507" spans="1:50" ht="24" customHeight="1">
      <c r="A507" s="41">
        <v>3</v>
      </c>
      <c r="B507" s="41">
        <v>1</v>
      </c>
      <c r="C507" s="42" t="s">
        <v>269</v>
      </c>
      <c r="D507" s="42"/>
      <c r="E507" s="42"/>
      <c r="F507" s="42"/>
      <c r="G507" s="42"/>
      <c r="H507" s="42"/>
      <c r="I507" s="42"/>
      <c r="J507" s="42"/>
      <c r="K507" s="42"/>
      <c r="L507" s="42"/>
      <c r="M507" s="60" t="s">
        <v>246</v>
      </c>
      <c r="N507" s="60"/>
      <c r="O507" s="60"/>
      <c r="P507" s="60"/>
      <c r="Q507" s="60"/>
      <c r="R507" s="60"/>
      <c r="S507" s="60"/>
      <c r="T507" s="60"/>
      <c r="U507" s="60"/>
      <c r="V507" s="60"/>
      <c r="W507" s="60"/>
      <c r="X507" s="60"/>
      <c r="Y507" s="60"/>
      <c r="Z507" s="60"/>
      <c r="AA507" s="60"/>
      <c r="AB507" s="60"/>
      <c r="AC507" s="60"/>
      <c r="AD507" s="60"/>
      <c r="AE507" s="60"/>
      <c r="AF507" s="60"/>
      <c r="AG507" s="60"/>
      <c r="AH507" s="60"/>
      <c r="AI507" s="60"/>
      <c r="AJ507" s="60"/>
      <c r="AK507" s="46">
        <v>32</v>
      </c>
      <c r="AL507" s="42"/>
      <c r="AM507" s="42"/>
      <c r="AN507" s="42"/>
      <c r="AO507" s="42"/>
      <c r="AP507" s="42"/>
      <c r="AQ507" s="42">
        <v>1</v>
      </c>
      <c r="AR507" s="42"/>
      <c r="AS507" s="42"/>
      <c r="AT507" s="42"/>
      <c r="AU507" s="61">
        <v>99.5</v>
      </c>
      <c r="AV507" s="62"/>
      <c r="AW507" s="62"/>
      <c r="AX507" s="51"/>
    </row>
    <row r="508" spans="1:50" ht="24" customHeight="1">
      <c r="A508" s="41">
        <v>4</v>
      </c>
      <c r="B508" s="41">
        <v>1</v>
      </c>
      <c r="C508" s="42" t="s">
        <v>270</v>
      </c>
      <c r="D508" s="42"/>
      <c r="E508" s="42"/>
      <c r="F508" s="42"/>
      <c r="G508" s="42"/>
      <c r="H508" s="42"/>
      <c r="I508" s="42"/>
      <c r="J508" s="42"/>
      <c r="K508" s="42"/>
      <c r="L508" s="42"/>
      <c r="M508" s="60" t="s">
        <v>256</v>
      </c>
      <c r="N508" s="60"/>
      <c r="O508" s="60"/>
      <c r="P508" s="60"/>
      <c r="Q508" s="60"/>
      <c r="R508" s="60"/>
      <c r="S508" s="60"/>
      <c r="T508" s="60"/>
      <c r="U508" s="60"/>
      <c r="V508" s="60"/>
      <c r="W508" s="60"/>
      <c r="X508" s="60"/>
      <c r="Y508" s="60"/>
      <c r="Z508" s="60"/>
      <c r="AA508" s="60"/>
      <c r="AB508" s="60"/>
      <c r="AC508" s="60"/>
      <c r="AD508" s="60"/>
      <c r="AE508" s="60"/>
      <c r="AF508" s="60"/>
      <c r="AG508" s="60"/>
      <c r="AH508" s="60"/>
      <c r="AI508" s="60"/>
      <c r="AJ508" s="60"/>
      <c r="AK508" s="46">
        <v>23</v>
      </c>
      <c r="AL508" s="42"/>
      <c r="AM508" s="42"/>
      <c r="AN508" s="42"/>
      <c r="AO508" s="42"/>
      <c r="AP508" s="42"/>
      <c r="AQ508" s="42">
        <v>1</v>
      </c>
      <c r="AR508" s="42"/>
      <c r="AS508" s="42"/>
      <c r="AT508" s="42"/>
      <c r="AU508" s="61">
        <v>97.7</v>
      </c>
      <c r="AV508" s="62"/>
      <c r="AW508" s="62"/>
      <c r="AX508" s="51"/>
    </row>
    <row r="509" spans="1:50" ht="24" customHeight="1">
      <c r="A509" s="41">
        <v>5</v>
      </c>
      <c r="B509" s="41">
        <v>1</v>
      </c>
      <c r="C509" s="42" t="s">
        <v>271</v>
      </c>
      <c r="D509" s="42"/>
      <c r="E509" s="42"/>
      <c r="F509" s="42"/>
      <c r="G509" s="42"/>
      <c r="H509" s="42"/>
      <c r="I509" s="42"/>
      <c r="J509" s="42"/>
      <c r="K509" s="42"/>
      <c r="L509" s="42"/>
      <c r="M509" s="60" t="s">
        <v>247</v>
      </c>
      <c r="N509" s="60"/>
      <c r="O509" s="60"/>
      <c r="P509" s="60"/>
      <c r="Q509" s="60"/>
      <c r="R509" s="60"/>
      <c r="S509" s="60"/>
      <c r="T509" s="60"/>
      <c r="U509" s="60"/>
      <c r="V509" s="60"/>
      <c r="W509" s="60"/>
      <c r="X509" s="60"/>
      <c r="Y509" s="60"/>
      <c r="Z509" s="60"/>
      <c r="AA509" s="60"/>
      <c r="AB509" s="60"/>
      <c r="AC509" s="60"/>
      <c r="AD509" s="60"/>
      <c r="AE509" s="60"/>
      <c r="AF509" s="60"/>
      <c r="AG509" s="60"/>
      <c r="AH509" s="60"/>
      <c r="AI509" s="60"/>
      <c r="AJ509" s="60"/>
      <c r="AK509" s="46">
        <v>19</v>
      </c>
      <c r="AL509" s="42"/>
      <c r="AM509" s="42"/>
      <c r="AN509" s="42"/>
      <c r="AO509" s="42"/>
      <c r="AP509" s="42"/>
      <c r="AQ509" s="42">
        <v>2</v>
      </c>
      <c r="AR509" s="42"/>
      <c r="AS509" s="42"/>
      <c r="AT509" s="42"/>
      <c r="AU509" s="61">
        <v>97.7</v>
      </c>
      <c r="AV509" s="62"/>
      <c r="AW509" s="62"/>
      <c r="AX509" s="51"/>
    </row>
    <row r="510" spans="1:50" ht="24" customHeight="1">
      <c r="A510" s="41">
        <v>6</v>
      </c>
      <c r="B510" s="41">
        <v>1</v>
      </c>
      <c r="C510" s="42" t="s">
        <v>272</v>
      </c>
      <c r="D510" s="42"/>
      <c r="E510" s="42"/>
      <c r="F510" s="42"/>
      <c r="G510" s="42"/>
      <c r="H510" s="42"/>
      <c r="I510" s="42"/>
      <c r="J510" s="42"/>
      <c r="K510" s="42"/>
      <c r="L510" s="42"/>
      <c r="M510" s="60" t="s">
        <v>261</v>
      </c>
      <c r="N510" s="60"/>
      <c r="O510" s="60"/>
      <c r="P510" s="60"/>
      <c r="Q510" s="60"/>
      <c r="R510" s="60"/>
      <c r="S510" s="60"/>
      <c r="T510" s="60"/>
      <c r="U510" s="60"/>
      <c r="V510" s="60"/>
      <c r="W510" s="60"/>
      <c r="X510" s="60"/>
      <c r="Y510" s="60"/>
      <c r="Z510" s="60"/>
      <c r="AA510" s="60"/>
      <c r="AB510" s="60"/>
      <c r="AC510" s="60"/>
      <c r="AD510" s="60"/>
      <c r="AE510" s="60"/>
      <c r="AF510" s="60"/>
      <c r="AG510" s="60"/>
      <c r="AH510" s="60"/>
      <c r="AI510" s="60"/>
      <c r="AJ510" s="60"/>
      <c r="AK510" s="46">
        <v>17</v>
      </c>
      <c r="AL510" s="42"/>
      <c r="AM510" s="42"/>
      <c r="AN510" s="42"/>
      <c r="AO510" s="42"/>
      <c r="AP510" s="42"/>
      <c r="AQ510" s="42">
        <v>2</v>
      </c>
      <c r="AR510" s="42"/>
      <c r="AS510" s="42"/>
      <c r="AT510" s="42"/>
      <c r="AU510" s="61">
        <v>98.7</v>
      </c>
      <c r="AV510" s="62"/>
      <c r="AW510" s="62"/>
      <c r="AX510" s="51"/>
    </row>
    <row r="511" spans="1:50" ht="24" customHeight="1">
      <c r="A511" s="41">
        <v>7</v>
      </c>
      <c r="B511" s="41">
        <v>1</v>
      </c>
      <c r="C511" s="42" t="s">
        <v>273</v>
      </c>
      <c r="D511" s="42"/>
      <c r="E511" s="42"/>
      <c r="F511" s="42"/>
      <c r="G511" s="42"/>
      <c r="H511" s="42"/>
      <c r="I511" s="42"/>
      <c r="J511" s="42"/>
      <c r="K511" s="42"/>
      <c r="L511" s="42"/>
      <c r="M511" s="60" t="s">
        <v>262</v>
      </c>
      <c r="N511" s="60"/>
      <c r="O511" s="60"/>
      <c r="P511" s="60"/>
      <c r="Q511" s="60"/>
      <c r="R511" s="60"/>
      <c r="S511" s="60"/>
      <c r="T511" s="60"/>
      <c r="U511" s="60"/>
      <c r="V511" s="60"/>
      <c r="W511" s="60"/>
      <c r="X511" s="60"/>
      <c r="Y511" s="60"/>
      <c r="Z511" s="60"/>
      <c r="AA511" s="60"/>
      <c r="AB511" s="60"/>
      <c r="AC511" s="60"/>
      <c r="AD511" s="60"/>
      <c r="AE511" s="60"/>
      <c r="AF511" s="60"/>
      <c r="AG511" s="60"/>
      <c r="AH511" s="60"/>
      <c r="AI511" s="60"/>
      <c r="AJ511" s="60"/>
      <c r="AK511" s="46">
        <v>16</v>
      </c>
      <c r="AL511" s="42"/>
      <c r="AM511" s="42"/>
      <c r="AN511" s="42"/>
      <c r="AO511" s="42"/>
      <c r="AP511" s="42"/>
      <c r="AQ511" s="42">
        <v>1</v>
      </c>
      <c r="AR511" s="42"/>
      <c r="AS511" s="42"/>
      <c r="AT511" s="42"/>
      <c r="AU511" s="61">
        <v>95</v>
      </c>
      <c r="AV511" s="62"/>
      <c r="AW511" s="62"/>
      <c r="AX511" s="51"/>
    </row>
    <row r="512" spans="1:50" ht="24" customHeight="1">
      <c r="A512" s="41">
        <v>8</v>
      </c>
      <c r="B512" s="41">
        <v>1</v>
      </c>
      <c r="C512" s="42" t="s">
        <v>274</v>
      </c>
      <c r="D512" s="42"/>
      <c r="E512" s="42"/>
      <c r="F512" s="42"/>
      <c r="G512" s="42"/>
      <c r="H512" s="42"/>
      <c r="I512" s="42"/>
      <c r="J512" s="42"/>
      <c r="K512" s="42"/>
      <c r="L512" s="42"/>
      <c r="M512" s="60" t="s">
        <v>257</v>
      </c>
      <c r="N512" s="60"/>
      <c r="O512" s="60"/>
      <c r="P512" s="60"/>
      <c r="Q512" s="60"/>
      <c r="R512" s="60"/>
      <c r="S512" s="60"/>
      <c r="T512" s="60"/>
      <c r="U512" s="60"/>
      <c r="V512" s="60"/>
      <c r="W512" s="60"/>
      <c r="X512" s="60"/>
      <c r="Y512" s="60"/>
      <c r="Z512" s="60"/>
      <c r="AA512" s="60"/>
      <c r="AB512" s="60"/>
      <c r="AC512" s="60"/>
      <c r="AD512" s="60"/>
      <c r="AE512" s="60"/>
      <c r="AF512" s="60"/>
      <c r="AG512" s="60"/>
      <c r="AH512" s="60"/>
      <c r="AI512" s="60"/>
      <c r="AJ512" s="60"/>
      <c r="AK512" s="46">
        <v>16</v>
      </c>
      <c r="AL512" s="42"/>
      <c r="AM512" s="42"/>
      <c r="AN512" s="42"/>
      <c r="AO512" s="42"/>
      <c r="AP512" s="42"/>
      <c r="AQ512" s="42">
        <v>1</v>
      </c>
      <c r="AR512" s="42"/>
      <c r="AS512" s="42"/>
      <c r="AT512" s="42"/>
      <c r="AU512" s="61">
        <v>96.3</v>
      </c>
      <c r="AV512" s="62"/>
      <c r="AW512" s="62"/>
      <c r="AX512" s="51"/>
    </row>
    <row r="513" spans="1:50" ht="24" customHeight="1">
      <c r="A513" s="41">
        <v>9</v>
      </c>
      <c r="B513" s="41">
        <v>1</v>
      </c>
      <c r="C513" s="42" t="s">
        <v>275</v>
      </c>
      <c r="D513" s="42"/>
      <c r="E513" s="42"/>
      <c r="F513" s="42"/>
      <c r="G513" s="42"/>
      <c r="H513" s="42"/>
      <c r="I513" s="42"/>
      <c r="J513" s="42"/>
      <c r="K513" s="42"/>
      <c r="L513" s="42"/>
      <c r="M513" s="60" t="s">
        <v>276</v>
      </c>
      <c r="N513" s="60"/>
      <c r="O513" s="60"/>
      <c r="P513" s="60"/>
      <c r="Q513" s="60"/>
      <c r="R513" s="60"/>
      <c r="S513" s="60"/>
      <c r="T513" s="60"/>
      <c r="U513" s="60"/>
      <c r="V513" s="60"/>
      <c r="W513" s="60"/>
      <c r="X513" s="60"/>
      <c r="Y513" s="60"/>
      <c r="Z513" s="60"/>
      <c r="AA513" s="60"/>
      <c r="AB513" s="60"/>
      <c r="AC513" s="60"/>
      <c r="AD513" s="60"/>
      <c r="AE513" s="60"/>
      <c r="AF513" s="60"/>
      <c r="AG513" s="60"/>
      <c r="AH513" s="60"/>
      <c r="AI513" s="60"/>
      <c r="AJ513" s="60"/>
      <c r="AK513" s="46">
        <v>10</v>
      </c>
      <c r="AL513" s="42"/>
      <c r="AM513" s="42"/>
      <c r="AN513" s="42"/>
      <c r="AO513" s="42"/>
      <c r="AP513" s="42"/>
      <c r="AQ513" s="42">
        <v>2</v>
      </c>
      <c r="AR513" s="42"/>
      <c r="AS513" s="42"/>
      <c r="AT513" s="42"/>
      <c r="AU513" s="61">
        <v>93.8</v>
      </c>
      <c r="AV513" s="62"/>
      <c r="AW513" s="62"/>
      <c r="AX513" s="51"/>
    </row>
    <row r="514" spans="1:50" ht="24" customHeight="1">
      <c r="A514" s="41">
        <v>9</v>
      </c>
      <c r="B514" s="41">
        <v>1</v>
      </c>
      <c r="C514" s="42" t="s">
        <v>275</v>
      </c>
      <c r="D514" s="42"/>
      <c r="E514" s="42"/>
      <c r="F514" s="42"/>
      <c r="G514" s="42"/>
      <c r="H514" s="42"/>
      <c r="I514" s="42"/>
      <c r="J514" s="42"/>
      <c r="K514" s="42"/>
      <c r="L514" s="42"/>
      <c r="M514" s="60" t="s">
        <v>277</v>
      </c>
      <c r="N514" s="60"/>
      <c r="O514" s="60"/>
      <c r="P514" s="60"/>
      <c r="Q514" s="60"/>
      <c r="R514" s="60"/>
      <c r="S514" s="60"/>
      <c r="T514" s="60"/>
      <c r="U514" s="60"/>
      <c r="V514" s="60"/>
      <c r="W514" s="60"/>
      <c r="X514" s="60"/>
      <c r="Y514" s="60"/>
      <c r="Z514" s="60"/>
      <c r="AA514" s="60"/>
      <c r="AB514" s="60"/>
      <c r="AC514" s="60"/>
      <c r="AD514" s="60"/>
      <c r="AE514" s="60"/>
      <c r="AF514" s="60"/>
      <c r="AG514" s="60"/>
      <c r="AH514" s="60"/>
      <c r="AI514" s="60"/>
      <c r="AJ514" s="60"/>
      <c r="AK514" s="46">
        <v>6</v>
      </c>
      <c r="AL514" s="42"/>
      <c r="AM514" s="42"/>
      <c r="AN514" s="42"/>
      <c r="AO514" s="42"/>
      <c r="AP514" s="42"/>
      <c r="AQ514" s="42">
        <v>4</v>
      </c>
      <c r="AR514" s="42"/>
      <c r="AS514" s="42"/>
      <c r="AT514" s="42"/>
      <c r="AU514" s="61">
        <v>86.2</v>
      </c>
      <c r="AV514" s="62"/>
      <c r="AW514" s="62"/>
      <c r="AX514" s="51"/>
    </row>
    <row r="515" spans="1:50" ht="24" customHeight="1">
      <c r="A515" s="41">
        <v>10</v>
      </c>
      <c r="B515" s="41">
        <v>1</v>
      </c>
      <c r="C515" s="42" t="s">
        <v>278</v>
      </c>
      <c r="D515" s="42"/>
      <c r="E515" s="42"/>
      <c r="F515" s="42"/>
      <c r="G515" s="42"/>
      <c r="H515" s="42"/>
      <c r="I515" s="42"/>
      <c r="J515" s="42"/>
      <c r="K515" s="42"/>
      <c r="L515" s="42"/>
      <c r="M515" s="60" t="s">
        <v>279</v>
      </c>
      <c r="N515" s="60"/>
      <c r="O515" s="60"/>
      <c r="P515" s="60"/>
      <c r="Q515" s="60"/>
      <c r="R515" s="60"/>
      <c r="S515" s="60"/>
      <c r="T515" s="60"/>
      <c r="U515" s="60"/>
      <c r="V515" s="60"/>
      <c r="W515" s="60"/>
      <c r="X515" s="60"/>
      <c r="Y515" s="60"/>
      <c r="Z515" s="60"/>
      <c r="AA515" s="60"/>
      <c r="AB515" s="60"/>
      <c r="AC515" s="60"/>
      <c r="AD515" s="60"/>
      <c r="AE515" s="60"/>
      <c r="AF515" s="60"/>
      <c r="AG515" s="60"/>
      <c r="AH515" s="60"/>
      <c r="AI515" s="60"/>
      <c r="AJ515" s="60"/>
      <c r="AK515" s="46">
        <v>15</v>
      </c>
      <c r="AL515" s="42"/>
      <c r="AM515" s="42"/>
      <c r="AN515" s="42"/>
      <c r="AO515" s="42"/>
      <c r="AP515" s="42"/>
      <c r="AQ515" s="42">
        <v>3</v>
      </c>
      <c r="AR515" s="42"/>
      <c r="AS515" s="42"/>
      <c r="AT515" s="42"/>
      <c r="AU515" s="61">
        <v>97.8</v>
      </c>
      <c r="AV515" s="62"/>
      <c r="AW515" s="62"/>
      <c r="AX515" s="51"/>
    </row>
    <row r="516" spans="1:50" ht="14.1" hidden="1" customHeight="1">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c r="AC516" s="25"/>
      <c r="AD516" s="25"/>
      <c r="AE516" s="25"/>
      <c r="AF516" s="25"/>
      <c r="AG516" s="25"/>
      <c r="AH516" s="25"/>
      <c r="AI516" s="25"/>
      <c r="AJ516" s="25"/>
      <c r="AK516" s="34"/>
      <c r="AL516" s="25"/>
      <c r="AM516" s="25"/>
      <c r="AN516" s="25"/>
      <c r="AO516" s="25"/>
      <c r="AP516" s="25"/>
      <c r="AQ516" s="25"/>
      <c r="AR516" s="25"/>
      <c r="AS516" s="25"/>
      <c r="AT516" s="25"/>
      <c r="AU516" s="25"/>
      <c r="AV516" s="25"/>
      <c r="AW516" s="25"/>
      <c r="AX516" s="25"/>
    </row>
    <row r="517" spans="1:50" ht="14.1" hidden="1" customHeight="1">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c r="AC517" s="25"/>
      <c r="AD517" s="25"/>
      <c r="AE517" s="25"/>
      <c r="AF517" s="25"/>
      <c r="AG517" s="25"/>
      <c r="AH517" s="25"/>
      <c r="AI517" s="25"/>
      <c r="AJ517" s="25"/>
      <c r="AK517" s="34"/>
      <c r="AL517" s="25"/>
      <c r="AM517" s="25"/>
      <c r="AN517" s="25"/>
      <c r="AO517" s="25"/>
      <c r="AP517" s="25"/>
      <c r="AQ517" s="25"/>
      <c r="AR517" s="25"/>
      <c r="AS517" s="25"/>
      <c r="AT517" s="25"/>
      <c r="AU517" s="25"/>
      <c r="AV517" s="25"/>
      <c r="AW517" s="25"/>
      <c r="AX517" s="25"/>
    </row>
    <row r="518" spans="1:50" ht="14.1" hidden="1" customHeight="1">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c r="AC518" s="25"/>
      <c r="AD518" s="25"/>
      <c r="AE518" s="25"/>
      <c r="AF518" s="25"/>
      <c r="AG518" s="25"/>
      <c r="AH518" s="25"/>
      <c r="AI518" s="25"/>
      <c r="AJ518" s="25"/>
      <c r="AK518" s="34"/>
      <c r="AL518" s="25"/>
      <c r="AM518" s="25"/>
      <c r="AN518" s="25"/>
      <c r="AO518" s="25"/>
      <c r="AP518" s="25"/>
      <c r="AQ518" s="25"/>
      <c r="AR518" s="25"/>
      <c r="AS518" s="25"/>
      <c r="AT518" s="25"/>
      <c r="AU518" s="25"/>
      <c r="AV518" s="25"/>
      <c r="AW518" s="25"/>
      <c r="AX518" s="25"/>
    </row>
    <row r="519" spans="1:50" ht="14.1" hidden="1"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8"/>
      <c r="AL519" s="39"/>
      <c r="AM519" s="39"/>
      <c r="AN519" s="39"/>
      <c r="AO519" s="39"/>
      <c r="AP519" s="39"/>
      <c r="AQ519" s="39"/>
      <c r="AR519" s="39"/>
      <c r="AS519" s="39"/>
      <c r="AT519" s="39"/>
      <c r="AU519" s="39"/>
      <c r="AV519" s="39"/>
      <c r="AW519" s="39"/>
      <c r="AX519" s="39"/>
    </row>
    <row r="520" spans="1:50" ht="14.1" hidden="1"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8"/>
      <c r="AL520" s="39"/>
      <c r="AM520" s="39"/>
      <c r="AN520" s="39"/>
      <c r="AO520" s="39"/>
      <c r="AP520" s="39"/>
      <c r="AQ520" s="39"/>
      <c r="AR520" s="39"/>
      <c r="AS520" s="39"/>
      <c r="AT520" s="39"/>
      <c r="AU520" s="39"/>
      <c r="AV520" s="39"/>
      <c r="AW520" s="39"/>
      <c r="AX520" s="39"/>
    </row>
    <row r="521" spans="1:50" ht="14.1" hidden="1"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8"/>
      <c r="AL521" s="39"/>
      <c r="AM521" s="39"/>
      <c r="AN521" s="39"/>
      <c r="AO521" s="39"/>
      <c r="AP521" s="39"/>
      <c r="AQ521" s="39"/>
      <c r="AR521" s="39"/>
      <c r="AS521" s="39"/>
      <c r="AT521" s="39"/>
      <c r="AU521" s="39"/>
      <c r="AV521" s="39"/>
      <c r="AW521" s="39"/>
      <c r="AX521" s="39"/>
    </row>
    <row r="522" spans="1:50" ht="14.1" hidden="1"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8"/>
      <c r="AL522" s="39"/>
      <c r="AM522" s="39"/>
      <c r="AN522" s="39"/>
      <c r="AO522" s="39"/>
      <c r="AP522" s="39"/>
      <c r="AQ522" s="39"/>
      <c r="AR522" s="39"/>
      <c r="AS522" s="39"/>
      <c r="AT522" s="39"/>
      <c r="AU522" s="39"/>
      <c r="AV522" s="39"/>
      <c r="AW522" s="39"/>
      <c r="AX522" s="39"/>
    </row>
    <row r="523" spans="1:50" ht="14.1" hidden="1"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8"/>
      <c r="AL523" s="39"/>
      <c r="AM523" s="39"/>
      <c r="AN523" s="39"/>
      <c r="AO523" s="39"/>
      <c r="AP523" s="39"/>
      <c r="AQ523" s="39"/>
      <c r="AR523" s="39"/>
      <c r="AS523" s="39"/>
      <c r="AT523" s="39"/>
      <c r="AU523" s="39"/>
      <c r="AV523" s="39"/>
      <c r="AW523" s="39"/>
      <c r="AX523" s="39"/>
    </row>
    <row r="524" spans="1:50" ht="14.1" hidden="1"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8"/>
      <c r="AL524" s="39"/>
      <c r="AM524" s="39"/>
      <c r="AN524" s="39"/>
      <c r="AO524" s="39"/>
      <c r="AP524" s="39"/>
      <c r="AQ524" s="39"/>
      <c r="AR524" s="39"/>
      <c r="AS524" s="39"/>
      <c r="AT524" s="39"/>
      <c r="AU524" s="39"/>
      <c r="AV524" s="39"/>
      <c r="AW524" s="39"/>
      <c r="AX524" s="39"/>
    </row>
    <row r="525" spans="1:50" ht="14.1" hidden="1"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8"/>
      <c r="AL525" s="39"/>
      <c r="AM525" s="39"/>
      <c r="AN525" s="39"/>
      <c r="AO525" s="39"/>
      <c r="AP525" s="39"/>
      <c r="AQ525" s="39"/>
      <c r="AR525" s="39"/>
      <c r="AS525" s="39"/>
      <c r="AT525" s="39"/>
      <c r="AU525" s="39"/>
      <c r="AV525" s="39"/>
      <c r="AW525" s="39"/>
      <c r="AX525" s="39"/>
    </row>
    <row r="526" spans="1:50" ht="14.1" hidden="1"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8"/>
      <c r="AL526" s="39"/>
      <c r="AM526" s="39"/>
      <c r="AN526" s="39"/>
      <c r="AO526" s="39"/>
      <c r="AP526" s="39"/>
      <c r="AQ526" s="39"/>
      <c r="AR526" s="39"/>
      <c r="AS526" s="39"/>
      <c r="AT526" s="39"/>
      <c r="AU526" s="39"/>
      <c r="AV526" s="39"/>
      <c r="AW526" s="39"/>
      <c r="AX526" s="39"/>
    </row>
    <row r="527" spans="1:50" ht="14.1" hidden="1"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8"/>
      <c r="AL527" s="39"/>
      <c r="AM527" s="39"/>
      <c r="AN527" s="39"/>
      <c r="AO527" s="39"/>
      <c r="AP527" s="39"/>
      <c r="AQ527" s="39"/>
      <c r="AR527" s="39"/>
      <c r="AS527" s="39"/>
      <c r="AT527" s="39"/>
      <c r="AU527" s="39"/>
      <c r="AV527" s="39"/>
      <c r="AW527" s="39"/>
      <c r="AX527" s="39"/>
    </row>
    <row r="528" spans="1:50" ht="14.1" hidden="1"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8"/>
      <c r="AL528" s="39"/>
      <c r="AM528" s="39"/>
      <c r="AN528" s="39"/>
      <c r="AO528" s="39"/>
      <c r="AP528" s="39"/>
      <c r="AQ528" s="39"/>
      <c r="AR528" s="39"/>
      <c r="AS528" s="39"/>
      <c r="AT528" s="39"/>
      <c r="AU528" s="39"/>
      <c r="AV528" s="39"/>
      <c r="AW528" s="39"/>
      <c r="AX528" s="39"/>
    </row>
    <row r="529" spans="1:50" ht="14.1" hidden="1"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8"/>
      <c r="AL529" s="39"/>
      <c r="AM529" s="39"/>
      <c r="AN529" s="39"/>
      <c r="AO529" s="39"/>
      <c r="AP529" s="39"/>
      <c r="AQ529" s="39"/>
      <c r="AR529" s="39"/>
      <c r="AS529" s="39"/>
      <c r="AT529" s="39"/>
      <c r="AU529" s="39"/>
      <c r="AV529" s="39"/>
      <c r="AW529" s="39"/>
      <c r="AX529" s="39"/>
    </row>
    <row r="530" spans="1:50" ht="14.1" hidden="1" customHeight="1">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c r="AC530" s="25"/>
      <c r="AD530" s="25"/>
      <c r="AE530" s="25"/>
      <c r="AF530" s="25"/>
      <c r="AG530" s="25"/>
      <c r="AH530" s="25"/>
      <c r="AI530" s="25"/>
      <c r="AJ530" s="25"/>
      <c r="AK530" s="34"/>
      <c r="AL530" s="25"/>
      <c r="AM530" s="25"/>
      <c r="AN530" s="25"/>
      <c r="AO530" s="25"/>
      <c r="AP530" s="25"/>
      <c r="AQ530" s="25"/>
      <c r="AR530" s="25"/>
      <c r="AS530" s="25"/>
      <c r="AT530" s="25"/>
      <c r="AU530" s="25"/>
      <c r="AV530" s="25"/>
      <c r="AW530" s="25"/>
      <c r="AX530" s="25"/>
    </row>
    <row r="531" spans="1:50" ht="14.1" hidden="1" customHeight="1">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c r="AC531" s="25"/>
      <c r="AD531" s="25"/>
      <c r="AE531" s="25"/>
      <c r="AF531" s="25"/>
      <c r="AG531" s="25"/>
      <c r="AH531" s="25"/>
      <c r="AI531" s="25"/>
      <c r="AJ531" s="25"/>
      <c r="AK531" s="34"/>
      <c r="AL531" s="25"/>
      <c r="AM531" s="25"/>
      <c r="AN531" s="25"/>
      <c r="AO531" s="25"/>
      <c r="AP531" s="25"/>
      <c r="AQ531" s="25"/>
      <c r="AR531" s="25"/>
      <c r="AS531" s="25"/>
      <c r="AT531" s="25"/>
      <c r="AU531" s="25"/>
      <c r="AV531" s="25"/>
      <c r="AW531" s="25"/>
      <c r="AX531" s="25"/>
    </row>
    <row r="532" spans="1:50" ht="14.1" customHeight="1">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34"/>
      <c r="AL532" s="25"/>
      <c r="AM532" s="25"/>
      <c r="AN532" s="25"/>
      <c r="AO532" s="25"/>
      <c r="AP532" s="25"/>
      <c r="AQ532" s="25"/>
      <c r="AR532" s="25"/>
      <c r="AS532" s="25"/>
      <c r="AT532" s="25"/>
      <c r="AU532" s="25"/>
      <c r="AV532" s="25"/>
      <c r="AW532" s="25"/>
      <c r="AX532" s="25"/>
    </row>
    <row r="533" spans="1:50" ht="14.1" customHeight="1">
      <c r="B533" s="1" t="s">
        <v>280</v>
      </c>
    </row>
    <row r="534" spans="1:50" ht="34.5" customHeight="1">
      <c r="A534" s="41"/>
      <c r="B534" s="41"/>
      <c r="C534" s="47" t="s">
        <v>176</v>
      </c>
      <c r="D534" s="47"/>
      <c r="E534" s="47"/>
      <c r="F534" s="47"/>
      <c r="G534" s="47"/>
      <c r="H534" s="47"/>
      <c r="I534" s="47"/>
      <c r="J534" s="47"/>
      <c r="K534" s="47"/>
      <c r="L534" s="47"/>
      <c r="M534" s="47" t="s">
        <v>177</v>
      </c>
      <c r="N534" s="47"/>
      <c r="O534" s="47"/>
      <c r="P534" s="47"/>
      <c r="Q534" s="47"/>
      <c r="R534" s="47"/>
      <c r="S534" s="47"/>
      <c r="T534" s="47"/>
      <c r="U534" s="47"/>
      <c r="V534" s="47"/>
      <c r="W534" s="47"/>
      <c r="X534" s="47"/>
      <c r="Y534" s="47"/>
      <c r="Z534" s="47"/>
      <c r="AA534" s="47"/>
      <c r="AB534" s="47"/>
      <c r="AC534" s="47"/>
      <c r="AD534" s="47"/>
      <c r="AE534" s="47"/>
      <c r="AF534" s="47"/>
      <c r="AG534" s="47"/>
      <c r="AH534" s="47"/>
      <c r="AI534" s="47"/>
      <c r="AJ534" s="47"/>
      <c r="AK534" s="48" t="s">
        <v>178</v>
      </c>
      <c r="AL534" s="47"/>
      <c r="AM534" s="47"/>
      <c r="AN534" s="47"/>
      <c r="AO534" s="47"/>
      <c r="AP534" s="47"/>
      <c r="AQ534" s="47" t="s">
        <v>179</v>
      </c>
      <c r="AR534" s="47"/>
      <c r="AS534" s="47"/>
      <c r="AT534" s="47"/>
      <c r="AU534" s="49" t="s">
        <v>180</v>
      </c>
      <c r="AV534" s="50"/>
      <c r="AW534" s="50"/>
      <c r="AX534" s="51"/>
    </row>
    <row r="535" spans="1:50" ht="24" customHeight="1">
      <c r="A535" s="41">
        <v>1</v>
      </c>
      <c r="B535" s="41">
        <v>1</v>
      </c>
      <c r="C535" s="42" t="s">
        <v>182</v>
      </c>
      <c r="D535" s="42"/>
      <c r="E535" s="42"/>
      <c r="F535" s="42"/>
      <c r="G535" s="42"/>
      <c r="H535" s="42"/>
      <c r="I535" s="42"/>
      <c r="J535" s="42"/>
      <c r="K535" s="42"/>
      <c r="L535" s="42"/>
      <c r="M535" s="52" t="s">
        <v>281</v>
      </c>
      <c r="N535" s="53"/>
      <c r="O535" s="53"/>
      <c r="P535" s="53"/>
      <c r="Q535" s="53"/>
      <c r="R535" s="53"/>
      <c r="S535" s="53"/>
      <c r="T535" s="53"/>
      <c r="U535" s="53"/>
      <c r="V535" s="53"/>
      <c r="W535" s="53"/>
      <c r="X535" s="53"/>
      <c r="Y535" s="53"/>
      <c r="Z535" s="53"/>
      <c r="AA535" s="53"/>
      <c r="AB535" s="53"/>
      <c r="AC535" s="53"/>
      <c r="AD535" s="53"/>
      <c r="AE535" s="53"/>
      <c r="AF535" s="53"/>
      <c r="AG535" s="53"/>
      <c r="AH535" s="53"/>
      <c r="AI535" s="53"/>
      <c r="AJ535" s="54"/>
      <c r="AK535" s="46">
        <v>1</v>
      </c>
      <c r="AL535" s="42"/>
      <c r="AM535" s="42"/>
      <c r="AN535" s="42"/>
      <c r="AO535" s="42"/>
      <c r="AP535" s="42"/>
      <c r="AQ535" s="45" t="s">
        <v>204</v>
      </c>
      <c r="AR535" s="45"/>
      <c r="AS535" s="45"/>
      <c r="AT535" s="45"/>
      <c r="AU535" s="102" t="s">
        <v>326</v>
      </c>
      <c r="AV535" s="103"/>
      <c r="AW535" s="103"/>
      <c r="AX535" s="104"/>
    </row>
    <row r="536" spans="1:50" ht="24" customHeight="1">
      <c r="A536" s="41">
        <v>1</v>
      </c>
      <c r="B536" s="41">
        <v>1</v>
      </c>
      <c r="C536" s="42" t="s">
        <v>182</v>
      </c>
      <c r="D536" s="42"/>
      <c r="E536" s="42"/>
      <c r="F536" s="42"/>
      <c r="G536" s="42"/>
      <c r="H536" s="42"/>
      <c r="I536" s="42"/>
      <c r="J536" s="42"/>
      <c r="K536" s="42"/>
      <c r="L536" s="42"/>
      <c r="M536" s="52" t="s">
        <v>282</v>
      </c>
      <c r="N536" s="53"/>
      <c r="O536" s="53"/>
      <c r="P536" s="53"/>
      <c r="Q536" s="53"/>
      <c r="R536" s="53"/>
      <c r="S536" s="53"/>
      <c r="T536" s="53"/>
      <c r="U536" s="53"/>
      <c r="V536" s="53"/>
      <c r="W536" s="53"/>
      <c r="X536" s="53"/>
      <c r="Y536" s="53"/>
      <c r="Z536" s="53"/>
      <c r="AA536" s="53"/>
      <c r="AB536" s="53"/>
      <c r="AC536" s="53"/>
      <c r="AD536" s="53"/>
      <c r="AE536" s="53"/>
      <c r="AF536" s="53"/>
      <c r="AG536" s="53"/>
      <c r="AH536" s="53"/>
      <c r="AI536" s="53"/>
      <c r="AJ536" s="54"/>
      <c r="AK536" s="46">
        <v>1</v>
      </c>
      <c r="AL536" s="42"/>
      <c r="AM536" s="42"/>
      <c r="AN536" s="42"/>
      <c r="AO536" s="42"/>
      <c r="AP536" s="42"/>
      <c r="AQ536" s="45" t="s">
        <v>204</v>
      </c>
      <c r="AR536" s="45"/>
      <c r="AS536" s="45"/>
      <c r="AT536" s="45"/>
      <c r="AU536" s="102" t="s">
        <v>326</v>
      </c>
      <c r="AV536" s="103"/>
      <c r="AW536" s="103"/>
      <c r="AX536" s="104"/>
    </row>
    <row r="537" spans="1:50" ht="24" customHeight="1">
      <c r="A537" s="41">
        <v>1</v>
      </c>
      <c r="B537" s="41">
        <v>1</v>
      </c>
      <c r="C537" s="42" t="s">
        <v>182</v>
      </c>
      <c r="D537" s="42"/>
      <c r="E537" s="42"/>
      <c r="F537" s="42"/>
      <c r="G537" s="42"/>
      <c r="H537" s="42"/>
      <c r="I537" s="42"/>
      <c r="J537" s="42"/>
      <c r="K537" s="42"/>
      <c r="L537" s="42"/>
      <c r="M537" s="52" t="s">
        <v>283</v>
      </c>
      <c r="N537" s="53"/>
      <c r="O537" s="53"/>
      <c r="P537" s="53"/>
      <c r="Q537" s="53"/>
      <c r="R537" s="53"/>
      <c r="S537" s="53"/>
      <c r="T537" s="53"/>
      <c r="U537" s="53"/>
      <c r="V537" s="53"/>
      <c r="W537" s="53"/>
      <c r="X537" s="53"/>
      <c r="Y537" s="53"/>
      <c r="Z537" s="53"/>
      <c r="AA537" s="53"/>
      <c r="AB537" s="53"/>
      <c r="AC537" s="53"/>
      <c r="AD537" s="53"/>
      <c r="AE537" s="53"/>
      <c r="AF537" s="53"/>
      <c r="AG537" s="53"/>
      <c r="AH537" s="53"/>
      <c r="AI537" s="53"/>
      <c r="AJ537" s="54"/>
      <c r="AK537" s="46">
        <v>0.89300000000000002</v>
      </c>
      <c r="AL537" s="42"/>
      <c r="AM537" s="42"/>
      <c r="AN537" s="42"/>
      <c r="AO537" s="42"/>
      <c r="AP537" s="42"/>
      <c r="AQ537" s="45" t="s">
        <v>204</v>
      </c>
      <c r="AR537" s="45"/>
      <c r="AS537" s="45"/>
      <c r="AT537" s="45"/>
      <c r="AU537" s="102" t="s">
        <v>326</v>
      </c>
      <c r="AV537" s="103"/>
      <c r="AW537" s="103"/>
      <c r="AX537" s="104"/>
    </row>
    <row r="538" spans="1:50" ht="24" customHeight="1">
      <c r="A538" s="41">
        <v>1</v>
      </c>
      <c r="B538" s="41">
        <v>1</v>
      </c>
      <c r="C538" s="42" t="s">
        <v>182</v>
      </c>
      <c r="D538" s="42"/>
      <c r="E538" s="42"/>
      <c r="F538" s="42"/>
      <c r="G538" s="42"/>
      <c r="H538" s="42"/>
      <c r="I538" s="42"/>
      <c r="J538" s="42"/>
      <c r="K538" s="42"/>
      <c r="L538" s="42"/>
      <c r="M538" s="52" t="s">
        <v>284</v>
      </c>
      <c r="N538" s="53"/>
      <c r="O538" s="53"/>
      <c r="P538" s="53"/>
      <c r="Q538" s="53"/>
      <c r="R538" s="53"/>
      <c r="S538" s="53"/>
      <c r="T538" s="53"/>
      <c r="U538" s="53"/>
      <c r="V538" s="53"/>
      <c r="W538" s="53"/>
      <c r="X538" s="53"/>
      <c r="Y538" s="53"/>
      <c r="Z538" s="53"/>
      <c r="AA538" s="53"/>
      <c r="AB538" s="53"/>
      <c r="AC538" s="53"/>
      <c r="AD538" s="53"/>
      <c r="AE538" s="53"/>
      <c r="AF538" s="53"/>
      <c r="AG538" s="53"/>
      <c r="AH538" s="53"/>
      <c r="AI538" s="53"/>
      <c r="AJ538" s="54"/>
      <c r="AK538" s="46">
        <v>0.60899999999999999</v>
      </c>
      <c r="AL538" s="42"/>
      <c r="AM538" s="42"/>
      <c r="AN538" s="42"/>
      <c r="AO538" s="42"/>
      <c r="AP538" s="42"/>
      <c r="AQ538" s="45" t="s">
        <v>204</v>
      </c>
      <c r="AR538" s="45"/>
      <c r="AS538" s="45"/>
      <c r="AT538" s="45"/>
      <c r="AU538" s="102" t="s">
        <v>326</v>
      </c>
      <c r="AV538" s="103"/>
      <c r="AW538" s="103"/>
      <c r="AX538" s="104"/>
    </row>
    <row r="539" spans="1:50" ht="24" customHeight="1">
      <c r="A539" s="41">
        <v>2</v>
      </c>
      <c r="B539" s="41">
        <v>1</v>
      </c>
      <c r="C539" s="42" t="s">
        <v>285</v>
      </c>
      <c r="D539" s="42"/>
      <c r="E539" s="42"/>
      <c r="F539" s="42"/>
      <c r="G539" s="42"/>
      <c r="H539" s="42"/>
      <c r="I539" s="42"/>
      <c r="J539" s="42"/>
      <c r="K539" s="42"/>
      <c r="L539" s="42"/>
      <c r="M539" s="52" t="s">
        <v>286</v>
      </c>
      <c r="N539" s="53"/>
      <c r="O539" s="53"/>
      <c r="P539" s="53"/>
      <c r="Q539" s="53"/>
      <c r="R539" s="53"/>
      <c r="S539" s="53"/>
      <c r="T539" s="53"/>
      <c r="U539" s="53"/>
      <c r="V539" s="53"/>
      <c r="W539" s="53"/>
      <c r="X539" s="53"/>
      <c r="Y539" s="53"/>
      <c r="Z539" s="53"/>
      <c r="AA539" s="53"/>
      <c r="AB539" s="53"/>
      <c r="AC539" s="53"/>
      <c r="AD539" s="53"/>
      <c r="AE539" s="53"/>
      <c r="AF539" s="53"/>
      <c r="AG539" s="53"/>
      <c r="AH539" s="53"/>
      <c r="AI539" s="53"/>
      <c r="AJ539" s="54"/>
      <c r="AK539" s="46">
        <v>1</v>
      </c>
      <c r="AL539" s="42"/>
      <c r="AM539" s="42"/>
      <c r="AN539" s="42"/>
      <c r="AO539" s="42"/>
      <c r="AP539" s="42"/>
      <c r="AQ539" s="45" t="s">
        <v>204</v>
      </c>
      <c r="AR539" s="45"/>
      <c r="AS539" s="45"/>
      <c r="AT539" s="45"/>
      <c r="AU539" s="102" t="s">
        <v>326</v>
      </c>
      <c r="AV539" s="103"/>
      <c r="AW539" s="103"/>
      <c r="AX539" s="104"/>
    </row>
    <row r="540" spans="1:50" ht="24" customHeight="1">
      <c r="A540" s="41">
        <v>2</v>
      </c>
      <c r="B540" s="41">
        <v>1</v>
      </c>
      <c r="C540" s="42" t="s">
        <v>285</v>
      </c>
      <c r="D540" s="42"/>
      <c r="E540" s="42"/>
      <c r="F540" s="42"/>
      <c r="G540" s="42"/>
      <c r="H540" s="42"/>
      <c r="I540" s="42"/>
      <c r="J540" s="42"/>
      <c r="K540" s="42"/>
      <c r="L540" s="42"/>
      <c r="M540" s="52" t="s">
        <v>287</v>
      </c>
      <c r="N540" s="53"/>
      <c r="O540" s="53"/>
      <c r="P540" s="53"/>
      <c r="Q540" s="53"/>
      <c r="R540" s="53"/>
      <c r="S540" s="53"/>
      <c r="T540" s="53"/>
      <c r="U540" s="53"/>
      <c r="V540" s="53"/>
      <c r="W540" s="53"/>
      <c r="X540" s="53"/>
      <c r="Y540" s="53"/>
      <c r="Z540" s="53"/>
      <c r="AA540" s="53"/>
      <c r="AB540" s="53"/>
      <c r="AC540" s="53"/>
      <c r="AD540" s="53"/>
      <c r="AE540" s="53"/>
      <c r="AF540" s="53"/>
      <c r="AG540" s="53"/>
      <c r="AH540" s="53"/>
      <c r="AI540" s="53"/>
      <c r="AJ540" s="54"/>
      <c r="AK540" s="46">
        <v>1</v>
      </c>
      <c r="AL540" s="42"/>
      <c r="AM540" s="42"/>
      <c r="AN540" s="42"/>
      <c r="AO540" s="42"/>
      <c r="AP540" s="42"/>
      <c r="AQ540" s="45" t="s">
        <v>204</v>
      </c>
      <c r="AR540" s="45"/>
      <c r="AS540" s="45"/>
      <c r="AT540" s="45"/>
      <c r="AU540" s="102" t="s">
        <v>326</v>
      </c>
      <c r="AV540" s="103"/>
      <c r="AW540" s="103"/>
      <c r="AX540" s="104"/>
    </row>
    <row r="541" spans="1:50" ht="24" customHeight="1">
      <c r="A541" s="41">
        <v>2</v>
      </c>
      <c r="B541" s="41">
        <v>1</v>
      </c>
      <c r="C541" s="42" t="s">
        <v>285</v>
      </c>
      <c r="D541" s="42"/>
      <c r="E541" s="42"/>
      <c r="F541" s="42"/>
      <c r="G541" s="42"/>
      <c r="H541" s="42"/>
      <c r="I541" s="42"/>
      <c r="J541" s="42"/>
      <c r="K541" s="42"/>
      <c r="L541" s="42"/>
      <c r="M541" s="52" t="s">
        <v>288</v>
      </c>
      <c r="N541" s="53"/>
      <c r="O541" s="53"/>
      <c r="P541" s="53"/>
      <c r="Q541" s="53"/>
      <c r="R541" s="53"/>
      <c r="S541" s="53"/>
      <c r="T541" s="53"/>
      <c r="U541" s="53"/>
      <c r="V541" s="53"/>
      <c r="W541" s="53"/>
      <c r="X541" s="53"/>
      <c r="Y541" s="53"/>
      <c r="Z541" s="53"/>
      <c r="AA541" s="53"/>
      <c r="AB541" s="53"/>
      <c r="AC541" s="53"/>
      <c r="AD541" s="53"/>
      <c r="AE541" s="53"/>
      <c r="AF541" s="53"/>
      <c r="AG541" s="53"/>
      <c r="AH541" s="53"/>
      <c r="AI541" s="53"/>
      <c r="AJ541" s="54"/>
      <c r="AK541" s="46">
        <v>1</v>
      </c>
      <c r="AL541" s="42"/>
      <c r="AM541" s="42"/>
      <c r="AN541" s="42"/>
      <c r="AO541" s="42"/>
      <c r="AP541" s="42"/>
      <c r="AQ541" s="45" t="s">
        <v>204</v>
      </c>
      <c r="AR541" s="45"/>
      <c r="AS541" s="45"/>
      <c r="AT541" s="45"/>
      <c r="AU541" s="102" t="s">
        <v>326</v>
      </c>
      <c r="AV541" s="103"/>
      <c r="AW541" s="103"/>
      <c r="AX541" s="104"/>
    </row>
    <row r="542" spans="1:50" ht="24" customHeight="1">
      <c r="A542" s="41">
        <v>3</v>
      </c>
      <c r="B542" s="41"/>
      <c r="C542" s="42" t="s">
        <v>187</v>
      </c>
      <c r="D542" s="42"/>
      <c r="E542" s="42"/>
      <c r="F542" s="42"/>
      <c r="G542" s="42"/>
      <c r="H542" s="42"/>
      <c r="I542" s="42"/>
      <c r="J542" s="42"/>
      <c r="K542" s="42"/>
      <c r="L542" s="42"/>
      <c r="M542" s="52" t="s">
        <v>289</v>
      </c>
      <c r="N542" s="53"/>
      <c r="O542" s="53"/>
      <c r="P542" s="53"/>
      <c r="Q542" s="53"/>
      <c r="R542" s="53"/>
      <c r="S542" s="53"/>
      <c r="T542" s="53"/>
      <c r="U542" s="53"/>
      <c r="V542" s="53"/>
      <c r="W542" s="53"/>
      <c r="X542" s="53"/>
      <c r="Y542" s="53"/>
      <c r="Z542" s="53"/>
      <c r="AA542" s="53"/>
      <c r="AB542" s="53"/>
      <c r="AC542" s="53"/>
      <c r="AD542" s="53"/>
      <c r="AE542" s="53"/>
      <c r="AF542" s="53"/>
      <c r="AG542" s="53"/>
      <c r="AH542" s="53"/>
      <c r="AI542" s="53"/>
      <c r="AJ542" s="54"/>
      <c r="AK542" s="46">
        <v>1</v>
      </c>
      <c r="AL542" s="42"/>
      <c r="AM542" s="42"/>
      <c r="AN542" s="42"/>
      <c r="AO542" s="42"/>
      <c r="AP542" s="42"/>
      <c r="AQ542" s="45" t="s">
        <v>204</v>
      </c>
      <c r="AR542" s="45"/>
      <c r="AS542" s="45"/>
      <c r="AT542" s="45"/>
      <c r="AU542" s="102" t="s">
        <v>326</v>
      </c>
      <c r="AV542" s="103"/>
      <c r="AW542" s="103"/>
      <c r="AX542" s="104"/>
    </row>
    <row r="543" spans="1:50" ht="24" customHeight="1">
      <c r="A543" s="41">
        <v>3</v>
      </c>
      <c r="B543" s="41"/>
      <c r="C543" s="42" t="s">
        <v>187</v>
      </c>
      <c r="D543" s="42"/>
      <c r="E543" s="42"/>
      <c r="F543" s="42"/>
      <c r="G543" s="42"/>
      <c r="H543" s="42"/>
      <c r="I543" s="42"/>
      <c r="J543" s="42"/>
      <c r="K543" s="42"/>
      <c r="L543" s="42"/>
      <c r="M543" s="52" t="s">
        <v>290</v>
      </c>
      <c r="N543" s="53"/>
      <c r="O543" s="53"/>
      <c r="P543" s="53"/>
      <c r="Q543" s="53"/>
      <c r="R543" s="53"/>
      <c r="S543" s="53"/>
      <c r="T543" s="53"/>
      <c r="U543" s="53"/>
      <c r="V543" s="53"/>
      <c r="W543" s="53"/>
      <c r="X543" s="53"/>
      <c r="Y543" s="53"/>
      <c r="Z543" s="53"/>
      <c r="AA543" s="53"/>
      <c r="AB543" s="53"/>
      <c r="AC543" s="53"/>
      <c r="AD543" s="53"/>
      <c r="AE543" s="53"/>
      <c r="AF543" s="53"/>
      <c r="AG543" s="53"/>
      <c r="AH543" s="53"/>
      <c r="AI543" s="53"/>
      <c r="AJ543" s="54"/>
      <c r="AK543" s="46">
        <v>0.71099999999999997</v>
      </c>
      <c r="AL543" s="42"/>
      <c r="AM543" s="42"/>
      <c r="AN543" s="42"/>
      <c r="AO543" s="42"/>
      <c r="AP543" s="42"/>
      <c r="AQ543" s="45" t="s">
        <v>204</v>
      </c>
      <c r="AR543" s="45"/>
      <c r="AS543" s="45"/>
      <c r="AT543" s="45"/>
      <c r="AU543" s="102" t="s">
        <v>326</v>
      </c>
      <c r="AV543" s="103"/>
      <c r="AW543" s="103"/>
      <c r="AX543" s="104"/>
    </row>
    <row r="544" spans="1:50" ht="24" customHeight="1">
      <c r="A544" s="41">
        <v>3</v>
      </c>
      <c r="B544" s="41"/>
      <c r="C544" s="42" t="s">
        <v>187</v>
      </c>
      <c r="D544" s="42"/>
      <c r="E544" s="42"/>
      <c r="F544" s="42"/>
      <c r="G544" s="42"/>
      <c r="H544" s="42"/>
      <c r="I544" s="42"/>
      <c r="J544" s="42"/>
      <c r="K544" s="42"/>
      <c r="L544" s="42"/>
      <c r="M544" s="52" t="s">
        <v>291</v>
      </c>
      <c r="N544" s="53"/>
      <c r="O544" s="53"/>
      <c r="P544" s="53"/>
      <c r="Q544" s="53"/>
      <c r="R544" s="53"/>
      <c r="S544" s="53"/>
      <c r="T544" s="53"/>
      <c r="U544" s="53"/>
      <c r="V544" s="53"/>
      <c r="W544" s="53"/>
      <c r="X544" s="53"/>
      <c r="Y544" s="53"/>
      <c r="Z544" s="53"/>
      <c r="AA544" s="53"/>
      <c r="AB544" s="53"/>
      <c r="AC544" s="53"/>
      <c r="AD544" s="53"/>
      <c r="AE544" s="53"/>
      <c r="AF544" s="53"/>
      <c r="AG544" s="53"/>
      <c r="AH544" s="53"/>
      <c r="AI544" s="53"/>
      <c r="AJ544" s="54"/>
      <c r="AK544" s="46">
        <v>0.52300000000000002</v>
      </c>
      <c r="AL544" s="42"/>
      <c r="AM544" s="42"/>
      <c r="AN544" s="42"/>
      <c r="AO544" s="42"/>
      <c r="AP544" s="42"/>
      <c r="AQ544" s="45" t="s">
        <v>204</v>
      </c>
      <c r="AR544" s="45"/>
      <c r="AS544" s="45"/>
      <c r="AT544" s="45"/>
      <c r="AU544" s="102" t="s">
        <v>326</v>
      </c>
      <c r="AV544" s="103"/>
      <c r="AW544" s="103"/>
      <c r="AX544" s="104"/>
    </row>
    <row r="545" spans="1:50" ht="24" customHeight="1">
      <c r="A545" s="41">
        <v>3</v>
      </c>
      <c r="B545" s="41"/>
      <c r="C545" s="42" t="s">
        <v>187</v>
      </c>
      <c r="D545" s="42"/>
      <c r="E545" s="42"/>
      <c r="F545" s="42"/>
      <c r="G545" s="42"/>
      <c r="H545" s="42"/>
      <c r="I545" s="42"/>
      <c r="J545" s="42"/>
      <c r="K545" s="42"/>
      <c r="L545" s="42"/>
      <c r="M545" s="52" t="s">
        <v>292</v>
      </c>
      <c r="N545" s="53"/>
      <c r="O545" s="53"/>
      <c r="P545" s="53"/>
      <c r="Q545" s="53"/>
      <c r="R545" s="53"/>
      <c r="S545" s="53"/>
      <c r="T545" s="53"/>
      <c r="U545" s="53"/>
      <c r="V545" s="53"/>
      <c r="W545" s="53"/>
      <c r="X545" s="53"/>
      <c r="Y545" s="53"/>
      <c r="Z545" s="53"/>
      <c r="AA545" s="53"/>
      <c r="AB545" s="53"/>
      <c r="AC545" s="53"/>
      <c r="AD545" s="53"/>
      <c r="AE545" s="53"/>
      <c r="AF545" s="53"/>
      <c r="AG545" s="53"/>
      <c r="AH545" s="53"/>
      <c r="AI545" s="53"/>
      <c r="AJ545" s="54"/>
      <c r="AK545" s="46">
        <v>0.42599999999999999</v>
      </c>
      <c r="AL545" s="42"/>
      <c r="AM545" s="42"/>
      <c r="AN545" s="42"/>
      <c r="AO545" s="42"/>
      <c r="AP545" s="42"/>
      <c r="AQ545" s="45" t="s">
        <v>204</v>
      </c>
      <c r="AR545" s="45"/>
      <c r="AS545" s="45"/>
      <c r="AT545" s="45"/>
      <c r="AU545" s="102" t="s">
        <v>326</v>
      </c>
      <c r="AV545" s="103"/>
      <c r="AW545" s="103"/>
      <c r="AX545" s="104"/>
    </row>
    <row r="546" spans="1:50" ht="24" customHeight="1">
      <c r="A546" s="41">
        <v>4</v>
      </c>
      <c r="B546" s="41"/>
      <c r="C546" s="42" t="s">
        <v>293</v>
      </c>
      <c r="D546" s="42"/>
      <c r="E546" s="42"/>
      <c r="F546" s="42"/>
      <c r="G546" s="42"/>
      <c r="H546" s="42"/>
      <c r="I546" s="42"/>
      <c r="J546" s="42"/>
      <c r="K546" s="42"/>
      <c r="L546" s="42"/>
      <c r="M546" s="52" t="s">
        <v>294</v>
      </c>
      <c r="N546" s="53"/>
      <c r="O546" s="53"/>
      <c r="P546" s="53"/>
      <c r="Q546" s="53"/>
      <c r="R546" s="53"/>
      <c r="S546" s="53"/>
      <c r="T546" s="53"/>
      <c r="U546" s="53"/>
      <c r="V546" s="53"/>
      <c r="W546" s="53"/>
      <c r="X546" s="53"/>
      <c r="Y546" s="53"/>
      <c r="Z546" s="53"/>
      <c r="AA546" s="53"/>
      <c r="AB546" s="53"/>
      <c r="AC546" s="53"/>
      <c r="AD546" s="53"/>
      <c r="AE546" s="53"/>
      <c r="AF546" s="53"/>
      <c r="AG546" s="53"/>
      <c r="AH546" s="53"/>
      <c r="AI546" s="53"/>
      <c r="AJ546" s="54"/>
      <c r="AK546" s="46">
        <v>0.873</v>
      </c>
      <c r="AL546" s="42"/>
      <c r="AM546" s="42"/>
      <c r="AN546" s="42"/>
      <c r="AO546" s="42"/>
      <c r="AP546" s="42"/>
      <c r="AQ546" s="45" t="s">
        <v>204</v>
      </c>
      <c r="AR546" s="45"/>
      <c r="AS546" s="45"/>
      <c r="AT546" s="45"/>
      <c r="AU546" s="102" t="s">
        <v>326</v>
      </c>
      <c r="AV546" s="103"/>
      <c r="AW546" s="103"/>
      <c r="AX546" s="104"/>
    </row>
    <row r="547" spans="1:50" ht="24" customHeight="1">
      <c r="A547" s="41">
        <v>4</v>
      </c>
      <c r="B547" s="41"/>
      <c r="C547" s="42" t="s">
        <v>293</v>
      </c>
      <c r="D547" s="42"/>
      <c r="E547" s="42"/>
      <c r="F547" s="42"/>
      <c r="G547" s="42"/>
      <c r="H547" s="42"/>
      <c r="I547" s="42"/>
      <c r="J547" s="42"/>
      <c r="K547" s="42"/>
      <c r="L547" s="42"/>
      <c r="M547" s="52" t="s">
        <v>295</v>
      </c>
      <c r="N547" s="53"/>
      <c r="O547" s="53"/>
      <c r="P547" s="53"/>
      <c r="Q547" s="53"/>
      <c r="R547" s="53"/>
      <c r="S547" s="53"/>
      <c r="T547" s="53"/>
      <c r="U547" s="53"/>
      <c r="V547" s="53"/>
      <c r="W547" s="53"/>
      <c r="X547" s="53"/>
      <c r="Y547" s="53"/>
      <c r="Z547" s="53"/>
      <c r="AA547" s="53"/>
      <c r="AB547" s="53"/>
      <c r="AC547" s="53"/>
      <c r="AD547" s="53"/>
      <c r="AE547" s="53"/>
      <c r="AF547" s="53"/>
      <c r="AG547" s="53"/>
      <c r="AH547" s="53"/>
      <c r="AI547" s="53"/>
      <c r="AJ547" s="54"/>
      <c r="AK547" s="46">
        <v>0.73499999999999999</v>
      </c>
      <c r="AL547" s="42"/>
      <c r="AM547" s="42"/>
      <c r="AN547" s="42"/>
      <c r="AO547" s="42"/>
      <c r="AP547" s="42"/>
      <c r="AQ547" s="45" t="s">
        <v>204</v>
      </c>
      <c r="AR547" s="45"/>
      <c r="AS547" s="45"/>
      <c r="AT547" s="45"/>
      <c r="AU547" s="102" t="s">
        <v>326</v>
      </c>
      <c r="AV547" s="103"/>
      <c r="AW547" s="103"/>
      <c r="AX547" s="104"/>
    </row>
    <row r="548" spans="1:50" ht="24" customHeight="1">
      <c r="A548" s="41">
        <v>4</v>
      </c>
      <c r="B548" s="41"/>
      <c r="C548" s="42" t="s">
        <v>293</v>
      </c>
      <c r="D548" s="42"/>
      <c r="E548" s="42"/>
      <c r="F548" s="42"/>
      <c r="G548" s="42"/>
      <c r="H548" s="42"/>
      <c r="I548" s="42"/>
      <c r="J548" s="42"/>
      <c r="K548" s="42"/>
      <c r="L548" s="42"/>
      <c r="M548" s="52" t="s">
        <v>296</v>
      </c>
      <c r="N548" s="53"/>
      <c r="O548" s="53"/>
      <c r="P548" s="53"/>
      <c r="Q548" s="53"/>
      <c r="R548" s="53"/>
      <c r="S548" s="53"/>
      <c r="T548" s="53"/>
      <c r="U548" s="53"/>
      <c r="V548" s="53"/>
      <c r="W548" s="53"/>
      <c r="X548" s="53"/>
      <c r="Y548" s="53"/>
      <c r="Z548" s="53"/>
      <c r="AA548" s="53"/>
      <c r="AB548" s="53"/>
      <c r="AC548" s="53"/>
      <c r="AD548" s="53"/>
      <c r="AE548" s="53"/>
      <c r="AF548" s="53"/>
      <c r="AG548" s="53"/>
      <c r="AH548" s="53"/>
      <c r="AI548" s="53"/>
      <c r="AJ548" s="54"/>
      <c r="AK548" s="46">
        <v>0.67200000000000004</v>
      </c>
      <c r="AL548" s="42"/>
      <c r="AM548" s="42"/>
      <c r="AN548" s="42"/>
      <c r="AO548" s="42"/>
      <c r="AP548" s="42"/>
      <c r="AQ548" s="45" t="s">
        <v>204</v>
      </c>
      <c r="AR548" s="45"/>
      <c r="AS548" s="45"/>
      <c r="AT548" s="45"/>
      <c r="AU548" s="102" t="s">
        <v>326</v>
      </c>
      <c r="AV548" s="103"/>
      <c r="AW548" s="103"/>
      <c r="AX548" s="104"/>
    </row>
    <row r="549" spans="1:50" ht="24" customHeight="1">
      <c r="A549" s="41">
        <v>5</v>
      </c>
      <c r="B549" s="41"/>
      <c r="C549" s="42" t="s">
        <v>223</v>
      </c>
      <c r="D549" s="42"/>
      <c r="E549" s="42"/>
      <c r="F549" s="42"/>
      <c r="G549" s="42"/>
      <c r="H549" s="42"/>
      <c r="I549" s="42"/>
      <c r="J549" s="42"/>
      <c r="K549" s="42"/>
      <c r="L549" s="42"/>
      <c r="M549" s="52" t="s">
        <v>297</v>
      </c>
      <c r="N549" s="53"/>
      <c r="O549" s="53"/>
      <c r="P549" s="53"/>
      <c r="Q549" s="53"/>
      <c r="R549" s="53"/>
      <c r="S549" s="53"/>
      <c r="T549" s="53"/>
      <c r="U549" s="53"/>
      <c r="V549" s="53"/>
      <c r="W549" s="53"/>
      <c r="X549" s="53"/>
      <c r="Y549" s="53"/>
      <c r="Z549" s="53"/>
      <c r="AA549" s="53"/>
      <c r="AB549" s="53"/>
      <c r="AC549" s="53"/>
      <c r="AD549" s="53"/>
      <c r="AE549" s="53"/>
      <c r="AF549" s="53"/>
      <c r="AG549" s="53"/>
      <c r="AH549" s="53"/>
      <c r="AI549" s="53"/>
      <c r="AJ549" s="54"/>
      <c r="AK549" s="46">
        <v>0.93500000000000005</v>
      </c>
      <c r="AL549" s="42"/>
      <c r="AM549" s="42"/>
      <c r="AN549" s="42"/>
      <c r="AO549" s="42"/>
      <c r="AP549" s="42"/>
      <c r="AQ549" s="45" t="s">
        <v>204</v>
      </c>
      <c r="AR549" s="45"/>
      <c r="AS549" s="45"/>
      <c r="AT549" s="45"/>
      <c r="AU549" s="102" t="s">
        <v>326</v>
      </c>
      <c r="AV549" s="103"/>
      <c r="AW549" s="103"/>
      <c r="AX549" s="104"/>
    </row>
    <row r="550" spans="1:50" ht="24" customHeight="1">
      <c r="A550" s="41">
        <v>5</v>
      </c>
      <c r="B550" s="41"/>
      <c r="C550" s="42" t="s">
        <v>223</v>
      </c>
      <c r="D550" s="42"/>
      <c r="E550" s="42"/>
      <c r="F550" s="42"/>
      <c r="G550" s="42"/>
      <c r="H550" s="42"/>
      <c r="I550" s="42"/>
      <c r="J550" s="42"/>
      <c r="K550" s="42"/>
      <c r="L550" s="42"/>
      <c r="M550" s="52" t="s">
        <v>298</v>
      </c>
      <c r="N550" s="53"/>
      <c r="O550" s="53"/>
      <c r="P550" s="53"/>
      <c r="Q550" s="53"/>
      <c r="R550" s="53"/>
      <c r="S550" s="53"/>
      <c r="T550" s="53"/>
      <c r="U550" s="53"/>
      <c r="V550" s="53"/>
      <c r="W550" s="53"/>
      <c r="X550" s="53"/>
      <c r="Y550" s="53"/>
      <c r="Z550" s="53"/>
      <c r="AA550" s="53"/>
      <c r="AB550" s="53"/>
      <c r="AC550" s="53"/>
      <c r="AD550" s="53"/>
      <c r="AE550" s="53"/>
      <c r="AF550" s="53"/>
      <c r="AG550" s="53"/>
      <c r="AH550" s="53"/>
      <c r="AI550" s="53"/>
      <c r="AJ550" s="54"/>
      <c r="AK550" s="46">
        <v>0.84</v>
      </c>
      <c r="AL550" s="42"/>
      <c r="AM550" s="42"/>
      <c r="AN550" s="42"/>
      <c r="AO550" s="42"/>
      <c r="AP550" s="42"/>
      <c r="AQ550" s="45" t="s">
        <v>204</v>
      </c>
      <c r="AR550" s="45"/>
      <c r="AS550" s="45"/>
      <c r="AT550" s="45"/>
      <c r="AU550" s="102" t="s">
        <v>326</v>
      </c>
      <c r="AV550" s="103"/>
      <c r="AW550" s="103"/>
      <c r="AX550" s="104"/>
    </row>
    <row r="551" spans="1:50" ht="24" customHeight="1">
      <c r="A551" s="41">
        <v>5</v>
      </c>
      <c r="B551" s="41"/>
      <c r="C551" s="42" t="s">
        <v>223</v>
      </c>
      <c r="D551" s="42"/>
      <c r="E551" s="42"/>
      <c r="F551" s="42"/>
      <c r="G551" s="42"/>
      <c r="H551" s="42"/>
      <c r="I551" s="42"/>
      <c r="J551" s="42"/>
      <c r="K551" s="42"/>
      <c r="L551" s="42"/>
      <c r="M551" s="52" t="s">
        <v>299</v>
      </c>
      <c r="N551" s="53"/>
      <c r="O551" s="53"/>
      <c r="P551" s="53"/>
      <c r="Q551" s="53"/>
      <c r="R551" s="53"/>
      <c r="S551" s="53"/>
      <c r="T551" s="53"/>
      <c r="U551" s="53"/>
      <c r="V551" s="53"/>
      <c r="W551" s="53"/>
      <c r="X551" s="53"/>
      <c r="Y551" s="53"/>
      <c r="Z551" s="53"/>
      <c r="AA551" s="53"/>
      <c r="AB551" s="53"/>
      <c r="AC551" s="53"/>
      <c r="AD551" s="53"/>
      <c r="AE551" s="53"/>
      <c r="AF551" s="53"/>
      <c r="AG551" s="53"/>
      <c r="AH551" s="53"/>
      <c r="AI551" s="53"/>
      <c r="AJ551" s="54"/>
      <c r="AK551" s="46">
        <v>0.47299999999999998</v>
      </c>
      <c r="AL551" s="42"/>
      <c r="AM551" s="42"/>
      <c r="AN551" s="42"/>
      <c r="AO551" s="42"/>
      <c r="AP551" s="42"/>
      <c r="AQ551" s="45" t="s">
        <v>204</v>
      </c>
      <c r="AR551" s="45"/>
      <c r="AS551" s="45"/>
      <c r="AT551" s="45"/>
      <c r="AU551" s="102" t="s">
        <v>326</v>
      </c>
      <c r="AV551" s="103"/>
      <c r="AW551" s="103"/>
      <c r="AX551" s="104"/>
    </row>
    <row r="552" spans="1:50" ht="24" customHeight="1">
      <c r="A552" s="41">
        <v>6</v>
      </c>
      <c r="B552" s="41"/>
      <c r="C552" s="42" t="s">
        <v>300</v>
      </c>
      <c r="D552" s="42"/>
      <c r="E552" s="42"/>
      <c r="F552" s="42"/>
      <c r="G552" s="42"/>
      <c r="H552" s="42"/>
      <c r="I552" s="42"/>
      <c r="J552" s="42"/>
      <c r="K552" s="42"/>
      <c r="L552" s="42"/>
      <c r="M552" s="52" t="s">
        <v>301</v>
      </c>
      <c r="N552" s="53"/>
      <c r="O552" s="53"/>
      <c r="P552" s="53"/>
      <c r="Q552" s="53"/>
      <c r="R552" s="53"/>
      <c r="S552" s="53"/>
      <c r="T552" s="53"/>
      <c r="U552" s="53"/>
      <c r="V552" s="53"/>
      <c r="W552" s="53"/>
      <c r="X552" s="53"/>
      <c r="Y552" s="53"/>
      <c r="Z552" s="53"/>
      <c r="AA552" s="53"/>
      <c r="AB552" s="53"/>
      <c r="AC552" s="53"/>
      <c r="AD552" s="53"/>
      <c r="AE552" s="53"/>
      <c r="AF552" s="53"/>
      <c r="AG552" s="53"/>
      <c r="AH552" s="53"/>
      <c r="AI552" s="53"/>
      <c r="AJ552" s="54"/>
      <c r="AK552" s="46">
        <v>0.998</v>
      </c>
      <c r="AL552" s="42"/>
      <c r="AM552" s="42"/>
      <c r="AN552" s="42"/>
      <c r="AO552" s="42"/>
      <c r="AP552" s="42"/>
      <c r="AQ552" s="45" t="s">
        <v>204</v>
      </c>
      <c r="AR552" s="45"/>
      <c r="AS552" s="45"/>
      <c r="AT552" s="45"/>
      <c r="AU552" s="102" t="s">
        <v>326</v>
      </c>
      <c r="AV552" s="103"/>
      <c r="AW552" s="103"/>
      <c r="AX552" s="104"/>
    </row>
    <row r="553" spans="1:50" ht="24" customHeight="1">
      <c r="A553" s="41">
        <v>6</v>
      </c>
      <c r="B553" s="41"/>
      <c r="C553" s="42" t="s">
        <v>300</v>
      </c>
      <c r="D553" s="42"/>
      <c r="E553" s="42"/>
      <c r="F553" s="42"/>
      <c r="G553" s="42"/>
      <c r="H553" s="42"/>
      <c r="I553" s="42"/>
      <c r="J553" s="42"/>
      <c r="K553" s="42"/>
      <c r="L553" s="42"/>
      <c r="M553" s="52" t="s">
        <v>302</v>
      </c>
      <c r="N553" s="53"/>
      <c r="O553" s="53"/>
      <c r="P553" s="53"/>
      <c r="Q553" s="53"/>
      <c r="R553" s="53"/>
      <c r="S553" s="53"/>
      <c r="T553" s="53"/>
      <c r="U553" s="53"/>
      <c r="V553" s="53"/>
      <c r="W553" s="53"/>
      <c r="X553" s="53"/>
      <c r="Y553" s="53"/>
      <c r="Z553" s="53"/>
      <c r="AA553" s="53"/>
      <c r="AB553" s="53"/>
      <c r="AC553" s="53"/>
      <c r="AD553" s="53"/>
      <c r="AE553" s="53"/>
      <c r="AF553" s="53"/>
      <c r="AG553" s="53"/>
      <c r="AH553" s="53"/>
      <c r="AI553" s="53"/>
      <c r="AJ553" s="54"/>
      <c r="AK553" s="46">
        <v>0.95599999999999996</v>
      </c>
      <c r="AL553" s="42"/>
      <c r="AM553" s="42"/>
      <c r="AN553" s="42"/>
      <c r="AO553" s="42"/>
      <c r="AP553" s="42"/>
      <c r="AQ553" s="45" t="s">
        <v>204</v>
      </c>
      <c r="AR553" s="45"/>
      <c r="AS553" s="45"/>
      <c r="AT553" s="45"/>
      <c r="AU553" s="102" t="s">
        <v>326</v>
      </c>
      <c r="AV553" s="103"/>
      <c r="AW553" s="103"/>
      <c r="AX553" s="104"/>
    </row>
    <row r="554" spans="1:50" ht="24" customHeight="1">
      <c r="A554" s="41">
        <v>7</v>
      </c>
      <c r="B554" s="41"/>
      <c r="C554" s="42" t="s">
        <v>303</v>
      </c>
      <c r="D554" s="42"/>
      <c r="E554" s="42"/>
      <c r="F554" s="42"/>
      <c r="G554" s="42"/>
      <c r="H554" s="42"/>
      <c r="I554" s="42"/>
      <c r="J554" s="42"/>
      <c r="K554" s="42"/>
      <c r="L554" s="42"/>
      <c r="M554" s="52" t="s">
        <v>232</v>
      </c>
      <c r="N554" s="53"/>
      <c r="O554" s="53"/>
      <c r="P554" s="53"/>
      <c r="Q554" s="53"/>
      <c r="R554" s="53"/>
      <c r="S554" s="53"/>
      <c r="T554" s="53"/>
      <c r="U554" s="53"/>
      <c r="V554" s="53"/>
      <c r="W554" s="53"/>
      <c r="X554" s="53"/>
      <c r="Y554" s="53"/>
      <c r="Z554" s="53"/>
      <c r="AA554" s="53"/>
      <c r="AB554" s="53"/>
      <c r="AC554" s="53"/>
      <c r="AD554" s="53"/>
      <c r="AE554" s="53"/>
      <c r="AF554" s="53"/>
      <c r="AG554" s="53"/>
      <c r="AH554" s="53"/>
      <c r="AI554" s="53"/>
      <c r="AJ554" s="54"/>
      <c r="AK554" s="57">
        <v>0.78800000000000003</v>
      </c>
      <c r="AL554" s="58"/>
      <c r="AM554" s="58"/>
      <c r="AN554" s="58"/>
      <c r="AO554" s="58"/>
      <c r="AP554" s="59"/>
      <c r="AQ554" s="45" t="s">
        <v>204</v>
      </c>
      <c r="AR554" s="45"/>
      <c r="AS554" s="45"/>
      <c r="AT554" s="45"/>
      <c r="AU554" s="102" t="s">
        <v>326</v>
      </c>
      <c r="AV554" s="103"/>
      <c r="AW554" s="103"/>
      <c r="AX554" s="104"/>
    </row>
    <row r="555" spans="1:50" ht="24" customHeight="1">
      <c r="A555" s="41">
        <v>7</v>
      </c>
      <c r="B555" s="41"/>
      <c r="C555" s="42" t="s">
        <v>303</v>
      </c>
      <c r="D555" s="42"/>
      <c r="E555" s="42"/>
      <c r="F555" s="42"/>
      <c r="G555" s="42"/>
      <c r="H555" s="42"/>
      <c r="I555" s="42"/>
      <c r="J555" s="42"/>
      <c r="K555" s="42"/>
      <c r="L555" s="42"/>
      <c r="M555" s="52" t="s">
        <v>304</v>
      </c>
      <c r="N555" s="53"/>
      <c r="O555" s="53"/>
      <c r="P555" s="53"/>
      <c r="Q555" s="53"/>
      <c r="R555" s="53"/>
      <c r="S555" s="53"/>
      <c r="T555" s="53"/>
      <c r="U555" s="53"/>
      <c r="V555" s="53"/>
      <c r="W555" s="53"/>
      <c r="X555" s="53"/>
      <c r="Y555" s="53"/>
      <c r="Z555" s="53"/>
      <c r="AA555" s="53"/>
      <c r="AB555" s="53"/>
      <c r="AC555" s="53"/>
      <c r="AD555" s="53"/>
      <c r="AE555" s="53"/>
      <c r="AF555" s="53"/>
      <c r="AG555" s="53"/>
      <c r="AH555" s="53"/>
      <c r="AI555" s="53"/>
      <c r="AJ555" s="54"/>
      <c r="AK555" s="57">
        <v>0.54600000000000004</v>
      </c>
      <c r="AL555" s="58"/>
      <c r="AM555" s="58"/>
      <c r="AN555" s="58"/>
      <c r="AO555" s="58"/>
      <c r="AP555" s="59"/>
      <c r="AQ555" s="45" t="s">
        <v>204</v>
      </c>
      <c r="AR555" s="45"/>
      <c r="AS555" s="45"/>
      <c r="AT555" s="45"/>
      <c r="AU555" s="102" t="s">
        <v>326</v>
      </c>
      <c r="AV555" s="103"/>
      <c r="AW555" s="103"/>
      <c r="AX555" s="104"/>
    </row>
    <row r="556" spans="1:50" ht="24" customHeight="1">
      <c r="A556" s="41">
        <v>7</v>
      </c>
      <c r="B556" s="41"/>
      <c r="C556" s="42" t="s">
        <v>303</v>
      </c>
      <c r="D556" s="42"/>
      <c r="E556" s="42"/>
      <c r="F556" s="42"/>
      <c r="G556" s="42"/>
      <c r="H556" s="42"/>
      <c r="I556" s="42"/>
      <c r="J556" s="42"/>
      <c r="K556" s="42"/>
      <c r="L556" s="42"/>
      <c r="M556" s="52" t="s">
        <v>305</v>
      </c>
      <c r="N556" s="53"/>
      <c r="O556" s="53"/>
      <c r="P556" s="53"/>
      <c r="Q556" s="53"/>
      <c r="R556" s="53"/>
      <c r="S556" s="53"/>
      <c r="T556" s="53"/>
      <c r="U556" s="53"/>
      <c r="V556" s="53"/>
      <c r="W556" s="53"/>
      <c r="X556" s="53"/>
      <c r="Y556" s="53"/>
      <c r="Z556" s="53"/>
      <c r="AA556" s="53"/>
      <c r="AB556" s="53"/>
      <c r="AC556" s="53"/>
      <c r="AD556" s="53"/>
      <c r="AE556" s="53"/>
      <c r="AF556" s="53"/>
      <c r="AG556" s="53"/>
      <c r="AH556" s="53"/>
      <c r="AI556" s="53"/>
      <c r="AJ556" s="54"/>
      <c r="AK556" s="57">
        <v>0.42599999999999999</v>
      </c>
      <c r="AL556" s="58"/>
      <c r="AM556" s="58"/>
      <c r="AN556" s="58"/>
      <c r="AO556" s="58"/>
      <c r="AP556" s="59"/>
      <c r="AQ556" s="45" t="s">
        <v>204</v>
      </c>
      <c r="AR556" s="45"/>
      <c r="AS556" s="45"/>
      <c r="AT556" s="45"/>
      <c r="AU556" s="102" t="s">
        <v>326</v>
      </c>
      <c r="AV556" s="103"/>
      <c r="AW556" s="103"/>
      <c r="AX556" s="104"/>
    </row>
    <row r="557" spans="1:50" ht="24" customHeight="1">
      <c r="A557" s="41">
        <v>8</v>
      </c>
      <c r="B557" s="41"/>
      <c r="C557" s="42" t="s">
        <v>306</v>
      </c>
      <c r="D557" s="42"/>
      <c r="E557" s="42"/>
      <c r="F557" s="42"/>
      <c r="G557" s="42"/>
      <c r="H557" s="42"/>
      <c r="I557" s="42"/>
      <c r="J557" s="42"/>
      <c r="K557" s="42"/>
      <c r="L557" s="42"/>
      <c r="M557" s="52" t="s">
        <v>258</v>
      </c>
      <c r="N557" s="53"/>
      <c r="O557" s="53"/>
      <c r="P557" s="53"/>
      <c r="Q557" s="53"/>
      <c r="R557" s="53"/>
      <c r="S557" s="53"/>
      <c r="T557" s="53"/>
      <c r="U557" s="53"/>
      <c r="V557" s="53"/>
      <c r="W557" s="53"/>
      <c r="X557" s="53"/>
      <c r="Y557" s="53"/>
      <c r="Z557" s="53"/>
      <c r="AA557" s="53"/>
      <c r="AB557" s="53"/>
      <c r="AC557" s="53"/>
      <c r="AD557" s="53"/>
      <c r="AE557" s="53"/>
      <c r="AF557" s="53"/>
      <c r="AG557" s="53"/>
      <c r="AH557" s="53"/>
      <c r="AI557" s="53"/>
      <c r="AJ557" s="54"/>
      <c r="AK557" s="55">
        <v>1</v>
      </c>
      <c r="AL557" s="56"/>
      <c r="AM557" s="56"/>
      <c r="AN557" s="56"/>
      <c r="AO557" s="56"/>
      <c r="AP557" s="56"/>
      <c r="AQ557" s="45" t="s">
        <v>204</v>
      </c>
      <c r="AR557" s="45"/>
      <c r="AS557" s="45"/>
      <c r="AT557" s="45"/>
      <c r="AU557" s="102" t="s">
        <v>326</v>
      </c>
      <c r="AV557" s="103"/>
      <c r="AW557" s="103"/>
      <c r="AX557" s="104"/>
    </row>
    <row r="558" spans="1:50" ht="24" customHeight="1">
      <c r="A558" s="41">
        <v>9</v>
      </c>
      <c r="B558" s="41"/>
      <c r="C558" s="52" t="s">
        <v>307</v>
      </c>
      <c r="D558" s="53"/>
      <c r="E558" s="53"/>
      <c r="F558" s="53"/>
      <c r="G558" s="53"/>
      <c r="H558" s="53"/>
      <c r="I558" s="53"/>
      <c r="J558" s="53"/>
      <c r="K558" s="53"/>
      <c r="L558" s="54"/>
      <c r="M558" s="52" t="s">
        <v>308</v>
      </c>
      <c r="N558" s="53"/>
      <c r="O558" s="53"/>
      <c r="P558" s="53"/>
      <c r="Q558" s="53"/>
      <c r="R558" s="53"/>
      <c r="S558" s="53"/>
      <c r="T558" s="53"/>
      <c r="U558" s="53"/>
      <c r="V558" s="53"/>
      <c r="W558" s="53"/>
      <c r="X558" s="53"/>
      <c r="Y558" s="53"/>
      <c r="Z558" s="53"/>
      <c r="AA558" s="53"/>
      <c r="AB558" s="53"/>
      <c r="AC558" s="53"/>
      <c r="AD558" s="53"/>
      <c r="AE558" s="53"/>
      <c r="AF558" s="53"/>
      <c r="AG558" s="53"/>
      <c r="AH558" s="53"/>
      <c r="AI558" s="53"/>
      <c r="AJ558" s="54"/>
      <c r="AK558" s="46">
        <v>1</v>
      </c>
      <c r="AL558" s="42"/>
      <c r="AM558" s="42"/>
      <c r="AN558" s="42"/>
      <c r="AO558" s="42"/>
      <c r="AP558" s="42"/>
      <c r="AQ558" s="45" t="s">
        <v>204</v>
      </c>
      <c r="AR558" s="45"/>
      <c r="AS558" s="45"/>
      <c r="AT558" s="45"/>
      <c r="AU558" s="102" t="s">
        <v>326</v>
      </c>
      <c r="AV558" s="103"/>
      <c r="AW558" s="103"/>
      <c r="AX558" s="104"/>
    </row>
    <row r="559" spans="1:50" ht="24" customHeight="1">
      <c r="A559" s="41">
        <v>10</v>
      </c>
      <c r="B559" s="41"/>
      <c r="C559" s="52" t="s">
        <v>309</v>
      </c>
      <c r="D559" s="53"/>
      <c r="E559" s="53"/>
      <c r="F559" s="53"/>
      <c r="G559" s="53"/>
      <c r="H559" s="53"/>
      <c r="I559" s="53"/>
      <c r="J559" s="53"/>
      <c r="K559" s="53"/>
      <c r="L559" s="54"/>
      <c r="M559" s="52" t="s">
        <v>310</v>
      </c>
      <c r="N559" s="53"/>
      <c r="O559" s="53"/>
      <c r="P559" s="53"/>
      <c r="Q559" s="53"/>
      <c r="R559" s="53"/>
      <c r="S559" s="53"/>
      <c r="T559" s="53"/>
      <c r="U559" s="53"/>
      <c r="V559" s="53"/>
      <c r="W559" s="53"/>
      <c r="X559" s="53"/>
      <c r="Y559" s="53"/>
      <c r="Z559" s="53"/>
      <c r="AA559" s="53"/>
      <c r="AB559" s="53"/>
      <c r="AC559" s="53"/>
      <c r="AD559" s="53"/>
      <c r="AE559" s="53"/>
      <c r="AF559" s="53"/>
      <c r="AG559" s="53"/>
      <c r="AH559" s="53"/>
      <c r="AI559" s="53"/>
      <c r="AJ559" s="54"/>
      <c r="AK559" s="46">
        <v>0.86099999999999999</v>
      </c>
      <c r="AL559" s="42"/>
      <c r="AM559" s="42"/>
      <c r="AN559" s="42"/>
      <c r="AO559" s="42"/>
      <c r="AP559" s="42"/>
      <c r="AQ559" s="45" t="s">
        <v>204</v>
      </c>
      <c r="AR559" s="45"/>
      <c r="AS559" s="45"/>
      <c r="AT559" s="45"/>
      <c r="AU559" s="102" t="s">
        <v>326</v>
      </c>
      <c r="AV559" s="103"/>
      <c r="AW559" s="103"/>
      <c r="AX559" s="104"/>
    </row>
    <row r="560" spans="1:50" ht="24" customHeight="1">
      <c r="A560" s="41">
        <v>10</v>
      </c>
      <c r="B560" s="41"/>
      <c r="C560" s="52" t="s">
        <v>309</v>
      </c>
      <c r="D560" s="53"/>
      <c r="E560" s="53"/>
      <c r="F560" s="53"/>
      <c r="G560" s="53"/>
      <c r="H560" s="53"/>
      <c r="I560" s="53"/>
      <c r="J560" s="53"/>
      <c r="K560" s="53"/>
      <c r="L560" s="54"/>
      <c r="M560" s="52" t="s">
        <v>311</v>
      </c>
      <c r="N560" s="53"/>
      <c r="O560" s="53"/>
      <c r="P560" s="53"/>
      <c r="Q560" s="53"/>
      <c r="R560" s="53"/>
      <c r="S560" s="53"/>
      <c r="T560" s="53"/>
      <c r="U560" s="53"/>
      <c r="V560" s="53"/>
      <c r="W560" s="53"/>
      <c r="X560" s="53"/>
      <c r="Y560" s="53"/>
      <c r="Z560" s="53"/>
      <c r="AA560" s="53"/>
      <c r="AB560" s="53"/>
      <c r="AC560" s="53"/>
      <c r="AD560" s="53"/>
      <c r="AE560" s="53"/>
      <c r="AF560" s="53"/>
      <c r="AG560" s="53"/>
      <c r="AH560" s="53"/>
      <c r="AI560" s="53"/>
      <c r="AJ560" s="54"/>
      <c r="AK560" s="46">
        <v>0.3</v>
      </c>
      <c r="AL560" s="42"/>
      <c r="AM560" s="42"/>
      <c r="AN560" s="42"/>
      <c r="AO560" s="42"/>
      <c r="AP560" s="42"/>
      <c r="AQ560" s="45" t="s">
        <v>204</v>
      </c>
      <c r="AR560" s="45"/>
      <c r="AS560" s="45"/>
      <c r="AT560" s="45"/>
      <c r="AU560" s="102" t="s">
        <v>326</v>
      </c>
      <c r="AV560" s="103"/>
      <c r="AW560" s="103"/>
      <c r="AX560" s="104"/>
    </row>
    <row r="561" spans="1:50" ht="24" hidden="1" customHeight="1">
      <c r="A561" s="39"/>
      <c r="B561" s="39"/>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8"/>
      <c r="AL561" s="39"/>
      <c r="AM561" s="39"/>
      <c r="AN561" s="39"/>
      <c r="AO561" s="39"/>
      <c r="AP561" s="39"/>
      <c r="AQ561" s="39"/>
      <c r="AR561" s="39"/>
      <c r="AS561" s="39"/>
      <c r="AT561" s="39"/>
      <c r="AU561" s="40"/>
      <c r="AV561" s="40"/>
      <c r="AW561" s="40"/>
      <c r="AX561" s="40"/>
    </row>
    <row r="562" spans="1:50" ht="24" hidden="1" customHeight="1">
      <c r="A562" s="39"/>
      <c r="B562" s="39"/>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8"/>
      <c r="AL562" s="39"/>
      <c r="AM562" s="39"/>
      <c r="AN562" s="39"/>
      <c r="AO562" s="39"/>
      <c r="AP562" s="39"/>
      <c r="AQ562" s="39"/>
      <c r="AR562" s="39"/>
      <c r="AS562" s="39"/>
      <c r="AT562" s="39"/>
      <c r="AU562" s="40"/>
      <c r="AV562" s="40"/>
      <c r="AW562" s="40"/>
      <c r="AX562" s="40"/>
    </row>
    <row r="563" spans="1:50" ht="24" hidden="1" customHeight="1">
      <c r="A563" s="39"/>
      <c r="B563" s="39"/>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8"/>
      <c r="AL563" s="39"/>
      <c r="AM563" s="39"/>
      <c r="AN563" s="39"/>
      <c r="AO563" s="39"/>
      <c r="AP563" s="39"/>
      <c r="AQ563" s="39"/>
      <c r="AR563" s="39"/>
      <c r="AS563" s="39"/>
      <c r="AT563" s="39"/>
      <c r="AU563" s="39"/>
      <c r="AV563" s="39"/>
      <c r="AW563" s="39"/>
      <c r="AX563" s="39"/>
    </row>
    <row r="564" spans="1:50" ht="24" hidden="1" customHeight="1">
      <c r="A564" s="39"/>
      <c r="B564" s="39"/>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8"/>
      <c r="AL564" s="39"/>
      <c r="AM564" s="39"/>
      <c r="AN564" s="39"/>
      <c r="AO564" s="39"/>
      <c r="AP564" s="39"/>
      <c r="AQ564" s="39"/>
      <c r="AR564" s="39"/>
      <c r="AS564" s="39"/>
      <c r="AT564" s="39"/>
      <c r="AU564" s="39"/>
      <c r="AV564" s="39"/>
      <c r="AW564" s="39"/>
      <c r="AX564" s="39"/>
    </row>
    <row r="565" spans="1:50" ht="24" customHeight="1">
      <c r="A565" s="25"/>
      <c r="B565" s="25"/>
      <c r="C565" s="25"/>
      <c r="D565" s="25"/>
      <c r="E565" s="25"/>
      <c r="F565" s="25"/>
      <c r="G565" s="25"/>
      <c r="H565" s="25"/>
      <c r="I565" s="25"/>
      <c r="J565" s="25"/>
      <c r="K565" s="25"/>
      <c r="L565" s="2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4"/>
      <c r="AL565" s="25"/>
      <c r="AM565" s="25"/>
      <c r="AN565" s="25"/>
      <c r="AO565" s="25"/>
      <c r="AP565" s="25"/>
      <c r="AQ565" s="25"/>
      <c r="AR565" s="25"/>
      <c r="AS565" s="25"/>
      <c r="AT565" s="25"/>
      <c r="AU565" s="25"/>
      <c r="AV565" s="25"/>
      <c r="AW565" s="25"/>
      <c r="AX565" s="25"/>
    </row>
    <row r="566" spans="1:50" ht="24" customHeight="1">
      <c r="B566" s="1" t="s">
        <v>312</v>
      </c>
    </row>
    <row r="567" spans="1:50" ht="34.5" customHeight="1">
      <c r="A567" s="41"/>
      <c r="B567" s="41"/>
      <c r="C567" s="47" t="s">
        <v>176</v>
      </c>
      <c r="D567" s="47"/>
      <c r="E567" s="47"/>
      <c r="F567" s="47"/>
      <c r="G567" s="47"/>
      <c r="H567" s="47"/>
      <c r="I567" s="47"/>
      <c r="J567" s="47"/>
      <c r="K567" s="47"/>
      <c r="L567" s="47"/>
      <c r="M567" s="47" t="s">
        <v>177</v>
      </c>
      <c r="N567" s="47"/>
      <c r="O567" s="47"/>
      <c r="P567" s="47"/>
      <c r="Q567" s="47"/>
      <c r="R567" s="47"/>
      <c r="S567" s="47"/>
      <c r="T567" s="47"/>
      <c r="U567" s="47"/>
      <c r="V567" s="47"/>
      <c r="W567" s="47"/>
      <c r="X567" s="47"/>
      <c r="Y567" s="47"/>
      <c r="Z567" s="47"/>
      <c r="AA567" s="47"/>
      <c r="AB567" s="47"/>
      <c r="AC567" s="47"/>
      <c r="AD567" s="47"/>
      <c r="AE567" s="47"/>
      <c r="AF567" s="47"/>
      <c r="AG567" s="47"/>
      <c r="AH567" s="47"/>
      <c r="AI567" s="47"/>
      <c r="AJ567" s="47"/>
      <c r="AK567" s="48" t="s">
        <v>178</v>
      </c>
      <c r="AL567" s="47"/>
      <c r="AM567" s="47"/>
      <c r="AN567" s="47"/>
      <c r="AO567" s="47"/>
      <c r="AP567" s="47"/>
      <c r="AQ567" s="47" t="s">
        <v>179</v>
      </c>
      <c r="AR567" s="47"/>
      <c r="AS567" s="47"/>
      <c r="AT567" s="47"/>
      <c r="AU567" s="49" t="s">
        <v>180</v>
      </c>
      <c r="AV567" s="50"/>
      <c r="AW567" s="50"/>
      <c r="AX567" s="51"/>
    </row>
    <row r="568" spans="1:50" ht="24" customHeight="1">
      <c r="A568" s="41">
        <v>1</v>
      </c>
      <c r="B568" s="41">
        <v>1</v>
      </c>
      <c r="C568" s="42" t="s">
        <v>313</v>
      </c>
      <c r="D568" s="42"/>
      <c r="E568" s="42"/>
      <c r="F568" s="42"/>
      <c r="G568" s="42"/>
      <c r="H568" s="42"/>
      <c r="I568" s="42"/>
      <c r="J568" s="42"/>
      <c r="K568" s="42"/>
      <c r="L568" s="42"/>
      <c r="M568" s="42" t="s">
        <v>164</v>
      </c>
      <c r="N568" s="42"/>
      <c r="O568" s="42"/>
      <c r="P568" s="42"/>
      <c r="Q568" s="42"/>
      <c r="R568" s="42"/>
      <c r="S568" s="42"/>
      <c r="T568" s="42"/>
      <c r="U568" s="42"/>
      <c r="V568" s="42"/>
      <c r="W568" s="42"/>
      <c r="X568" s="42"/>
      <c r="Y568" s="42"/>
      <c r="Z568" s="42"/>
      <c r="AA568" s="42"/>
      <c r="AB568" s="42"/>
      <c r="AC568" s="42"/>
      <c r="AD568" s="42"/>
      <c r="AE568" s="42"/>
      <c r="AF568" s="42"/>
      <c r="AG568" s="42"/>
      <c r="AH568" s="42"/>
      <c r="AI568" s="42"/>
      <c r="AJ568" s="42"/>
      <c r="AK568" s="46">
        <v>0.106</v>
      </c>
      <c r="AL568" s="42"/>
      <c r="AM568" s="42"/>
      <c r="AN568" s="42"/>
      <c r="AO568" s="42"/>
      <c r="AP568" s="42"/>
      <c r="AQ568" s="45" t="s">
        <v>204</v>
      </c>
      <c r="AR568" s="45"/>
      <c r="AS568" s="45"/>
      <c r="AT568" s="45"/>
      <c r="AU568" s="102" t="s">
        <v>326</v>
      </c>
      <c r="AV568" s="103"/>
      <c r="AW568" s="103"/>
      <c r="AX568" s="104"/>
    </row>
    <row r="569" spans="1:50" ht="24" customHeight="1">
      <c r="A569" s="41">
        <v>2</v>
      </c>
      <c r="B569" s="41">
        <v>1</v>
      </c>
      <c r="C569" s="42" t="s">
        <v>314</v>
      </c>
      <c r="D569" s="42"/>
      <c r="E569" s="42"/>
      <c r="F569" s="42"/>
      <c r="G569" s="42"/>
      <c r="H569" s="42"/>
      <c r="I569" s="42"/>
      <c r="J569" s="42"/>
      <c r="K569" s="42"/>
      <c r="L569" s="42"/>
      <c r="M569" s="42" t="s">
        <v>315</v>
      </c>
      <c r="N569" s="42"/>
      <c r="O569" s="42"/>
      <c r="P569" s="42"/>
      <c r="Q569" s="42"/>
      <c r="R569" s="42"/>
      <c r="S569" s="42"/>
      <c r="T569" s="42"/>
      <c r="U569" s="42"/>
      <c r="V569" s="42"/>
      <c r="W569" s="42"/>
      <c r="X569" s="42"/>
      <c r="Y569" s="42"/>
      <c r="Z569" s="42"/>
      <c r="AA569" s="42"/>
      <c r="AB569" s="42"/>
      <c r="AC569" s="42"/>
      <c r="AD569" s="42"/>
      <c r="AE569" s="42"/>
      <c r="AF569" s="42"/>
      <c r="AG569" s="42"/>
      <c r="AH569" s="42"/>
      <c r="AI569" s="42"/>
      <c r="AJ569" s="42"/>
      <c r="AK569" s="46">
        <v>6.7000000000000004E-2</v>
      </c>
      <c r="AL569" s="42"/>
      <c r="AM569" s="42"/>
      <c r="AN569" s="42"/>
      <c r="AO569" s="42"/>
      <c r="AP569" s="42"/>
      <c r="AQ569" s="45" t="s">
        <v>204</v>
      </c>
      <c r="AR569" s="45"/>
      <c r="AS569" s="45"/>
      <c r="AT569" s="45"/>
      <c r="AU569" s="102" t="s">
        <v>326</v>
      </c>
      <c r="AV569" s="103"/>
      <c r="AW569" s="103"/>
      <c r="AX569" s="104"/>
    </row>
    <row r="570" spans="1:50" ht="24" customHeight="1">
      <c r="A570" s="41">
        <v>3</v>
      </c>
      <c r="B570" s="41">
        <v>1</v>
      </c>
      <c r="C570" s="42" t="s">
        <v>316</v>
      </c>
      <c r="D570" s="42"/>
      <c r="E570" s="42"/>
      <c r="F570" s="42"/>
      <c r="G570" s="42"/>
      <c r="H570" s="42"/>
      <c r="I570" s="42"/>
      <c r="J570" s="42"/>
      <c r="K570" s="42"/>
      <c r="L570" s="42"/>
      <c r="M570" s="42" t="s">
        <v>317</v>
      </c>
      <c r="N570" s="42"/>
      <c r="O570" s="42"/>
      <c r="P570" s="42"/>
      <c r="Q570" s="42"/>
      <c r="R570" s="42"/>
      <c r="S570" s="42"/>
      <c r="T570" s="42"/>
      <c r="U570" s="42"/>
      <c r="V570" s="42"/>
      <c r="W570" s="42"/>
      <c r="X570" s="42"/>
      <c r="Y570" s="42"/>
      <c r="Z570" s="42"/>
      <c r="AA570" s="42"/>
      <c r="AB570" s="42"/>
      <c r="AC570" s="42"/>
      <c r="AD570" s="42"/>
      <c r="AE570" s="42"/>
      <c r="AF570" s="42"/>
      <c r="AG570" s="42"/>
      <c r="AH570" s="42"/>
      <c r="AI570" s="42"/>
      <c r="AJ570" s="42"/>
      <c r="AK570" s="43">
        <v>1.2999999999999999E-2</v>
      </c>
      <c r="AL570" s="44"/>
      <c r="AM570" s="44"/>
      <c r="AN570" s="44"/>
      <c r="AO570" s="44"/>
      <c r="AP570" s="44"/>
      <c r="AQ570" s="45" t="s">
        <v>204</v>
      </c>
      <c r="AR570" s="45"/>
      <c r="AS570" s="45"/>
      <c r="AT570" s="45"/>
      <c r="AU570" s="102" t="s">
        <v>326</v>
      </c>
      <c r="AV570" s="103"/>
      <c r="AW570" s="103"/>
      <c r="AX570" s="104"/>
    </row>
    <row r="571" spans="1:50" ht="24" hidden="1" customHeight="1">
      <c r="A571" s="41">
        <v>4</v>
      </c>
      <c r="B571" s="41">
        <v>1</v>
      </c>
      <c r="C571" s="45" t="s">
        <v>326</v>
      </c>
      <c r="D571" s="45"/>
      <c r="E571" s="45"/>
      <c r="F571" s="45"/>
      <c r="G571" s="45"/>
      <c r="H571" s="45"/>
      <c r="I571" s="45"/>
      <c r="J571" s="45"/>
      <c r="K571" s="45"/>
      <c r="L571" s="45"/>
      <c r="M571" s="45" t="s">
        <v>326</v>
      </c>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c r="AK571" s="543" t="s">
        <v>326</v>
      </c>
      <c r="AL571" s="45"/>
      <c r="AM571" s="45"/>
      <c r="AN571" s="45"/>
      <c r="AO571" s="45"/>
      <c r="AP571" s="45"/>
      <c r="AQ571" s="45" t="s">
        <v>326</v>
      </c>
      <c r="AR571" s="45"/>
      <c r="AS571" s="45"/>
      <c r="AT571" s="45"/>
      <c r="AU571" s="102" t="s">
        <v>326</v>
      </c>
      <c r="AV571" s="103"/>
      <c r="AW571" s="103"/>
      <c r="AX571" s="104"/>
    </row>
    <row r="572" spans="1:50" ht="24" hidden="1" customHeight="1">
      <c r="A572" s="41">
        <v>5</v>
      </c>
      <c r="B572" s="41">
        <v>1</v>
      </c>
      <c r="C572" s="45" t="s">
        <v>326</v>
      </c>
      <c r="D572" s="45"/>
      <c r="E572" s="45"/>
      <c r="F572" s="45"/>
      <c r="G572" s="45"/>
      <c r="H572" s="45"/>
      <c r="I572" s="45"/>
      <c r="J572" s="45"/>
      <c r="K572" s="45"/>
      <c r="L572" s="45"/>
      <c r="M572" s="45" t="s">
        <v>326</v>
      </c>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543" t="s">
        <v>326</v>
      </c>
      <c r="AL572" s="45"/>
      <c r="AM572" s="45"/>
      <c r="AN572" s="45"/>
      <c r="AO572" s="45"/>
      <c r="AP572" s="45"/>
      <c r="AQ572" s="45" t="s">
        <v>326</v>
      </c>
      <c r="AR572" s="45"/>
      <c r="AS572" s="45"/>
      <c r="AT572" s="45"/>
      <c r="AU572" s="102" t="s">
        <v>326</v>
      </c>
      <c r="AV572" s="103"/>
      <c r="AW572" s="103"/>
      <c r="AX572" s="104"/>
    </row>
    <row r="573" spans="1:50" ht="24" hidden="1" customHeight="1">
      <c r="A573" s="41">
        <v>6</v>
      </c>
      <c r="B573" s="41">
        <v>1</v>
      </c>
      <c r="C573" s="45" t="s">
        <v>326</v>
      </c>
      <c r="D573" s="45"/>
      <c r="E573" s="45"/>
      <c r="F573" s="45"/>
      <c r="G573" s="45"/>
      <c r="H573" s="45"/>
      <c r="I573" s="45"/>
      <c r="J573" s="45"/>
      <c r="K573" s="45"/>
      <c r="L573" s="45"/>
      <c r="M573" s="45" t="s">
        <v>326</v>
      </c>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543" t="s">
        <v>326</v>
      </c>
      <c r="AL573" s="45"/>
      <c r="AM573" s="45"/>
      <c r="AN573" s="45"/>
      <c r="AO573" s="45"/>
      <c r="AP573" s="45"/>
      <c r="AQ573" s="45" t="s">
        <v>326</v>
      </c>
      <c r="AR573" s="45"/>
      <c r="AS573" s="45"/>
      <c r="AT573" s="45"/>
      <c r="AU573" s="102" t="s">
        <v>326</v>
      </c>
      <c r="AV573" s="103"/>
      <c r="AW573" s="103"/>
      <c r="AX573" s="104"/>
    </row>
    <row r="574" spans="1:50" ht="24" hidden="1" customHeight="1">
      <c r="A574" s="41">
        <v>7</v>
      </c>
      <c r="B574" s="41">
        <v>1</v>
      </c>
      <c r="C574" s="45" t="s">
        <v>326</v>
      </c>
      <c r="D574" s="45"/>
      <c r="E574" s="45"/>
      <c r="F574" s="45"/>
      <c r="G574" s="45"/>
      <c r="H574" s="45"/>
      <c r="I574" s="45"/>
      <c r="J574" s="45"/>
      <c r="K574" s="45"/>
      <c r="L574" s="45"/>
      <c r="M574" s="45" t="s">
        <v>326</v>
      </c>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543" t="s">
        <v>326</v>
      </c>
      <c r="AL574" s="45"/>
      <c r="AM574" s="45"/>
      <c r="AN574" s="45"/>
      <c r="AO574" s="45"/>
      <c r="AP574" s="45"/>
      <c r="AQ574" s="45" t="s">
        <v>326</v>
      </c>
      <c r="AR574" s="45"/>
      <c r="AS574" s="45"/>
      <c r="AT574" s="45"/>
      <c r="AU574" s="102" t="s">
        <v>326</v>
      </c>
      <c r="AV574" s="103"/>
      <c r="AW574" s="103"/>
      <c r="AX574" s="104"/>
    </row>
    <row r="575" spans="1:50" ht="24" hidden="1" customHeight="1">
      <c r="A575" s="41">
        <v>8</v>
      </c>
      <c r="B575" s="41">
        <v>1</v>
      </c>
      <c r="C575" s="45" t="s">
        <v>326</v>
      </c>
      <c r="D575" s="45"/>
      <c r="E575" s="45"/>
      <c r="F575" s="45"/>
      <c r="G575" s="45"/>
      <c r="H575" s="45"/>
      <c r="I575" s="45"/>
      <c r="J575" s="45"/>
      <c r="K575" s="45"/>
      <c r="L575" s="45"/>
      <c r="M575" s="45" t="s">
        <v>326</v>
      </c>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543" t="s">
        <v>326</v>
      </c>
      <c r="AL575" s="45"/>
      <c r="AM575" s="45"/>
      <c r="AN575" s="45"/>
      <c r="AO575" s="45"/>
      <c r="AP575" s="45"/>
      <c r="AQ575" s="45" t="s">
        <v>326</v>
      </c>
      <c r="AR575" s="45"/>
      <c r="AS575" s="45"/>
      <c r="AT575" s="45"/>
      <c r="AU575" s="102" t="s">
        <v>326</v>
      </c>
      <c r="AV575" s="103"/>
      <c r="AW575" s="103"/>
      <c r="AX575" s="104"/>
    </row>
    <row r="576" spans="1:50" ht="24" hidden="1" customHeight="1">
      <c r="A576" s="41">
        <v>9</v>
      </c>
      <c r="B576" s="41">
        <v>1</v>
      </c>
      <c r="C576" s="45" t="s">
        <v>326</v>
      </c>
      <c r="D576" s="45"/>
      <c r="E576" s="45"/>
      <c r="F576" s="45"/>
      <c r="G576" s="45"/>
      <c r="H576" s="45"/>
      <c r="I576" s="45"/>
      <c r="J576" s="45"/>
      <c r="K576" s="45"/>
      <c r="L576" s="45"/>
      <c r="M576" s="45" t="s">
        <v>326</v>
      </c>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c r="AK576" s="543" t="s">
        <v>326</v>
      </c>
      <c r="AL576" s="45"/>
      <c r="AM576" s="45"/>
      <c r="AN576" s="45"/>
      <c r="AO576" s="45"/>
      <c r="AP576" s="45"/>
      <c r="AQ576" s="45" t="s">
        <v>326</v>
      </c>
      <c r="AR576" s="45"/>
      <c r="AS576" s="45"/>
      <c r="AT576" s="45"/>
      <c r="AU576" s="102" t="s">
        <v>326</v>
      </c>
      <c r="AV576" s="103"/>
      <c r="AW576" s="103"/>
      <c r="AX576" s="104"/>
    </row>
    <row r="577" spans="1:50" ht="24" hidden="1" customHeight="1">
      <c r="A577" s="41">
        <v>10</v>
      </c>
      <c r="B577" s="41">
        <v>1</v>
      </c>
      <c r="C577" s="45" t="s">
        <v>326</v>
      </c>
      <c r="D577" s="45"/>
      <c r="E577" s="45"/>
      <c r="F577" s="45"/>
      <c r="G577" s="45"/>
      <c r="H577" s="45"/>
      <c r="I577" s="45"/>
      <c r="J577" s="45"/>
      <c r="K577" s="45"/>
      <c r="L577" s="45"/>
      <c r="M577" s="45" t="s">
        <v>326</v>
      </c>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c r="AK577" s="543" t="s">
        <v>326</v>
      </c>
      <c r="AL577" s="45"/>
      <c r="AM577" s="45"/>
      <c r="AN577" s="45"/>
      <c r="AO577" s="45"/>
      <c r="AP577" s="45"/>
      <c r="AQ577" s="45" t="s">
        <v>326</v>
      </c>
      <c r="AR577" s="45"/>
      <c r="AS577" s="45"/>
      <c r="AT577" s="45"/>
      <c r="AU577" s="102" t="s">
        <v>326</v>
      </c>
      <c r="AV577" s="103"/>
      <c r="AW577" s="103"/>
      <c r="AX577" s="104"/>
    </row>
    <row r="578" spans="1:50" ht="24" hidden="1" customHeight="1">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c r="AC578" s="25"/>
      <c r="AD578" s="25"/>
      <c r="AE578" s="25"/>
      <c r="AF578" s="25"/>
      <c r="AG578" s="25"/>
      <c r="AH578" s="25"/>
      <c r="AI578" s="25"/>
      <c r="AJ578" s="25"/>
      <c r="AK578" s="34"/>
      <c r="AL578" s="25"/>
      <c r="AM578" s="25"/>
      <c r="AN578" s="25"/>
      <c r="AO578" s="25"/>
      <c r="AP578" s="25"/>
      <c r="AQ578" s="25"/>
      <c r="AR578" s="25"/>
      <c r="AS578" s="25"/>
      <c r="AT578" s="25"/>
      <c r="AU578" s="25"/>
      <c r="AV578" s="25"/>
      <c r="AW578" s="25"/>
      <c r="AX578" s="25"/>
    </row>
    <row r="579" spans="1:50" ht="24" hidden="1" customHeight="1">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c r="AC579" s="25"/>
      <c r="AD579" s="25"/>
      <c r="AE579" s="25"/>
      <c r="AF579" s="25"/>
      <c r="AG579" s="25"/>
      <c r="AH579" s="25"/>
      <c r="AI579" s="25"/>
      <c r="AJ579" s="25"/>
      <c r="AK579" s="34"/>
      <c r="AL579" s="25"/>
      <c r="AM579" s="25"/>
      <c r="AN579" s="25"/>
      <c r="AO579" s="25"/>
      <c r="AP579" s="25"/>
      <c r="AQ579" s="25"/>
      <c r="AR579" s="25"/>
      <c r="AS579" s="25"/>
      <c r="AT579" s="25"/>
      <c r="AU579" s="25"/>
      <c r="AV579" s="25"/>
      <c r="AW579" s="25"/>
      <c r="AX579" s="25"/>
    </row>
    <row r="580" spans="1:50" ht="24" hidden="1" customHeight="1">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c r="AC580" s="25"/>
      <c r="AD580" s="25"/>
      <c r="AE580" s="25"/>
      <c r="AF580" s="25"/>
      <c r="AG580" s="25"/>
      <c r="AH580" s="25"/>
      <c r="AI580" s="25"/>
      <c r="AJ580" s="25"/>
      <c r="AK580" s="34"/>
      <c r="AL580" s="25"/>
      <c r="AM580" s="25"/>
      <c r="AN580" s="25"/>
      <c r="AO580" s="25"/>
      <c r="AP580" s="25"/>
      <c r="AQ580" s="25"/>
      <c r="AR580" s="25"/>
      <c r="AS580" s="25"/>
      <c r="AT580" s="25"/>
      <c r="AU580" s="25"/>
      <c r="AV580" s="25"/>
      <c r="AW580" s="25"/>
      <c r="AX580" s="25"/>
    </row>
    <row r="581" spans="1:50" ht="24" hidden="1" customHeight="1">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34"/>
      <c r="AL581" s="25"/>
      <c r="AM581" s="25"/>
      <c r="AN581" s="25"/>
      <c r="AO581" s="25"/>
      <c r="AP581" s="25"/>
      <c r="AQ581" s="25"/>
      <c r="AR581" s="25"/>
      <c r="AS581" s="25"/>
      <c r="AT581" s="25"/>
      <c r="AU581" s="25"/>
      <c r="AV581" s="25"/>
      <c r="AW581" s="25"/>
      <c r="AX581" s="25"/>
    </row>
    <row r="582" spans="1:50" ht="24" hidden="1" customHeight="1">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c r="AC582" s="25"/>
      <c r="AD582" s="25"/>
      <c r="AE582" s="25"/>
      <c r="AF582" s="25"/>
      <c r="AG582" s="25"/>
      <c r="AH582" s="25"/>
      <c r="AI582" s="25"/>
      <c r="AJ582" s="25"/>
      <c r="AK582" s="34"/>
      <c r="AL582" s="25"/>
      <c r="AM582" s="25"/>
      <c r="AN582" s="25"/>
      <c r="AO582" s="25"/>
      <c r="AP582" s="25"/>
      <c r="AQ582" s="25"/>
      <c r="AR582" s="25"/>
      <c r="AS582" s="25"/>
      <c r="AT582" s="25"/>
      <c r="AU582" s="25"/>
      <c r="AV582" s="25"/>
      <c r="AW582" s="25"/>
      <c r="AX582" s="25"/>
    </row>
    <row r="583" spans="1:50" ht="24" hidden="1" customHeight="1">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c r="AF583" s="25"/>
      <c r="AG583" s="25"/>
      <c r="AH583" s="25"/>
      <c r="AI583" s="25"/>
      <c r="AJ583" s="25"/>
      <c r="AK583" s="34"/>
      <c r="AL583" s="25"/>
      <c r="AM583" s="25"/>
      <c r="AN583" s="25"/>
      <c r="AO583" s="25"/>
      <c r="AP583" s="25"/>
      <c r="AQ583" s="25"/>
      <c r="AR583" s="25"/>
      <c r="AS583" s="25"/>
      <c r="AT583" s="25"/>
      <c r="AU583" s="25"/>
      <c r="AV583" s="25"/>
      <c r="AW583" s="25"/>
      <c r="AX583" s="25"/>
    </row>
    <row r="584" spans="1:50" ht="24" hidden="1" customHeight="1">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c r="AC584" s="25"/>
      <c r="AD584" s="25"/>
      <c r="AE584" s="25"/>
      <c r="AF584" s="25"/>
      <c r="AG584" s="25"/>
      <c r="AH584" s="25"/>
      <c r="AI584" s="25"/>
      <c r="AJ584" s="25"/>
      <c r="AK584" s="34"/>
      <c r="AL584" s="25"/>
      <c r="AM584" s="25"/>
      <c r="AN584" s="25"/>
      <c r="AO584" s="25"/>
      <c r="AP584" s="25"/>
      <c r="AQ584" s="25"/>
      <c r="AR584" s="25"/>
      <c r="AS584" s="25"/>
      <c r="AT584" s="25"/>
      <c r="AU584" s="25"/>
      <c r="AV584" s="25"/>
      <c r="AW584" s="25"/>
      <c r="AX584" s="25"/>
    </row>
    <row r="585" spans="1:50" ht="24" hidden="1" customHeight="1">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c r="AF585" s="25"/>
      <c r="AG585" s="25"/>
      <c r="AH585" s="25"/>
      <c r="AI585" s="25"/>
      <c r="AJ585" s="25"/>
      <c r="AK585" s="34"/>
      <c r="AL585" s="25"/>
      <c r="AM585" s="25"/>
      <c r="AN585" s="25"/>
      <c r="AO585" s="25"/>
      <c r="AP585" s="25"/>
      <c r="AQ585" s="25"/>
      <c r="AR585" s="25"/>
      <c r="AS585" s="25"/>
      <c r="AT585" s="25"/>
      <c r="AU585" s="25"/>
      <c r="AV585" s="25"/>
      <c r="AW585" s="25"/>
      <c r="AX585" s="25"/>
    </row>
    <row r="586" spans="1:50" hidden="1"/>
    <row r="587" spans="1:50" hidden="1"/>
    <row r="588" spans="1:50" hidden="1"/>
    <row r="589" spans="1:50" hidden="1"/>
    <row r="590" spans="1:50" hidden="1"/>
    <row r="591" spans="1:50" hidden="1"/>
    <row r="592" spans="1:50" hidden="1"/>
    <row r="593" spans="1:50" hidden="1"/>
    <row r="594" spans="1:50" hidden="1"/>
    <row r="595" spans="1:50" hidden="1"/>
    <row r="596" spans="1:50" hidden="1"/>
    <row r="597" spans="1:50" hidden="1"/>
    <row r="598" spans="1:50" hidden="1"/>
    <row r="599" spans="1:50" hidden="1">
      <c r="B599" s="1" t="s">
        <v>325</v>
      </c>
    </row>
    <row r="600" spans="1:50" hidden="1">
      <c r="A600" s="41"/>
      <c r="B600" s="41"/>
      <c r="C600" s="47" t="s">
        <v>176</v>
      </c>
      <c r="D600" s="47"/>
      <c r="E600" s="47"/>
      <c r="F600" s="47"/>
      <c r="G600" s="47"/>
      <c r="H600" s="47"/>
      <c r="I600" s="47"/>
      <c r="J600" s="47"/>
      <c r="K600" s="47"/>
      <c r="L600" s="47"/>
      <c r="M600" s="47" t="s">
        <v>177</v>
      </c>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8" t="s">
        <v>178</v>
      </c>
      <c r="AL600" s="47"/>
      <c r="AM600" s="47"/>
      <c r="AN600" s="47"/>
      <c r="AO600" s="47"/>
      <c r="AP600" s="47"/>
      <c r="AQ600" s="47" t="s">
        <v>179</v>
      </c>
      <c r="AR600" s="47"/>
      <c r="AS600" s="47"/>
      <c r="AT600" s="47"/>
      <c r="AU600" s="49" t="s">
        <v>180</v>
      </c>
      <c r="AV600" s="50"/>
      <c r="AW600" s="50"/>
      <c r="AX600" s="51"/>
    </row>
    <row r="601" spans="1:50" hidden="1">
      <c r="A601" s="41"/>
      <c r="B601" s="41"/>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6"/>
      <c r="AL601" s="42"/>
      <c r="AM601" s="42"/>
      <c r="AN601" s="42"/>
      <c r="AO601" s="42"/>
      <c r="AP601" s="42"/>
      <c r="AQ601" s="42"/>
      <c r="AR601" s="42"/>
      <c r="AS601" s="42"/>
      <c r="AT601" s="42"/>
      <c r="AU601" s="61"/>
      <c r="AV601" s="62"/>
      <c r="AW601" s="62"/>
      <c r="AX601" s="51"/>
    </row>
    <row r="602" spans="1:50" hidden="1">
      <c r="A602" s="41"/>
      <c r="B602" s="41"/>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c r="AA602" s="42"/>
      <c r="AB602" s="42"/>
      <c r="AC602" s="42"/>
      <c r="AD602" s="42"/>
      <c r="AE602" s="42"/>
      <c r="AF602" s="42"/>
      <c r="AG602" s="42"/>
      <c r="AH602" s="42"/>
      <c r="AI602" s="42"/>
      <c r="AJ602" s="42"/>
      <c r="AK602" s="46"/>
      <c r="AL602" s="42"/>
      <c r="AM602" s="42"/>
      <c r="AN602" s="42"/>
      <c r="AO602" s="42"/>
      <c r="AP602" s="42"/>
      <c r="AQ602" s="42"/>
      <c r="AR602" s="42"/>
      <c r="AS602" s="42"/>
      <c r="AT602" s="42"/>
      <c r="AU602" s="61"/>
      <c r="AV602" s="62"/>
      <c r="AW602" s="62"/>
      <c r="AX602" s="51"/>
    </row>
    <row r="603" spans="1:50" hidden="1">
      <c r="A603" s="41"/>
      <c r="B603" s="41"/>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c r="AA603" s="42"/>
      <c r="AB603" s="42"/>
      <c r="AC603" s="42"/>
      <c r="AD603" s="42"/>
      <c r="AE603" s="42"/>
      <c r="AF603" s="42"/>
      <c r="AG603" s="42"/>
      <c r="AH603" s="42"/>
      <c r="AI603" s="42"/>
      <c r="AJ603" s="42"/>
      <c r="AK603" s="43"/>
      <c r="AL603" s="44"/>
      <c r="AM603" s="44"/>
      <c r="AN603" s="44"/>
      <c r="AO603" s="44"/>
      <c r="AP603" s="44"/>
      <c r="AQ603" s="42"/>
      <c r="AR603" s="42"/>
      <c r="AS603" s="42"/>
      <c r="AT603" s="42"/>
      <c r="AU603" s="61"/>
      <c r="AV603" s="62"/>
      <c r="AW603" s="62"/>
      <c r="AX603" s="51"/>
    </row>
    <row r="604" spans="1:50" hidden="1">
      <c r="A604" s="41"/>
      <c r="B604" s="41"/>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c r="AA604" s="42"/>
      <c r="AB604" s="42"/>
      <c r="AC604" s="42"/>
      <c r="AD604" s="42"/>
      <c r="AE604" s="42"/>
      <c r="AF604" s="42"/>
      <c r="AG604" s="42"/>
      <c r="AH604" s="42"/>
      <c r="AI604" s="42"/>
      <c r="AJ604" s="42"/>
      <c r="AK604" s="46"/>
      <c r="AL604" s="42"/>
      <c r="AM604" s="42"/>
      <c r="AN604" s="42"/>
      <c r="AO604" s="42"/>
      <c r="AP604" s="42"/>
      <c r="AQ604" s="42"/>
      <c r="AR604" s="42"/>
      <c r="AS604" s="42"/>
      <c r="AT604" s="42"/>
      <c r="AU604" s="61"/>
      <c r="AV604" s="62"/>
      <c r="AW604" s="62"/>
      <c r="AX604" s="51"/>
    </row>
    <row r="605" spans="1:50" hidden="1">
      <c r="A605" s="41"/>
      <c r="B605" s="41"/>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c r="AA605" s="42"/>
      <c r="AB605" s="42"/>
      <c r="AC605" s="42"/>
      <c r="AD605" s="42"/>
      <c r="AE605" s="42"/>
      <c r="AF605" s="42"/>
      <c r="AG605" s="42"/>
      <c r="AH605" s="42"/>
      <c r="AI605" s="42"/>
      <c r="AJ605" s="42"/>
      <c r="AK605" s="46"/>
      <c r="AL605" s="42"/>
      <c r="AM605" s="42"/>
      <c r="AN605" s="42"/>
      <c r="AO605" s="42"/>
      <c r="AP605" s="42"/>
      <c r="AQ605" s="42"/>
      <c r="AR605" s="42"/>
      <c r="AS605" s="42"/>
      <c r="AT605" s="42"/>
      <c r="AU605" s="61"/>
      <c r="AV605" s="62"/>
      <c r="AW605" s="62"/>
      <c r="AX605" s="51"/>
    </row>
    <row r="606" spans="1:50" hidden="1">
      <c r="A606" s="41"/>
      <c r="B606" s="41"/>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c r="AA606" s="42"/>
      <c r="AB606" s="42"/>
      <c r="AC606" s="42"/>
      <c r="AD606" s="42"/>
      <c r="AE606" s="42"/>
      <c r="AF606" s="42"/>
      <c r="AG606" s="42"/>
      <c r="AH606" s="42"/>
      <c r="AI606" s="42"/>
      <c r="AJ606" s="42"/>
      <c r="AK606" s="46"/>
      <c r="AL606" s="42"/>
      <c r="AM606" s="42"/>
      <c r="AN606" s="42"/>
      <c r="AO606" s="42"/>
      <c r="AP606" s="42"/>
      <c r="AQ606" s="42"/>
      <c r="AR606" s="42"/>
      <c r="AS606" s="42"/>
      <c r="AT606" s="42"/>
      <c r="AU606" s="61"/>
      <c r="AV606" s="62"/>
      <c r="AW606" s="62"/>
      <c r="AX606" s="51"/>
    </row>
    <row r="607" spans="1:50" hidden="1">
      <c r="A607" s="41"/>
      <c r="B607" s="41"/>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c r="AA607" s="42"/>
      <c r="AB607" s="42"/>
      <c r="AC607" s="42"/>
      <c r="AD607" s="42"/>
      <c r="AE607" s="42"/>
      <c r="AF607" s="42"/>
      <c r="AG607" s="42"/>
      <c r="AH607" s="42"/>
      <c r="AI607" s="42"/>
      <c r="AJ607" s="42"/>
      <c r="AK607" s="46"/>
      <c r="AL607" s="42"/>
      <c r="AM607" s="42"/>
      <c r="AN607" s="42"/>
      <c r="AO607" s="42"/>
      <c r="AP607" s="42"/>
      <c r="AQ607" s="42"/>
      <c r="AR607" s="42"/>
      <c r="AS607" s="42"/>
      <c r="AT607" s="42"/>
      <c r="AU607" s="61"/>
      <c r="AV607" s="62"/>
      <c r="AW607" s="62"/>
      <c r="AX607" s="51"/>
    </row>
    <row r="608" spans="1:50" hidden="1">
      <c r="A608" s="41"/>
      <c r="B608" s="41"/>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c r="AA608" s="42"/>
      <c r="AB608" s="42"/>
      <c r="AC608" s="42"/>
      <c r="AD608" s="42"/>
      <c r="AE608" s="42"/>
      <c r="AF608" s="42"/>
      <c r="AG608" s="42"/>
      <c r="AH608" s="42"/>
      <c r="AI608" s="42"/>
      <c r="AJ608" s="42"/>
      <c r="AK608" s="46"/>
      <c r="AL608" s="42"/>
      <c r="AM608" s="42"/>
      <c r="AN608" s="42"/>
      <c r="AO608" s="42"/>
      <c r="AP608" s="42"/>
      <c r="AQ608" s="42"/>
      <c r="AR608" s="42"/>
      <c r="AS608" s="42"/>
      <c r="AT608" s="42"/>
      <c r="AU608" s="61"/>
      <c r="AV608" s="62"/>
      <c r="AW608" s="62"/>
      <c r="AX608" s="51"/>
    </row>
    <row r="609" spans="1:50" hidden="1">
      <c r="A609" s="41"/>
      <c r="B609" s="41"/>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c r="AA609" s="42"/>
      <c r="AB609" s="42"/>
      <c r="AC609" s="42"/>
      <c r="AD609" s="42"/>
      <c r="AE609" s="42"/>
      <c r="AF609" s="42"/>
      <c r="AG609" s="42"/>
      <c r="AH609" s="42"/>
      <c r="AI609" s="42"/>
      <c r="AJ609" s="42"/>
      <c r="AK609" s="46"/>
      <c r="AL609" s="42"/>
      <c r="AM609" s="42"/>
      <c r="AN609" s="42"/>
      <c r="AO609" s="42"/>
      <c r="AP609" s="42"/>
      <c r="AQ609" s="42"/>
      <c r="AR609" s="42"/>
      <c r="AS609" s="42"/>
      <c r="AT609" s="42"/>
      <c r="AU609" s="61"/>
      <c r="AV609" s="62"/>
      <c r="AW609" s="62"/>
      <c r="AX609" s="51"/>
    </row>
    <row r="610" spans="1:50" hidden="1">
      <c r="A610" s="41"/>
      <c r="B610" s="41"/>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c r="AA610" s="42"/>
      <c r="AB610" s="42"/>
      <c r="AC610" s="42"/>
      <c r="AD610" s="42"/>
      <c r="AE610" s="42"/>
      <c r="AF610" s="42"/>
      <c r="AG610" s="42"/>
      <c r="AH610" s="42"/>
      <c r="AI610" s="42"/>
      <c r="AJ610" s="42"/>
      <c r="AK610" s="46"/>
      <c r="AL610" s="42"/>
      <c r="AM610" s="42"/>
      <c r="AN610" s="42"/>
      <c r="AO610" s="42"/>
      <c r="AP610" s="42"/>
      <c r="AQ610" s="42"/>
      <c r="AR610" s="42"/>
      <c r="AS610" s="42"/>
      <c r="AT610" s="42"/>
      <c r="AU610" s="61"/>
      <c r="AV610" s="62"/>
      <c r="AW610" s="62"/>
      <c r="AX610" s="51"/>
    </row>
    <row r="611" spans="1:50" hidden="1">
      <c r="A611" s="41"/>
      <c r="B611" s="41"/>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c r="AA611" s="42"/>
      <c r="AB611" s="42"/>
      <c r="AC611" s="42"/>
      <c r="AD611" s="42"/>
      <c r="AE611" s="42"/>
      <c r="AF611" s="42"/>
      <c r="AG611" s="42"/>
      <c r="AH611" s="42"/>
      <c r="AI611" s="42"/>
      <c r="AJ611" s="42"/>
      <c r="AK611" s="46"/>
      <c r="AL611" s="42"/>
      <c r="AM611" s="42"/>
      <c r="AN611" s="42"/>
      <c r="AO611" s="42"/>
      <c r="AP611" s="42"/>
      <c r="AQ611" s="42"/>
      <c r="AR611" s="42"/>
      <c r="AS611" s="42"/>
      <c r="AT611" s="42"/>
      <c r="AU611" s="61"/>
      <c r="AV611" s="62"/>
      <c r="AW611" s="62"/>
      <c r="AX611" s="51"/>
    </row>
    <row r="612" spans="1:50" hidden="1">
      <c r="A612" s="41"/>
      <c r="B612" s="41"/>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c r="AA612" s="42"/>
      <c r="AB612" s="42"/>
      <c r="AC612" s="42"/>
      <c r="AD612" s="42"/>
      <c r="AE612" s="42"/>
      <c r="AF612" s="42"/>
      <c r="AG612" s="42"/>
      <c r="AH612" s="42"/>
      <c r="AI612" s="42"/>
      <c r="AJ612" s="42"/>
      <c r="AK612" s="46"/>
      <c r="AL612" s="42"/>
      <c r="AM612" s="42"/>
      <c r="AN612" s="42"/>
      <c r="AO612" s="42"/>
      <c r="AP612" s="42"/>
      <c r="AQ612" s="42"/>
      <c r="AR612" s="42"/>
      <c r="AS612" s="42"/>
      <c r="AT612" s="42"/>
      <c r="AU612" s="61"/>
      <c r="AV612" s="62"/>
      <c r="AW612" s="62"/>
      <c r="AX612" s="51"/>
    </row>
    <row r="613" spans="1:50" hidden="1">
      <c r="A613" s="41"/>
      <c r="B613" s="41"/>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c r="AA613" s="42"/>
      <c r="AB613" s="42"/>
      <c r="AC613" s="42"/>
      <c r="AD613" s="42"/>
      <c r="AE613" s="42"/>
      <c r="AF613" s="42"/>
      <c r="AG613" s="42"/>
      <c r="AH613" s="42"/>
      <c r="AI613" s="42"/>
      <c r="AJ613" s="42"/>
      <c r="AK613" s="43"/>
      <c r="AL613" s="44"/>
      <c r="AM613" s="44"/>
      <c r="AN613" s="44"/>
      <c r="AO613" s="44"/>
      <c r="AP613" s="44"/>
      <c r="AQ613" s="42"/>
      <c r="AR613" s="42"/>
      <c r="AS613" s="42"/>
      <c r="AT613" s="42"/>
      <c r="AU613" s="61"/>
      <c r="AV613" s="62"/>
      <c r="AW613" s="62"/>
      <c r="AX613" s="51"/>
    </row>
    <row r="614" spans="1:50" hidden="1">
      <c r="A614" s="41"/>
      <c r="B614" s="41"/>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c r="AA614" s="42"/>
      <c r="AB614" s="42"/>
      <c r="AC614" s="42"/>
      <c r="AD614" s="42"/>
      <c r="AE614" s="42"/>
      <c r="AF614" s="42"/>
      <c r="AG614" s="42"/>
      <c r="AH614" s="42"/>
      <c r="AI614" s="42"/>
      <c r="AJ614" s="42"/>
      <c r="AK614" s="46"/>
      <c r="AL614" s="42"/>
      <c r="AM614" s="42"/>
      <c r="AN614" s="42"/>
      <c r="AO614" s="42"/>
      <c r="AP614" s="42"/>
      <c r="AQ614" s="42"/>
      <c r="AR614" s="42"/>
      <c r="AS614" s="42"/>
      <c r="AT614" s="42"/>
      <c r="AU614" s="61"/>
      <c r="AV614" s="62"/>
      <c r="AW614" s="62"/>
      <c r="AX614" s="51"/>
    </row>
    <row r="615" spans="1:50" hidden="1">
      <c r="A615" s="41"/>
      <c r="B615" s="41"/>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c r="AA615" s="42"/>
      <c r="AB615" s="42"/>
      <c r="AC615" s="42"/>
      <c r="AD615" s="42"/>
      <c r="AE615" s="42"/>
      <c r="AF615" s="42"/>
      <c r="AG615" s="42"/>
      <c r="AH615" s="42"/>
      <c r="AI615" s="42"/>
      <c r="AJ615" s="42"/>
      <c r="AK615" s="46"/>
      <c r="AL615" s="42"/>
      <c r="AM615" s="42"/>
      <c r="AN615" s="42"/>
      <c r="AO615" s="42"/>
      <c r="AP615" s="42"/>
      <c r="AQ615" s="42"/>
      <c r="AR615" s="42"/>
      <c r="AS615" s="42"/>
      <c r="AT615" s="42"/>
      <c r="AU615" s="61"/>
      <c r="AV615" s="62"/>
      <c r="AW615" s="62"/>
      <c r="AX615" s="51"/>
    </row>
    <row r="616" spans="1:50" hidden="1">
      <c r="A616" s="41"/>
      <c r="B616" s="41"/>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c r="AA616" s="42"/>
      <c r="AB616" s="42"/>
      <c r="AC616" s="42"/>
      <c r="AD616" s="42"/>
      <c r="AE616" s="42"/>
      <c r="AF616" s="42"/>
      <c r="AG616" s="42"/>
      <c r="AH616" s="42"/>
      <c r="AI616" s="42"/>
      <c r="AJ616" s="42"/>
      <c r="AK616" s="46"/>
      <c r="AL616" s="42"/>
      <c r="AM616" s="42"/>
      <c r="AN616" s="42"/>
      <c r="AO616" s="42"/>
      <c r="AP616" s="42"/>
      <c r="AQ616" s="42"/>
      <c r="AR616" s="42"/>
      <c r="AS616" s="42"/>
      <c r="AT616" s="42"/>
      <c r="AU616" s="61"/>
      <c r="AV616" s="62"/>
      <c r="AW616" s="62"/>
      <c r="AX616" s="51"/>
    </row>
    <row r="617" spans="1:50" hidden="1">
      <c r="A617" s="41"/>
      <c r="B617" s="41"/>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c r="AA617" s="42"/>
      <c r="AB617" s="42"/>
      <c r="AC617" s="42"/>
      <c r="AD617" s="42"/>
      <c r="AE617" s="42"/>
      <c r="AF617" s="42"/>
      <c r="AG617" s="42"/>
      <c r="AH617" s="42"/>
      <c r="AI617" s="42"/>
      <c r="AJ617" s="42"/>
      <c r="AK617" s="46"/>
      <c r="AL617" s="42"/>
      <c r="AM617" s="42"/>
      <c r="AN617" s="42"/>
      <c r="AO617" s="42"/>
      <c r="AP617" s="42"/>
      <c r="AQ617" s="42"/>
      <c r="AR617" s="42"/>
      <c r="AS617" s="42"/>
      <c r="AT617" s="42"/>
      <c r="AU617" s="61"/>
      <c r="AV617" s="62"/>
      <c r="AW617" s="62"/>
      <c r="AX617" s="51"/>
    </row>
    <row r="618" spans="1:50" hidden="1">
      <c r="A618" s="41"/>
      <c r="B618" s="41"/>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c r="AA618" s="42"/>
      <c r="AB618" s="42"/>
      <c r="AC618" s="42"/>
      <c r="AD618" s="42"/>
      <c r="AE618" s="42"/>
      <c r="AF618" s="42"/>
      <c r="AG618" s="42"/>
      <c r="AH618" s="42"/>
      <c r="AI618" s="42"/>
      <c r="AJ618" s="42"/>
      <c r="AK618" s="46"/>
      <c r="AL618" s="42"/>
      <c r="AM618" s="42"/>
      <c r="AN618" s="42"/>
      <c r="AO618" s="42"/>
      <c r="AP618" s="42"/>
      <c r="AQ618" s="42"/>
      <c r="AR618" s="42"/>
      <c r="AS618" s="42"/>
      <c r="AT618" s="42"/>
      <c r="AU618" s="61"/>
      <c r="AV618" s="62"/>
      <c r="AW618" s="62"/>
      <c r="AX618" s="51"/>
    </row>
    <row r="619" spans="1:50" hidden="1">
      <c r="A619" s="41"/>
      <c r="B619" s="41"/>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c r="AA619" s="42"/>
      <c r="AB619" s="42"/>
      <c r="AC619" s="42"/>
      <c r="AD619" s="42"/>
      <c r="AE619" s="42"/>
      <c r="AF619" s="42"/>
      <c r="AG619" s="42"/>
      <c r="AH619" s="42"/>
      <c r="AI619" s="42"/>
      <c r="AJ619" s="42"/>
      <c r="AK619" s="46"/>
      <c r="AL619" s="42"/>
      <c r="AM619" s="42"/>
      <c r="AN619" s="42"/>
      <c r="AO619" s="42"/>
      <c r="AP619" s="42"/>
      <c r="AQ619" s="42"/>
      <c r="AR619" s="42"/>
      <c r="AS619" s="42"/>
      <c r="AT619" s="42"/>
      <c r="AU619" s="61"/>
      <c r="AV619" s="62"/>
      <c r="AW619" s="62"/>
      <c r="AX619" s="51"/>
    </row>
    <row r="620" spans="1:50" hidden="1">
      <c r="A620" s="41"/>
      <c r="B620" s="41"/>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c r="AA620" s="42"/>
      <c r="AB620" s="42"/>
      <c r="AC620" s="42"/>
      <c r="AD620" s="42"/>
      <c r="AE620" s="42"/>
      <c r="AF620" s="42"/>
      <c r="AG620" s="42"/>
      <c r="AH620" s="42"/>
      <c r="AI620" s="42"/>
      <c r="AJ620" s="42"/>
      <c r="AK620" s="46"/>
      <c r="AL620" s="42"/>
      <c r="AM620" s="42"/>
      <c r="AN620" s="42"/>
      <c r="AO620" s="42"/>
      <c r="AP620" s="42"/>
      <c r="AQ620" s="42"/>
      <c r="AR620" s="42"/>
      <c r="AS620" s="42"/>
      <c r="AT620" s="42"/>
      <c r="AU620" s="61"/>
      <c r="AV620" s="62"/>
      <c r="AW620" s="62"/>
      <c r="AX620" s="51"/>
    </row>
    <row r="621" spans="1:50" hidden="1">
      <c r="A621" s="41"/>
      <c r="B621" s="41"/>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c r="AA621" s="42"/>
      <c r="AB621" s="42"/>
      <c r="AC621" s="42"/>
      <c r="AD621" s="42"/>
      <c r="AE621" s="42"/>
      <c r="AF621" s="42"/>
      <c r="AG621" s="42"/>
      <c r="AH621" s="42"/>
      <c r="AI621" s="42"/>
      <c r="AJ621" s="42"/>
      <c r="AK621" s="46"/>
      <c r="AL621" s="42"/>
      <c r="AM621" s="42"/>
      <c r="AN621" s="42"/>
      <c r="AO621" s="42"/>
      <c r="AP621" s="42"/>
      <c r="AQ621" s="42"/>
      <c r="AR621" s="42"/>
      <c r="AS621" s="42"/>
      <c r="AT621" s="42"/>
      <c r="AU621" s="61"/>
      <c r="AV621" s="62"/>
      <c r="AW621" s="62"/>
      <c r="AX621" s="51"/>
    </row>
    <row r="622" spans="1:50" hidden="1">
      <c r="A622" s="41"/>
      <c r="B622" s="41"/>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c r="AA622" s="42"/>
      <c r="AB622" s="42"/>
      <c r="AC622" s="42"/>
      <c r="AD622" s="42"/>
      <c r="AE622" s="42"/>
      <c r="AF622" s="42"/>
      <c r="AG622" s="42"/>
      <c r="AH622" s="42"/>
      <c r="AI622" s="42"/>
      <c r="AJ622" s="42"/>
      <c r="AK622" s="46"/>
      <c r="AL622" s="42"/>
      <c r="AM622" s="42"/>
      <c r="AN622" s="42"/>
      <c r="AO622" s="42"/>
      <c r="AP622" s="42"/>
      <c r="AQ622" s="42"/>
      <c r="AR622" s="42"/>
      <c r="AS622" s="42"/>
      <c r="AT622" s="42"/>
      <c r="AU622" s="61"/>
      <c r="AV622" s="62"/>
      <c r="AW622" s="62"/>
      <c r="AX622" s="51"/>
    </row>
    <row r="623" spans="1:50" hidden="1">
      <c r="A623" s="41"/>
      <c r="B623" s="41"/>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c r="AA623" s="42"/>
      <c r="AB623" s="42"/>
      <c r="AC623" s="42"/>
      <c r="AD623" s="42"/>
      <c r="AE623" s="42"/>
      <c r="AF623" s="42"/>
      <c r="AG623" s="42"/>
      <c r="AH623" s="42"/>
      <c r="AI623" s="42"/>
      <c r="AJ623" s="42"/>
      <c r="AK623" s="43"/>
      <c r="AL623" s="44"/>
      <c r="AM623" s="44"/>
      <c r="AN623" s="44"/>
      <c r="AO623" s="44"/>
      <c r="AP623" s="44"/>
      <c r="AQ623" s="42"/>
      <c r="AR623" s="42"/>
      <c r="AS623" s="42"/>
      <c r="AT623" s="42"/>
      <c r="AU623" s="61"/>
      <c r="AV623" s="62"/>
      <c r="AW623" s="62"/>
      <c r="AX623" s="51"/>
    </row>
    <row r="624" spans="1:50" hidden="1">
      <c r="A624" s="41"/>
      <c r="B624" s="41"/>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c r="AA624" s="42"/>
      <c r="AB624" s="42"/>
      <c r="AC624" s="42"/>
      <c r="AD624" s="42"/>
      <c r="AE624" s="42"/>
      <c r="AF624" s="42"/>
      <c r="AG624" s="42"/>
      <c r="AH624" s="42"/>
      <c r="AI624" s="42"/>
      <c r="AJ624" s="42"/>
      <c r="AK624" s="46"/>
      <c r="AL624" s="42"/>
      <c r="AM624" s="42"/>
      <c r="AN624" s="42"/>
      <c r="AO624" s="42"/>
      <c r="AP624" s="42"/>
      <c r="AQ624" s="42"/>
      <c r="AR624" s="42"/>
      <c r="AS624" s="42"/>
      <c r="AT624" s="42"/>
      <c r="AU624" s="61"/>
      <c r="AV624" s="62"/>
      <c r="AW624" s="62"/>
      <c r="AX624" s="51"/>
    </row>
    <row r="625" spans="1:50" hidden="1">
      <c r="A625" s="41"/>
      <c r="B625" s="41"/>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c r="AA625" s="42"/>
      <c r="AB625" s="42"/>
      <c r="AC625" s="42"/>
      <c r="AD625" s="42"/>
      <c r="AE625" s="42"/>
      <c r="AF625" s="42"/>
      <c r="AG625" s="42"/>
      <c r="AH625" s="42"/>
      <c r="AI625" s="42"/>
      <c r="AJ625" s="42"/>
      <c r="AK625" s="46"/>
      <c r="AL625" s="42"/>
      <c r="AM625" s="42"/>
      <c r="AN625" s="42"/>
      <c r="AO625" s="42"/>
      <c r="AP625" s="42"/>
      <c r="AQ625" s="42"/>
      <c r="AR625" s="42"/>
      <c r="AS625" s="42"/>
      <c r="AT625" s="42"/>
      <c r="AU625" s="61"/>
      <c r="AV625" s="62"/>
      <c r="AW625" s="62"/>
      <c r="AX625" s="51"/>
    </row>
    <row r="626" spans="1:50" hidden="1">
      <c r="A626" s="41"/>
      <c r="B626" s="41"/>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c r="AA626" s="42"/>
      <c r="AB626" s="42"/>
      <c r="AC626" s="42"/>
      <c r="AD626" s="42"/>
      <c r="AE626" s="42"/>
      <c r="AF626" s="42"/>
      <c r="AG626" s="42"/>
      <c r="AH626" s="42"/>
      <c r="AI626" s="42"/>
      <c r="AJ626" s="42"/>
      <c r="AK626" s="46"/>
      <c r="AL626" s="42"/>
      <c r="AM626" s="42"/>
      <c r="AN626" s="42"/>
      <c r="AO626" s="42"/>
      <c r="AP626" s="42"/>
      <c r="AQ626" s="42"/>
      <c r="AR626" s="42"/>
      <c r="AS626" s="42"/>
      <c r="AT626" s="42"/>
      <c r="AU626" s="61"/>
      <c r="AV626" s="62"/>
      <c r="AW626" s="62"/>
      <c r="AX626" s="51"/>
    </row>
    <row r="627" spans="1:50" hidden="1">
      <c r="A627" s="41"/>
      <c r="B627" s="41"/>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c r="AA627" s="42"/>
      <c r="AB627" s="42"/>
      <c r="AC627" s="42"/>
      <c r="AD627" s="42"/>
      <c r="AE627" s="42"/>
      <c r="AF627" s="42"/>
      <c r="AG627" s="42"/>
      <c r="AH627" s="42"/>
      <c r="AI627" s="42"/>
      <c r="AJ627" s="42"/>
      <c r="AK627" s="46"/>
      <c r="AL627" s="42"/>
      <c r="AM627" s="42"/>
      <c r="AN627" s="42"/>
      <c r="AO627" s="42"/>
      <c r="AP627" s="42"/>
      <c r="AQ627" s="42"/>
      <c r="AR627" s="42"/>
      <c r="AS627" s="42"/>
      <c r="AT627" s="42"/>
      <c r="AU627" s="61"/>
      <c r="AV627" s="62"/>
      <c r="AW627" s="62"/>
      <c r="AX627" s="51"/>
    </row>
    <row r="628" spans="1:50" hidden="1">
      <c r="A628" s="41"/>
      <c r="B628" s="41"/>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c r="AA628" s="42"/>
      <c r="AB628" s="42"/>
      <c r="AC628" s="42"/>
      <c r="AD628" s="42"/>
      <c r="AE628" s="42"/>
      <c r="AF628" s="42"/>
      <c r="AG628" s="42"/>
      <c r="AH628" s="42"/>
      <c r="AI628" s="42"/>
      <c r="AJ628" s="42"/>
      <c r="AK628" s="46"/>
      <c r="AL628" s="42"/>
      <c r="AM628" s="42"/>
      <c r="AN628" s="42"/>
      <c r="AO628" s="42"/>
      <c r="AP628" s="42"/>
      <c r="AQ628" s="42"/>
      <c r="AR628" s="42"/>
      <c r="AS628" s="42"/>
      <c r="AT628" s="42"/>
      <c r="AU628" s="61"/>
      <c r="AV628" s="62"/>
      <c r="AW628" s="62"/>
      <c r="AX628" s="51"/>
    </row>
    <row r="629" spans="1:50" hidden="1">
      <c r="A629" s="41"/>
      <c r="B629" s="41"/>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c r="AA629" s="42"/>
      <c r="AB629" s="42"/>
      <c r="AC629" s="42"/>
      <c r="AD629" s="42"/>
      <c r="AE629" s="42"/>
      <c r="AF629" s="42"/>
      <c r="AG629" s="42"/>
      <c r="AH629" s="42"/>
      <c r="AI629" s="42"/>
      <c r="AJ629" s="42"/>
      <c r="AK629" s="46"/>
      <c r="AL629" s="42"/>
      <c r="AM629" s="42"/>
      <c r="AN629" s="42"/>
      <c r="AO629" s="42"/>
      <c r="AP629" s="42"/>
      <c r="AQ629" s="42"/>
      <c r="AR629" s="42"/>
      <c r="AS629" s="42"/>
      <c r="AT629" s="42"/>
      <c r="AU629" s="61"/>
      <c r="AV629" s="62"/>
      <c r="AW629" s="62"/>
      <c r="AX629" s="51"/>
    </row>
    <row r="630" spans="1:50" hidden="1">
      <c r="A630" s="41"/>
      <c r="B630" s="41"/>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c r="AA630" s="42"/>
      <c r="AB630" s="42"/>
      <c r="AC630" s="42"/>
      <c r="AD630" s="42"/>
      <c r="AE630" s="42"/>
      <c r="AF630" s="42"/>
      <c r="AG630" s="42"/>
      <c r="AH630" s="42"/>
      <c r="AI630" s="42"/>
      <c r="AJ630" s="42"/>
      <c r="AK630" s="46"/>
      <c r="AL630" s="42"/>
      <c r="AM630" s="42"/>
      <c r="AN630" s="42"/>
      <c r="AO630" s="42"/>
      <c r="AP630" s="42"/>
      <c r="AQ630" s="42"/>
      <c r="AR630" s="42"/>
      <c r="AS630" s="42"/>
      <c r="AT630" s="42"/>
      <c r="AU630" s="61"/>
      <c r="AV630" s="62"/>
      <c r="AW630" s="62"/>
      <c r="AX630" s="51"/>
    </row>
  </sheetData>
  <mergeCells count="1492">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3:B603"/>
    <mergeCell ref="C603:L603"/>
    <mergeCell ref="M603:AJ603"/>
    <mergeCell ref="AK603:AP603"/>
    <mergeCell ref="AQ603:AT603"/>
    <mergeCell ref="AU603:AX603"/>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602:B602"/>
    <mergeCell ref="C602:L602"/>
    <mergeCell ref="M602:AJ602"/>
    <mergeCell ref="AK602:AP602"/>
    <mergeCell ref="AQ602:AT602"/>
    <mergeCell ref="AU602:AX602"/>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G25:X26"/>
    <mergeCell ref="Y25:AA25"/>
    <mergeCell ref="AB25:AD25"/>
    <mergeCell ref="AE25:AI25"/>
    <mergeCell ref="AJ25:AN25"/>
    <mergeCell ref="AO25:AS25"/>
    <mergeCell ref="AT25:AX25"/>
    <mergeCell ref="Y26:AA26"/>
    <mergeCell ref="A24:F32"/>
    <mergeCell ref="G24:X24"/>
    <mergeCell ref="Y24:AA24"/>
    <mergeCell ref="AB24:AD24"/>
    <mergeCell ref="AE24:AI24"/>
    <mergeCell ref="AJ24:AN24"/>
    <mergeCell ref="AB26:AD26"/>
    <mergeCell ref="AE26:AI26"/>
    <mergeCell ref="AJ26:AN26"/>
    <mergeCell ref="AB28:AD28"/>
    <mergeCell ref="AE28:AI28"/>
    <mergeCell ref="AJ28:AN28"/>
    <mergeCell ref="AO28:AS28"/>
    <mergeCell ref="AT28:AX28"/>
    <mergeCell ref="G29:X30"/>
    <mergeCell ref="Y29:AA29"/>
    <mergeCell ref="AB29:AD29"/>
    <mergeCell ref="AE29:AI29"/>
    <mergeCell ref="AJ29:AN29"/>
    <mergeCell ref="AO29:AS29"/>
    <mergeCell ref="AO26:AS26"/>
    <mergeCell ref="AT26:AX26"/>
    <mergeCell ref="G27:X28"/>
    <mergeCell ref="Y27:AA27"/>
    <mergeCell ref="AB27:AD27"/>
    <mergeCell ref="AE27:AI27"/>
    <mergeCell ref="AJ27:AN27"/>
    <mergeCell ref="AO27:AS27"/>
    <mergeCell ref="AT27:AX27"/>
    <mergeCell ref="Y28:AA28"/>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T29:AX29"/>
    <mergeCell ref="Y30:AA30"/>
    <mergeCell ref="AB30:AD30"/>
    <mergeCell ref="AE30:AI30"/>
    <mergeCell ref="AJ30:AN30"/>
    <mergeCell ref="AO30:AS30"/>
    <mergeCell ref="AT30:AX30"/>
    <mergeCell ref="AO35:AS35"/>
    <mergeCell ref="AT35:AX35"/>
    <mergeCell ref="A36:B45"/>
    <mergeCell ref="C36:K36"/>
    <mergeCell ref="L36:Q36"/>
    <mergeCell ref="R36:W36"/>
    <mergeCell ref="X36:AX36"/>
    <mergeCell ref="C37:K37"/>
    <mergeCell ref="L37:Q37"/>
    <mergeCell ref="R37:W37"/>
    <mergeCell ref="AO33:AS33"/>
    <mergeCell ref="AT33:AX33"/>
    <mergeCell ref="G34:X35"/>
    <mergeCell ref="Y34:AA34"/>
    <mergeCell ref="AB34:AD34"/>
    <mergeCell ref="AE34:AI34"/>
    <mergeCell ref="AJ34:AN34"/>
    <mergeCell ref="AO34:AS34"/>
    <mergeCell ref="AT34:AX34"/>
    <mergeCell ref="Y35:AA35"/>
    <mergeCell ref="A33:F35"/>
    <mergeCell ref="G33:X33"/>
    <mergeCell ref="Y33:AA33"/>
    <mergeCell ref="AB33:AD33"/>
    <mergeCell ref="AE33:AI33"/>
    <mergeCell ref="AJ33:AN33"/>
    <mergeCell ref="AB35:AD35"/>
    <mergeCell ref="AE35:AI35"/>
    <mergeCell ref="AJ35:AN35"/>
    <mergeCell ref="C42:K42"/>
    <mergeCell ref="L42:Q42"/>
    <mergeCell ref="R42:W42"/>
    <mergeCell ref="X42:AX42"/>
    <mergeCell ref="C43:K43"/>
    <mergeCell ref="L43:Q43"/>
    <mergeCell ref="R43:W43"/>
    <mergeCell ref="X43:AX43"/>
    <mergeCell ref="C40:K40"/>
    <mergeCell ref="L40:Q40"/>
    <mergeCell ref="R40:W40"/>
    <mergeCell ref="X40:AX40"/>
    <mergeCell ref="C41:K41"/>
    <mergeCell ref="L41:Q41"/>
    <mergeCell ref="R41:W41"/>
    <mergeCell ref="X41:AX41"/>
    <mergeCell ref="X37:AX37"/>
    <mergeCell ref="C38:K38"/>
    <mergeCell ref="L38:Q38"/>
    <mergeCell ref="R38:W38"/>
    <mergeCell ref="X38:AX38"/>
    <mergeCell ref="C39:K39"/>
    <mergeCell ref="L39:Q39"/>
    <mergeCell ref="R39:W39"/>
    <mergeCell ref="X39:AX39"/>
    <mergeCell ref="A47:AX47"/>
    <mergeCell ref="C48:AC48"/>
    <mergeCell ref="AD48:AF48"/>
    <mergeCell ref="AG48:AX48"/>
    <mergeCell ref="A49:B51"/>
    <mergeCell ref="C49:AC49"/>
    <mergeCell ref="AD49:AF49"/>
    <mergeCell ref="AG49:AX51"/>
    <mergeCell ref="C50:AC50"/>
    <mergeCell ref="AD50:AF50"/>
    <mergeCell ref="C44:K44"/>
    <mergeCell ref="L44:Q44"/>
    <mergeCell ref="R44:W44"/>
    <mergeCell ref="X44:AX44"/>
    <mergeCell ref="C45:K45"/>
    <mergeCell ref="L45:Q45"/>
    <mergeCell ref="R45:W45"/>
    <mergeCell ref="X45:AX45"/>
    <mergeCell ref="A58:B60"/>
    <mergeCell ref="C58:AC58"/>
    <mergeCell ref="AD58:AF58"/>
    <mergeCell ref="AG58:AX60"/>
    <mergeCell ref="C59:AC59"/>
    <mergeCell ref="AD59:AF59"/>
    <mergeCell ref="C60:AC60"/>
    <mergeCell ref="AD60:AF60"/>
    <mergeCell ref="C55:AC55"/>
    <mergeCell ref="AD55:AF55"/>
    <mergeCell ref="C56:AC56"/>
    <mergeCell ref="AD56:AF56"/>
    <mergeCell ref="C57:AC57"/>
    <mergeCell ref="AD57:AF57"/>
    <mergeCell ref="C51:AC51"/>
    <mergeCell ref="AD51:AF51"/>
    <mergeCell ref="A52:B57"/>
    <mergeCell ref="C52:AC52"/>
    <mergeCell ref="AD52:AF52"/>
    <mergeCell ref="AG52:AX57"/>
    <mergeCell ref="C53:AC53"/>
    <mergeCell ref="AD53:AF53"/>
    <mergeCell ref="C54:AC54"/>
    <mergeCell ref="AD54:AF54"/>
    <mergeCell ref="A67:AX67"/>
    <mergeCell ref="A68:AX68"/>
    <mergeCell ref="A69:AX69"/>
    <mergeCell ref="A70:E70"/>
    <mergeCell ref="F70:AX70"/>
    <mergeCell ref="A71:AX71"/>
    <mergeCell ref="C64:F64"/>
    <mergeCell ref="G64:S64"/>
    <mergeCell ref="T64:AF64"/>
    <mergeCell ref="A65:B66"/>
    <mergeCell ref="C65:F65"/>
    <mergeCell ref="G65:AX65"/>
    <mergeCell ref="C66:F66"/>
    <mergeCell ref="G66:AX66"/>
    <mergeCell ref="A61:B64"/>
    <mergeCell ref="C61:AC61"/>
    <mergeCell ref="AD61:AF61"/>
    <mergeCell ref="AG61:AX64"/>
    <mergeCell ref="C62:F62"/>
    <mergeCell ref="G62:S62"/>
    <mergeCell ref="T62:AF62"/>
    <mergeCell ref="C63:F63"/>
    <mergeCell ref="G63:S63"/>
    <mergeCell ref="T63:AF63"/>
    <mergeCell ref="A72:E72"/>
    <mergeCell ref="F72:AX72"/>
    <mergeCell ref="A73:AX73"/>
    <mergeCell ref="A74:AX74"/>
    <mergeCell ref="A75:AX75"/>
    <mergeCell ref="A76:B76"/>
    <mergeCell ref="C76:J76"/>
    <mergeCell ref="K76:R76"/>
    <mergeCell ref="S76:Z76"/>
    <mergeCell ref="AA76:AH76"/>
    <mergeCell ref="AL113:AW113"/>
    <mergeCell ref="AL114:AW114"/>
    <mergeCell ref="AM115:AV116"/>
    <mergeCell ref="H132:I132"/>
    <mergeCell ref="J132:AJ133"/>
    <mergeCell ref="Y102:AH103"/>
    <mergeCell ref="AL107:AW107"/>
    <mergeCell ref="AL108:AW108"/>
    <mergeCell ref="AE93:AF93"/>
    <mergeCell ref="AS106:AT106"/>
    <mergeCell ref="L139:X139"/>
    <mergeCell ref="Y139:AB139"/>
    <mergeCell ref="AC139:AG139"/>
    <mergeCell ref="AH139:AT139"/>
    <mergeCell ref="AU139:AX139"/>
    <mergeCell ref="G140:K140"/>
    <mergeCell ref="L140:X140"/>
    <mergeCell ref="Y140:AB140"/>
    <mergeCell ref="AC140:AG140"/>
    <mergeCell ref="AH140:AT140"/>
    <mergeCell ref="G139:K139"/>
    <mergeCell ref="AI76:AP76"/>
    <mergeCell ref="AQ76:AX76"/>
    <mergeCell ref="A78:F135"/>
    <mergeCell ref="X88:AI88"/>
    <mergeCell ref="X89:AI89"/>
    <mergeCell ref="H90:Q91"/>
    <mergeCell ref="Y90:AH91"/>
    <mergeCell ref="H92:Q93"/>
    <mergeCell ref="X94:AI94"/>
    <mergeCell ref="X119:AI119"/>
    <mergeCell ref="X120:AI120"/>
    <mergeCell ref="AM102:AV104"/>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AM109:AV110"/>
    <mergeCell ref="X95:AI95"/>
    <mergeCell ref="Y96:AH97"/>
    <mergeCell ref="X100:AI100"/>
    <mergeCell ref="AL100:AW100"/>
    <mergeCell ref="X101:AI101"/>
    <mergeCell ref="AL101:AW101"/>
    <mergeCell ref="G142:K142"/>
    <mergeCell ref="L142:X142"/>
    <mergeCell ref="Y142:AB142"/>
    <mergeCell ref="AC142:AG142"/>
    <mergeCell ref="AH142:AT142"/>
    <mergeCell ref="AU142:AX142"/>
    <mergeCell ref="AU140:AX140"/>
    <mergeCell ref="G141:K141"/>
    <mergeCell ref="L141:X141"/>
    <mergeCell ref="Y141:AB141"/>
    <mergeCell ref="AC141:AG141"/>
    <mergeCell ref="AH141:AT141"/>
    <mergeCell ref="AU141:AX141"/>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8:AB148"/>
    <mergeCell ref="AC148:AX148"/>
    <mergeCell ref="G149:K149"/>
    <mergeCell ref="L149:X149"/>
    <mergeCell ref="Y149:AB149"/>
    <mergeCell ref="AC149:AG149"/>
    <mergeCell ref="AH149:AT149"/>
    <mergeCell ref="AU149:AX149"/>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61:K161"/>
    <mergeCell ref="L161:X161"/>
    <mergeCell ref="Y161:AB161"/>
    <mergeCell ref="AC161:AG161"/>
    <mergeCell ref="AH161:AT161"/>
    <mergeCell ref="AU161:AX161"/>
    <mergeCell ref="G159:AB159"/>
    <mergeCell ref="AC159:AX159"/>
    <mergeCell ref="G160:K160"/>
    <mergeCell ref="L160:X160"/>
    <mergeCell ref="Y160:AB160"/>
    <mergeCell ref="AC160:AG160"/>
    <mergeCell ref="AH160:AT160"/>
    <mergeCell ref="AU160:AX160"/>
    <mergeCell ref="G158:K158"/>
    <mergeCell ref="L158:X158"/>
    <mergeCell ref="Y158:AB158"/>
    <mergeCell ref="AC158:AG158"/>
    <mergeCell ref="AH158:AT158"/>
    <mergeCell ref="AU158:AX158"/>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70:AB170"/>
    <mergeCell ref="AC170:AX170"/>
    <mergeCell ref="G171:K171"/>
    <mergeCell ref="L171:X171"/>
    <mergeCell ref="Y171:AB171"/>
    <mergeCell ref="AC171:AG171"/>
    <mergeCell ref="AH171:AT171"/>
    <mergeCell ref="AU171:AX171"/>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A402:B402"/>
    <mergeCell ref="C402:L402"/>
    <mergeCell ref="M402:AJ402"/>
    <mergeCell ref="AK402:AP402"/>
    <mergeCell ref="AQ402:AT402"/>
    <mergeCell ref="AU402:AX402"/>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A137:F180"/>
    <mergeCell ref="G137:AB137"/>
    <mergeCell ref="AC137:AX137"/>
    <mergeCell ref="G138:K138"/>
    <mergeCell ref="L138:X138"/>
    <mergeCell ref="Y138:AB138"/>
    <mergeCell ref="AC138:AG138"/>
    <mergeCell ref="AH138:AT138"/>
    <mergeCell ref="AU138:AX138"/>
    <mergeCell ref="G178:K178"/>
    <mergeCell ref="L178:X178"/>
    <mergeCell ref="Y178:AB178"/>
    <mergeCell ref="AC178:AG178"/>
    <mergeCell ref="AH178:AT178"/>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5:B415"/>
    <mergeCell ref="C415:L415"/>
    <mergeCell ref="M415:AJ415"/>
    <mergeCell ref="AK415:AP415"/>
    <mergeCell ref="AQ415:AT415"/>
    <mergeCell ref="AU415:AX415"/>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68:B468"/>
    <mergeCell ref="C468:L468"/>
    <mergeCell ref="M468:AJ468"/>
    <mergeCell ref="AK468:AP468"/>
    <mergeCell ref="AQ468:AT468"/>
    <mergeCell ref="AU468:AX468"/>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6:B496"/>
    <mergeCell ref="C496:L496"/>
    <mergeCell ref="M496:AJ496"/>
    <mergeCell ref="AK496:AP496"/>
    <mergeCell ref="AQ496:AT496"/>
    <mergeCell ref="AU496:AX49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15:B515"/>
    <mergeCell ref="C515:L515"/>
    <mergeCell ref="M515:AJ515"/>
    <mergeCell ref="AK515:AP515"/>
    <mergeCell ref="AQ515:AT515"/>
    <mergeCell ref="AU515:AX515"/>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0:B560"/>
    <mergeCell ref="C560:L560"/>
    <mergeCell ref="M560:AJ560"/>
    <mergeCell ref="AK560:AP560"/>
    <mergeCell ref="AQ560:AT560"/>
    <mergeCell ref="AU560:AX560"/>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&amp;R事業番号086</oddHeader>
  </headerFooter>
  <rowBreaks count="1" manualBreakCount="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086</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2014-08-11T07:05:16Z</cp:lastPrinted>
  <dcterms:created xsi:type="dcterms:W3CDTF">2014-06-25T05:02:42Z</dcterms:created>
  <dcterms:modified xsi:type="dcterms:W3CDTF">2014-08-20T05:28:27Z</dcterms:modified>
</cp:coreProperties>
</file>