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8760" firstSheet="28" activeTab="30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6月末　8月公表分" sheetId="33" r:id="rId31"/>
    <sheet name="Sheet2" sheetId="2" r:id="rId32"/>
    <sheet name="Sheet3" sheetId="3" r:id="rId33"/>
  </sheets>
  <definedNames>
    <definedName name="_xlnm.Print_Area" localSheetId="30">'2606月末　8月公表分'!$A$1:$P$119</definedName>
  </definedNames>
  <calcPr calcId="125725"/>
</workbook>
</file>

<file path=xl/calcChain.xml><?xml version="1.0" encoding="utf-8"?>
<calcChain xmlns="http://schemas.openxmlformats.org/spreadsheetml/2006/main">
  <c r="O115" i="34"/>
  <c r="M115"/>
  <c r="K115"/>
  <c r="I115"/>
  <c r="G115"/>
  <c r="O114"/>
  <c r="M114"/>
  <c r="K114"/>
  <c r="I114"/>
  <c r="G114"/>
  <c r="O112"/>
  <c r="M112"/>
  <c r="K112"/>
  <c r="I112"/>
  <c r="G112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99"/>
  <c r="M99"/>
  <c r="K99"/>
  <c r="I99"/>
  <c r="G99"/>
  <c r="O98"/>
  <c r="M98"/>
  <c r="K98"/>
  <c r="I98"/>
  <c r="G98"/>
  <c r="N96"/>
  <c r="O96" s="1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3"/>
  <c r="M83"/>
  <c r="K83"/>
  <c r="I83"/>
  <c r="G83"/>
  <c r="O82"/>
  <c r="M82"/>
  <c r="K82"/>
  <c r="I82"/>
  <c r="G82"/>
  <c r="O80"/>
  <c r="M80"/>
  <c r="K80"/>
  <c r="I80"/>
  <c r="G80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67"/>
  <c r="M67"/>
  <c r="K67"/>
  <c r="I67"/>
  <c r="G67"/>
  <c r="O66"/>
  <c r="M66"/>
  <c r="K66"/>
  <c r="I66"/>
  <c r="G66"/>
  <c r="O64"/>
  <c r="M64"/>
  <c r="K64"/>
  <c r="I64"/>
  <c r="G64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D45"/>
  <c r="C45"/>
  <c r="F45" s="1"/>
  <c r="F44"/>
  <c r="F43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T64" i="33"/>
  <c r="O68" s="1"/>
  <c r="P68" s="1"/>
  <c r="T68"/>
  <c r="O67"/>
  <c r="P67" s="1"/>
  <c r="T67"/>
  <c r="T66"/>
  <c r="T65"/>
  <c r="P64"/>
  <c r="P63"/>
  <c r="P62"/>
  <c r="P61"/>
  <c r="P60"/>
  <c r="P59"/>
  <c r="P58"/>
  <c r="P57"/>
  <c r="P56"/>
  <c r="P65"/>
  <c r="T61"/>
  <c r="T60"/>
  <c r="T59"/>
  <c r="T58"/>
  <c r="T57"/>
  <c r="T56"/>
  <c r="T55"/>
  <c r="T54"/>
  <c r="T53"/>
  <c r="W62"/>
  <c r="V62"/>
  <c r="U62"/>
  <c r="T62" s="1"/>
  <c r="D46"/>
  <c r="E45"/>
  <c r="C46"/>
  <c r="E44"/>
  <c r="N116"/>
  <c r="L116"/>
  <c r="J116"/>
  <c r="H116"/>
  <c r="F116"/>
  <c r="N115"/>
  <c r="L115"/>
  <c r="J115"/>
  <c r="H115"/>
  <c r="F115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4"/>
  <c r="L104"/>
  <c r="J104"/>
  <c r="H104"/>
  <c r="F104"/>
  <c r="N100"/>
  <c r="L100"/>
  <c r="J100"/>
  <c r="H100"/>
  <c r="F100"/>
  <c r="N99"/>
  <c r="L99"/>
  <c r="J99"/>
  <c r="H99"/>
  <c r="F99"/>
  <c r="M97"/>
  <c r="N97" s="1"/>
  <c r="L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4"/>
  <c r="L84"/>
  <c r="J84"/>
  <c r="H84"/>
  <c r="F84"/>
  <c r="N83"/>
  <c r="L83"/>
  <c r="J83"/>
  <c r="H83"/>
  <c r="F83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N72"/>
  <c r="L72"/>
  <c r="J72"/>
  <c r="H72"/>
  <c r="F72"/>
  <c r="N68"/>
  <c r="L68"/>
  <c r="J68"/>
  <c r="H68"/>
  <c r="F68"/>
  <c r="N67"/>
  <c r="L67"/>
  <c r="J67"/>
  <c r="H67"/>
  <c r="F67"/>
  <c r="N65"/>
  <c r="L65"/>
  <c r="J65"/>
  <c r="H65"/>
  <c r="F65"/>
  <c r="N64"/>
  <c r="L64"/>
  <c r="J64"/>
  <c r="H64"/>
  <c r="F64"/>
  <c r="N63"/>
  <c r="L63"/>
  <c r="J63"/>
  <c r="H63"/>
  <c r="F63"/>
  <c r="N62"/>
  <c r="L62"/>
  <c r="J62"/>
  <c r="H62"/>
  <c r="F62"/>
  <c r="N61"/>
  <c r="L61"/>
  <c r="J61"/>
  <c r="H61"/>
  <c r="F61"/>
  <c r="N60"/>
  <c r="L60"/>
  <c r="J60"/>
  <c r="H60"/>
  <c r="F60"/>
  <c r="N59"/>
  <c r="L59"/>
  <c r="J59"/>
  <c r="H59"/>
  <c r="F59"/>
  <c r="N58"/>
  <c r="L58"/>
  <c r="J58"/>
  <c r="H58"/>
  <c r="F58"/>
  <c r="N57"/>
  <c r="L57"/>
  <c r="J57"/>
  <c r="H57"/>
  <c r="F57"/>
  <c r="N56"/>
  <c r="L56"/>
  <c r="J56"/>
  <c r="H56"/>
  <c r="F56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4" i="31"/>
  <c r="D44"/>
  <c r="F43"/>
  <c r="O114"/>
  <c r="M114"/>
  <c r="K114"/>
  <c r="I114"/>
  <c r="G114"/>
  <c r="O113"/>
  <c r="M113"/>
  <c r="K113"/>
  <c r="I113"/>
  <c r="G113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102"/>
  <c r="M102"/>
  <c r="K102"/>
  <c r="I102"/>
  <c r="G102"/>
  <c r="O98"/>
  <c r="M98"/>
  <c r="K98"/>
  <c r="I98"/>
  <c r="G98"/>
  <c r="O97"/>
  <c r="M97"/>
  <c r="K97"/>
  <c r="I97"/>
  <c r="G97"/>
  <c r="N95"/>
  <c r="O95" s="1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2"/>
  <c r="M82"/>
  <c r="K82"/>
  <c r="I82"/>
  <c r="G82"/>
  <c r="O81"/>
  <c r="M81"/>
  <c r="K81"/>
  <c r="I81"/>
  <c r="G81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6"/>
  <c r="M66"/>
  <c r="K66"/>
  <c r="I66"/>
  <c r="G66"/>
  <c r="O65"/>
  <c r="M65"/>
  <c r="K65"/>
  <c r="I65"/>
  <c r="G65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F44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42" i="29"/>
  <c r="F41"/>
  <c r="F40"/>
  <c r="D43"/>
  <c r="C43"/>
  <c r="O113"/>
  <c r="O112"/>
  <c r="O109"/>
  <c r="O108"/>
  <c r="O107"/>
  <c r="O105"/>
  <c r="O104"/>
  <c r="O106"/>
  <c r="O102"/>
  <c r="O101"/>
  <c r="O103"/>
  <c r="M112" i="30"/>
  <c r="K112"/>
  <c r="I112"/>
  <c r="G112"/>
  <c r="M111"/>
  <c r="K111"/>
  <c r="I111"/>
  <c r="G111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O96"/>
  <c r="M96"/>
  <c r="K96"/>
  <c r="I96"/>
  <c r="G96"/>
  <c r="O95"/>
  <c r="M95"/>
  <c r="K95"/>
  <c r="I95"/>
  <c r="G95"/>
  <c r="N93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0"/>
  <c r="M80"/>
  <c r="K80"/>
  <c r="I80"/>
  <c r="G80"/>
  <c r="O79"/>
  <c r="M79"/>
  <c r="K79"/>
  <c r="I79"/>
  <c r="G79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4"/>
  <c r="M64"/>
  <c r="K64"/>
  <c r="I64"/>
  <c r="G64"/>
  <c r="O63"/>
  <c r="M63"/>
  <c r="K63"/>
  <c r="I63"/>
  <c r="G63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D42"/>
  <c r="C42"/>
  <c r="F42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N94" i="29"/>
  <c r="O97"/>
  <c r="O96"/>
  <c r="O94"/>
  <c r="O93"/>
  <c r="O92"/>
  <c r="O91"/>
  <c r="O90"/>
  <c r="O89"/>
  <c r="O88"/>
  <c r="O87"/>
  <c r="O86"/>
  <c r="O85"/>
  <c r="M113"/>
  <c r="K113"/>
  <c r="I113"/>
  <c r="G113"/>
  <c r="M112"/>
  <c r="K112"/>
  <c r="I112"/>
  <c r="G112"/>
  <c r="M110"/>
  <c r="K110"/>
  <c r="I110"/>
  <c r="G110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97"/>
  <c r="K97"/>
  <c r="I97"/>
  <c r="G97"/>
  <c r="M96"/>
  <c r="K96"/>
  <c r="I96"/>
  <c r="G96"/>
  <c r="M94"/>
  <c r="M93"/>
  <c r="M92"/>
  <c r="M91"/>
  <c r="M90"/>
  <c r="M89"/>
  <c r="M88"/>
  <c r="M87"/>
  <c r="M86"/>
  <c r="M85"/>
  <c r="O81"/>
  <c r="M81"/>
  <c r="K81"/>
  <c r="I81"/>
  <c r="G81"/>
  <c r="O80"/>
  <c r="M80"/>
  <c r="K80"/>
  <c r="I80"/>
  <c r="G80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5"/>
  <c r="M65"/>
  <c r="K65"/>
  <c r="I65"/>
  <c r="G65"/>
  <c r="O64"/>
  <c r="M64"/>
  <c r="K64"/>
  <c r="I64"/>
  <c r="G64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1" i="28"/>
  <c r="D41"/>
  <c r="F41"/>
  <c r="D40" i="27"/>
  <c r="F40" i="28"/>
  <c r="F39"/>
  <c r="M111"/>
  <c r="K111"/>
  <c r="I111"/>
  <c r="G111"/>
  <c r="M110"/>
  <c r="K110"/>
  <c r="I110"/>
  <c r="G110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5"/>
  <c r="K95"/>
  <c r="I95"/>
  <c r="G95"/>
  <c r="M94"/>
  <c r="K94"/>
  <c r="I94"/>
  <c r="G94"/>
  <c r="M92"/>
  <c r="M91"/>
  <c r="M90"/>
  <c r="M89"/>
  <c r="M88"/>
  <c r="M87"/>
  <c r="M86"/>
  <c r="M85"/>
  <c r="M84"/>
  <c r="M83"/>
  <c r="O79"/>
  <c r="M79"/>
  <c r="K79"/>
  <c r="I79"/>
  <c r="G79"/>
  <c r="O78"/>
  <c r="M78"/>
  <c r="K78"/>
  <c r="I78"/>
  <c r="G78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3"/>
  <c r="M63"/>
  <c r="K63"/>
  <c r="I63"/>
  <c r="G63"/>
  <c r="O62"/>
  <c r="M62"/>
  <c r="K62"/>
  <c r="I62"/>
  <c r="G62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0" i="27"/>
  <c r="M110"/>
  <c r="K110"/>
  <c r="I110"/>
  <c r="G110"/>
  <c r="M109"/>
  <c r="K109"/>
  <c r="I109"/>
  <c r="G109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4"/>
  <c r="K94"/>
  <c r="I94"/>
  <c r="G94"/>
  <c r="M93"/>
  <c r="K93"/>
  <c r="I93"/>
  <c r="G93"/>
  <c r="M91"/>
  <c r="M90"/>
  <c r="M89"/>
  <c r="M88"/>
  <c r="M87"/>
  <c r="M86"/>
  <c r="M85"/>
  <c r="M84"/>
  <c r="M83"/>
  <c r="M82"/>
  <c r="O78"/>
  <c r="M78"/>
  <c r="K78"/>
  <c r="I78"/>
  <c r="G78"/>
  <c r="O77"/>
  <c r="M77"/>
  <c r="K77"/>
  <c r="I77"/>
  <c r="G77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2"/>
  <c r="M62"/>
  <c r="K62"/>
  <c r="I62"/>
  <c r="G62"/>
  <c r="O61"/>
  <c r="M61"/>
  <c r="K61"/>
  <c r="I61"/>
  <c r="G61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39" i="26"/>
  <c r="D39"/>
  <c r="F38"/>
  <c r="M109"/>
  <c r="K109"/>
  <c r="I109"/>
  <c r="G109"/>
  <c r="M108"/>
  <c r="K108"/>
  <c r="I108"/>
  <c r="G108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3"/>
  <c r="K93"/>
  <c r="I93"/>
  <c r="G93"/>
  <c r="M92"/>
  <c r="K92"/>
  <c r="I92"/>
  <c r="G92"/>
  <c r="M90"/>
  <c r="M89"/>
  <c r="M88"/>
  <c r="M87"/>
  <c r="M86"/>
  <c r="M85"/>
  <c r="M84"/>
  <c r="M83"/>
  <c r="M82"/>
  <c r="M81"/>
  <c r="O77"/>
  <c r="M77"/>
  <c r="K77"/>
  <c r="I77"/>
  <c r="G77"/>
  <c r="O76"/>
  <c r="M76"/>
  <c r="K76"/>
  <c r="I76"/>
  <c r="G76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1"/>
  <c r="M61"/>
  <c r="K61"/>
  <c r="I61"/>
  <c r="G61"/>
  <c r="O60"/>
  <c r="M60"/>
  <c r="K60"/>
  <c r="I60"/>
  <c r="G60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E39"/>
  <c r="F39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8" i="25"/>
  <c r="C38"/>
  <c r="F38"/>
  <c r="F37"/>
  <c r="F36"/>
  <c r="M108"/>
  <c r="K108"/>
  <c r="I108"/>
  <c r="G108"/>
  <c r="M107"/>
  <c r="K107"/>
  <c r="I107"/>
  <c r="G107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2"/>
  <c r="K92"/>
  <c r="I92"/>
  <c r="G92"/>
  <c r="M91"/>
  <c r="K91"/>
  <c r="I91"/>
  <c r="G91"/>
  <c r="M89"/>
  <c r="M88"/>
  <c r="M87"/>
  <c r="M86"/>
  <c r="M85"/>
  <c r="M84"/>
  <c r="M83"/>
  <c r="M82"/>
  <c r="M81"/>
  <c r="M80"/>
  <c r="O76"/>
  <c r="M76"/>
  <c r="K76"/>
  <c r="I76"/>
  <c r="G76"/>
  <c r="O75"/>
  <c r="M75"/>
  <c r="K75"/>
  <c r="I75"/>
  <c r="G75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4"/>
  <c r="M64"/>
  <c r="K64"/>
  <c r="I64"/>
  <c r="G64"/>
  <c r="O60"/>
  <c r="M60"/>
  <c r="K60"/>
  <c r="I60"/>
  <c r="G60"/>
  <c r="O59"/>
  <c r="M59"/>
  <c r="K59"/>
  <c r="I59"/>
  <c r="G59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E38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7" i="24"/>
  <c r="O72"/>
  <c r="O63"/>
  <c r="O75"/>
  <c r="O74"/>
  <c r="O71"/>
  <c r="O70"/>
  <c r="O69"/>
  <c r="O68"/>
  <c r="O67"/>
  <c r="O66"/>
  <c r="O65"/>
  <c r="O64"/>
  <c r="C37"/>
  <c r="F36"/>
  <c r="F35"/>
  <c r="M107"/>
  <c r="K107"/>
  <c r="I107"/>
  <c r="G107"/>
  <c r="M106"/>
  <c r="K106"/>
  <c r="I106"/>
  <c r="G106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1"/>
  <c r="K91"/>
  <c r="I91"/>
  <c r="G91"/>
  <c r="M90"/>
  <c r="K90"/>
  <c r="I90"/>
  <c r="G90"/>
  <c r="M88"/>
  <c r="M87"/>
  <c r="M86"/>
  <c r="M85"/>
  <c r="M84"/>
  <c r="M83"/>
  <c r="M82"/>
  <c r="M81"/>
  <c r="M80"/>
  <c r="M79"/>
  <c r="M75"/>
  <c r="K75"/>
  <c r="I75"/>
  <c r="G75"/>
  <c r="M74"/>
  <c r="K74"/>
  <c r="I74"/>
  <c r="G74"/>
  <c r="M72"/>
  <c r="K72"/>
  <c r="I72"/>
  <c r="G72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O59"/>
  <c r="M59"/>
  <c r="K59"/>
  <c r="I59"/>
  <c r="G59"/>
  <c r="O58"/>
  <c r="M58"/>
  <c r="K58"/>
  <c r="I58"/>
  <c r="G58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E37"/>
  <c r="D3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6" i="22"/>
  <c r="F35"/>
  <c r="D36"/>
  <c r="C36"/>
  <c r="M105" i="23"/>
  <c r="K105"/>
  <c r="I105"/>
  <c r="G105"/>
  <c r="M104"/>
  <c r="K104"/>
  <c r="I104"/>
  <c r="G104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89"/>
  <c r="K89"/>
  <c r="I89"/>
  <c r="G89"/>
  <c r="M88"/>
  <c r="K88"/>
  <c r="I88"/>
  <c r="G88"/>
  <c r="M86"/>
  <c r="M85"/>
  <c r="M84"/>
  <c r="M83"/>
  <c r="M82"/>
  <c r="M81"/>
  <c r="M80"/>
  <c r="M79"/>
  <c r="M78"/>
  <c r="M77"/>
  <c r="M73"/>
  <c r="K73"/>
  <c r="I73"/>
  <c r="G73"/>
  <c r="M72"/>
  <c r="K72"/>
  <c r="I72"/>
  <c r="G72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O57"/>
  <c r="M57"/>
  <c r="K57"/>
  <c r="I57"/>
  <c r="G57"/>
  <c r="O56"/>
  <c r="M56"/>
  <c r="K56"/>
  <c r="I56"/>
  <c r="G56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O45"/>
  <c r="M45"/>
  <c r="K45"/>
  <c r="I45"/>
  <c r="G45"/>
  <c r="E35"/>
  <c r="D35"/>
  <c r="F35"/>
  <c r="C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3" i="22"/>
  <c r="M106"/>
  <c r="K106"/>
  <c r="I106"/>
  <c r="G106"/>
  <c r="M105"/>
  <c r="K105"/>
  <c r="I105"/>
  <c r="G105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0"/>
  <c r="K90"/>
  <c r="I90"/>
  <c r="G90"/>
  <c r="M89"/>
  <c r="K89"/>
  <c r="I89"/>
  <c r="G89"/>
  <c r="M87"/>
  <c r="M86"/>
  <c r="M85"/>
  <c r="M84"/>
  <c r="M83"/>
  <c r="M82"/>
  <c r="M81"/>
  <c r="M80"/>
  <c r="M79"/>
  <c r="M78"/>
  <c r="M74"/>
  <c r="K74"/>
  <c r="I74"/>
  <c r="G74"/>
  <c r="M73"/>
  <c r="K73"/>
  <c r="I73"/>
  <c r="G73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O58"/>
  <c r="M58"/>
  <c r="K58"/>
  <c r="I58"/>
  <c r="G58"/>
  <c r="O57"/>
  <c r="M57"/>
  <c r="K57"/>
  <c r="I57"/>
  <c r="G57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E36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O44" i="21"/>
  <c r="M44"/>
  <c r="O56"/>
  <c r="O55"/>
  <c r="O53"/>
  <c r="O52"/>
  <c r="O51"/>
  <c r="O50"/>
  <c r="O49"/>
  <c r="O48"/>
  <c r="O47"/>
  <c r="O46"/>
  <c r="O45"/>
  <c r="F34"/>
  <c r="F33"/>
  <c r="D34"/>
  <c r="C34"/>
  <c r="M104"/>
  <c r="K104"/>
  <c r="I104"/>
  <c r="G104"/>
  <c r="M103"/>
  <c r="K103"/>
  <c r="I103"/>
  <c r="G103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88"/>
  <c r="K88"/>
  <c r="I88"/>
  <c r="G88"/>
  <c r="M87"/>
  <c r="K87"/>
  <c r="I87"/>
  <c r="G87"/>
  <c r="M85"/>
  <c r="M84"/>
  <c r="M83"/>
  <c r="M82"/>
  <c r="M81"/>
  <c r="M80"/>
  <c r="M79"/>
  <c r="M78"/>
  <c r="M77"/>
  <c r="M76"/>
  <c r="M72"/>
  <c r="K72"/>
  <c r="I72"/>
  <c r="G72"/>
  <c r="M71"/>
  <c r="K71"/>
  <c r="I71"/>
  <c r="G71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6"/>
  <c r="K56"/>
  <c r="I56"/>
  <c r="G56"/>
  <c r="M55"/>
  <c r="K55"/>
  <c r="I55"/>
  <c r="G55"/>
  <c r="M53"/>
  <c r="K53"/>
  <c r="I53"/>
  <c r="G53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K44"/>
  <c r="I44"/>
  <c r="G44"/>
  <c r="E34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2" i="20"/>
  <c r="D33"/>
  <c r="F33"/>
  <c r="C33"/>
  <c r="M103"/>
  <c r="K103"/>
  <c r="I103"/>
  <c r="G103"/>
  <c r="M102"/>
  <c r="K102"/>
  <c r="I102"/>
  <c r="G102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87"/>
  <c r="K87"/>
  <c r="I87"/>
  <c r="G87"/>
  <c r="M86"/>
  <c r="K86"/>
  <c r="I86"/>
  <c r="G86"/>
  <c r="M84"/>
  <c r="M83"/>
  <c r="M82"/>
  <c r="M81"/>
  <c r="M80"/>
  <c r="M79"/>
  <c r="M78"/>
  <c r="M77"/>
  <c r="M76"/>
  <c r="M75"/>
  <c r="M71"/>
  <c r="K71"/>
  <c r="I71"/>
  <c r="G71"/>
  <c r="M70"/>
  <c r="K70"/>
  <c r="I70"/>
  <c r="G70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5"/>
  <c r="K55"/>
  <c r="I55"/>
  <c r="G55"/>
  <c r="M54"/>
  <c r="K54"/>
  <c r="I54"/>
  <c r="G54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E3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2" i="19"/>
  <c r="C32"/>
  <c r="F30"/>
  <c r="M102"/>
  <c r="K102"/>
  <c r="I102"/>
  <c r="G102"/>
  <c r="M101"/>
  <c r="K101"/>
  <c r="I101"/>
  <c r="G101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90"/>
  <c r="K90"/>
  <c r="I90"/>
  <c r="G90"/>
  <c r="M86"/>
  <c r="K86"/>
  <c r="I86"/>
  <c r="G86"/>
  <c r="M85"/>
  <c r="K85"/>
  <c r="I85"/>
  <c r="G85"/>
  <c r="M83"/>
  <c r="M82"/>
  <c r="M81"/>
  <c r="M80"/>
  <c r="M79"/>
  <c r="M78"/>
  <c r="M77"/>
  <c r="M76"/>
  <c r="M75"/>
  <c r="M74"/>
  <c r="M70"/>
  <c r="K70"/>
  <c r="I70"/>
  <c r="G70"/>
  <c r="M69"/>
  <c r="K69"/>
  <c r="I69"/>
  <c r="G69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4"/>
  <c r="K54"/>
  <c r="I54"/>
  <c r="G54"/>
  <c r="M53"/>
  <c r="K53"/>
  <c r="I53"/>
  <c r="G53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E32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M101" i="18"/>
  <c r="M100"/>
  <c r="M98"/>
  <c r="M93"/>
  <c r="M80"/>
  <c r="M89"/>
  <c r="M97"/>
  <c r="M96"/>
  <c r="M95"/>
  <c r="M94"/>
  <c r="M92"/>
  <c r="M91"/>
  <c r="M90"/>
  <c r="D31"/>
  <c r="F28"/>
  <c r="F27"/>
  <c r="F26"/>
  <c r="F25"/>
  <c r="F24"/>
  <c r="F23"/>
  <c r="F22"/>
  <c r="F21"/>
  <c r="F20"/>
  <c r="F19"/>
  <c r="F6"/>
  <c r="F29"/>
  <c r="F30"/>
  <c r="C31"/>
  <c r="K101"/>
  <c r="I101"/>
  <c r="G101"/>
  <c r="K100"/>
  <c r="I100"/>
  <c r="G100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M85"/>
  <c r="K85"/>
  <c r="I85"/>
  <c r="G85"/>
  <c r="M84"/>
  <c r="K84"/>
  <c r="I84"/>
  <c r="G84"/>
  <c r="M82"/>
  <c r="M81"/>
  <c r="M79"/>
  <c r="M78"/>
  <c r="M77"/>
  <c r="M76"/>
  <c r="M75"/>
  <c r="M74"/>
  <c r="M73"/>
  <c r="M69"/>
  <c r="K69"/>
  <c r="I69"/>
  <c r="G69"/>
  <c r="M68"/>
  <c r="K68"/>
  <c r="I68"/>
  <c r="G68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3"/>
  <c r="K53"/>
  <c r="I53"/>
  <c r="G53"/>
  <c r="M52"/>
  <c r="K52"/>
  <c r="I52"/>
  <c r="G52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E31"/>
  <c r="F31"/>
  <c r="F18"/>
  <c r="F17"/>
  <c r="F16"/>
  <c r="F15"/>
  <c r="F14"/>
  <c r="F13"/>
  <c r="F12"/>
  <c r="F11"/>
  <c r="F10"/>
  <c r="F9"/>
  <c r="F8"/>
  <c r="F7"/>
  <c r="F29" i="17"/>
  <c r="K100"/>
  <c r="I100"/>
  <c r="G100"/>
  <c r="K99"/>
  <c r="I99"/>
  <c r="G99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M84"/>
  <c r="K84"/>
  <c r="I84"/>
  <c r="G84"/>
  <c r="M83"/>
  <c r="K83"/>
  <c r="I83"/>
  <c r="G83"/>
  <c r="M81"/>
  <c r="M80"/>
  <c r="M79"/>
  <c r="M78"/>
  <c r="M77"/>
  <c r="M76"/>
  <c r="M75"/>
  <c r="M74"/>
  <c r="M73"/>
  <c r="M72"/>
  <c r="M68"/>
  <c r="K68"/>
  <c r="I68"/>
  <c r="G68"/>
  <c r="M67"/>
  <c r="K67"/>
  <c r="I67"/>
  <c r="G67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2"/>
  <c r="K52"/>
  <c r="I52"/>
  <c r="G52"/>
  <c r="M51"/>
  <c r="K51"/>
  <c r="I51"/>
  <c r="G51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E30"/>
  <c r="D30"/>
  <c r="C30"/>
  <c r="F18"/>
  <c r="F17"/>
  <c r="F16"/>
  <c r="F15"/>
  <c r="F14"/>
  <c r="F13"/>
  <c r="F12"/>
  <c r="F11"/>
  <c r="F10"/>
  <c r="F9"/>
  <c r="F8"/>
  <c r="F7"/>
  <c r="F6"/>
  <c r="D29" i="16"/>
  <c r="E29"/>
  <c r="C29"/>
  <c r="F29"/>
  <c r="K99"/>
  <c r="I99"/>
  <c r="G99"/>
  <c r="K98"/>
  <c r="I98"/>
  <c r="G98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M83"/>
  <c r="K83"/>
  <c r="I83"/>
  <c r="G83"/>
  <c r="M82"/>
  <c r="K82"/>
  <c r="I82"/>
  <c r="G82"/>
  <c r="M80"/>
  <c r="M79"/>
  <c r="M78"/>
  <c r="M77"/>
  <c r="M76"/>
  <c r="M75"/>
  <c r="M74"/>
  <c r="M73"/>
  <c r="M72"/>
  <c r="M71"/>
  <c r="M67"/>
  <c r="K67"/>
  <c r="I67"/>
  <c r="G67"/>
  <c r="M66"/>
  <c r="K66"/>
  <c r="I66"/>
  <c r="G66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1"/>
  <c r="K51"/>
  <c r="I51"/>
  <c r="G51"/>
  <c r="M50"/>
  <c r="K50"/>
  <c r="I50"/>
  <c r="G50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F18"/>
  <c r="F17"/>
  <c r="F16"/>
  <c r="F15"/>
  <c r="F14"/>
  <c r="F13"/>
  <c r="F12"/>
  <c r="F11"/>
  <c r="F10"/>
  <c r="F9"/>
  <c r="F8"/>
  <c r="F7"/>
  <c r="F6"/>
  <c r="C28" i="14"/>
  <c r="D28"/>
  <c r="F26"/>
  <c r="D28" i="15"/>
  <c r="C28"/>
  <c r="M82"/>
  <c r="M81"/>
  <c r="M70"/>
  <c r="M79"/>
  <c r="M78"/>
  <c r="M77"/>
  <c r="M76"/>
  <c r="M75"/>
  <c r="M74"/>
  <c r="M73"/>
  <c r="M72"/>
  <c r="M71"/>
  <c r="K98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K98" i="14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D26" i="13"/>
  <c r="C26"/>
  <c r="F26"/>
  <c r="K96"/>
  <c r="I96"/>
  <c r="G96"/>
  <c r="K95"/>
  <c r="I95"/>
  <c r="G95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0"/>
  <c r="I80"/>
  <c r="G80"/>
  <c r="K79"/>
  <c r="I79"/>
  <c r="G79"/>
  <c r="M64"/>
  <c r="K64"/>
  <c r="I64"/>
  <c r="G64"/>
  <c r="M63"/>
  <c r="K63"/>
  <c r="I63"/>
  <c r="G63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3"/>
  <c r="K53"/>
  <c r="I53"/>
  <c r="G53"/>
  <c r="M52"/>
  <c r="K52"/>
  <c r="I52"/>
  <c r="G52"/>
  <c r="M48"/>
  <c r="K48"/>
  <c r="I48"/>
  <c r="G48"/>
  <c r="M47"/>
  <c r="K47"/>
  <c r="I47"/>
  <c r="G47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F18"/>
  <c r="F17"/>
  <c r="F16"/>
  <c r="F15"/>
  <c r="F14"/>
  <c r="F13"/>
  <c r="F12"/>
  <c r="F11"/>
  <c r="F10"/>
  <c r="F9"/>
  <c r="F8"/>
  <c r="F7"/>
  <c r="F6"/>
  <c r="F25" i="12"/>
  <c r="D25"/>
  <c r="C25"/>
  <c r="M62"/>
  <c r="M60"/>
  <c r="M51"/>
  <c r="M63"/>
  <c r="M59"/>
  <c r="M58"/>
  <c r="M57"/>
  <c r="M56"/>
  <c r="M55"/>
  <c r="M54"/>
  <c r="M53"/>
  <c r="M52"/>
  <c r="K95"/>
  <c r="I95"/>
  <c r="G95"/>
  <c r="K94"/>
  <c r="I94"/>
  <c r="G94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79"/>
  <c r="I79"/>
  <c r="G79"/>
  <c r="K78"/>
  <c r="I78"/>
  <c r="G78"/>
  <c r="K63"/>
  <c r="I63"/>
  <c r="G63"/>
  <c r="K62"/>
  <c r="I62"/>
  <c r="G62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M47"/>
  <c r="K47"/>
  <c r="I47"/>
  <c r="G47"/>
  <c r="M46"/>
  <c r="K46"/>
  <c r="I46"/>
  <c r="G46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F18"/>
  <c r="F17"/>
  <c r="F16"/>
  <c r="F15"/>
  <c r="F14"/>
  <c r="F13"/>
  <c r="F12"/>
  <c r="F11"/>
  <c r="F10"/>
  <c r="F9"/>
  <c r="F8"/>
  <c r="F7"/>
  <c r="F6"/>
  <c r="F24" i="11"/>
  <c r="D24"/>
  <c r="C24"/>
  <c r="K94"/>
  <c r="I94"/>
  <c r="G94"/>
  <c r="K93"/>
  <c r="I93"/>
  <c r="G93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78"/>
  <c r="I78"/>
  <c r="G78"/>
  <c r="K77"/>
  <c r="I77"/>
  <c r="G77"/>
  <c r="K62"/>
  <c r="I62"/>
  <c r="G62"/>
  <c r="K61"/>
  <c r="I61"/>
  <c r="G61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M46"/>
  <c r="K46"/>
  <c r="I46"/>
  <c r="G46"/>
  <c r="M45"/>
  <c r="K45"/>
  <c r="I45"/>
  <c r="G45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F18"/>
  <c r="F17"/>
  <c r="F16"/>
  <c r="F15"/>
  <c r="F14"/>
  <c r="F13"/>
  <c r="F12"/>
  <c r="F11"/>
  <c r="F10"/>
  <c r="F9"/>
  <c r="F8"/>
  <c r="F7"/>
  <c r="F6"/>
  <c r="C23" i="10"/>
  <c r="D23"/>
  <c r="F23"/>
  <c r="K93"/>
  <c r="I93"/>
  <c r="G93"/>
  <c r="K92"/>
  <c r="I92"/>
  <c r="G92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77"/>
  <c r="I77"/>
  <c r="G77"/>
  <c r="K76"/>
  <c r="I76"/>
  <c r="G76"/>
  <c r="K61"/>
  <c r="I61"/>
  <c r="G61"/>
  <c r="K60"/>
  <c r="I60"/>
  <c r="G60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M45"/>
  <c r="K45"/>
  <c r="I45"/>
  <c r="G45"/>
  <c r="M44"/>
  <c r="K44"/>
  <c r="I44"/>
  <c r="G44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M33"/>
  <c r="K33"/>
  <c r="I33"/>
  <c r="G33"/>
  <c r="F18"/>
  <c r="F17"/>
  <c r="F16"/>
  <c r="F15"/>
  <c r="F14"/>
  <c r="F13"/>
  <c r="F12"/>
  <c r="F11"/>
  <c r="F10"/>
  <c r="F9"/>
  <c r="F8"/>
  <c r="F7"/>
  <c r="F6"/>
  <c r="M32" i="9"/>
  <c r="M44"/>
  <c r="M43"/>
  <c r="M41"/>
  <c r="M40"/>
  <c r="M39"/>
  <c r="M38"/>
  <c r="M37"/>
  <c r="M36"/>
  <c r="M35"/>
  <c r="M34"/>
  <c r="M33"/>
  <c r="D22"/>
  <c r="C22"/>
  <c r="K92"/>
  <c r="I92"/>
  <c r="G92"/>
  <c r="K91"/>
  <c r="I91"/>
  <c r="G91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6"/>
  <c r="I76"/>
  <c r="G76"/>
  <c r="K75"/>
  <c r="I75"/>
  <c r="G75"/>
  <c r="K60"/>
  <c r="I60"/>
  <c r="G60"/>
  <c r="K59"/>
  <c r="I59"/>
  <c r="G59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4"/>
  <c r="I44"/>
  <c r="G44"/>
  <c r="K43"/>
  <c r="I43"/>
  <c r="G43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F22"/>
  <c r="F18"/>
  <c r="F17"/>
  <c r="F16"/>
  <c r="F15"/>
  <c r="F14"/>
  <c r="F13"/>
  <c r="F12"/>
  <c r="F11"/>
  <c r="F10"/>
  <c r="F9"/>
  <c r="F8"/>
  <c r="F7"/>
  <c r="F6"/>
  <c r="C21" i="8"/>
  <c r="D21"/>
  <c r="F21"/>
  <c r="K91"/>
  <c r="I91"/>
  <c r="G91"/>
  <c r="K90"/>
  <c r="I90"/>
  <c r="G90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5"/>
  <c r="I75"/>
  <c r="G75"/>
  <c r="K74"/>
  <c r="I74"/>
  <c r="G74"/>
  <c r="K59"/>
  <c r="I59"/>
  <c r="G59"/>
  <c r="K58"/>
  <c r="I58"/>
  <c r="G58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3"/>
  <c r="I43"/>
  <c r="G43"/>
  <c r="K42"/>
  <c r="I42"/>
  <c r="G42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F18"/>
  <c r="F17"/>
  <c r="F16"/>
  <c r="F15"/>
  <c r="F14"/>
  <c r="F13"/>
  <c r="F12"/>
  <c r="F11"/>
  <c r="F10"/>
  <c r="F9"/>
  <c r="F8"/>
  <c r="F7"/>
  <c r="F6"/>
  <c r="F6" i="6"/>
  <c r="D20"/>
  <c r="C20"/>
  <c r="F20"/>
  <c r="K89" i="7"/>
  <c r="I89"/>
  <c r="G89"/>
  <c r="K88"/>
  <c r="I88"/>
  <c r="G88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3"/>
  <c r="I73"/>
  <c r="G73"/>
  <c r="K72"/>
  <c r="I72"/>
  <c r="G72"/>
  <c r="K57"/>
  <c r="I57"/>
  <c r="G57"/>
  <c r="K56"/>
  <c r="I56"/>
  <c r="G56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1"/>
  <c r="I41"/>
  <c r="G41"/>
  <c r="K40"/>
  <c r="I40"/>
  <c r="G40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D19"/>
  <c r="C19"/>
  <c r="F19"/>
  <c r="F18"/>
  <c r="F17"/>
  <c r="F16"/>
  <c r="F15"/>
  <c r="F14"/>
  <c r="F13"/>
  <c r="F12"/>
  <c r="F11"/>
  <c r="F10"/>
  <c r="F9"/>
  <c r="F8"/>
  <c r="F7"/>
  <c r="F6"/>
  <c r="F8" i="6"/>
  <c r="F9"/>
  <c r="F10"/>
  <c r="F11"/>
  <c r="F12"/>
  <c r="F13"/>
  <c r="F14"/>
  <c r="F15"/>
  <c r="F16"/>
  <c r="F17"/>
  <c r="F18"/>
  <c r="K90"/>
  <c r="K89"/>
  <c r="K87"/>
  <c r="K86"/>
  <c r="K85"/>
  <c r="K84"/>
  <c r="K83"/>
  <c r="K82"/>
  <c r="K81"/>
  <c r="K80"/>
  <c r="K79"/>
  <c r="K78"/>
  <c r="I30"/>
  <c r="I78"/>
  <c r="I90"/>
  <c r="I89"/>
  <c r="I87"/>
  <c r="I86"/>
  <c r="I85"/>
  <c r="I84"/>
  <c r="I83"/>
  <c r="I82"/>
  <c r="I81"/>
  <c r="I80"/>
  <c r="I79"/>
  <c r="G78"/>
  <c r="G90"/>
  <c r="G89"/>
  <c r="G87"/>
  <c r="G86"/>
  <c r="G85"/>
  <c r="G84"/>
  <c r="G83"/>
  <c r="G82"/>
  <c r="G81"/>
  <c r="G80"/>
  <c r="G79"/>
  <c r="K74"/>
  <c r="I74"/>
  <c r="G74"/>
  <c r="K73"/>
  <c r="I73"/>
  <c r="G73"/>
  <c r="K58"/>
  <c r="I58"/>
  <c r="G58"/>
  <c r="K57"/>
  <c r="I57"/>
  <c r="G57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2"/>
  <c r="I42"/>
  <c r="G42"/>
  <c r="K41"/>
  <c r="I41"/>
  <c r="G41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G30"/>
  <c r="F7"/>
  <c r="G39" i="5"/>
  <c r="F18"/>
  <c r="D18"/>
  <c r="C18"/>
  <c r="F17"/>
  <c r="K72"/>
  <c r="I72"/>
  <c r="G72"/>
  <c r="K71"/>
  <c r="I71"/>
  <c r="G71"/>
  <c r="K56"/>
  <c r="I56"/>
  <c r="G56"/>
  <c r="K55"/>
  <c r="I55"/>
  <c r="G55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0"/>
  <c r="I40"/>
  <c r="G40"/>
  <c r="K39"/>
  <c r="I39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F16"/>
  <c r="F15"/>
  <c r="F14"/>
  <c r="F13"/>
  <c r="F12"/>
  <c r="F11"/>
  <c r="F10"/>
  <c r="F9"/>
  <c r="F8"/>
  <c r="F7"/>
  <c r="F6"/>
  <c r="F15" i="1"/>
  <c r="D17"/>
  <c r="F14"/>
  <c r="K71"/>
  <c r="I71"/>
  <c r="G71"/>
  <c r="K70"/>
  <c r="I70"/>
  <c r="G70"/>
  <c r="K55"/>
  <c r="I55"/>
  <c r="G55"/>
  <c r="K54"/>
  <c r="I54"/>
  <c r="G54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39"/>
  <c r="I39"/>
  <c r="G39"/>
  <c r="K38"/>
  <c r="I38"/>
  <c r="G38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C17"/>
  <c r="F17"/>
  <c r="F16"/>
  <c r="F13"/>
  <c r="F12"/>
  <c r="F11"/>
  <c r="F10"/>
  <c r="F9"/>
  <c r="F8"/>
  <c r="F7"/>
  <c r="F6"/>
  <c r="D15" i="4"/>
  <c r="C15"/>
  <c r="F14"/>
  <c r="F13"/>
  <c r="J69"/>
  <c r="K69"/>
  <c r="H69"/>
  <c r="I69"/>
  <c r="F69"/>
  <c r="D69"/>
  <c r="G69"/>
  <c r="J68"/>
  <c r="K68"/>
  <c r="H68"/>
  <c r="F68"/>
  <c r="I68"/>
  <c r="D68"/>
  <c r="K65"/>
  <c r="J65"/>
  <c r="I65"/>
  <c r="H65"/>
  <c r="F65"/>
  <c r="D65"/>
  <c r="J64"/>
  <c r="K64"/>
  <c r="H64"/>
  <c r="F64"/>
  <c r="G64"/>
  <c r="D64"/>
  <c r="K63"/>
  <c r="J63"/>
  <c r="H63"/>
  <c r="F63"/>
  <c r="I63"/>
  <c r="D63"/>
  <c r="J62"/>
  <c r="K62"/>
  <c r="H62"/>
  <c r="F62"/>
  <c r="G62"/>
  <c r="D62"/>
  <c r="K61"/>
  <c r="J61"/>
  <c r="I61"/>
  <c r="H61"/>
  <c r="F61"/>
  <c r="D61"/>
  <c r="J60"/>
  <c r="K60"/>
  <c r="H60"/>
  <c r="F60"/>
  <c r="G60"/>
  <c r="D60"/>
  <c r="K59"/>
  <c r="J59"/>
  <c r="H59"/>
  <c r="F59"/>
  <c r="I59"/>
  <c r="D59"/>
  <c r="J58"/>
  <c r="K58"/>
  <c r="H58"/>
  <c r="F58"/>
  <c r="G58"/>
  <c r="D58"/>
  <c r="K57"/>
  <c r="J57"/>
  <c r="I57"/>
  <c r="H57"/>
  <c r="H66"/>
  <c r="F57"/>
  <c r="D57"/>
  <c r="K53"/>
  <c r="I53"/>
  <c r="G53"/>
  <c r="K52"/>
  <c r="I52"/>
  <c r="G52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37"/>
  <c r="I37"/>
  <c r="G37"/>
  <c r="K36"/>
  <c r="I36"/>
  <c r="G36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F15"/>
  <c r="F12"/>
  <c r="F11"/>
  <c r="F10"/>
  <c r="F9"/>
  <c r="F8"/>
  <c r="F7"/>
  <c r="F6"/>
  <c r="G57"/>
  <c r="J66"/>
  <c r="I58"/>
  <c r="G61"/>
  <c r="I62"/>
  <c r="G65"/>
  <c r="F66"/>
  <c r="I66"/>
  <c r="G59"/>
  <c r="I60"/>
  <c r="G63"/>
  <c r="I64"/>
  <c r="G68"/>
  <c r="K66"/>
  <c r="D66"/>
  <c r="G66"/>
  <c r="F28" i="14"/>
  <c r="F28" i="15"/>
  <c r="F30" i="17"/>
  <c r="F32" i="19"/>
  <c r="F40" i="27"/>
  <c r="F43" i="29"/>
  <c r="O110"/>
  <c r="E46" i="33" l="1"/>
</calcChain>
</file>

<file path=xl/sharedStrings.xml><?xml version="1.0" encoding="utf-8"?>
<sst xmlns="http://schemas.openxmlformats.org/spreadsheetml/2006/main" count="4195" uniqueCount="123">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</sst>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363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265">
        <v>3602</v>
      </c>
      <c r="E6" s="266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267">
        <v>3310</v>
      </c>
      <c r="E7" s="260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259">
        <v>4990.875</v>
      </c>
      <c r="E8" s="260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259">
        <v>8686</v>
      </c>
      <c r="E9" s="260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259">
        <v>10020</v>
      </c>
      <c r="E10" s="260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259">
        <v>169533</v>
      </c>
      <c r="E11" s="260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259">
        <v>82821</v>
      </c>
      <c r="E12" s="260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261">
        <v>7907</v>
      </c>
      <c r="E13" s="262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268">
        <v>43015</v>
      </c>
      <c r="E14" s="269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263">
        <f>SUM(D6:E14)</f>
        <v>333884.875</v>
      </c>
      <c r="E15" s="264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265">
        <v>3602</v>
      </c>
      <c r="E6" s="266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267">
        <v>3310</v>
      </c>
      <c r="E7" s="260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259">
        <v>4990.875</v>
      </c>
      <c r="E8" s="260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59">
        <v>8686</v>
      </c>
      <c r="E9" s="260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59">
        <v>10020</v>
      </c>
      <c r="E10" s="260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59">
        <v>169533</v>
      </c>
      <c r="E11" s="260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59">
        <v>82821</v>
      </c>
      <c r="E12" s="260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61">
        <v>7907</v>
      </c>
      <c r="E13" s="262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273">
        <v>43015</v>
      </c>
      <c r="E14" s="260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273">
        <v>6992</v>
      </c>
      <c r="E15" s="260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268">
        <v>20977</v>
      </c>
      <c r="E16" s="269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263">
        <f>SUM(D6:E16)</f>
        <v>361853.875</v>
      </c>
      <c r="E17" s="264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274">
        <v>2008</v>
      </c>
      <c r="E58" s="271"/>
      <c r="F58" s="270">
        <v>2009</v>
      </c>
      <c r="G58" s="271"/>
      <c r="H58" s="270">
        <v>2010</v>
      </c>
      <c r="I58" s="271"/>
      <c r="J58" s="270">
        <v>2011</v>
      </c>
      <c r="K58" s="272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265">
        <v>3602</v>
      </c>
      <c r="E6" s="266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267">
        <v>3310</v>
      </c>
      <c r="E7" s="260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259">
        <v>4990.875</v>
      </c>
      <c r="E8" s="260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59">
        <v>8686</v>
      </c>
      <c r="E9" s="260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59">
        <v>10020</v>
      </c>
      <c r="E10" s="260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59">
        <v>169533</v>
      </c>
      <c r="E11" s="260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59">
        <v>82821</v>
      </c>
      <c r="E12" s="260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61">
        <v>7907</v>
      </c>
      <c r="E13" s="262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273">
        <v>43015</v>
      </c>
      <c r="E14" s="260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273">
        <v>6992</v>
      </c>
      <c r="E15" s="260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275">
        <v>20977</v>
      </c>
      <c r="E16" s="276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268">
        <v>78578</v>
      </c>
      <c r="E17" s="277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263">
        <f>SUM(D6:E17)</f>
        <v>440431.875</v>
      </c>
      <c r="E18" s="264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274">
        <v>2008</v>
      </c>
      <c r="E59" s="271"/>
      <c r="F59" s="270">
        <v>2009</v>
      </c>
      <c r="G59" s="271"/>
      <c r="H59" s="270">
        <v>2010</v>
      </c>
      <c r="I59" s="271"/>
      <c r="J59" s="270">
        <v>2011</v>
      </c>
      <c r="K59" s="272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280">
        <v>3310</v>
      </c>
      <c r="E7" s="281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282">
        <v>4990.875</v>
      </c>
      <c r="E8" s="281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282">
        <v>8686</v>
      </c>
      <c r="E9" s="281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282">
        <v>10020</v>
      </c>
      <c r="E10" s="281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282">
        <v>169533</v>
      </c>
      <c r="E11" s="281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282">
        <v>82821</v>
      </c>
      <c r="E12" s="281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283">
        <v>7907</v>
      </c>
      <c r="E13" s="284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285">
        <v>43015</v>
      </c>
      <c r="E14" s="281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285">
        <v>6992</v>
      </c>
      <c r="E15" s="281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286">
        <v>20977</v>
      </c>
      <c r="E16" s="287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286">
        <v>78578</v>
      </c>
      <c r="E17" s="288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291">
        <v>14918.8945</v>
      </c>
      <c r="E18" s="292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293">
        <f>SUM(D6:E18)</f>
        <v>455350.76949999999</v>
      </c>
      <c r="E19" s="264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274">
        <v>2008</v>
      </c>
      <c r="E60" s="271"/>
      <c r="F60" s="270">
        <v>2009</v>
      </c>
      <c r="G60" s="271"/>
      <c r="H60" s="270">
        <v>2010</v>
      </c>
      <c r="I60" s="271"/>
      <c r="J60" s="270">
        <v>2011</v>
      </c>
      <c r="K60" s="272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274">
        <v>2008</v>
      </c>
      <c r="E76" s="289"/>
      <c r="F76" s="270">
        <v>2009</v>
      </c>
      <c r="G76" s="289"/>
      <c r="H76" s="270">
        <v>2010</v>
      </c>
      <c r="I76" s="289"/>
      <c r="J76" s="270">
        <v>2011</v>
      </c>
      <c r="K76" s="290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302">
        <v>51937.764000000003</v>
      </c>
      <c r="E19" s="303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263">
        <f>SUM(D6:E19)</f>
        <v>507288.53350000002</v>
      </c>
      <c r="E20" s="264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274">
        <v>2008</v>
      </c>
      <c r="E61" s="271"/>
      <c r="F61" s="270">
        <v>2009</v>
      </c>
      <c r="G61" s="271"/>
      <c r="H61" s="270">
        <v>2010</v>
      </c>
      <c r="I61" s="271"/>
      <c r="J61" s="270">
        <v>2011</v>
      </c>
      <c r="K61" s="272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274">
        <v>2008</v>
      </c>
      <c r="E77" s="289"/>
      <c r="F77" s="270">
        <v>2009</v>
      </c>
      <c r="G77" s="289"/>
      <c r="H77" s="270">
        <v>2010</v>
      </c>
      <c r="I77" s="289"/>
      <c r="J77" s="270">
        <v>2011</v>
      </c>
      <c r="K77" s="290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263">
        <f>SUM(D6:E20)</f>
        <v>530921.64324999996</v>
      </c>
      <c r="E21" s="264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274">
        <v>2008</v>
      </c>
      <c r="E62" s="271"/>
      <c r="F62" s="270">
        <v>2009</v>
      </c>
      <c r="G62" s="271"/>
      <c r="H62" s="270">
        <v>2010</v>
      </c>
      <c r="I62" s="271"/>
      <c r="J62" s="270">
        <v>2011</v>
      </c>
      <c r="K62" s="272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274">
        <v>2008</v>
      </c>
      <c r="E78" s="289"/>
      <c r="F78" s="270">
        <v>2009</v>
      </c>
      <c r="G78" s="289"/>
      <c r="H78" s="270">
        <v>2010</v>
      </c>
      <c r="I78" s="289"/>
      <c r="J78" s="270">
        <v>2011</v>
      </c>
      <c r="K78" s="290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263">
        <f>SUM(D6:E21)</f>
        <v>564156.85824999993</v>
      </c>
      <c r="E22" s="264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306">
        <v>2011</v>
      </c>
      <c r="K31" s="307"/>
      <c r="L31" s="308">
        <v>2012</v>
      </c>
      <c r="M31" s="307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306">
        <v>2011</v>
      </c>
      <c r="K47" s="307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274">
        <v>2008</v>
      </c>
      <c r="E63" s="271"/>
      <c r="F63" s="270">
        <v>2009</v>
      </c>
      <c r="G63" s="271"/>
      <c r="H63" s="270">
        <v>2010</v>
      </c>
      <c r="I63" s="271"/>
      <c r="J63" s="270">
        <v>2011</v>
      </c>
      <c r="K63" s="272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274">
        <v>2008</v>
      </c>
      <c r="E79" s="289"/>
      <c r="F79" s="270">
        <v>2009</v>
      </c>
      <c r="G79" s="289"/>
      <c r="H79" s="270">
        <v>2010</v>
      </c>
      <c r="I79" s="289"/>
      <c r="J79" s="270">
        <v>2011</v>
      </c>
      <c r="K79" s="290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5:E15"/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263">
        <f>SUM(D6:E21)</f>
        <v>564156.85824999993</v>
      </c>
      <c r="E23" s="264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306">
        <v>2011</v>
      </c>
      <c r="K32" s="307"/>
      <c r="L32" s="308">
        <v>2012</v>
      </c>
      <c r="M32" s="307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306">
        <v>2011</v>
      </c>
      <c r="K48" s="307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274">
        <v>2008</v>
      </c>
      <c r="E64" s="271"/>
      <c r="F64" s="270">
        <v>2009</v>
      </c>
      <c r="G64" s="271"/>
      <c r="H64" s="270">
        <v>2010</v>
      </c>
      <c r="I64" s="271"/>
      <c r="J64" s="270">
        <v>2011</v>
      </c>
      <c r="K64" s="272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274">
        <v>2008</v>
      </c>
      <c r="E80" s="289"/>
      <c r="F80" s="270">
        <v>2009</v>
      </c>
      <c r="G80" s="289"/>
      <c r="H80" s="270">
        <v>2010</v>
      </c>
      <c r="I80" s="289"/>
      <c r="J80" s="270">
        <v>2011</v>
      </c>
      <c r="K80" s="290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00">
        <v>23633.109750000003</v>
      </c>
      <c r="E20" s="301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00">
        <v>33235.215000000004</v>
      </c>
      <c r="E21" s="301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00">
        <v>20918</v>
      </c>
      <c r="E22" s="301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263">
        <f>SUM(D6:E23)</f>
        <v>604584.48499999999</v>
      </c>
      <c r="E24" s="264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306">
        <v>2011</v>
      </c>
      <c r="K33" s="307"/>
      <c r="L33" s="308">
        <v>2012</v>
      </c>
      <c r="M33" s="307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306">
        <v>2011</v>
      </c>
      <c r="K49" s="307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274">
        <v>2008</v>
      </c>
      <c r="E65" s="271"/>
      <c r="F65" s="270">
        <v>2009</v>
      </c>
      <c r="G65" s="271"/>
      <c r="H65" s="270">
        <v>2010</v>
      </c>
      <c r="I65" s="271"/>
      <c r="J65" s="270">
        <v>2011</v>
      </c>
      <c r="K65" s="272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274">
        <v>2008</v>
      </c>
      <c r="E81" s="289"/>
      <c r="F81" s="270">
        <v>2009</v>
      </c>
      <c r="G81" s="289"/>
      <c r="H81" s="270">
        <v>2010</v>
      </c>
      <c r="I81" s="289"/>
      <c r="J81" s="270">
        <v>2011</v>
      </c>
      <c r="K81" s="290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24:E24"/>
    <mergeCell ref="J33:K33"/>
    <mergeCell ref="D11:E11"/>
    <mergeCell ref="D6:E6"/>
    <mergeCell ref="D7:E7"/>
    <mergeCell ref="D8:E8"/>
    <mergeCell ref="D9:E9"/>
    <mergeCell ref="D10:E10"/>
    <mergeCell ref="D20:E20"/>
    <mergeCell ref="D21:E21"/>
    <mergeCell ref="D22:E22"/>
    <mergeCell ref="D12:E12"/>
    <mergeCell ref="D13:E13"/>
    <mergeCell ref="D14:E14"/>
    <mergeCell ref="D15:E15"/>
    <mergeCell ref="D16:E16"/>
    <mergeCell ref="D17:E17"/>
    <mergeCell ref="D18:E18"/>
    <mergeCell ref="D19:E19"/>
    <mergeCell ref="D81:E81"/>
    <mergeCell ref="F81:G81"/>
    <mergeCell ref="H81:I81"/>
    <mergeCell ref="J81:K81"/>
    <mergeCell ref="L33:M33"/>
    <mergeCell ref="D65:E65"/>
    <mergeCell ref="F65:G65"/>
    <mergeCell ref="H65:I65"/>
    <mergeCell ref="J65:K65"/>
    <mergeCell ref="J49:K49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00">
        <v>23633.109750000003</v>
      </c>
      <c r="E20" s="301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00">
        <v>33235.215000000004</v>
      </c>
      <c r="E21" s="301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00">
        <v>20918</v>
      </c>
      <c r="E22" s="301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309">
        <v>-10596.267006000002</v>
      </c>
      <c r="E24" s="310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263">
        <f>SUM(D6:E24)</f>
        <v>593988.21799399995</v>
      </c>
      <c r="E25" s="264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306">
        <v>2011</v>
      </c>
      <c r="K34" s="311"/>
      <c r="L34" s="306">
        <v>2012</v>
      </c>
      <c r="M34" s="307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306">
        <v>2011</v>
      </c>
      <c r="K50" s="311"/>
      <c r="L50" s="306">
        <v>2012</v>
      </c>
      <c r="M50" s="307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274">
        <v>2008</v>
      </c>
      <c r="E66" s="271"/>
      <c r="F66" s="270">
        <v>2009</v>
      </c>
      <c r="G66" s="271"/>
      <c r="H66" s="270">
        <v>2010</v>
      </c>
      <c r="I66" s="271"/>
      <c r="J66" s="270">
        <v>2011</v>
      </c>
      <c r="K66" s="272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274">
        <v>2008</v>
      </c>
      <c r="E82" s="289"/>
      <c r="F82" s="270">
        <v>2009</v>
      </c>
      <c r="G82" s="289"/>
      <c r="H82" s="270">
        <v>2010</v>
      </c>
      <c r="I82" s="289"/>
      <c r="J82" s="270">
        <v>2011</v>
      </c>
      <c r="K82" s="290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00">
        <v>23633.109750000003</v>
      </c>
      <c r="E20" s="301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00">
        <v>33235.215000000004</v>
      </c>
      <c r="E21" s="301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00">
        <v>20918</v>
      </c>
      <c r="E22" s="301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312">
        <v>-10596.267006000002</v>
      </c>
      <c r="E24" s="313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314">
        <v>17431.741227999999</v>
      </c>
      <c r="E25" s="315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263">
        <f>SUM(D6:E25)</f>
        <v>611419.95922199998</v>
      </c>
      <c r="E26" s="264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306">
        <v>2011</v>
      </c>
      <c r="K35" s="311"/>
      <c r="L35" s="306">
        <v>2012</v>
      </c>
      <c r="M35" s="307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306">
        <v>2011</v>
      </c>
      <c r="K51" s="311"/>
      <c r="L51" s="306">
        <v>2012</v>
      </c>
      <c r="M51" s="307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274">
        <v>2008</v>
      </c>
      <c r="E67" s="271"/>
      <c r="F67" s="270">
        <v>2009</v>
      </c>
      <c r="G67" s="271"/>
      <c r="H67" s="270">
        <v>2010</v>
      </c>
      <c r="I67" s="271"/>
      <c r="J67" s="270">
        <v>2011</v>
      </c>
      <c r="K67" s="272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274">
        <v>2008</v>
      </c>
      <c r="E83" s="289"/>
      <c r="F83" s="270">
        <v>2009</v>
      </c>
      <c r="G83" s="289"/>
      <c r="H83" s="270">
        <v>2010</v>
      </c>
      <c r="I83" s="289"/>
      <c r="J83" s="270">
        <v>2011</v>
      </c>
      <c r="K83" s="290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00">
        <v>23633.109750000003</v>
      </c>
      <c r="E20" s="301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00">
        <v>33235.215000000004</v>
      </c>
      <c r="E21" s="301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00">
        <v>20918</v>
      </c>
      <c r="E22" s="301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318">
        <v>-10596.267006000002</v>
      </c>
      <c r="E24" s="318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319">
        <v>17431.741227999999</v>
      </c>
      <c r="E25" s="320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286">
        <v>26381</v>
      </c>
      <c r="E26" s="288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314">
        <v>17482.687375000001</v>
      </c>
      <c r="E27" s="315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16">
        <f>SUM(D6:E26)</f>
        <v>637800.95922199998</v>
      </c>
      <c r="E28" s="317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06">
        <v>2011</v>
      </c>
      <c r="K37" s="311"/>
      <c r="L37" s="306">
        <v>2012</v>
      </c>
      <c r="M37" s="307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06">
        <v>2011</v>
      </c>
      <c r="K53" s="311"/>
      <c r="L53" s="306">
        <v>2012</v>
      </c>
      <c r="M53" s="307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274">
        <v>2008</v>
      </c>
      <c r="E69" s="271"/>
      <c r="F69" s="270">
        <v>2009</v>
      </c>
      <c r="G69" s="271"/>
      <c r="H69" s="270">
        <v>2010</v>
      </c>
      <c r="I69" s="271"/>
      <c r="J69" s="270">
        <v>2011</v>
      </c>
      <c r="K69" s="272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274">
        <v>2008</v>
      </c>
      <c r="E85" s="289"/>
      <c r="F85" s="270">
        <v>2009</v>
      </c>
      <c r="G85" s="289"/>
      <c r="H85" s="270">
        <v>2010</v>
      </c>
      <c r="I85" s="289"/>
      <c r="J85" s="270">
        <v>2011</v>
      </c>
      <c r="K85" s="290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00">
        <v>23633.109750000003</v>
      </c>
      <c r="E20" s="301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00">
        <v>33235.215000000004</v>
      </c>
      <c r="E21" s="301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00">
        <v>20918</v>
      </c>
      <c r="E22" s="301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12">
        <v>-10596.267006000002</v>
      </c>
      <c r="E24" s="313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86">
        <v>17431.741227999999</v>
      </c>
      <c r="E25" s="288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86">
        <v>26380.90625</v>
      </c>
      <c r="E26" s="288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314">
        <v>17482.687375000001</v>
      </c>
      <c r="E27" s="315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263">
        <f>SUM(D6:E26)</f>
        <v>637800.86547199998</v>
      </c>
      <c r="E28" s="264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06">
        <v>2011</v>
      </c>
      <c r="K37" s="311"/>
      <c r="L37" s="306">
        <v>2012</v>
      </c>
      <c r="M37" s="307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06">
        <v>2011</v>
      </c>
      <c r="K53" s="311"/>
      <c r="L53" s="306">
        <v>2012</v>
      </c>
      <c r="M53" s="307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274">
        <v>2008</v>
      </c>
      <c r="E69" s="271"/>
      <c r="F69" s="270">
        <v>2009</v>
      </c>
      <c r="G69" s="271"/>
      <c r="H69" s="270">
        <v>2010</v>
      </c>
      <c r="I69" s="271"/>
      <c r="J69" s="270">
        <v>2011</v>
      </c>
      <c r="K69" s="321"/>
      <c r="L69" s="306">
        <v>2012</v>
      </c>
      <c r="M69" s="307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274">
        <v>2008</v>
      </c>
      <c r="E85" s="289"/>
      <c r="F85" s="270">
        <v>2009</v>
      </c>
      <c r="G85" s="289"/>
      <c r="H85" s="270">
        <v>2010</v>
      </c>
      <c r="I85" s="289"/>
      <c r="J85" s="270">
        <v>2011</v>
      </c>
      <c r="K85" s="290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00">
        <v>23633.109750000003</v>
      </c>
      <c r="E20" s="301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00">
        <v>33235.215000000004</v>
      </c>
      <c r="E21" s="301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00">
        <v>20918</v>
      </c>
      <c r="E22" s="301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12">
        <v>-10596.267006000002</v>
      </c>
      <c r="E24" s="313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86">
        <v>17431.741227999999</v>
      </c>
      <c r="E25" s="288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86">
        <v>26380.90625</v>
      </c>
      <c r="E26" s="288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286">
        <v>17482.687375000001</v>
      </c>
      <c r="E27" s="288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314">
        <v>31906.866649999996</v>
      </c>
      <c r="E28" s="315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263">
        <f>SUM(D6:E28)</f>
        <v>687190.41949699994</v>
      </c>
      <c r="E29" s="264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306">
        <v>2011</v>
      </c>
      <c r="K38" s="311"/>
      <c r="L38" s="306">
        <v>2012</v>
      </c>
      <c r="M38" s="307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306">
        <v>2011</v>
      </c>
      <c r="K54" s="311"/>
      <c r="L54" s="306">
        <v>2012</v>
      </c>
      <c r="M54" s="307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274">
        <v>2008</v>
      </c>
      <c r="E70" s="271"/>
      <c r="F70" s="270">
        <v>2009</v>
      </c>
      <c r="G70" s="271"/>
      <c r="H70" s="270">
        <v>2010</v>
      </c>
      <c r="I70" s="271"/>
      <c r="J70" s="270">
        <v>2011</v>
      </c>
      <c r="K70" s="321"/>
      <c r="L70" s="306">
        <v>2012</v>
      </c>
      <c r="M70" s="307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274">
        <v>2008</v>
      </c>
      <c r="E86" s="289"/>
      <c r="F86" s="270">
        <v>2009</v>
      </c>
      <c r="G86" s="289"/>
      <c r="H86" s="270">
        <v>2010</v>
      </c>
      <c r="I86" s="289"/>
      <c r="J86" s="270">
        <v>2011</v>
      </c>
      <c r="K86" s="290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00">
        <v>78578</v>
      </c>
      <c r="E17" s="301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96">
        <v>14918.8945</v>
      </c>
      <c r="E18" s="297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04">
        <v>51937.764000000003</v>
      </c>
      <c r="E19" s="305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00">
        <v>23633.109750000003</v>
      </c>
      <c r="E20" s="301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00">
        <v>33235.215000000004</v>
      </c>
      <c r="E21" s="301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00">
        <v>20918</v>
      </c>
      <c r="E22" s="301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12">
        <v>-10596.267006000002</v>
      </c>
      <c r="E24" s="313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86">
        <v>17431.741227999999</v>
      </c>
      <c r="E25" s="288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86">
        <v>26380.90625</v>
      </c>
      <c r="E26" s="288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286">
        <v>17482.687375000001</v>
      </c>
      <c r="E27" s="288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286">
        <v>31906.866649999996</v>
      </c>
      <c r="E28" s="288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314">
        <v>105378.147138</v>
      </c>
      <c r="E29" s="315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263">
        <f>SUM(D6:E29)</f>
        <v>792568.56663499994</v>
      </c>
      <c r="E30" s="264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306">
        <v>2011</v>
      </c>
      <c r="K39" s="311"/>
      <c r="L39" s="306">
        <v>2012</v>
      </c>
      <c r="M39" s="307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306">
        <v>2011</v>
      </c>
      <c r="K55" s="311"/>
      <c r="L55" s="306">
        <v>2012</v>
      </c>
      <c r="M55" s="307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274">
        <v>2008</v>
      </c>
      <c r="E71" s="271"/>
      <c r="F71" s="270">
        <v>2009</v>
      </c>
      <c r="G71" s="271"/>
      <c r="H71" s="270">
        <v>2010</v>
      </c>
      <c r="I71" s="271"/>
      <c r="J71" s="270">
        <v>2011</v>
      </c>
      <c r="K71" s="321"/>
      <c r="L71" s="306">
        <v>2012</v>
      </c>
      <c r="M71" s="307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274">
        <v>2008</v>
      </c>
      <c r="E87" s="289"/>
      <c r="F87" s="270">
        <v>2009</v>
      </c>
      <c r="G87" s="289"/>
      <c r="H87" s="270">
        <v>2010</v>
      </c>
      <c r="I87" s="289"/>
      <c r="J87" s="270">
        <v>2011</v>
      </c>
      <c r="K87" s="290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00">
        <v>78578</v>
      </c>
      <c r="E17" s="301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96">
        <v>14918.8945</v>
      </c>
      <c r="E18" s="297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00">
        <v>20918</v>
      </c>
      <c r="E22" s="301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86">
        <v>26380.90625</v>
      </c>
      <c r="E26" s="288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314">
        <v>19854.237499999999</v>
      </c>
      <c r="E30" s="315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263">
        <f>SUM(D6:E30)</f>
        <v>812422.80413499998</v>
      </c>
      <c r="E31" s="264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306">
        <v>2011</v>
      </c>
      <c r="K40" s="311"/>
      <c r="L40" s="306">
        <v>2012</v>
      </c>
      <c r="M40" s="307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306">
        <v>2011</v>
      </c>
      <c r="K56" s="311"/>
      <c r="L56" s="306">
        <v>2012</v>
      </c>
      <c r="M56" s="307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274">
        <v>2008</v>
      </c>
      <c r="E72" s="271"/>
      <c r="F72" s="270">
        <v>2009</v>
      </c>
      <c r="G72" s="271"/>
      <c r="H72" s="270">
        <v>2010</v>
      </c>
      <c r="I72" s="271"/>
      <c r="J72" s="270">
        <v>2011</v>
      </c>
      <c r="K72" s="321"/>
      <c r="L72" s="306">
        <v>2012</v>
      </c>
      <c r="M72" s="307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274">
        <v>2008</v>
      </c>
      <c r="E88" s="289"/>
      <c r="F88" s="270">
        <v>2009</v>
      </c>
      <c r="G88" s="289"/>
      <c r="H88" s="270">
        <v>2010</v>
      </c>
      <c r="I88" s="289"/>
      <c r="J88" s="270">
        <v>2011</v>
      </c>
      <c r="K88" s="322"/>
      <c r="L88" s="306">
        <v>2012</v>
      </c>
      <c r="M88" s="307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314">
        <v>21248.955841000003</v>
      </c>
      <c r="E31" s="315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263">
        <f>SUM(D6:E31)</f>
        <v>833671.75997599994</v>
      </c>
      <c r="E32" s="264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306">
        <v>2011</v>
      </c>
      <c r="K41" s="311"/>
      <c r="L41" s="306">
        <v>2012</v>
      </c>
      <c r="M41" s="307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306">
        <v>2011</v>
      </c>
      <c r="K57" s="311"/>
      <c r="L57" s="306">
        <v>2012</v>
      </c>
      <c r="M57" s="307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274">
        <v>2008</v>
      </c>
      <c r="E73" s="271"/>
      <c r="F73" s="270">
        <v>2009</v>
      </c>
      <c r="G73" s="271"/>
      <c r="H73" s="270">
        <v>2010</v>
      </c>
      <c r="I73" s="271"/>
      <c r="J73" s="270">
        <v>2011</v>
      </c>
      <c r="K73" s="321"/>
      <c r="L73" s="306">
        <v>2012</v>
      </c>
      <c r="M73" s="307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274">
        <v>2008</v>
      </c>
      <c r="E89" s="289"/>
      <c r="F89" s="270">
        <v>2009</v>
      </c>
      <c r="G89" s="289"/>
      <c r="H89" s="270">
        <v>2010</v>
      </c>
      <c r="I89" s="289"/>
      <c r="J89" s="270">
        <v>2011</v>
      </c>
      <c r="K89" s="322"/>
      <c r="L89" s="306">
        <v>2012</v>
      </c>
      <c r="M89" s="307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309">
        <v>38975.138680999997</v>
      </c>
      <c r="E32" s="310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263">
        <f>SUM(D6:E32)</f>
        <v>872646.89865699993</v>
      </c>
      <c r="E33" s="264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306">
        <v>2011</v>
      </c>
      <c r="K42" s="311"/>
      <c r="L42" s="306">
        <v>2012</v>
      </c>
      <c r="M42" s="307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306">
        <v>2011</v>
      </c>
      <c r="K58" s="311"/>
      <c r="L58" s="306">
        <v>2012</v>
      </c>
      <c r="M58" s="307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274">
        <v>2008</v>
      </c>
      <c r="E74" s="271"/>
      <c r="F74" s="270">
        <v>2009</v>
      </c>
      <c r="G74" s="271"/>
      <c r="H74" s="270">
        <v>2010</v>
      </c>
      <c r="I74" s="271"/>
      <c r="J74" s="270">
        <v>2011</v>
      </c>
      <c r="K74" s="321"/>
      <c r="L74" s="306">
        <v>2012</v>
      </c>
      <c r="M74" s="307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274">
        <v>2008</v>
      </c>
      <c r="E90" s="289"/>
      <c r="F90" s="270">
        <v>2009</v>
      </c>
      <c r="G90" s="289"/>
      <c r="H90" s="270">
        <v>2010</v>
      </c>
      <c r="I90" s="289"/>
      <c r="J90" s="270">
        <v>2011</v>
      </c>
      <c r="K90" s="322"/>
      <c r="L90" s="306">
        <v>2012</v>
      </c>
      <c r="M90" s="307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263">
        <f>SUM(D6:E33)</f>
        <v>891170.46535099996</v>
      </c>
      <c r="E34" s="264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306">
        <v>2011</v>
      </c>
      <c r="K43" s="311"/>
      <c r="L43" s="306">
        <v>2012</v>
      </c>
      <c r="M43" s="311"/>
      <c r="N43" s="306">
        <v>2013</v>
      </c>
      <c r="O43" s="307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306">
        <v>2011</v>
      </c>
      <c r="K59" s="311"/>
      <c r="L59" s="306">
        <v>2012</v>
      </c>
      <c r="M59" s="307"/>
      <c r="N59" s="325"/>
      <c r="O59" s="326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274">
        <v>2008</v>
      </c>
      <c r="E75" s="271"/>
      <c r="F75" s="270">
        <v>2009</v>
      </c>
      <c r="G75" s="271"/>
      <c r="H75" s="270">
        <v>2010</v>
      </c>
      <c r="I75" s="271"/>
      <c r="J75" s="270">
        <v>2011</v>
      </c>
      <c r="K75" s="321"/>
      <c r="L75" s="306">
        <v>2012</v>
      </c>
      <c r="M75" s="307"/>
      <c r="N75" s="325"/>
      <c r="O75" s="326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274">
        <v>2008</v>
      </c>
      <c r="E91" s="289"/>
      <c r="F91" s="270">
        <v>2009</v>
      </c>
      <c r="G91" s="289"/>
      <c r="H91" s="270">
        <v>2010</v>
      </c>
      <c r="I91" s="289"/>
      <c r="J91" s="270">
        <v>2011</v>
      </c>
      <c r="K91" s="322"/>
      <c r="L91" s="306">
        <v>2012</v>
      </c>
      <c r="M91" s="307"/>
      <c r="N91" s="325"/>
      <c r="O91" s="326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327">
        <v>88782</v>
      </c>
      <c r="E34" s="328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263">
        <f>SUM(D6:E34)</f>
        <v>979952.46535099996</v>
      </c>
      <c r="E35" s="264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306">
        <v>2011</v>
      </c>
      <c r="K44" s="311"/>
      <c r="L44" s="306">
        <v>2012</v>
      </c>
      <c r="M44" s="311"/>
      <c r="N44" s="306">
        <v>2013</v>
      </c>
      <c r="O44" s="307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306">
        <v>2011</v>
      </c>
      <c r="K60" s="311"/>
      <c r="L60" s="306">
        <v>2012</v>
      </c>
      <c r="M60" s="307"/>
      <c r="N60" s="325"/>
      <c r="O60" s="326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274">
        <v>2008</v>
      </c>
      <c r="E76" s="271"/>
      <c r="F76" s="270">
        <v>2009</v>
      </c>
      <c r="G76" s="271"/>
      <c r="H76" s="270">
        <v>2010</v>
      </c>
      <c r="I76" s="271"/>
      <c r="J76" s="270">
        <v>2011</v>
      </c>
      <c r="K76" s="321"/>
      <c r="L76" s="306">
        <v>2012</v>
      </c>
      <c r="M76" s="307"/>
      <c r="N76" s="325"/>
      <c r="O76" s="326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274">
        <v>2008</v>
      </c>
      <c r="E92" s="289"/>
      <c r="F92" s="270">
        <v>2009</v>
      </c>
      <c r="G92" s="289"/>
      <c r="H92" s="270">
        <v>2010</v>
      </c>
      <c r="I92" s="289"/>
      <c r="J92" s="270">
        <v>2011</v>
      </c>
      <c r="K92" s="322"/>
      <c r="L92" s="306">
        <v>2012</v>
      </c>
      <c r="M92" s="307"/>
      <c r="N92" s="325"/>
      <c r="O92" s="326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314">
        <v>40815</v>
      </c>
      <c r="E35" s="315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263">
        <f>SUM(D6:E35)</f>
        <v>1020767.465351</v>
      </c>
      <c r="E36" s="264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306">
        <v>2011</v>
      </c>
      <c r="K45" s="311"/>
      <c r="L45" s="306">
        <v>2012</v>
      </c>
      <c r="M45" s="311"/>
      <c r="N45" s="306">
        <v>2013</v>
      </c>
      <c r="O45" s="307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306">
        <v>2011</v>
      </c>
      <c r="K61" s="311"/>
      <c r="L61" s="306">
        <v>2012</v>
      </c>
      <c r="M61" s="307"/>
      <c r="N61" s="325"/>
      <c r="O61" s="326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274">
        <v>2008</v>
      </c>
      <c r="E77" s="271"/>
      <c r="F77" s="270">
        <v>2009</v>
      </c>
      <c r="G77" s="271"/>
      <c r="H77" s="270">
        <v>2010</v>
      </c>
      <c r="I77" s="271"/>
      <c r="J77" s="270">
        <v>2011</v>
      </c>
      <c r="K77" s="321"/>
      <c r="L77" s="306">
        <v>2012</v>
      </c>
      <c r="M77" s="307"/>
      <c r="N77" s="325"/>
      <c r="O77" s="326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274">
        <v>2008</v>
      </c>
      <c r="E93" s="289"/>
      <c r="F93" s="270">
        <v>2009</v>
      </c>
      <c r="G93" s="289"/>
      <c r="H93" s="270">
        <v>2010</v>
      </c>
      <c r="I93" s="289"/>
      <c r="J93" s="270">
        <v>2011</v>
      </c>
      <c r="K93" s="322"/>
      <c r="L93" s="306">
        <v>2012</v>
      </c>
      <c r="M93" s="307"/>
      <c r="N93" s="325"/>
      <c r="O93" s="326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86">
        <v>40815</v>
      </c>
      <c r="E35" s="288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314">
        <v>22794.838349999998</v>
      </c>
      <c r="E36" s="315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263">
        <f>SUM(D6:E36)</f>
        <v>1043562.3037009999</v>
      </c>
      <c r="E37" s="264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306">
        <v>2011</v>
      </c>
      <c r="K46" s="311"/>
      <c r="L46" s="306">
        <v>2012</v>
      </c>
      <c r="M46" s="311"/>
      <c r="N46" s="306">
        <v>2013</v>
      </c>
      <c r="O46" s="307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306">
        <v>2011</v>
      </c>
      <c r="K62" s="311"/>
      <c r="L62" s="306">
        <v>2012</v>
      </c>
      <c r="M62" s="311"/>
      <c r="N62" s="306">
        <v>2013</v>
      </c>
      <c r="O62" s="307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274">
        <v>2008</v>
      </c>
      <c r="E78" s="271"/>
      <c r="F78" s="270">
        <v>2009</v>
      </c>
      <c r="G78" s="271"/>
      <c r="H78" s="270">
        <v>2010</v>
      </c>
      <c r="I78" s="271"/>
      <c r="J78" s="270">
        <v>2011</v>
      </c>
      <c r="K78" s="321"/>
      <c r="L78" s="306">
        <v>2012</v>
      </c>
      <c r="M78" s="307"/>
      <c r="N78" s="325"/>
      <c r="O78" s="326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274">
        <v>2008</v>
      </c>
      <c r="E94" s="289"/>
      <c r="F94" s="270">
        <v>2009</v>
      </c>
      <c r="G94" s="289"/>
      <c r="H94" s="270">
        <v>2010</v>
      </c>
      <c r="I94" s="289"/>
      <c r="J94" s="270">
        <v>2011</v>
      </c>
      <c r="K94" s="322"/>
      <c r="L94" s="306">
        <v>2012</v>
      </c>
      <c r="M94" s="307"/>
      <c r="N94" s="325"/>
      <c r="O94" s="326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86">
        <v>40815</v>
      </c>
      <c r="E35" s="288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23">
        <v>22794.838349999998</v>
      </c>
      <c r="E36" s="324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314">
        <v>23499.218844000003</v>
      </c>
      <c r="E37" s="315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263">
        <f>SUM(D6:E37)</f>
        <v>1067061.5225449998</v>
      </c>
      <c r="E38" s="264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306">
        <v>2011</v>
      </c>
      <c r="K47" s="311"/>
      <c r="L47" s="306">
        <v>2012</v>
      </c>
      <c r="M47" s="311"/>
      <c r="N47" s="306">
        <v>2013</v>
      </c>
      <c r="O47" s="307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306">
        <v>2011</v>
      </c>
      <c r="K63" s="311"/>
      <c r="L63" s="306">
        <v>2012</v>
      </c>
      <c r="M63" s="311"/>
      <c r="N63" s="306">
        <v>2013</v>
      </c>
      <c r="O63" s="307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274">
        <v>2008</v>
      </c>
      <c r="E79" s="271"/>
      <c r="F79" s="270">
        <v>2009</v>
      </c>
      <c r="G79" s="271"/>
      <c r="H79" s="270">
        <v>2010</v>
      </c>
      <c r="I79" s="271"/>
      <c r="J79" s="270">
        <v>2011</v>
      </c>
      <c r="K79" s="321"/>
      <c r="L79" s="306">
        <v>2012</v>
      </c>
      <c r="M79" s="307"/>
      <c r="N79" s="325"/>
      <c r="O79" s="326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274">
        <v>2008</v>
      </c>
      <c r="E95" s="289"/>
      <c r="F95" s="270">
        <v>2009</v>
      </c>
      <c r="G95" s="289"/>
      <c r="H95" s="270">
        <v>2010</v>
      </c>
      <c r="I95" s="289"/>
      <c r="J95" s="270">
        <v>2011</v>
      </c>
      <c r="K95" s="322"/>
      <c r="L95" s="306">
        <v>2012</v>
      </c>
      <c r="M95" s="307"/>
      <c r="N95" s="325"/>
      <c r="O95" s="326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6"/>
  <sheetViews>
    <sheetView topLeftCell="A13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86">
        <v>40815</v>
      </c>
      <c r="E35" s="288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23">
        <v>22794.838349999998</v>
      </c>
      <c r="E36" s="324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286">
        <v>23499.218844000003</v>
      </c>
      <c r="E37" s="288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314">
        <v>59730</v>
      </c>
      <c r="E38" s="315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263">
        <f>SUM(D6:E38)</f>
        <v>1126791.5225449998</v>
      </c>
      <c r="E39" s="264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306">
        <v>2011</v>
      </c>
      <c r="K48" s="311"/>
      <c r="L48" s="306">
        <v>2012</v>
      </c>
      <c r="M48" s="311"/>
      <c r="N48" s="306">
        <v>2013</v>
      </c>
      <c r="O48" s="307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306">
        <v>2011</v>
      </c>
      <c r="K64" s="311"/>
      <c r="L64" s="306">
        <v>2012</v>
      </c>
      <c r="M64" s="311"/>
      <c r="N64" s="306">
        <v>2013</v>
      </c>
      <c r="O64" s="307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274">
        <v>2008</v>
      </c>
      <c r="E80" s="271"/>
      <c r="F80" s="270">
        <v>2009</v>
      </c>
      <c r="G80" s="271"/>
      <c r="H80" s="270">
        <v>2010</v>
      </c>
      <c r="I80" s="271"/>
      <c r="J80" s="270">
        <v>2011</v>
      </c>
      <c r="K80" s="321"/>
      <c r="L80" s="306">
        <v>2012</v>
      </c>
      <c r="M80" s="307"/>
      <c r="N80" s="325"/>
      <c r="O80" s="326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274">
        <v>2008</v>
      </c>
      <c r="E96" s="289"/>
      <c r="F96" s="270">
        <v>2009</v>
      </c>
      <c r="G96" s="289"/>
      <c r="H96" s="270">
        <v>2010</v>
      </c>
      <c r="I96" s="289"/>
      <c r="J96" s="270">
        <v>2011</v>
      </c>
      <c r="K96" s="322"/>
      <c r="L96" s="306">
        <v>2012</v>
      </c>
      <c r="M96" s="307"/>
      <c r="N96" s="325"/>
      <c r="O96" s="326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7"/>
  <sheetViews>
    <sheetView topLeftCell="A13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86">
        <v>40815</v>
      </c>
      <c r="E35" s="288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23">
        <v>22794.838349999998</v>
      </c>
      <c r="E36" s="324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286">
        <v>23499.218844000003</v>
      </c>
      <c r="E37" s="288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286">
        <v>59730</v>
      </c>
      <c r="E38" s="288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314">
        <v>17070.221545</v>
      </c>
      <c r="E39" s="315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329">
        <f>SUM(D6:E39)</f>
        <v>1143861.7440899999</v>
      </c>
      <c r="E40" s="330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306">
        <v>2011</v>
      </c>
      <c r="K49" s="311"/>
      <c r="L49" s="306">
        <v>2012</v>
      </c>
      <c r="M49" s="311"/>
      <c r="N49" s="306">
        <v>2013</v>
      </c>
      <c r="O49" s="307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306">
        <v>2011</v>
      </c>
      <c r="K65" s="311"/>
      <c r="L65" s="306">
        <v>2012</v>
      </c>
      <c r="M65" s="311"/>
      <c r="N65" s="306">
        <v>2013</v>
      </c>
      <c r="O65" s="307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274">
        <v>2008</v>
      </c>
      <c r="E81" s="271"/>
      <c r="F81" s="270">
        <v>2009</v>
      </c>
      <c r="G81" s="271"/>
      <c r="H81" s="270">
        <v>2010</v>
      </c>
      <c r="I81" s="271"/>
      <c r="J81" s="270">
        <v>2011</v>
      </c>
      <c r="K81" s="321"/>
      <c r="L81" s="306">
        <v>2012</v>
      </c>
      <c r="M81" s="307"/>
      <c r="N81" s="325"/>
      <c r="O81" s="326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274">
        <v>2008</v>
      </c>
      <c r="E97" s="289"/>
      <c r="F97" s="270">
        <v>2009</v>
      </c>
      <c r="G97" s="289"/>
      <c r="H97" s="270">
        <v>2010</v>
      </c>
      <c r="I97" s="289"/>
      <c r="J97" s="270">
        <v>2011</v>
      </c>
      <c r="K97" s="322"/>
      <c r="L97" s="306">
        <v>2012</v>
      </c>
      <c r="M97" s="307"/>
      <c r="N97" s="325"/>
      <c r="O97" s="326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topLeftCell="A10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86">
        <v>40815</v>
      </c>
      <c r="E35" s="288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23">
        <v>22794.838349999998</v>
      </c>
      <c r="E36" s="324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286">
        <v>23499.218844000003</v>
      </c>
      <c r="E37" s="288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286">
        <v>59730</v>
      </c>
      <c r="E38" s="288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286">
        <v>17070.221545</v>
      </c>
      <c r="E39" s="288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314">
        <v>11256.046354</v>
      </c>
      <c r="E40" s="315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329">
        <f>SUM(D6:E40)</f>
        <v>1155117.7904439999</v>
      </c>
      <c r="E41" s="330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306">
        <v>2011</v>
      </c>
      <c r="K50" s="311"/>
      <c r="L50" s="306">
        <v>2012</v>
      </c>
      <c r="M50" s="311"/>
      <c r="N50" s="306">
        <v>2013</v>
      </c>
      <c r="O50" s="307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306">
        <v>2011</v>
      </c>
      <c r="K66" s="311"/>
      <c r="L66" s="306">
        <v>2012</v>
      </c>
      <c r="M66" s="311"/>
      <c r="N66" s="306">
        <v>2013</v>
      </c>
      <c r="O66" s="307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274">
        <v>2008</v>
      </c>
      <c r="E82" s="271"/>
      <c r="F82" s="270">
        <v>2009</v>
      </c>
      <c r="G82" s="271"/>
      <c r="H82" s="270">
        <v>2010</v>
      </c>
      <c r="I82" s="271"/>
      <c r="J82" s="270">
        <v>2011</v>
      </c>
      <c r="K82" s="321"/>
      <c r="L82" s="306">
        <v>2012</v>
      </c>
      <c r="M82" s="307"/>
      <c r="N82" s="325"/>
      <c r="O82" s="326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274">
        <v>2008</v>
      </c>
      <c r="E98" s="289"/>
      <c r="F98" s="270">
        <v>2009</v>
      </c>
      <c r="G98" s="289"/>
      <c r="H98" s="270">
        <v>2010</v>
      </c>
      <c r="I98" s="289"/>
      <c r="J98" s="270">
        <v>2011</v>
      </c>
      <c r="K98" s="322"/>
      <c r="L98" s="306">
        <v>2012</v>
      </c>
      <c r="M98" s="307"/>
      <c r="N98" s="325"/>
      <c r="O98" s="326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9"/>
  <sheetViews>
    <sheetView topLeftCell="A34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86">
        <v>40815</v>
      </c>
      <c r="E35" s="288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23">
        <v>22794.838349999998</v>
      </c>
      <c r="E36" s="324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286">
        <v>23499.218844000003</v>
      </c>
      <c r="E37" s="288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286">
        <v>59730</v>
      </c>
      <c r="E38" s="288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286">
        <v>17070.221545</v>
      </c>
      <c r="E39" s="288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286">
        <v>11256.046354</v>
      </c>
      <c r="E40" s="288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331">
        <f>SUM(D6:E41)</f>
        <v>1237726.7904439999</v>
      </c>
      <c r="E42" s="332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306">
        <v>2011</v>
      </c>
      <c r="K51" s="311"/>
      <c r="L51" s="306">
        <v>2012</v>
      </c>
      <c r="M51" s="311"/>
      <c r="N51" s="306">
        <v>2013</v>
      </c>
      <c r="O51" s="307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306">
        <v>2011</v>
      </c>
      <c r="K67" s="311"/>
      <c r="L67" s="306">
        <v>2012</v>
      </c>
      <c r="M67" s="311"/>
      <c r="N67" s="306">
        <v>2013</v>
      </c>
      <c r="O67" s="307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274">
        <v>2008</v>
      </c>
      <c r="E83" s="271"/>
      <c r="F83" s="270">
        <v>2009</v>
      </c>
      <c r="G83" s="271"/>
      <c r="H83" s="270">
        <v>2010</v>
      </c>
      <c r="I83" s="271"/>
      <c r="J83" s="270">
        <v>2011</v>
      </c>
      <c r="K83" s="321"/>
      <c r="L83" s="306">
        <v>2012</v>
      </c>
      <c r="M83" s="311"/>
      <c r="N83" s="306">
        <v>2013</v>
      </c>
      <c r="O83" s="307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274">
        <v>2008</v>
      </c>
      <c r="E99" s="289"/>
      <c r="F99" s="270">
        <v>2009</v>
      </c>
      <c r="G99" s="289"/>
      <c r="H99" s="270">
        <v>2010</v>
      </c>
      <c r="I99" s="289"/>
      <c r="J99" s="270">
        <v>2011</v>
      </c>
      <c r="K99" s="322"/>
      <c r="L99" s="306">
        <v>2012</v>
      </c>
      <c r="M99" s="307"/>
      <c r="N99" s="326"/>
      <c r="O99" s="326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0"/>
  <sheetViews>
    <sheetView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286">
        <v>40815</v>
      </c>
      <c r="E35" s="288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23">
        <v>22794.838349999998</v>
      </c>
      <c r="E36" s="324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286">
        <v>23499.218844000003</v>
      </c>
      <c r="E37" s="288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286">
        <v>59730</v>
      </c>
      <c r="E38" s="288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286">
        <v>17070.221545</v>
      </c>
      <c r="E39" s="288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286">
        <v>11256.046354</v>
      </c>
      <c r="E40" s="288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286">
        <v>82609</v>
      </c>
      <c r="E41" s="288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314">
        <v>12235</v>
      </c>
      <c r="E42" s="315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331">
        <f>SUM(D6:E42)</f>
        <v>1249961.7904439999</v>
      </c>
      <c r="E43" s="332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306">
        <v>2011</v>
      </c>
      <c r="K52" s="311"/>
      <c r="L52" s="306">
        <v>2012</v>
      </c>
      <c r="M52" s="311"/>
      <c r="N52" s="306">
        <v>2013</v>
      </c>
      <c r="O52" s="307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306">
        <v>2011</v>
      </c>
      <c r="K68" s="311"/>
      <c r="L68" s="306">
        <v>2012</v>
      </c>
      <c r="M68" s="311"/>
      <c r="N68" s="306">
        <v>2013</v>
      </c>
      <c r="O68" s="307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274">
        <v>2008</v>
      </c>
      <c r="E84" s="271"/>
      <c r="F84" s="270">
        <v>2009</v>
      </c>
      <c r="G84" s="271"/>
      <c r="H84" s="270">
        <v>2010</v>
      </c>
      <c r="I84" s="271"/>
      <c r="J84" s="270">
        <v>2011</v>
      </c>
      <c r="K84" s="321"/>
      <c r="L84" s="306">
        <v>2012</v>
      </c>
      <c r="M84" s="311"/>
      <c r="N84" s="306">
        <v>2013</v>
      </c>
      <c r="O84" s="307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274">
        <v>2008</v>
      </c>
      <c r="E100" s="289"/>
      <c r="F100" s="270">
        <v>2009</v>
      </c>
      <c r="G100" s="289"/>
      <c r="H100" s="270">
        <v>2010</v>
      </c>
      <c r="I100" s="289"/>
      <c r="J100" s="270">
        <v>2011</v>
      </c>
      <c r="K100" s="322"/>
      <c r="L100" s="306">
        <v>2012</v>
      </c>
      <c r="M100" s="307"/>
      <c r="N100" s="306">
        <v>2013</v>
      </c>
      <c r="O100" s="307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1"/>
  <sheetViews>
    <sheetView topLeftCell="A22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98">
        <v>3310</v>
      </c>
      <c r="E7" s="29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94">
        <v>4990.875</v>
      </c>
      <c r="E8" s="295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94">
        <v>8686</v>
      </c>
      <c r="E9" s="295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94">
        <v>10020</v>
      </c>
      <c r="E10" s="295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94">
        <v>169533</v>
      </c>
      <c r="E11" s="295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94">
        <v>82821</v>
      </c>
      <c r="E12" s="295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296">
        <v>7907</v>
      </c>
      <c r="E13" s="297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285">
        <v>43015</v>
      </c>
      <c r="E14" s="287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285">
        <v>6992</v>
      </c>
      <c r="E15" s="287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00">
        <v>20977</v>
      </c>
      <c r="E16" s="30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00">
        <v>78578</v>
      </c>
      <c r="E17" s="30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96">
        <v>14918.8945</v>
      </c>
      <c r="E18" s="297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04">
        <v>51937.764000000003</v>
      </c>
      <c r="E19" s="305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00">
        <v>23633.109750000003</v>
      </c>
      <c r="E20" s="30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00">
        <v>33235.215000000004</v>
      </c>
      <c r="E21" s="30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00">
        <v>20918</v>
      </c>
      <c r="E22" s="30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00">
        <v>19509.626749999999</v>
      </c>
      <c r="E23" s="30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286">
        <v>17482.687375000001</v>
      </c>
      <c r="E27" s="288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286">
        <v>18523.566694000001</v>
      </c>
      <c r="E33" s="288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286">
        <v>88782</v>
      </c>
      <c r="E34" s="288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286">
        <v>40815</v>
      </c>
      <c r="E35" s="288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23">
        <v>22794.838349999998</v>
      </c>
      <c r="E36" s="324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286">
        <v>23499.218844000003</v>
      </c>
      <c r="E37" s="288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286">
        <v>59730</v>
      </c>
      <c r="E38" s="288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286">
        <v>17070.221545</v>
      </c>
      <c r="E39" s="288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286">
        <v>11256.046354</v>
      </c>
      <c r="E40" s="288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286">
        <v>82609</v>
      </c>
      <c r="E41" s="288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327">
        <v>12235</v>
      </c>
      <c r="E42" s="328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314">
        <v>84053</v>
      </c>
      <c r="E43" s="315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331">
        <f>SUM(D6:E43)</f>
        <v>1334014.7904439999</v>
      </c>
      <c r="E44" s="332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306">
        <v>2011</v>
      </c>
      <c r="K53" s="311"/>
      <c r="L53" s="306">
        <v>2012</v>
      </c>
      <c r="M53" s="311"/>
      <c r="N53" s="306">
        <v>2013</v>
      </c>
      <c r="O53" s="307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306">
        <v>2011</v>
      </c>
      <c r="K69" s="311"/>
      <c r="L69" s="306">
        <v>2012</v>
      </c>
      <c r="M69" s="311"/>
      <c r="N69" s="306">
        <v>2013</v>
      </c>
      <c r="O69" s="307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274">
        <v>2008</v>
      </c>
      <c r="E85" s="271"/>
      <c r="F85" s="270">
        <v>2009</v>
      </c>
      <c r="G85" s="271"/>
      <c r="H85" s="270">
        <v>2010</v>
      </c>
      <c r="I85" s="271"/>
      <c r="J85" s="270">
        <v>2011</v>
      </c>
      <c r="K85" s="321"/>
      <c r="L85" s="306">
        <v>2012</v>
      </c>
      <c r="M85" s="311"/>
      <c r="N85" s="306">
        <v>2013</v>
      </c>
      <c r="O85" s="307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274">
        <v>2008</v>
      </c>
      <c r="E101" s="289"/>
      <c r="F101" s="270">
        <v>2009</v>
      </c>
      <c r="G101" s="289"/>
      <c r="H101" s="270">
        <v>2010</v>
      </c>
      <c r="I101" s="289"/>
      <c r="J101" s="270">
        <v>2011</v>
      </c>
      <c r="K101" s="322"/>
      <c r="L101" s="306">
        <v>2012</v>
      </c>
      <c r="M101" s="307"/>
      <c r="N101" s="306">
        <v>2013</v>
      </c>
      <c r="O101" s="307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2"/>
  <sheetViews>
    <sheetView topLeftCell="A28" workbookViewId="0">
      <selection activeCell="N43" sqref="N4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9" width="6.875" style="2" customWidth="1"/>
    <col min="20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278">
        <v>3602</v>
      </c>
      <c r="E6" s="279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280">
        <v>3310</v>
      </c>
      <c r="E7" s="356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282">
        <v>4990.875</v>
      </c>
      <c r="E8" s="357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282">
        <v>8686</v>
      </c>
      <c r="E9" s="357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282">
        <v>10020</v>
      </c>
      <c r="E10" s="357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282">
        <v>169533</v>
      </c>
      <c r="E11" s="357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282">
        <v>82821</v>
      </c>
      <c r="E12" s="357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336">
        <v>7907</v>
      </c>
      <c r="E13" s="337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285">
        <v>43015</v>
      </c>
      <c r="E14" s="287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285">
        <v>6992</v>
      </c>
      <c r="E15" s="287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286">
        <v>20977</v>
      </c>
      <c r="E16" s="288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286">
        <v>78578</v>
      </c>
      <c r="E17" s="288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336">
        <v>14918.8945</v>
      </c>
      <c r="E18" s="337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323">
        <v>51937.764000000003</v>
      </c>
      <c r="E19" s="324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286">
        <v>23633.109750000003</v>
      </c>
      <c r="E20" s="288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286">
        <v>33235.215000000004</v>
      </c>
      <c r="E21" s="288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286">
        <v>20918</v>
      </c>
      <c r="E22" s="288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286">
        <v>19509.626749999999</v>
      </c>
      <c r="E23" s="288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12">
        <v>-10596.267006000002</v>
      </c>
      <c r="E24" s="313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86">
        <v>17431.741227999999</v>
      </c>
      <c r="E25" s="288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86">
        <v>26380.90625</v>
      </c>
      <c r="E26" s="288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286">
        <v>17482.687375000001</v>
      </c>
      <c r="E27" s="288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286">
        <v>31906.866649999996</v>
      </c>
      <c r="E28" s="288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18">
        <v>105378.147138</v>
      </c>
      <c r="E29" s="318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23">
        <v>19854.237499999999</v>
      </c>
      <c r="E30" s="324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286">
        <v>21248.955841000003</v>
      </c>
      <c r="E31" s="288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86">
        <v>38975.138680999997</v>
      </c>
      <c r="E32" s="288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286">
        <v>18523.566694000001</v>
      </c>
      <c r="E33" s="288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286">
        <v>88782</v>
      </c>
      <c r="E34" s="288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286">
        <v>40815</v>
      </c>
      <c r="E35" s="288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323">
        <v>22794.838349999998</v>
      </c>
      <c r="E36" s="324"/>
      <c r="F36" s="358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286">
        <v>23499.218844000003</v>
      </c>
      <c r="E37" s="288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286">
        <v>59730</v>
      </c>
      <c r="E38" s="288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286">
        <v>17070.221545</v>
      </c>
      <c r="E39" s="288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286">
        <v>11256.046354</v>
      </c>
      <c r="E40" s="288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286">
        <v>82609</v>
      </c>
      <c r="E41" s="288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323">
        <v>12235</v>
      </c>
      <c r="E42" s="324"/>
      <c r="F42" s="358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327">
        <v>84053</v>
      </c>
      <c r="E43" s="328"/>
      <c r="F43" s="359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333">
        <v>58195</v>
      </c>
      <c r="E44" s="334"/>
      <c r="F44" s="360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361">
        <f>SUM(D6:E44)</f>
        <v>1392209.7904439999</v>
      </c>
      <c r="E45" s="362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306">
        <v>2011</v>
      </c>
      <c r="K54" s="311"/>
      <c r="L54" s="306">
        <v>2012</v>
      </c>
      <c r="M54" s="311"/>
      <c r="N54" s="306">
        <v>2013</v>
      </c>
      <c r="O54" s="307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306">
        <v>2011</v>
      </c>
      <c r="K70" s="311"/>
      <c r="L70" s="306">
        <v>2012</v>
      </c>
      <c r="M70" s="311"/>
      <c r="N70" s="306">
        <v>2013</v>
      </c>
      <c r="O70" s="307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274">
        <v>2008</v>
      </c>
      <c r="E86" s="271"/>
      <c r="F86" s="270">
        <v>2009</v>
      </c>
      <c r="G86" s="271"/>
      <c r="H86" s="270">
        <v>2010</v>
      </c>
      <c r="I86" s="271"/>
      <c r="J86" s="270">
        <v>2011</v>
      </c>
      <c r="K86" s="321"/>
      <c r="L86" s="306">
        <v>2012</v>
      </c>
      <c r="M86" s="311"/>
      <c r="N86" s="306">
        <v>2013</v>
      </c>
      <c r="O86" s="307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274">
        <v>2008</v>
      </c>
      <c r="E102" s="289"/>
      <c r="F102" s="270">
        <v>2009</v>
      </c>
      <c r="G102" s="289"/>
      <c r="H102" s="270">
        <v>2010</v>
      </c>
      <c r="I102" s="289"/>
      <c r="J102" s="270">
        <v>2011</v>
      </c>
      <c r="K102" s="322"/>
      <c r="L102" s="306">
        <v>2012</v>
      </c>
      <c r="M102" s="307"/>
      <c r="N102" s="306">
        <v>2013</v>
      </c>
      <c r="O102" s="307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D86:E86"/>
    <mergeCell ref="F86:G86"/>
    <mergeCell ref="H86:I86"/>
    <mergeCell ref="J86:K86"/>
    <mergeCell ref="L86:M86"/>
    <mergeCell ref="N86:O86"/>
    <mergeCell ref="D42:E42"/>
    <mergeCell ref="D43:E43"/>
    <mergeCell ref="D44:E44"/>
    <mergeCell ref="D45:E45"/>
    <mergeCell ref="J54:K54"/>
    <mergeCell ref="L54:M54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3"/>
  <sheetViews>
    <sheetView tabSelected="1" workbookViewId="0">
      <selection activeCell="M18" sqref="M1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>D7/C7*100</f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>D8/C8*100</f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>D9/C9*100</f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>D10/C10*100</f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>D11/C11*100</f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>D12/C12*100</f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>D13/C13*100</f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>D14/C14*100</f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>D15/C15*100</f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>D16/C16*100</f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>D17/C17*100</f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>D18/C18*100</f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>D19/C19*100</f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>D20/C20*100</f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>D21/C21*100</f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>D22/C22*100</f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>D23/C23*100</f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38">
        <v>-10596.267006000002</v>
      </c>
      <c r="E24" s="155">
        <f>D24/C24*100</f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38">
        <v>17431.741227999999</v>
      </c>
      <c r="E25" s="155">
        <f>D25/C25*100</f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38">
        <v>26380.90625</v>
      </c>
      <c r="E26" s="155">
        <f>D26/C26*100</f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38">
        <v>17482.687375000001</v>
      </c>
      <c r="E27" s="155">
        <f>D27/C27*100</f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38">
        <v>31906.866649999996</v>
      </c>
      <c r="E28" s="155">
        <f>D28/C28*100</f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38">
        <v>105378.147138</v>
      </c>
      <c r="E29" s="155">
        <f>D29/C29*100</f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38">
        <v>19854.237499999999</v>
      </c>
      <c r="E30" s="103">
        <f>D30/C30*100</f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38">
        <v>21248.955841000003</v>
      </c>
      <c r="E31" s="155">
        <f>D31/C31*100</f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38">
        <v>38975.138680999997</v>
      </c>
      <c r="E32" s="155">
        <f>D32/C32*100</f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38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38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38">
        <v>40815</v>
      </c>
      <c r="E35" s="155">
        <f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38">
        <v>22794.838349999998</v>
      </c>
      <c r="E36" s="225">
        <f>SUM(D36/C36*100)</f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38">
        <v>23499.218844000003</v>
      </c>
      <c r="E37" s="155">
        <f>SUM(D37/C37*100)</f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38">
        <v>59730</v>
      </c>
      <c r="E38" s="155">
        <f>SUM(D38/C38*100)</f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38">
        <v>17070.221545</v>
      </c>
      <c r="E39" s="155">
        <f>SUM(D39/C39*100)</f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38">
        <v>11256.046354</v>
      </c>
      <c r="E40" s="155">
        <f>SUM(D40/C40*100)</f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38">
        <v>82609</v>
      </c>
      <c r="E41" s="155">
        <f>SUM(D41/C41*100)</f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38">
        <v>12235</v>
      </c>
      <c r="E42" s="225">
        <f>SUM(D42/C42*100)</f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38">
        <v>84053</v>
      </c>
      <c r="E43" s="103">
        <f>SUM(D43/C43*100)</f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339">
        <v>58195</v>
      </c>
      <c r="E44" s="103">
        <f>SUM(D44/C44*100)</f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335">
        <v>61099</v>
      </c>
      <c r="E45" s="250">
        <f>SUM(D45/C45*100)</f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8" si="0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306">
        <v>2011</v>
      </c>
      <c r="J55" s="311"/>
      <c r="K55" s="306">
        <v>2012</v>
      </c>
      <c r="L55" s="311"/>
      <c r="M55" s="306">
        <v>2013</v>
      </c>
      <c r="N55" s="311"/>
      <c r="O55" s="348">
        <v>2014</v>
      </c>
      <c r="P55" s="349"/>
      <c r="T55" s="2">
        <f t="shared" si="0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344">
        <v>97228</v>
      </c>
      <c r="P56" s="345">
        <f t="shared" ref="P56:P64" si="1">(O56/M56-1)*100</f>
        <v>16.08750130814758</v>
      </c>
      <c r="T56" s="2">
        <f t="shared" si="0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>(E57/D57-1)*100</f>
        <v>-48.196969761772266</v>
      </c>
      <c r="G57" s="42">
        <v>73314.204068549996</v>
      </c>
      <c r="H57" s="43">
        <f t="shared" ref="H57:H68" si="2">(G57/E57-1)*100</f>
        <v>14.357309412382069</v>
      </c>
      <c r="I57" s="40">
        <v>138795.73865499999</v>
      </c>
      <c r="J57" s="207">
        <f t="shared" ref="J57:J68" si="3">(I57/G57-1)*100</f>
        <v>89.316300188192272</v>
      </c>
      <c r="K57" s="40">
        <v>210852.80018000002</v>
      </c>
      <c r="L57" s="207">
        <f t="shared" ref="L57:L65" si="4">(K57/I57-1)*100</f>
        <v>51.915903343480821</v>
      </c>
      <c r="M57" s="40">
        <v>261840.39718900001</v>
      </c>
      <c r="N57" s="207">
        <f t="shared" ref="N57:P65" si="5">(M57/K57-1)*100</f>
        <v>24.181607721345454</v>
      </c>
      <c r="O57" s="344">
        <v>397109</v>
      </c>
      <c r="P57" s="345">
        <f t="shared" si="1"/>
        <v>51.660707921001681</v>
      </c>
      <c r="T57" s="2">
        <f t="shared" si="0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>(E58/D58-1)*100</f>
        <v>-34.699056244222902</v>
      </c>
      <c r="G58" s="42">
        <v>707206.43444054993</v>
      </c>
      <c r="H58" s="43">
        <f t="shared" si="2"/>
        <v>-7.391801270885356</v>
      </c>
      <c r="I58" s="40">
        <v>866631.61487274989</v>
      </c>
      <c r="J58" s="207">
        <f t="shared" si="3"/>
        <v>22.542948235237215</v>
      </c>
      <c r="K58" s="40">
        <v>902865.58918500005</v>
      </c>
      <c r="L58" s="207">
        <f t="shared" si="4"/>
        <v>4.1810122883147338</v>
      </c>
      <c r="M58" s="40">
        <v>931063.18361599999</v>
      </c>
      <c r="N58" s="207">
        <f t="shared" si="5"/>
        <v>3.1231220647641944</v>
      </c>
      <c r="O58" s="344">
        <v>1683392</v>
      </c>
      <c r="P58" s="345">
        <f t="shared" si="1"/>
        <v>80.803196777919666</v>
      </c>
      <c r="T58" s="2">
        <f t="shared" si="0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>(E59/D59-1)*100</f>
        <v>12.879564164975132</v>
      </c>
      <c r="G59" s="42">
        <v>36770.895344900004</v>
      </c>
      <c r="H59" s="43">
        <f t="shared" si="2"/>
        <v>-60.346223641682265</v>
      </c>
      <c r="I59" s="40">
        <v>53816.136776799998</v>
      </c>
      <c r="J59" s="207">
        <f t="shared" si="3"/>
        <v>46.355252631247424</v>
      </c>
      <c r="K59" s="40">
        <v>66521.404869999998</v>
      </c>
      <c r="L59" s="207">
        <f t="shared" si="4"/>
        <v>23.608658766968958</v>
      </c>
      <c r="M59" s="40">
        <v>68074.046228849998</v>
      </c>
      <c r="N59" s="207">
        <f t="shared" si="5"/>
        <v>2.3340477578371432</v>
      </c>
      <c r="O59" s="344">
        <v>77322</v>
      </c>
      <c r="P59" s="345">
        <f t="shared" si="1"/>
        <v>13.585138953045938</v>
      </c>
      <c r="T59" s="2">
        <f t="shared" si="0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>(E60/D60-1)*100</f>
        <v>-35.492475634575392</v>
      </c>
      <c r="G60" s="42">
        <v>134343.03707299998</v>
      </c>
      <c r="H60" s="43">
        <f t="shared" si="2"/>
        <v>-7.777118232503466</v>
      </c>
      <c r="I60" s="40">
        <v>168834.638656</v>
      </c>
      <c r="J60" s="207">
        <f t="shared" si="3"/>
        <v>25.674275596626405</v>
      </c>
      <c r="K60" s="40">
        <v>183752.44197099999</v>
      </c>
      <c r="L60" s="207">
        <f t="shared" si="4"/>
        <v>8.835748063165493</v>
      </c>
      <c r="M60" s="40">
        <v>224090.79685500002</v>
      </c>
      <c r="N60" s="207">
        <f t="shared" si="5"/>
        <v>21.95255445387021</v>
      </c>
      <c r="O60" s="344">
        <v>266510</v>
      </c>
      <c r="P60" s="345">
        <f t="shared" si="1"/>
        <v>18.929471330519519</v>
      </c>
      <c r="T60" s="2">
        <f t="shared" si="0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>(E61/D61-1)*100</f>
        <v>-28.663623785301549</v>
      </c>
      <c r="G61" s="42">
        <v>246619.43998300011</v>
      </c>
      <c r="H61" s="43">
        <f t="shared" si="2"/>
        <v>-18.614865388837387</v>
      </c>
      <c r="I61" s="40">
        <v>243332.118472</v>
      </c>
      <c r="J61" s="207">
        <f t="shared" si="3"/>
        <v>-1.3329531164399278</v>
      </c>
      <c r="K61" s="40">
        <v>278852.95514899999</v>
      </c>
      <c r="L61" s="207">
        <f t="shared" si="4"/>
        <v>14.597676993917808</v>
      </c>
      <c r="M61" s="40">
        <v>339882.65114329988</v>
      </c>
      <c r="N61" s="207">
        <f t="shared" si="5"/>
        <v>21.885977848680071</v>
      </c>
      <c r="O61" s="344">
        <v>324805</v>
      </c>
      <c r="P61" s="345">
        <f t="shared" si="1"/>
        <v>-4.4361343812582277</v>
      </c>
      <c r="T61" s="2">
        <f t="shared" si="0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>(E62/D62-1)*100</f>
        <v>-21.280582895672985</v>
      </c>
      <c r="G62" s="42">
        <v>63603.039643999997</v>
      </c>
      <c r="H62" s="43">
        <f t="shared" si="2"/>
        <v>-12.175663493286049</v>
      </c>
      <c r="I62" s="40">
        <v>83922.548986000009</v>
      </c>
      <c r="J62" s="207">
        <f t="shared" si="3"/>
        <v>31.947387193650979</v>
      </c>
      <c r="K62" s="40">
        <v>73510.594003000006</v>
      </c>
      <c r="L62" s="207">
        <f t="shared" si="4"/>
        <v>-12.406623855928078</v>
      </c>
      <c r="M62" s="40">
        <v>90504.567083999995</v>
      </c>
      <c r="N62" s="207">
        <f t="shared" si="5"/>
        <v>23.117719713034091</v>
      </c>
      <c r="O62" s="344">
        <v>99035</v>
      </c>
      <c r="P62" s="345">
        <f t="shared" si="1"/>
        <v>9.4254170710331699</v>
      </c>
      <c r="T62" s="2">
        <f t="shared" si="0"/>
        <v>3169405</v>
      </c>
      <c r="U62" s="2">
        <f>SUM(U52:U61)</f>
        <v>1299813</v>
      </c>
      <c r="V62" s="2">
        <f t="shared" ref="V62:W62" si="6">SUM(V52:V61)</f>
        <v>779995</v>
      </c>
      <c r="W62" s="2">
        <f t="shared" si="6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>(E63/D63-1)*100</f>
        <v>-13.37652255406655</v>
      </c>
      <c r="G63" s="42">
        <v>26863.497335999997</v>
      </c>
      <c r="H63" s="43">
        <f t="shared" si="2"/>
        <v>-24.255065990972025</v>
      </c>
      <c r="I63" s="40">
        <v>28227.763467499997</v>
      </c>
      <c r="J63" s="207">
        <f t="shared" si="3"/>
        <v>5.0785127283919707</v>
      </c>
      <c r="K63" s="40">
        <v>34797.793954000008</v>
      </c>
      <c r="L63" s="207">
        <f t="shared" si="4"/>
        <v>23.275065678031524</v>
      </c>
      <c r="M63" s="40">
        <v>42747.456858999998</v>
      </c>
      <c r="N63" s="207">
        <f t="shared" si="5"/>
        <v>22.845307135012138</v>
      </c>
      <c r="O63" s="344">
        <v>50578</v>
      </c>
      <c r="P63" s="345">
        <f t="shared" si="1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>(E64/D64-1)*100</f>
        <v>-46.943683298999872</v>
      </c>
      <c r="G64" s="42">
        <v>125849.024</v>
      </c>
      <c r="H64" s="43">
        <f t="shared" si="2"/>
        <v>36.855006203162063</v>
      </c>
      <c r="I64" s="40">
        <v>126708.88219915002</v>
      </c>
      <c r="J64" s="207">
        <f t="shared" si="3"/>
        <v>0.6832458225103144</v>
      </c>
      <c r="K64" s="40">
        <v>135836.60093099999</v>
      </c>
      <c r="L64" s="207">
        <f t="shared" si="4"/>
        <v>7.2036928851631821</v>
      </c>
      <c r="M64" s="40">
        <v>204765.990911</v>
      </c>
      <c r="N64" s="207">
        <f t="shared" si="5"/>
        <v>50.744342472919811</v>
      </c>
      <c r="O64" s="350">
        <v>173411</v>
      </c>
      <c r="P64" s="351">
        <f t="shared" si="1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>(E65/D65-1)*100</f>
        <v>-32.354937258299152</v>
      </c>
      <c r="G65" s="52">
        <v>1479655.2979870001</v>
      </c>
      <c r="H65" s="53">
        <f t="shared" si="2"/>
        <v>-9.1121518652970028</v>
      </c>
      <c r="I65" s="50">
        <v>1762432.1089452</v>
      </c>
      <c r="J65" s="208">
        <f t="shared" si="3"/>
        <v>19.110992360376365</v>
      </c>
      <c r="K65" s="50">
        <v>1958362.3095399998</v>
      </c>
      <c r="L65" s="208">
        <f t="shared" si="4"/>
        <v>11.117035351339698</v>
      </c>
      <c r="M65" s="50">
        <v>2246723.1537641501</v>
      </c>
      <c r="N65" s="208">
        <f t="shared" si="5"/>
        <v>14.724591196400393</v>
      </c>
      <c r="O65" s="346">
        <v>3169405</v>
      </c>
      <c r="P65" s="347">
        <f t="shared" si="5"/>
        <v>41.067892352023549</v>
      </c>
      <c r="S65" s="2" t="s">
        <v>105</v>
      </c>
      <c r="T65" s="2">
        <f t="shared" si="0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340"/>
      <c r="P66" s="341"/>
      <c r="S66" s="2" t="s">
        <v>106</v>
      </c>
      <c r="T66" s="2">
        <f t="shared" si="0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2"/>
        <v>0.93675985798682415</v>
      </c>
      <c r="I67" s="40">
        <v>326871.2629643</v>
      </c>
      <c r="J67" s="207">
        <f t="shared" si="3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342">
        <f>(M67/K67-1)*100</f>
        <v>5.969440965436279</v>
      </c>
      <c r="O67" s="354">
        <f>O57+T67+T68</f>
        <v>565145</v>
      </c>
      <c r="P67" s="352">
        <f t="shared" ref="P67:P68" si="7">(O67/M67-1)*100</f>
        <v>32.003331756147332</v>
      </c>
      <c r="S67" s="2" t="s">
        <v>107</v>
      </c>
      <c r="T67" s="2">
        <f t="shared" si="0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2"/>
        <v>-5.1517687541546842E-2</v>
      </c>
      <c r="I68" s="67">
        <v>122295.344843</v>
      </c>
      <c r="J68" s="209">
        <f t="shared" si="3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343">
        <f>(M68/K68-1)*100</f>
        <v>22.968161403726285</v>
      </c>
      <c r="O68" s="355">
        <f>T64+T65+T66</f>
        <v>356684</v>
      </c>
      <c r="P68" s="353">
        <f t="shared" si="7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306">
        <v>2011</v>
      </c>
      <c r="J71" s="311"/>
      <c r="K71" s="306">
        <v>2012</v>
      </c>
      <c r="L71" s="311"/>
      <c r="M71" s="306">
        <v>2013</v>
      </c>
      <c r="N71" s="307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>(E73/D73-1)*100</f>
        <v>-33.798006002689931</v>
      </c>
      <c r="G73" s="42">
        <v>138276.50044130001</v>
      </c>
      <c r="H73" s="76">
        <f t="shared" ref="H73:J81" si="8">(G73/E73-1)*100</f>
        <v>43.622025082474991</v>
      </c>
      <c r="I73" s="40">
        <v>373960.712917</v>
      </c>
      <c r="J73" s="212">
        <f t="shared" si="8"/>
        <v>170.44415480832237</v>
      </c>
      <c r="K73" s="40">
        <v>233728.78730700002</v>
      </c>
      <c r="L73" s="207">
        <f t="shared" ref="L73:L80" si="9">(K73/I73-1)*100</f>
        <v>-37.499106394399305</v>
      </c>
      <c r="M73" s="40">
        <v>451159.11825399997</v>
      </c>
      <c r="N73" s="44">
        <f t="shared" ref="N73:N80" si="10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>(E74/D74-1)*100</f>
        <v>-11.674754188252901</v>
      </c>
      <c r="G74" s="42">
        <v>1172599.0142699501</v>
      </c>
      <c r="H74" s="76">
        <f t="shared" si="8"/>
        <v>-18.26329119526925</v>
      </c>
      <c r="I74" s="40">
        <v>1083908.1906834</v>
      </c>
      <c r="J74" s="212">
        <f t="shared" si="8"/>
        <v>-7.5636106211267933</v>
      </c>
      <c r="K74" s="40">
        <v>1150309.8317710003</v>
      </c>
      <c r="L74" s="207">
        <f t="shared" si="9"/>
        <v>6.1261314988065863</v>
      </c>
      <c r="M74" s="40">
        <v>1602266.2021930502</v>
      </c>
      <c r="N74" s="44">
        <f t="shared" si="10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>(E75/D75-1)*100</f>
        <v>-6.7048058637694918</v>
      </c>
      <c r="G75" s="42">
        <v>62504.740647400002</v>
      </c>
      <c r="H75" s="76">
        <f t="shared" si="8"/>
        <v>-19.912816141016275</v>
      </c>
      <c r="I75" s="40">
        <v>68356.702199999985</v>
      </c>
      <c r="J75" s="212">
        <f t="shared" si="8"/>
        <v>9.3624283406148479</v>
      </c>
      <c r="K75" s="40">
        <v>70899.061984</v>
      </c>
      <c r="L75" s="207">
        <f t="shared" si="9"/>
        <v>3.7192545897862361</v>
      </c>
      <c r="M75" s="40">
        <v>96621.92969260001</v>
      </c>
      <c r="N75" s="44">
        <f t="shared" si="10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>(E76/D76-1)*100</f>
        <v>-38.93899024051538</v>
      </c>
      <c r="G76" s="42">
        <v>231292.07339500001</v>
      </c>
      <c r="H76" s="76">
        <f t="shared" si="8"/>
        <v>4.5749922161652634</v>
      </c>
      <c r="I76" s="40">
        <v>233336.693661</v>
      </c>
      <c r="J76" s="212">
        <f t="shared" si="8"/>
        <v>0.8839992810770525</v>
      </c>
      <c r="K76" s="40">
        <v>286657.67228700005</v>
      </c>
      <c r="L76" s="207">
        <f t="shared" si="9"/>
        <v>22.851518888609391</v>
      </c>
      <c r="M76" s="40">
        <v>332934.79825199995</v>
      </c>
      <c r="N76" s="44">
        <f t="shared" si="10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>(E77/D77-1)*100</f>
        <v>-41.144792693795004</v>
      </c>
      <c r="G77" s="42">
        <v>361166.725286</v>
      </c>
      <c r="H77" s="76">
        <f t="shared" si="8"/>
        <v>5.4212946471216883</v>
      </c>
      <c r="I77" s="40">
        <v>318082.3917255</v>
      </c>
      <c r="J77" s="212">
        <f t="shared" si="8"/>
        <v>-11.929209017354092</v>
      </c>
      <c r="K77" s="40">
        <v>348991.59079000005</v>
      </c>
      <c r="L77" s="207">
        <f t="shared" si="9"/>
        <v>9.717356216050522</v>
      </c>
      <c r="M77" s="40">
        <v>609515.34236299992</v>
      </c>
      <c r="N77" s="44">
        <f t="shared" si="10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>(E78/D78-1)*100</f>
        <v>-0.87795793289602297</v>
      </c>
      <c r="G78" s="42">
        <v>101561.90542299999</v>
      </c>
      <c r="H78" s="76">
        <f t="shared" si="8"/>
        <v>-23.729464128382283</v>
      </c>
      <c r="I78" s="40">
        <v>106085.06821100001</v>
      </c>
      <c r="J78" s="212">
        <f t="shared" si="8"/>
        <v>4.4536017408902229</v>
      </c>
      <c r="K78" s="40">
        <v>83629.522797999991</v>
      </c>
      <c r="L78" s="207">
        <f t="shared" si="9"/>
        <v>-21.167489253375994</v>
      </c>
      <c r="M78" s="40">
        <v>193028.92836705002</v>
      </c>
      <c r="N78" s="44">
        <f t="shared" si="10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>(E79/D79-1)*100</f>
        <v>12.162891293232514</v>
      </c>
      <c r="G79" s="42">
        <v>45108.793073000008</v>
      </c>
      <c r="H79" s="76">
        <f t="shared" si="8"/>
        <v>1.6043880080252704</v>
      </c>
      <c r="I79" s="40">
        <v>43654.617416000008</v>
      </c>
      <c r="J79" s="212">
        <f t="shared" si="8"/>
        <v>-3.2237077472826448</v>
      </c>
      <c r="K79" s="40">
        <v>44633.086684000002</v>
      </c>
      <c r="L79" s="207">
        <f t="shared" si="9"/>
        <v>2.2413877979408747</v>
      </c>
      <c r="M79" s="40">
        <v>62242.411947999994</v>
      </c>
      <c r="N79" s="44">
        <f t="shared" si="10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>(E80/D80-1)*100</f>
        <v>-29.152293873441572</v>
      </c>
      <c r="G80" s="42">
        <v>179265.77039354999</v>
      </c>
      <c r="H80" s="76">
        <f t="shared" si="8"/>
        <v>9.9046674815052036</v>
      </c>
      <c r="I80" s="40">
        <v>133779.22550815</v>
      </c>
      <c r="J80" s="212">
        <f t="shared" si="8"/>
        <v>-25.373803814047371</v>
      </c>
      <c r="K80" s="40">
        <v>183200.597175</v>
      </c>
      <c r="L80" s="207">
        <f t="shared" si="9"/>
        <v>36.942486009413457</v>
      </c>
      <c r="M80" s="40">
        <v>328203.96683200006</v>
      </c>
      <c r="N80" s="44">
        <f t="shared" si="10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>(E81/D81-1)*100</f>
        <v>-22.416983755231669</v>
      </c>
      <c r="G81" s="52">
        <v>2342310.2099072002</v>
      </c>
      <c r="H81" s="51">
        <f t="shared" si="8"/>
        <v>-8.7649600769232663</v>
      </c>
      <c r="I81" s="50">
        <v>2412686.8108330499</v>
      </c>
      <c r="J81" s="213">
        <f t="shared" si="8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270">
        <v>2009</v>
      </c>
      <c r="F87" s="271"/>
      <c r="G87" s="270">
        <v>2010</v>
      </c>
      <c r="H87" s="271"/>
      <c r="I87" s="270">
        <v>2011</v>
      </c>
      <c r="J87" s="321"/>
      <c r="K87" s="306">
        <v>2012</v>
      </c>
      <c r="L87" s="311"/>
      <c r="M87" s="306">
        <v>2013</v>
      </c>
      <c r="N87" s="307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1">(K89/I89-1)*100</f>
        <v>-25.025867740576079</v>
      </c>
      <c r="M89" s="40">
        <v>339041</v>
      </c>
      <c r="N89" s="44">
        <f t="shared" ref="N89:N96" si="12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1"/>
        <v>7.7255029364557082</v>
      </c>
      <c r="M90" s="40">
        <v>1272596</v>
      </c>
      <c r="N90" s="44">
        <f t="shared" si="12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1"/>
        <v>-5.6341847615941294</v>
      </c>
      <c r="M91" s="40">
        <v>50016</v>
      </c>
      <c r="N91" s="44">
        <f t="shared" si="12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1"/>
        <v>4.5978813073356051</v>
      </c>
      <c r="M92" s="40">
        <v>249928</v>
      </c>
      <c r="N92" s="44">
        <f t="shared" si="12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1"/>
        <v>10.677438349858349</v>
      </c>
      <c r="M93" s="40">
        <v>379021</v>
      </c>
      <c r="N93" s="44">
        <f t="shared" si="12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1"/>
        <v>32.649950331050533</v>
      </c>
      <c r="M94" s="40">
        <v>118207</v>
      </c>
      <c r="N94" s="44">
        <f t="shared" si="12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2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1"/>
        <v>-11.46026386216178</v>
      </c>
      <c r="M96" s="40">
        <v>150369</v>
      </c>
      <c r="N96" s="44">
        <f t="shared" si="12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270">
        <v>2009</v>
      </c>
      <c r="F103" s="289"/>
      <c r="G103" s="270">
        <v>2010</v>
      </c>
      <c r="H103" s="289"/>
      <c r="I103" s="270">
        <v>2011</v>
      </c>
      <c r="J103" s="322"/>
      <c r="K103" s="306">
        <v>2012</v>
      </c>
      <c r="L103" s="307"/>
      <c r="M103" s="306">
        <v>2013</v>
      </c>
      <c r="N103" s="307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>(E105/D105-1)*100</f>
        <v>-6.5943486946893559</v>
      </c>
      <c r="G105" s="122">
        <v>126641.38852399999</v>
      </c>
      <c r="H105" s="124">
        <f t="shared" ref="H105:J116" si="13">(G105/E105-1)*100</f>
        <v>-7.7909788978333001</v>
      </c>
      <c r="I105" s="122">
        <v>316110.79758519115</v>
      </c>
      <c r="J105" s="222">
        <f t="shared" si="13"/>
        <v>149.61096942275276</v>
      </c>
      <c r="K105" s="40">
        <v>408661.36415899999</v>
      </c>
      <c r="L105" s="44">
        <f t="shared" ref="L105:L112" si="14">(K105/I105-1)*100</f>
        <v>29.277888411536047</v>
      </c>
      <c r="M105" s="40">
        <v>495441</v>
      </c>
      <c r="N105" s="44">
        <f t="shared" ref="N105:N112" si="15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>(E106/D106-1)*100</f>
        <v>9.9048802378063137</v>
      </c>
      <c r="G106" s="122">
        <v>1641889.6840395499</v>
      </c>
      <c r="H106" s="124">
        <f t="shared" si="13"/>
        <v>3.2258035033993826</v>
      </c>
      <c r="I106" s="122">
        <v>1577865.4254916655</v>
      </c>
      <c r="J106" s="222">
        <f t="shared" si="13"/>
        <v>-3.8994251057333673</v>
      </c>
      <c r="K106" s="40">
        <v>1499346.3462266</v>
      </c>
      <c r="L106" s="44">
        <f t="shared" si="14"/>
        <v>-4.9762849224355588</v>
      </c>
      <c r="M106" s="40">
        <v>1415189</v>
      </c>
      <c r="N106" s="44">
        <f t="shared" si="15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>(E107/D107-1)*100</f>
        <v>-3.6435688613246642</v>
      </c>
      <c r="G107" s="122">
        <v>87775.741068949996</v>
      </c>
      <c r="H107" s="124">
        <f t="shared" si="13"/>
        <v>-17.901824893441287</v>
      </c>
      <c r="I107" s="122">
        <v>105418.83233391627</v>
      </c>
      <c r="J107" s="222">
        <f t="shared" si="13"/>
        <v>20.100190610874137</v>
      </c>
      <c r="K107" s="40">
        <v>98933.554613999993</v>
      </c>
      <c r="L107" s="44">
        <f t="shared" si="14"/>
        <v>-6.1519157216369358</v>
      </c>
      <c r="M107" s="40">
        <v>104164</v>
      </c>
      <c r="N107" s="44">
        <f t="shared" si="15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>(E108/D108-1)*100</f>
        <v>-4.787599690278932</v>
      </c>
      <c r="G108" s="122">
        <v>277024.14939499996</v>
      </c>
      <c r="H108" s="124">
        <f t="shared" si="13"/>
        <v>8.7936950819209159</v>
      </c>
      <c r="I108" s="122">
        <v>255652.14946063413</v>
      </c>
      <c r="J108" s="222">
        <f t="shared" si="13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15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>(E109/D109-1)*100</f>
        <v>50.584935276451404</v>
      </c>
      <c r="G109" s="122">
        <v>511562.36411879992</v>
      </c>
      <c r="H109" s="124">
        <f t="shared" si="13"/>
        <v>-31.607567303876969</v>
      </c>
      <c r="I109" s="122">
        <v>538017.89564082678</v>
      </c>
      <c r="J109" s="222">
        <f t="shared" si="13"/>
        <v>5.1715163932355201</v>
      </c>
      <c r="K109" s="40">
        <v>463866.48420700006</v>
      </c>
      <c r="L109" s="44">
        <f t="shared" si="14"/>
        <v>-13.782331783872326</v>
      </c>
      <c r="M109" s="40">
        <v>417570</v>
      </c>
      <c r="N109" s="44">
        <f t="shared" si="15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>(E110/D110-1)*100</f>
        <v>-12.104056950242848</v>
      </c>
      <c r="G110" s="122">
        <v>146513.17196400001</v>
      </c>
      <c r="H110" s="124">
        <f t="shared" si="13"/>
        <v>32.609465653095057</v>
      </c>
      <c r="I110" s="122">
        <v>147777.23009031441</v>
      </c>
      <c r="J110" s="222">
        <f t="shared" si="13"/>
        <v>0.86276073978179824</v>
      </c>
      <c r="K110" s="40">
        <v>138314.99673099996</v>
      </c>
      <c r="L110" s="44">
        <f t="shared" si="14"/>
        <v>-6.4030387858343136</v>
      </c>
      <c r="M110" s="40">
        <v>165136</v>
      </c>
      <c r="N110" s="44">
        <f t="shared" si="15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>(E111/D111-1)*100</f>
        <v>24.589168009566166</v>
      </c>
      <c r="G111" s="122">
        <v>51260.099941050008</v>
      </c>
      <c r="H111" s="124">
        <f t="shared" si="13"/>
        <v>-17.460286680644931</v>
      </c>
      <c r="I111" s="122">
        <v>85166.97897335951</v>
      </c>
      <c r="J111" s="222">
        <f t="shared" si="13"/>
        <v>66.146728296087986</v>
      </c>
      <c r="K111" s="40">
        <v>69821.971416999993</v>
      </c>
      <c r="L111" s="44">
        <f t="shared" si="14"/>
        <v>-18.017555326412925</v>
      </c>
      <c r="M111" s="40">
        <v>57751</v>
      </c>
      <c r="N111" s="44">
        <f t="shared" si="15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>(E112/D112-1)*100</f>
        <v>45.749412106735463</v>
      </c>
      <c r="G112" s="128">
        <v>237624.47111245</v>
      </c>
      <c r="H112" s="124">
        <f t="shared" si="13"/>
        <v>13.410148868364136</v>
      </c>
      <c r="I112" s="128">
        <v>170138.81608852025</v>
      </c>
      <c r="J112" s="222">
        <f t="shared" si="13"/>
        <v>-28.40012844973101</v>
      </c>
      <c r="K112" s="40">
        <v>220824.04221199997</v>
      </c>
      <c r="L112" s="44">
        <f t="shared" si="14"/>
        <v>29.790512999167152</v>
      </c>
      <c r="M112" s="40">
        <v>221846</v>
      </c>
      <c r="N112" s="44">
        <f t="shared" si="15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>(E113/D113-1)*100</f>
        <v>15.678403524470674</v>
      </c>
      <c r="G113" s="133">
        <v>3172215.2215948002</v>
      </c>
      <c r="H113" s="134">
        <f t="shared" si="13"/>
        <v>-4.381979481507436</v>
      </c>
      <c r="I113" s="135">
        <v>3291018.0650247</v>
      </c>
      <c r="J113" s="223">
        <f t="shared" si="13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3"/>
        <v>-1.1515043397202218</v>
      </c>
      <c r="I116" s="148">
        <v>267670.18400914996</v>
      </c>
      <c r="J116" s="224">
        <f t="shared" si="13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87:F87"/>
    <mergeCell ref="G87:H87"/>
    <mergeCell ref="I87:J87"/>
    <mergeCell ref="K87:L87"/>
    <mergeCell ref="M87:N87"/>
    <mergeCell ref="E103:F103"/>
    <mergeCell ref="G103:H103"/>
    <mergeCell ref="I103:J103"/>
    <mergeCell ref="K103:L103"/>
    <mergeCell ref="M55:N55"/>
    <mergeCell ref="I55:J55"/>
    <mergeCell ref="K55:L5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</vt:i4>
      </vt:variant>
    </vt:vector>
  </HeadingPairs>
  <TitlesOfParts>
    <vt:vector size="34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2606月末　8月公表分</vt:lpstr>
      <vt:lpstr>Sheet2</vt:lpstr>
      <vt:lpstr>Sheet3</vt:lpstr>
      <vt:lpstr>'2606月末　8月公表分'!Print_Area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2014-08-26T06:50:37Z</cp:lastPrinted>
  <dcterms:created xsi:type="dcterms:W3CDTF">2011-11-30T04:33:26Z</dcterms:created>
  <dcterms:modified xsi:type="dcterms:W3CDTF">2014-08-26T07:11:08Z</dcterms:modified>
</cp:coreProperties>
</file>