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7_技術班\★温対班\20210615～　※以前のデータは外付けHDDに移行\HP公表（燃費、低排ガス認定）\○燃費公表\R4\5月\"/>
    </mc:Choice>
  </mc:AlternateContent>
  <bookViews>
    <workbookView xWindow="-120" yWindow="-120" windowWidth="29040" windowHeight="15840" tabRatio="854" firstSheet="3" activeTab="3"/>
  </bookViews>
  <sheets>
    <sheet name="（新）1-3" sheetId="28" state="hidden" r:id="rId1"/>
    <sheet name="（新）1-4" sheetId="29" state="hidden" r:id="rId2"/>
    <sheet name="（新）1-5" sheetId="30" state="hidden" r:id="rId3"/>
    <sheet name="（新）1-6" sheetId="6" r:id="rId4"/>
    <sheet name="（新）1-8" sheetId="10" state="hidden" r:id="rId5"/>
    <sheet name="（新）1-9" sheetId="11" state="hidden" r:id="rId6"/>
    <sheet name="（新）1-10" sheetId="12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'（新）1-10'!$J$2:$J$8</definedName>
    <definedName name="_xlnm._FilterDatabase" localSheetId="0" hidden="1">'（新）1-3'!$K$2:$K$10</definedName>
    <definedName name="_xlnm._FilterDatabase" localSheetId="1" hidden="1">'（新）1-4'!$J$2:$J$10</definedName>
    <definedName name="_xlnm._FilterDatabase" localSheetId="2" hidden="1">'（新）1-5'!$J$2:$J$8</definedName>
    <definedName name="_xlnm._FilterDatabase" localSheetId="3" hidden="1">'（新）1-6'!$A$8:$U$16</definedName>
    <definedName name="_xlnm._FilterDatabase" localSheetId="4" hidden="1">'（新）1-8'!$K$2:$K$10</definedName>
    <definedName name="_xlnm._FilterDatabase" localSheetId="5" hidden="1">'（新）1-9'!$J$2:$J$10</definedName>
    <definedName name="Module1.社内配布用印刷" localSheetId="6">[1]!Module1.社内配布用印刷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 localSheetId="4">[1]!Module1.社内配布用印刷</definedName>
    <definedName name="Module1.社内配布用印刷" localSheetId="5">[1]!Module1.社内配布用印刷</definedName>
    <definedName name="Module1.社内配布用印刷">[1]!Module1.社内配布用印刷</definedName>
    <definedName name="Module1.提出用印刷" localSheetId="6">[1]!Module1.提出用印刷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 localSheetId="4">[1]!Module1.提出用印刷</definedName>
    <definedName name="Module1.提出用印刷" localSheetId="5">[1]!Module1.提出用印刷</definedName>
    <definedName name="Module1.提出用印刷">[1]!Module1.提出用印刷</definedName>
    <definedName name="_xlnm.Print_Area" localSheetId="6">'（新）1-10'!$A$2:$T$20</definedName>
    <definedName name="_xlnm.Print_Area" localSheetId="0">'（新）1-3'!$A$2:$V$20</definedName>
    <definedName name="_xlnm.Print_Area" localSheetId="1">'（新）1-4'!$A$2:$W$18</definedName>
    <definedName name="_xlnm.Print_Area" localSheetId="2">'（新）1-5'!$A$2:$W$20</definedName>
    <definedName name="_xlnm.Print_Area" localSheetId="3">'（新）1-6'!$A$2:$U$17</definedName>
    <definedName name="_xlnm.Print_Area" localSheetId="4">'（新）1-8'!$A$2:$S$20</definedName>
    <definedName name="_xlnm.Print_Area" localSheetId="5">'（新）1-9'!$A$2:$T$18</definedName>
    <definedName name="_xlnm.Print_Titles" localSheetId="6">'（新）1-10'!$3:$8</definedName>
    <definedName name="_xlnm.Print_Titles" localSheetId="0">'（新）1-3'!$3:$8</definedName>
    <definedName name="_xlnm.Print_Titles" localSheetId="1">'（新）1-4'!$3:$8</definedName>
    <definedName name="_xlnm.Print_Titles" localSheetId="2">'（新）1-5'!$3:$8</definedName>
    <definedName name="_xlnm.Print_Titles" localSheetId="3">'（新）1-6'!$2:$8</definedName>
    <definedName name="_xlnm.Print_Titles" localSheetId="4">'（新）1-8'!$3:$8</definedName>
    <definedName name="_xlnm.Print_Titles" localSheetId="5">'（新）1-9'!$3:$8</definedName>
    <definedName name="_xlnm.Print_Titles">[2]乗用・ＲＶ車!$A$1:$IV$7</definedName>
    <definedName name="社内配布用印刷" localSheetId="6">[3]!社内配布用印刷</definedName>
    <definedName name="社内配布用印刷" localSheetId="0">[3]!社内配布用印刷</definedName>
    <definedName name="社内配布用印刷" localSheetId="1">[3]!社内配布用印刷</definedName>
    <definedName name="社内配布用印刷" localSheetId="2">[3]!社内配布用印刷</definedName>
    <definedName name="社内配布用印刷" localSheetId="4">[3]!社内配布用印刷</definedName>
    <definedName name="社内配布用印刷" localSheetId="5">[3]!社内配布用印刷</definedName>
    <definedName name="社内配布用印刷">[3]!社内配布用印刷</definedName>
    <definedName name="新型構変選択" localSheetId="6">[1]!新型構変選択</definedName>
    <definedName name="新型構変選択" localSheetId="0">[1]!新型構変選択</definedName>
    <definedName name="新型構変選択" localSheetId="1">[1]!新型構変選択</definedName>
    <definedName name="新型構変選択" localSheetId="2">[1]!新型構変選択</definedName>
    <definedName name="新型構変選択" localSheetId="4">[1]!新型構変選択</definedName>
    <definedName name="新型構変選択" localSheetId="5">[1]!新型構変選択</definedName>
    <definedName name="新型構変選択">[1]!新型構変選択</definedName>
    <definedName name="製作者選択" localSheetId="6">[1]!製作者選択</definedName>
    <definedName name="製作者選択" localSheetId="0">[1]!製作者選択</definedName>
    <definedName name="製作者選択" localSheetId="1">[1]!製作者選択</definedName>
    <definedName name="製作者選択" localSheetId="2">[1]!製作者選択</definedName>
    <definedName name="製作者選択" localSheetId="4">[1]!製作者選択</definedName>
    <definedName name="製作者選択" localSheetId="5">[1]!製作者選択</definedName>
    <definedName name="製作者選択">[1]!製作者選択</definedName>
    <definedName name="提出用印刷" localSheetId="6">[3]!提出用印刷</definedName>
    <definedName name="提出用印刷" localSheetId="0">[3]!提出用印刷</definedName>
    <definedName name="提出用印刷" localSheetId="1">[3]!提出用印刷</definedName>
    <definedName name="提出用印刷" localSheetId="2">[3]!提出用印刷</definedName>
    <definedName name="提出用印刷" localSheetId="4">[3]!提出用印刷</definedName>
    <definedName name="提出用印刷" localSheetId="5">[3]!提出用印刷</definedName>
    <definedName name="提出用印刷">[3]!提出用印刷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6" l="1"/>
  <c r="T14" i="6"/>
  <c r="S14" i="6"/>
  <c r="U13" i="6"/>
  <c r="T13" i="6"/>
  <c r="S13" i="6"/>
  <c r="L14" i="6"/>
  <c r="L13" i="6"/>
  <c r="U16" i="6" l="1"/>
  <c r="T16" i="6"/>
  <c r="S16" i="6"/>
  <c r="L16" i="6"/>
  <c r="U15" i="6"/>
  <c r="T15" i="6"/>
  <c r="S15" i="6"/>
  <c r="L15" i="6"/>
  <c r="U12" i="6"/>
  <c r="T12" i="6"/>
  <c r="S12" i="6"/>
  <c r="L12" i="6"/>
  <c r="U11" i="6"/>
  <c r="T11" i="6"/>
  <c r="S11" i="6"/>
  <c r="L11" i="6"/>
  <c r="U10" i="6"/>
  <c r="T10" i="6"/>
  <c r="S10" i="6"/>
  <c r="L10" i="6"/>
  <c r="U9" i="6"/>
  <c r="T9" i="6"/>
  <c r="S9" i="6"/>
  <c r="L9" i="6"/>
  <c r="L9" i="28" l="1"/>
  <c r="T9" i="28"/>
  <c r="K9" i="29"/>
  <c r="T9" i="29"/>
  <c r="U9" i="29"/>
  <c r="K9" i="30"/>
  <c r="T9" i="30"/>
  <c r="U9" i="30"/>
  <c r="L9" i="10"/>
  <c r="S9" i="10"/>
  <c r="K9" i="11"/>
  <c r="S9" i="11"/>
  <c r="T9" i="11"/>
  <c r="K9" i="12"/>
  <c r="S9" i="12"/>
  <c r="T9" i="12"/>
</calcChain>
</file>

<file path=xl/sharedStrings.xml><?xml version="1.0" encoding="utf-8"?>
<sst xmlns="http://schemas.openxmlformats.org/spreadsheetml/2006/main" count="378" uniqueCount="114">
  <si>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</si>
  <si>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6"/>
  </si>
  <si>
    <r>
      <t>原</t>
    </r>
    <r>
      <rPr>
        <sz val="8"/>
        <rFont val="ＭＳ Ｐゴシック"/>
        <family val="3"/>
        <charset val="128"/>
      </rPr>
      <t>動機</t>
    </r>
  </si>
  <si>
    <r>
      <t>燃</t>
    </r>
    <r>
      <rPr>
        <sz val="8"/>
        <rFont val="ＭＳ Ｐゴシック"/>
        <family val="3"/>
        <charset val="128"/>
      </rPr>
      <t>費</t>
    </r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</si>
  <si>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6"/>
  </si>
  <si>
    <t>令和12年度</t>
    <rPh sb="0" eb="2">
      <t>レイワ</t>
    </rPh>
    <rPh sb="4" eb="6">
      <t>ネンド</t>
    </rPh>
    <phoneticPr fontId="26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</si>
  <si>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26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</si>
  <si>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6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</si>
  <si>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6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</si>
  <si>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6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</si>
  <si>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6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</si>
  <si>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6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</si>
  <si>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26"/>
  </si>
  <si>
    <r>
      <t>出</t>
    </r>
    <r>
      <rPr>
        <sz val="8"/>
        <rFont val="ＭＳ Ｐゴシック"/>
        <family val="3"/>
        <charset val="128"/>
      </rPr>
      <t>ガス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</si>
  <si>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</si>
  <si>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形</t>
    </r>
    <r>
      <rPr>
        <sz val="8"/>
        <rFont val="ＭＳ Ｐゴシック"/>
        <family val="3"/>
        <charset val="128"/>
      </rPr>
      <t>式</t>
    </r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</si>
  <si>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6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</si>
  <si>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6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</si>
  <si>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6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</si>
  <si>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6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</si>
  <si>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6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</si>
  <si>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6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</si>
  <si>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6"/>
  </si>
  <si>
    <t>多段階評価</t>
    <rPh sb="0" eb="1">
      <t>タ</t>
    </rPh>
    <rPh sb="1" eb="3">
      <t>ダンカイ</t>
    </rPh>
    <rPh sb="3" eb="5">
      <t>ヒョウカ</t>
    </rPh>
    <phoneticPr fontId="26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</si>
  <si>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6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</si>
  <si>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6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</si>
  <si>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6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</si>
  <si>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6"/>
  </si>
  <si>
    <r>
      <t>型</t>
    </r>
    <r>
      <rPr>
        <sz val="8"/>
        <rFont val="ＭＳ Ｐゴシック"/>
        <family val="3"/>
        <charset val="128"/>
      </rPr>
      <t>式</t>
    </r>
  </si>
  <si>
    <t>「（注）「平成32年度燃費基準相当値」の欄には、燃費基準値をディーゼル車用に換算した値を記載しています。」</t>
    <rPh sb="2" eb="3">
      <t>チュウ</t>
    </rPh>
    <rPh sb="5" eb="7">
      <t>ヘイセイ</t>
    </rPh>
    <rPh sb="9" eb="11">
      <t>ネンド</t>
    </rPh>
    <rPh sb="11" eb="13">
      <t>ネンピ</t>
    </rPh>
    <rPh sb="13" eb="15">
      <t>キジュン</t>
    </rPh>
    <rPh sb="15" eb="18">
      <t>ソウトウチ</t>
    </rPh>
    <rPh sb="20" eb="21">
      <t>ラン</t>
    </rPh>
    <phoneticPr fontId="26"/>
  </si>
  <si>
    <t>類別区分番号</t>
    <rPh sb="0" eb="2">
      <t>ルイベツ</t>
    </rPh>
    <rPh sb="2" eb="4">
      <t>クブン</t>
    </rPh>
    <rPh sb="4" eb="6">
      <t>バンゴウ</t>
    </rPh>
    <phoneticPr fontId="26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</si>
  <si>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6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</si>
  <si>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6"/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</si>
  <si>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</si>
  <si>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</si>
  <si>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26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</si>
  <si>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6"/>
  </si>
  <si>
    <r>
      <t>駆</t>
    </r>
    <r>
      <rPr>
        <sz val="8"/>
        <rFont val="ＭＳ Ｐゴシック"/>
        <family val="3"/>
        <charset val="128"/>
      </rPr>
      <t>動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</si>
  <si>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</si>
  <si>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</si>
  <si>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6"/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</si>
  <si>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26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</si>
  <si>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26"/>
  </si>
  <si>
    <r>
      <t>対</t>
    </r>
    <r>
      <rPr>
        <sz val="8"/>
        <rFont val="ＭＳ Ｐゴシック"/>
        <family val="3"/>
        <charset val="128"/>
      </rPr>
      <t>策</t>
    </r>
  </si>
  <si>
    <r>
      <t>レ</t>
    </r>
    <r>
      <rPr>
        <sz val="8"/>
        <rFont val="ＭＳ Ｐゴシック"/>
        <family val="3"/>
        <charset val="128"/>
      </rPr>
      <t>ベル</t>
    </r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</si>
  <si>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6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</si>
  <si>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6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</si>
  <si>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6"/>
  </si>
  <si>
    <r>
      <t>デ</t>
    </r>
    <r>
      <rPr>
        <b/>
        <sz val="12"/>
        <rFont val="ＭＳ Ｐゴシック"/>
        <family val="3"/>
        <charset val="128"/>
      </rPr>
      <t>ィーゼル小型バス</t>
    </r>
    <rPh sb="5" eb="7">
      <t>コガタ</t>
    </rPh>
    <phoneticPr fontId="26"/>
  </si>
  <si>
    <r>
      <t>L</t>
    </r>
    <r>
      <rPr>
        <b/>
        <sz val="12"/>
        <rFont val="Arial"/>
        <family val="2"/>
      </rPr>
      <t>P</t>
    </r>
    <r>
      <rPr>
        <b/>
        <sz val="12"/>
        <rFont val="ＭＳ Ｐゴシック"/>
        <family val="3"/>
        <charset val="128"/>
      </rPr>
      <t>ガス乗用車</t>
    </r>
    <rPh sb="4" eb="7">
      <t>ジョウヨウシャ</t>
    </rPh>
    <phoneticPr fontId="26"/>
  </si>
  <si>
    <t>「（注）「平成32年度燃費基準相当値」の欄には、燃費基準値をＬＰガス車用に換算した値を記載しています。」</t>
    <rPh sb="2" eb="3">
      <t>チュウ</t>
    </rPh>
    <rPh sb="5" eb="7">
      <t>ヘイセイ</t>
    </rPh>
    <rPh sb="9" eb="11">
      <t>ネンド</t>
    </rPh>
    <rPh sb="11" eb="13">
      <t>ネンピ</t>
    </rPh>
    <rPh sb="13" eb="15">
      <t>キジュン</t>
    </rPh>
    <rPh sb="15" eb="18">
      <t>ソウトウチ</t>
    </rPh>
    <rPh sb="20" eb="21">
      <t>ラン</t>
    </rPh>
    <phoneticPr fontId="26"/>
  </si>
  <si>
    <r>
      <t>ガ</t>
    </r>
    <r>
      <rPr>
        <b/>
        <sz val="12"/>
        <rFont val="ＭＳ Ｐゴシック"/>
        <family val="3"/>
        <charset val="128"/>
      </rPr>
      <t>ソリン小型バス</t>
    </r>
    <rPh sb="4" eb="6">
      <t>コガタ</t>
    </rPh>
    <phoneticPr fontId="26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</si>
  <si>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26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</si>
  <si>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6"/>
  </si>
  <si>
    <t>HN05</t>
    <phoneticPr fontId="26"/>
  </si>
  <si>
    <t>5BA-B6HN05</t>
    <phoneticPr fontId="26"/>
  </si>
  <si>
    <t>5BA-A8HN05</t>
    <phoneticPr fontId="26"/>
  </si>
  <si>
    <t>0001, 0002</t>
    <phoneticPr fontId="26"/>
  </si>
  <si>
    <t>1270, 1290</t>
    <phoneticPr fontId="26"/>
  </si>
  <si>
    <t>0003, 0004</t>
    <phoneticPr fontId="26"/>
  </si>
  <si>
    <t>1320, 1350</t>
    <phoneticPr fontId="26"/>
  </si>
  <si>
    <t>5G06</t>
    <phoneticPr fontId="26"/>
  </si>
  <si>
    <t>3BA-C845G06</t>
    <phoneticPr fontId="26"/>
  </si>
  <si>
    <t>1500 - 1530</t>
    <phoneticPr fontId="26"/>
  </si>
  <si>
    <t>0101, 0102, 0103</t>
    <phoneticPr fontId="26"/>
  </si>
  <si>
    <t>0104</t>
    <phoneticPr fontId="26"/>
  </si>
  <si>
    <r>
      <t>6AT(E</t>
    </r>
    <r>
      <rPr>
        <sz val="8"/>
        <color theme="1"/>
        <rFont val="ＭＳ Ｐゴシック"/>
        <family val="3"/>
        <charset val="128"/>
      </rPr>
      <t>･</t>
    </r>
    <r>
      <rPr>
        <sz val="8"/>
        <color theme="1"/>
        <rFont val="Arial"/>
        <family val="2"/>
      </rPr>
      <t>LTC)</t>
    </r>
    <phoneticPr fontId="26"/>
  </si>
  <si>
    <r>
      <t xml:space="preserve">C3 </t>
    </r>
    <r>
      <rPr>
        <sz val="8"/>
        <color theme="1"/>
        <rFont val="ＭＳ Ｐゴシック"/>
        <family val="3"/>
        <charset val="128"/>
      </rPr>
      <t>エアクロス</t>
    </r>
    <phoneticPr fontId="26"/>
  </si>
  <si>
    <r>
      <t>8AT(E</t>
    </r>
    <r>
      <rPr>
        <sz val="8"/>
        <color theme="1"/>
        <rFont val="ＭＳ Ｐゴシック"/>
        <family val="3"/>
        <charset val="128"/>
      </rPr>
      <t>･</t>
    </r>
    <r>
      <rPr>
        <sz val="8"/>
        <color theme="1"/>
        <rFont val="Arial"/>
        <family val="2"/>
      </rPr>
      <t>LTC)</t>
    </r>
    <phoneticPr fontId="26"/>
  </si>
  <si>
    <r>
      <t xml:space="preserve">C5 </t>
    </r>
    <r>
      <rPr>
        <sz val="8"/>
        <color theme="1"/>
        <rFont val="ＭＳ Ｐゴシック"/>
        <family val="3"/>
        <charset val="128"/>
      </rPr>
      <t>エアクロス</t>
    </r>
    <phoneticPr fontId="26"/>
  </si>
  <si>
    <t>3W</t>
  </si>
  <si>
    <t>F</t>
  </si>
  <si>
    <t>シトロエン</t>
    <phoneticPr fontId="26"/>
  </si>
  <si>
    <t>C3</t>
    <phoneticPr fontId="26"/>
  </si>
  <si>
    <t>HN05</t>
  </si>
  <si>
    <t>0001</t>
    <phoneticPr fontId="26"/>
  </si>
  <si>
    <t>0002</t>
    <phoneticPr fontId="26"/>
  </si>
  <si>
    <t>C4</t>
    <phoneticPr fontId="26"/>
  </si>
  <si>
    <t>3BA-C41HN05</t>
    <phoneticPr fontId="26"/>
  </si>
  <si>
    <t>0001</t>
    <phoneticPr fontId="26"/>
  </si>
  <si>
    <t>0002</t>
    <phoneticPr fontId="26"/>
  </si>
  <si>
    <t>Stellantisジャパン株式会社</t>
    <phoneticPr fontId="26"/>
  </si>
  <si>
    <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　</t>
    </r>
  </si>
  <si>
    <r>
      <t>ガ</t>
    </r>
    <r>
      <rPr>
        <b/>
        <sz val="12"/>
        <color theme="1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6"/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</si>
  <si>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26"/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</si>
  <si>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</si>
  <si>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</si>
  <si>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r>
      <t>変</t>
    </r>
    <r>
      <rPr>
        <sz val="8"/>
        <color theme="1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6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</si>
  <si>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26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</si>
  <si>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6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</si>
  <si>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26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</si>
  <si>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6"/>
  </si>
  <si>
    <r>
      <t>平</t>
    </r>
    <r>
      <rPr>
        <sz val="8"/>
        <color theme="1"/>
        <rFont val="ＭＳ Ｐゴシック"/>
        <family val="3"/>
        <charset val="128"/>
      </rPr>
      <t>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6"/>
  </si>
  <si>
    <r>
      <t>令</t>
    </r>
    <r>
      <rPr>
        <sz val="8"/>
        <color theme="1"/>
        <rFont val="ＭＳ Ｐゴシック"/>
        <family val="3"/>
        <charset val="128"/>
      </rPr>
      <t>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6"/>
  </si>
  <si>
    <r>
      <t>主</t>
    </r>
    <r>
      <rPr>
        <sz val="8"/>
        <color theme="1"/>
        <rFont val="ＭＳ Ｐゴシック"/>
        <family val="3"/>
        <charset val="128"/>
      </rPr>
      <t>要</t>
    </r>
    <rPh sb="0" eb="2">
      <t>シュヨウ</t>
    </rPh>
    <phoneticPr fontId="26"/>
  </si>
  <si>
    <r>
      <t>そ</t>
    </r>
    <r>
      <rPr>
        <sz val="8"/>
        <color theme="1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6"/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</si>
  <si>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26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</si>
  <si>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</si>
  <si>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r>
      <t>総</t>
    </r>
    <r>
      <rPr>
        <sz val="8"/>
        <color theme="1"/>
        <rFont val="ＭＳ Ｐゴシック"/>
        <family val="3"/>
        <charset val="128"/>
      </rPr>
      <t>排
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6"/>
  </si>
  <si>
    <r>
      <t>燃</t>
    </r>
    <r>
      <rPr>
        <sz val="8"/>
        <color theme="1"/>
        <rFont val="ＭＳ Ｐゴシック"/>
        <family val="3"/>
        <charset val="128"/>
      </rPr>
      <t>費</t>
    </r>
  </si>
  <si>
    <r>
      <t>主</t>
    </r>
    <r>
      <rPr>
        <sz val="8"/>
        <color theme="1"/>
        <rFont val="ＭＳ Ｐゴシック"/>
        <family val="3"/>
        <charset val="128"/>
      </rPr>
      <t>要排</t>
    </r>
  </si>
  <si>
    <r>
      <t>低</t>
    </r>
    <r>
      <rPr>
        <sz val="8"/>
        <color theme="1"/>
        <rFont val="ＭＳ Ｐゴシック"/>
        <family val="3"/>
        <charset val="128"/>
      </rPr>
      <t>排出</t>
    </r>
  </si>
  <si>
    <r>
      <t>改</t>
    </r>
    <r>
      <rPr>
        <sz val="8"/>
        <color theme="1"/>
        <rFont val="ＭＳ Ｐゴシック"/>
        <family val="3"/>
        <charset val="128"/>
      </rPr>
      <t>善</t>
    </r>
    <rPh sb="0" eb="2">
      <t>カイゼン</t>
    </rPh>
    <phoneticPr fontId="26"/>
  </si>
  <si>
    <r>
      <t>出</t>
    </r>
    <r>
      <rPr>
        <sz val="8"/>
        <color theme="1"/>
        <rFont val="ＭＳ Ｐゴシック"/>
        <family val="3"/>
        <charset val="128"/>
      </rPr>
      <t>ガス</t>
    </r>
  </si>
  <si>
    <r>
      <t>駆</t>
    </r>
    <r>
      <rPr>
        <sz val="8"/>
        <color theme="1"/>
        <rFont val="ＭＳ Ｐゴシック"/>
        <family val="3"/>
        <charset val="128"/>
      </rPr>
      <t>動</t>
    </r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</si>
  <si>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</si>
  <si>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r>
      <t>ガ</t>
    </r>
    <r>
      <rPr>
        <sz val="8"/>
        <color theme="1"/>
        <rFont val="ＭＳ Ｐゴシック"/>
        <family val="3"/>
        <charset val="128"/>
      </rPr>
      <t>ス認定</t>
    </r>
  </si>
  <si>
    <r>
      <t>対</t>
    </r>
    <r>
      <rPr>
        <sz val="8"/>
        <color theme="1"/>
        <rFont val="ＭＳ Ｐゴシック"/>
        <family val="3"/>
        <charset val="128"/>
      </rPr>
      <t>策</t>
    </r>
    <rPh sb="0" eb="2">
      <t>タイサク</t>
    </rPh>
    <phoneticPr fontId="26"/>
  </si>
  <si>
    <r>
      <t>対</t>
    </r>
    <r>
      <rPr>
        <sz val="8"/>
        <color theme="1"/>
        <rFont val="ＭＳ Ｐゴシック"/>
        <family val="3"/>
        <charset val="128"/>
      </rPr>
      <t>策</t>
    </r>
  </si>
  <si>
    <r>
      <t>形</t>
    </r>
    <r>
      <rPr>
        <sz val="8"/>
        <color theme="1"/>
        <rFont val="ＭＳ Ｐゴシック"/>
        <family val="3"/>
        <charset val="128"/>
      </rPr>
      <t>式</t>
    </r>
  </si>
  <si>
    <r>
      <t>レ</t>
    </r>
    <r>
      <rPr>
        <sz val="8"/>
        <color theme="1"/>
        <rFont val="ＭＳ Ｐゴシック"/>
        <family val="3"/>
        <charset val="128"/>
      </rPr>
      <t>ベル</t>
    </r>
  </si>
  <si>
    <r>
      <t xml:space="preserve">I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 xml:space="preserve"> D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 xml:space="preserve"> V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 xml:space="preserve"> EP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Arial"/>
        <family val="2"/>
      </rPr>
      <t xml:space="preserve"> B</t>
    </r>
    <phoneticPr fontId="26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</si>
  <si>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26"/>
  </si>
  <si>
    <r>
      <t>JC08</t>
    </r>
    <r>
      <rPr>
        <sz val="8"/>
        <color theme="1"/>
        <rFont val="ＭＳ Ｐゴシック"/>
        <family val="3"/>
        <charset val="128"/>
      </rPr>
      <t>モード</t>
    </r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</si>
</sst>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.0"/>
    <numFmt numFmtId="177" formatCode="0_);[Red]\(0\)"/>
    <numFmt numFmtId="178" formatCode="0_ "/>
    <numFmt numFmtId="179" formatCode="0.000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ＭＳ Ｐゴシック"/>
      <family val="3"/>
      <charset val="128"/>
    </font>
    <font>
      <u/>
      <sz val="8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1"/>
      <color theme="1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7" fillId="7" borderId="4" applyNumberFormat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203">
    <xf numFmtId="0" fontId="0" fillId="0" borderId="0" xfId="0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24" borderId="0" xfId="0" applyFont="1" applyFill="1" applyBorder="1"/>
    <xf numFmtId="0" fontId="19" fillId="0" borderId="0" xfId="0" applyFont="1" applyFill="1"/>
    <xf numFmtId="0" fontId="20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19" fillId="0" borderId="11" xfId="0" applyFont="1" applyFill="1" applyBorder="1"/>
    <xf numFmtId="0" fontId="22" fillId="0" borderId="0" xfId="0" applyFont="1" applyFill="1" applyBorder="1" applyAlignment="1"/>
    <xf numFmtId="0" fontId="19" fillId="0" borderId="0" xfId="0" applyFont="1" applyFill="1" applyAlignment="1">
      <alignment horizontal="right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4" xfId="0" applyFont="1" applyFill="1" applyBorder="1"/>
    <xf numFmtId="0" fontId="19" fillId="0" borderId="10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176" fontId="23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177" fontId="23" fillId="0" borderId="22" xfId="0" applyNumberFormat="1" applyFont="1" applyFill="1" applyBorder="1" applyAlignment="1">
      <alignment horizontal="center" vertical="center" wrapText="1"/>
    </xf>
    <xf numFmtId="176" fontId="23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178" fontId="19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 applyProtection="1">
      <alignment vertical="center"/>
      <protection locked="0"/>
    </xf>
    <xf numFmtId="0" fontId="19" fillId="0" borderId="20" xfId="0" applyFont="1" applyFill="1" applyBorder="1" applyAlignment="1" applyProtection="1">
      <alignment horizontal="left" vertical="center"/>
      <protection locked="0"/>
    </xf>
    <xf numFmtId="0" fontId="19" fillId="0" borderId="25" xfId="0" applyFont="1" applyFill="1" applyBorder="1"/>
    <xf numFmtId="0" fontId="19" fillId="0" borderId="26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18" xfId="0" applyFont="1" applyFill="1" applyBorder="1"/>
    <xf numFmtId="0" fontId="19" fillId="0" borderId="19" xfId="0" applyFont="1" applyFill="1" applyBorder="1"/>
    <xf numFmtId="0" fontId="19" fillId="0" borderId="14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2" xfId="0" applyFont="1" applyFill="1" applyBorder="1"/>
    <xf numFmtId="176" fontId="23" fillId="0" borderId="27" xfId="0" quotePrefix="1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176" fontId="23" fillId="0" borderId="21" xfId="0" quotePrefix="1" applyNumberFormat="1" applyFont="1" applyFill="1" applyBorder="1" applyAlignment="1">
      <alignment horizontal="center" vertical="center" wrapText="1"/>
    </xf>
    <xf numFmtId="0" fontId="19" fillId="0" borderId="20" xfId="0" applyFont="1" applyFill="1" applyBorder="1"/>
    <xf numFmtId="0" fontId="19" fillId="0" borderId="24" xfId="0" applyFont="1" applyFill="1" applyBorder="1" applyAlignment="1">
      <alignment horizontal="center" vertical="center"/>
    </xf>
    <xf numFmtId="178" fontId="19" fillId="0" borderId="29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19" fillId="0" borderId="18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176" fontId="23" fillId="0" borderId="21" xfId="0" applyNumberFormat="1" applyFont="1" applyFill="1" applyBorder="1" applyAlignment="1">
      <alignment horizontal="center" vertical="center" wrapText="1"/>
    </xf>
    <xf numFmtId="176" fontId="23" fillId="0" borderId="30" xfId="0" applyNumberFormat="1" applyFont="1" applyFill="1" applyBorder="1" applyAlignment="1">
      <alignment horizontal="center" vertical="center" wrapText="1"/>
    </xf>
    <xf numFmtId="176" fontId="23" fillId="0" borderId="10" xfId="0" applyNumberFormat="1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19" fillId="0" borderId="23" xfId="0" applyFont="1" applyFill="1" applyBorder="1"/>
    <xf numFmtId="0" fontId="19" fillId="0" borderId="24" xfId="0" applyFont="1" applyFill="1" applyBorder="1" applyProtection="1">
      <protection locked="0"/>
    </xf>
    <xf numFmtId="179" fontId="19" fillId="0" borderId="10" xfId="0" applyNumberFormat="1" applyFont="1" applyFill="1" applyBorder="1" applyAlignment="1" applyProtection="1">
      <alignment horizontal="center" vertical="center"/>
      <protection locked="0"/>
    </xf>
    <xf numFmtId="176" fontId="23" fillId="0" borderId="31" xfId="0" quotePrefix="1" applyNumberFormat="1" applyFont="1" applyFill="1" applyBorder="1" applyAlignment="1" applyProtection="1">
      <alignment horizontal="center" vertical="center" wrapText="1"/>
      <protection locked="0"/>
    </xf>
    <xf numFmtId="177" fontId="23" fillId="0" borderId="32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 applyProtection="1">
      <alignment horizontal="center" vertical="center"/>
      <protection locked="0"/>
    </xf>
    <xf numFmtId="0" fontId="19" fillId="0" borderId="29" xfId="0" applyFont="1" applyFill="1" applyBorder="1" applyAlignment="1">
      <alignment horizontal="center" vertical="center"/>
    </xf>
    <xf numFmtId="0" fontId="28" fillId="27" borderId="26" xfId="0" applyFont="1" applyFill="1" applyBorder="1" applyAlignment="1" applyProtection="1">
      <alignment vertical="center"/>
      <protection locked="0"/>
    </xf>
    <xf numFmtId="0" fontId="28" fillId="27" borderId="12" xfId="0" applyFont="1" applyFill="1" applyBorder="1" applyAlignment="1" applyProtection="1">
      <alignment horizontal="left" vertical="center"/>
      <protection locked="0"/>
    </xf>
    <xf numFmtId="0" fontId="28" fillId="27" borderId="10" xfId="0" applyFont="1" applyFill="1" applyBorder="1" applyAlignment="1" applyProtection="1">
      <alignment horizontal="left" vertical="center"/>
      <protection locked="0"/>
    </xf>
    <xf numFmtId="49" fontId="28" fillId="27" borderId="10" xfId="0" applyNumberFormat="1" applyFont="1" applyFill="1" applyBorder="1" applyAlignment="1" applyProtection="1">
      <alignment horizontal="left" vertical="center" wrapText="1"/>
      <protection locked="0"/>
    </xf>
    <xf numFmtId="0" fontId="28" fillId="27" borderId="10" xfId="0" applyFont="1" applyFill="1" applyBorder="1" applyAlignment="1" applyProtection="1">
      <alignment horizontal="center" vertical="center" wrapText="1"/>
      <protection locked="0"/>
    </xf>
    <xf numFmtId="179" fontId="28" fillId="27" borderId="10" xfId="0" applyNumberFormat="1" applyFont="1" applyFill="1" applyBorder="1" applyAlignment="1" applyProtection="1">
      <alignment horizontal="center" vertical="center"/>
      <protection locked="0"/>
    </xf>
    <xf numFmtId="0" fontId="28" fillId="27" borderId="10" xfId="0" applyFont="1" applyFill="1" applyBorder="1" applyAlignment="1" applyProtection="1">
      <alignment horizontal="center" vertical="center"/>
      <protection locked="0"/>
    </xf>
    <xf numFmtId="0" fontId="28" fillId="27" borderId="35" xfId="0" applyFont="1" applyFill="1" applyBorder="1" applyAlignment="1" applyProtection="1">
      <alignment vertical="center"/>
      <protection locked="0"/>
    </xf>
    <xf numFmtId="0" fontId="28" fillId="27" borderId="19" xfId="0" applyFont="1" applyFill="1" applyBorder="1" applyAlignment="1" applyProtection="1">
      <alignment vertical="center"/>
      <protection locked="0"/>
    </xf>
    <xf numFmtId="0" fontId="28" fillId="27" borderId="14" xfId="0" applyFont="1" applyFill="1" applyBorder="1" applyAlignment="1" applyProtection="1">
      <alignment horizontal="left" vertical="center"/>
      <protection locked="0"/>
    </xf>
    <xf numFmtId="0" fontId="29" fillId="27" borderId="34" xfId="0" applyFont="1" applyFill="1" applyBorder="1" applyAlignment="1" applyProtection="1">
      <alignment vertical="center"/>
      <protection locked="0"/>
    </xf>
    <xf numFmtId="0" fontId="29" fillId="27" borderId="15" xfId="0" applyFont="1" applyFill="1" applyBorder="1" applyAlignment="1" applyProtection="1">
      <alignment vertical="center"/>
      <protection locked="0"/>
    </xf>
    <xf numFmtId="178" fontId="28" fillId="27" borderId="23" xfId="0" applyNumberFormat="1" applyFont="1" applyFill="1" applyBorder="1" applyAlignment="1">
      <alignment horizontal="center" vertical="center"/>
    </xf>
    <xf numFmtId="178" fontId="28" fillId="27" borderId="10" xfId="0" applyNumberFormat="1" applyFont="1" applyFill="1" applyBorder="1" applyAlignment="1">
      <alignment horizontal="center" vertical="center"/>
    </xf>
    <xf numFmtId="0" fontId="29" fillId="27" borderId="35" xfId="0" applyFont="1" applyFill="1" applyBorder="1" applyAlignment="1" applyProtection="1">
      <alignment vertical="center"/>
      <protection locked="0"/>
    </xf>
    <xf numFmtId="0" fontId="28" fillId="27" borderId="3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/>
    <xf numFmtId="0" fontId="28" fillId="0" borderId="0" xfId="0" applyFont="1" applyFill="1"/>
    <xf numFmtId="0" fontId="30" fillId="0" borderId="0" xfId="0" applyFont="1" applyFill="1" applyBorder="1"/>
    <xf numFmtId="0" fontId="28" fillId="0" borderId="11" xfId="0" applyFont="1" applyFill="1" applyBorder="1"/>
    <xf numFmtId="0" fontId="31" fillId="0" borderId="0" xfId="0" applyFont="1" applyFill="1" applyBorder="1" applyAlignment="1"/>
    <xf numFmtId="0" fontId="28" fillId="0" borderId="0" xfId="0" applyFont="1" applyFill="1" applyAlignment="1">
      <alignment horizontal="right"/>
    </xf>
    <xf numFmtId="0" fontId="28" fillId="0" borderId="12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4" xfId="0" applyFont="1" applyFill="1" applyBorder="1"/>
    <xf numFmtId="0" fontId="28" fillId="0" borderId="11" xfId="0" applyFont="1" applyFill="1" applyBorder="1" applyAlignment="1">
      <alignment horizontal="center"/>
    </xf>
    <xf numFmtId="0" fontId="28" fillId="0" borderId="10" xfId="0" applyFont="1" applyFill="1" applyBorder="1" applyAlignment="1" applyProtection="1">
      <alignment horizontal="center" vertical="center"/>
      <protection locked="0"/>
    </xf>
    <xf numFmtId="0" fontId="34" fillId="27" borderId="24" xfId="0" applyFont="1" applyFill="1" applyBorder="1" applyAlignment="1" applyProtection="1">
      <alignment horizontal="center" vertical="center"/>
      <protection locked="0"/>
    </xf>
    <xf numFmtId="0" fontId="28" fillId="27" borderId="20" xfId="0" applyFont="1" applyFill="1" applyBorder="1" applyAlignment="1" applyProtection="1">
      <alignment horizontal="center" vertical="center"/>
      <protection locked="0"/>
    </xf>
    <xf numFmtId="176" fontId="35" fillId="27" borderId="21" xfId="0" quotePrefix="1" applyNumberFormat="1" applyFont="1" applyFill="1" applyBorder="1" applyAlignment="1" applyProtection="1">
      <alignment horizontal="center" vertical="center" wrapText="1"/>
      <protection locked="0"/>
    </xf>
    <xf numFmtId="177" fontId="35" fillId="27" borderId="22" xfId="0" applyNumberFormat="1" applyFont="1" applyFill="1" applyBorder="1" applyAlignment="1">
      <alignment horizontal="center" vertical="center" wrapText="1"/>
    </xf>
    <xf numFmtId="0" fontId="28" fillId="27" borderId="15" xfId="0" applyFont="1" applyFill="1" applyBorder="1" applyAlignment="1" applyProtection="1">
      <alignment vertical="center"/>
      <protection locked="0"/>
    </xf>
    <xf numFmtId="0" fontId="28" fillId="27" borderId="18" xfId="0" applyFont="1" applyFill="1" applyBorder="1" applyAlignment="1" applyProtection="1">
      <alignment vertical="center"/>
      <protection locked="0"/>
    </xf>
    <xf numFmtId="0" fontId="28" fillId="27" borderId="17" xfId="0" applyFont="1" applyFill="1" applyBorder="1" applyAlignment="1" applyProtection="1">
      <alignment vertical="center"/>
      <protection locked="0"/>
    </xf>
    <xf numFmtId="176" fontId="35" fillId="27" borderId="21" xfId="0" applyNumberFormat="1" applyFont="1" applyFill="1" applyBorder="1" applyAlignment="1" applyProtection="1">
      <alignment horizontal="center" vertical="center" wrapText="1"/>
      <protection locked="0"/>
    </xf>
    <xf numFmtId="176" fontId="35" fillId="27" borderId="10" xfId="0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34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shrinkToFit="1"/>
    </xf>
    <xf numFmtId="0" fontId="28" fillId="0" borderId="11" xfId="0" applyFont="1" applyFill="1" applyBorder="1" applyAlignment="1">
      <alignment horizontal="center" shrinkToFit="1"/>
    </xf>
    <xf numFmtId="0" fontId="28" fillId="0" borderId="14" xfId="0" applyFont="1" applyFill="1" applyBorder="1" applyAlignment="1">
      <alignment horizontal="center" shrinkToFit="1"/>
    </xf>
    <xf numFmtId="0" fontId="28" fillId="0" borderId="11" xfId="0" applyFont="1" applyFill="1" applyBorder="1" applyAlignment="1">
      <alignment horizontal="left"/>
    </xf>
    <xf numFmtId="0" fontId="29" fillId="0" borderId="11" xfId="0" applyFont="1" applyFill="1" applyBorder="1" applyAlignment="1" applyProtection="1">
      <protection locked="0"/>
    </xf>
    <xf numFmtId="0" fontId="28" fillId="0" borderId="11" xfId="0" applyFont="1" applyFill="1" applyBorder="1" applyAlignment="1" applyProtection="1">
      <protection locked="0"/>
    </xf>
    <xf numFmtId="0" fontId="28" fillId="0" borderId="30" xfId="0" applyFont="1" applyFill="1" applyBorder="1" applyAlignment="1">
      <alignment horizontal="right"/>
    </xf>
    <xf numFmtId="0" fontId="28" fillId="0" borderId="26" xfId="0" applyFont="1" applyFill="1" applyBorder="1" applyAlignment="1">
      <alignment horizontal="center" vertical="center"/>
    </xf>
    <xf numFmtId="0" fontId="33" fillId="0" borderId="25" xfId="0" applyFont="1" applyFill="1" applyBorder="1"/>
    <xf numFmtId="0" fontId="33" fillId="0" borderId="35" xfId="0" applyFont="1" applyFill="1" applyBorder="1"/>
    <xf numFmtId="0" fontId="33" fillId="0" borderId="0" xfId="0" applyFont="1" applyFill="1"/>
    <xf numFmtId="0" fontId="33" fillId="0" borderId="19" xfId="0" applyFont="1" applyFill="1" applyBorder="1"/>
    <xf numFmtId="0" fontId="33" fillId="0" borderId="11" xfId="0" applyFont="1" applyFill="1" applyBorder="1"/>
    <xf numFmtId="0" fontId="28" fillId="0" borderId="25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/>
    </xf>
    <xf numFmtId="0" fontId="28" fillId="25" borderId="26" xfId="0" applyFont="1" applyFill="1" applyBorder="1" applyAlignment="1">
      <alignment horizontal="center"/>
    </xf>
    <xf numFmtId="0" fontId="28" fillId="25" borderId="25" xfId="0" applyFont="1" applyFill="1" applyBorder="1" applyAlignment="1">
      <alignment horizontal="center"/>
    </xf>
    <xf numFmtId="0" fontId="28" fillId="25" borderId="12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 shrinkToFit="1"/>
    </xf>
    <xf numFmtId="0" fontId="28" fillId="0" borderId="25" xfId="0" applyFont="1" applyFill="1" applyBorder="1" applyAlignment="1">
      <alignment horizontal="center" shrinkToFit="1"/>
    </xf>
    <xf numFmtId="0" fontId="28" fillId="0" borderId="12" xfId="0" applyFont="1" applyFill="1" applyBorder="1" applyAlignment="1">
      <alignment horizontal="center" shrinkToFit="1"/>
    </xf>
    <xf numFmtId="0" fontId="29" fillId="0" borderId="3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protection locked="0"/>
    </xf>
    <xf numFmtId="0" fontId="19" fillId="0" borderId="30" xfId="0" applyFont="1" applyFill="1" applyBorder="1" applyAlignment="1">
      <alignment horizontal="right"/>
    </xf>
    <xf numFmtId="0" fontId="21" fillId="0" borderId="3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25" borderId="26" xfId="0" applyFont="1" applyFill="1" applyBorder="1" applyAlignment="1">
      <alignment horizontal="center"/>
    </xf>
    <xf numFmtId="0" fontId="19" fillId="25" borderId="25" xfId="0" applyFont="1" applyFill="1" applyBorder="1" applyAlignment="1">
      <alignment horizontal="center"/>
    </xf>
    <xf numFmtId="0" fontId="19" fillId="25" borderId="12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 shrinkToFit="1"/>
    </xf>
    <xf numFmtId="0" fontId="19" fillId="0" borderId="25" xfId="0" applyFont="1" applyFill="1" applyBorder="1" applyAlignment="1">
      <alignment horizontal="center" shrinkToFit="1"/>
    </xf>
    <xf numFmtId="0" fontId="19" fillId="0" borderId="12" xfId="0" applyFont="1" applyFill="1" applyBorder="1" applyAlignment="1">
      <alignment horizontal="center" shrinkToFit="1"/>
    </xf>
    <xf numFmtId="0" fontId="21" fillId="0" borderId="45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 shrinkToFit="1"/>
    </xf>
    <xf numFmtId="0" fontId="19" fillId="0" borderId="14" xfId="0" applyFont="1" applyFill="1" applyBorder="1" applyAlignment="1">
      <alignment horizontal="center" shrinkToFit="1"/>
    </xf>
    <xf numFmtId="0" fontId="19" fillId="0" borderId="2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 applyProtection="1">
      <alignment horizontal="center"/>
      <protection locked="0"/>
    </xf>
    <xf numFmtId="0" fontId="19" fillId="26" borderId="26" xfId="0" applyFont="1" applyFill="1" applyBorder="1" applyAlignment="1">
      <alignment horizontal="center"/>
    </xf>
    <xf numFmtId="0" fontId="19" fillId="26" borderId="25" xfId="0" applyFont="1" applyFill="1" applyBorder="1" applyAlignment="1">
      <alignment horizontal="center"/>
    </xf>
    <xf numFmtId="0" fontId="19" fillId="26" borderId="12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通貨 2 2" xfId="42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638175</xdr:colOff>
      <xdr:row>1</xdr:row>
      <xdr:rowOff>47625</xdr:rowOff>
    </xdr:from>
    <xdr:to>
      <xdr:col>21</xdr:col>
      <xdr:colOff>600075</xdr:colOff>
      <xdr:row>2</xdr:row>
      <xdr:rowOff>104775</xdr:rowOff>
    </xdr:to>
    <xdr:sp macro="" textlink="">
      <xdr:nvSpPr>
        <xdr:cNvPr id="24577" name="Text Box 1">
          <a:extLst>
            <a:ext uri="{FF2B5EF4-FFF2-40B4-BE49-F238E27FC236}">
              <a16:creationId xmlns:a16="http://schemas.microsoft.com/office/drawing/2014/main" id="{00000000-0008-0000-0300-000001600000}"/>
            </a:ext>
          </a:extLst>
        </xdr:cNvPr>
        <xdr:cNvSpPr txBox="1">
          <a:spLocks noChangeArrowheads="1"/>
        </xdr:cNvSpPr>
      </xdr:nvSpPr>
      <xdr:spPr bwMode="auto">
        <a:xfrm>
          <a:off x="19040475" y="323850"/>
          <a:ext cx="6477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</xdr:row>
      <xdr:rowOff>85725</xdr:rowOff>
    </xdr:from>
    <xdr:to>
      <xdr:col>22</xdr:col>
      <xdr:colOff>571500</xdr:colOff>
      <xdr:row>2</xdr:row>
      <xdr:rowOff>152400</xdr:rowOff>
    </xdr:to>
    <xdr:sp macro="" textlink="">
      <xdr:nvSpPr>
        <xdr:cNvPr id="25601" name="Text Box 1">
          <a:extLst>
            <a:ext uri="{FF2B5EF4-FFF2-40B4-BE49-F238E27FC236}">
              <a16:creationId xmlns:a16="http://schemas.microsoft.com/office/drawing/2014/main" id="{00000000-0008-0000-0400-000001640000}"/>
            </a:ext>
          </a:extLst>
        </xdr:cNvPr>
        <xdr:cNvSpPr txBox="1">
          <a:spLocks noChangeArrowheads="1"/>
        </xdr:cNvSpPr>
      </xdr:nvSpPr>
      <xdr:spPr bwMode="auto">
        <a:xfrm>
          <a:off x="19211925" y="361950"/>
          <a:ext cx="6381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600075</xdr:colOff>
      <xdr:row>1</xdr:row>
      <xdr:rowOff>66675</xdr:rowOff>
    </xdr:from>
    <xdr:to>
      <xdr:col>22</xdr:col>
      <xdr:colOff>561975</xdr:colOff>
      <xdr:row>2</xdr:row>
      <xdr:rowOff>123825</xdr:rowOff>
    </xdr:to>
    <xdr:sp macro="" textlink="">
      <xdr:nvSpPr>
        <xdr:cNvPr id="26625" name="Text Box 1">
          <a:extLst>
            <a:ext uri="{FF2B5EF4-FFF2-40B4-BE49-F238E27FC236}">
              <a16:creationId xmlns:a16="http://schemas.microsoft.com/office/drawing/2014/main" id="{00000000-0008-0000-0500-000001680000}"/>
            </a:ext>
          </a:extLst>
        </xdr:cNvPr>
        <xdr:cNvSpPr txBox="1">
          <a:spLocks noChangeArrowheads="1"/>
        </xdr:cNvSpPr>
      </xdr:nvSpPr>
      <xdr:spPr bwMode="auto">
        <a:xfrm>
          <a:off x="19126200" y="342900"/>
          <a:ext cx="6477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628650</xdr:colOff>
      <xdr:row>1</xdr:row>
      <xdr:rowOff>66675</xdr:rowOff>
    </xdr:from>
    <xdr:to>
      <xdr:col>18</xdr:col>
      <xdr:colOff>447675</xdr:colOff>
      <xdr:row>2</xdr:row>
      <xdr:rowOff>123825</xdr:rowOff>
    </xdr:to>
    <xdr:sp macro="" textlink="">
      <xdr:nvSpPr>
        <xdr:cNvPr id="27649" name="Text Box 1">
          <a:extLst>
            <a:ext uri="{FF2B5EF4-FFF2-40B4-BE49-F238E27FC236}">
              <a16:creationId xmlns:a16="http://schemas.microsoft.com/office/drawing/2014/main" id="{00000000-0008-0000-0800-0000016C0000}"/>
            </a:ext>
          </a:extLst>
        </xdr:cNvPr>
        <xdr:cNvSpPr txBox="1">
          <a:spLocks noChangeArrowheads="1"/>
        </xdr:cNvSpPr>
      </xdr:nvSpPr>
      <xdr:spPr bwMode="auto">
        <a:xfrm>
          <a:off x="16906875" y="342900"/>
          <a:ext cx="6572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1</xdr:row>
      <xdr:rowOff>57150</xdr:rowOff>
    </xdr:from>
    <xdr:to>
      <xdr:col>19</xdr:col>
      <xdr:colOff>542925</xdr:colOff>
      <xdr:row>2</xdr:row>
      <xdr:rowOff>114300</xdr:rowOff>
    </xdr:to>
    <xdr:sp macro="" textlink="">
      <xdr:nvSpPr>
        <xdr:cNvPr id="28673" name="Text Box 1">
          <a:extLst>
            <a:ext uri="{FF2B5EF4-FFF2-40B4-BE49-F238E27FC236}">
              <a16:creationId xmlns:a16="http://schemas.microsoft.com/office/drawing/2014/main" id="{00000000-0008-0000-0900-000001700000}"/>
            </a:ext>
          </a:extLst>
        </xdr:cNvPr>
        <xdr:cNvSpPr txBox="1">
          <a:spLocks noChangeArrowheads="1"/>
        </xdr:cNvSpPr>
      </xdr:nvSpPr>
      <xdr:spPr bwMode="auto">
        <a:xfrm>
          <a:off x="17183100" y="333375"/>
          <a:ext cx="6667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1</xdr:row>
      <xdr:rowOff>66675</xdr:rowOff>
    </xdr:from>
    <xdr:to>
      <xdr:col>19</xdr:col>
      <xdr:colOff>533400</xdr:colOff>
      <xdr:row>2</xdr:row>
      <xdr:rowOff>123825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A00-000001740000}"/>
            </a:ext>
          </a:extLst>
        </xdr:cNvPr>
        <xdr:cNvSpPr txBox="1">
          <a:spLocks noChangeArrowheads="1"/>
        </xdr:cNvSpPr>
      </xdr:nvSpPr>
      <xdr:spPr bwMode="auto">
        <a:xfrm>
          <a:off x="17116425" y="342900"/>
          <a:ext cx="6572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</sheetNames>
    <definedNames>
      <definedName name="社内配布用印刷" refersTo="#REF!"/>
      <definedName name="提出用印刷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20"/>
  <sheetViews>
    <sheetView view="pageBreakPreview" topLeftCell="A2" zoomScale="55" zoomScaleNormal="100" zoomScaleSheetLayoutView="55" workbookViewId="0">
      <selection activeCell="R36" sqref="R36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3" customWidth="1"/>
    <col min="6" max="6" width="13.125" style="2" bestFit="1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9" style="2" bestFit="1" customWidth="1"/>
    <col min="14" max="14" width="8.625" style="2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0" width="8.25" style="2" bestFit="1" customWidth="1"/>
    <col min="21" max="22" width="9" style="2" bestFit="1" customWidth="1"/>
    <col min="23" max="23" width="2.5" style="2" customWidth="1"/>
    <col min="24" max="25" width="9" style="2" bestFit="1" customWidth="1"/>
    <col min="26" max="26" width="2.625" style="2" customWidth="1"/>
    <col min="27" max="27" width="22.875" style="2" bestFit="1" customWidth="1"/>
    <col min="28" max="28" width="9" style="2" bestFit="1"/>
    <col min="29" max="16384" width="9" style="2"/>
  </cols>
  <sheetData>
    <row r="1" spans="1:22" ht="21.75" customHeight="1" x14ac:dyDescent="0.25">
      <c r="A1" s="5"/>
      <c r="B1" s="5"/>
      <c r="Q1" s="6"/>
    </row>
    <row r="2" spans="1:22" s="4" customFormat="1" ht="15" x14ac:dyDescent="0.2">
      <c r="A2" s="2"/>
      <c r="B2" s="2"/>
      <c r="C2" s="2"/>
      <c r="F2" s="7"/>
      <c r="I2" s="2"/>
      <c r="J2" s="8" t="s">
        <v>0</v>
      </c>
      <c r="K2" s="8"/>
      <c r="L2" s="8"/>
      <c r="M2" s="8"/>
      <c r="N2" s="8"/>
      <c r="O2" s="8"/>
      <c r="P2" s="8"/>
      <c r="Q2" s="148"/>
      <c r="R2" s="148"/>
      <c r="S2" s="148"/>
      <c r="T2" s="148"/>
    </row>
    <row r="3" spans="1:22" s="4" customFormat="1" ht="23.25" customHeight="1" x14ac:dyDescent="0.25">
      <c r="A3" s="9" t="s">
        <v>49</v>
      </c>
      <c r="B3" s="9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Q3" s="149" t="s">
        <v>7</v>
      </c>
      <c r="R3" s="149"/>
      <c r="S3" s="149"/>
      <c r="T3" s="149"/>
      <c r="U3" s="149"/>
      <c r="V3" s="149"/>
    </row>
    <row r="4" spans="1:22" s="4" customFormat="1" ht="14.25" customHeight="1" x14ac:dyDescent="0.2">
      <c r="A4" s="179" t="s">
        <v>17</v>
      </c>
      <c r="B4" s="184" t="s">
        <v>14</v>
      </c>
      <c r="C4" s="185"/>
      <c r="D4" s="188"/>
      <c r="E4" s="190"/>
      <c r="F4" s="184" t="s">
        <v>2</v>
      </c>
      <c r="G4" s="192"/>
      <c r="H4" s="153" t="s">
        <v>11</v>
      </c>
      <c r="I4" s="153" t="s">
        <v>10</v>
      </c>
      <c r="J4" s="156" t="s">
        <v>8</v>
      </c>
      <c r="K4" s="159" t="s">
        <v>18</v>
      </c>
      <c r="L4" s="160"/>
      <c r="M4" s="160"/>
      <c r="N4" s="161"/>
      <c r="O4" s="11"/>
      <c r="P4" s="162"/>
      <c r="Q4" s="163"/>
      <c r="R4" s="164"/>
      <c r="S4" s="31"/>
      <c r="T4" s="165" t="s">
        <v>20</v>
      </c>
      <c r="U4" s="168" t="s">
        <v>5</v>
      </c>
      <c r="V4" s="169"/>
    </row>
    <row r="5" spans="1:22" s="4" customFormat="1" ht="11.25" customHeight="1" x14ac:dyDescent="0.2">
      <c r="A5" s="154"/>
      <c r="B5" s="157"/>
      <c r="C5" s="186"/>
      <c r="D5" s="189"/>
      <c r="E5" s="191"/>
      <c r="F5" s="158"/>
      <c r="G5" s="178"/>
      <c r="H5" s="154"/>
      <c r="I5" s="154"/>
      <c r="J5" s="157"/>
      <c r="K5" s="170" t="s">
        <v>21</v>
      </c>
      <c r="L5" s="173" t="s">
        <v>22</v>
      </c>
      <c r="M5" s="176" t="s">
        <v>26</v>
      </c>
      <c r="N5" s="176" t="s">
        <v>24</v>
      </c>
      <c r="O5" s="15" t="s">
        <v>6</v>
      </c>
      <c r="P5" s="181" t="s">
        <v>16</v>
      </c>
      <c r="Q5" s="182"/>
      <c r="R5" s="183"/>
      <c r="S5" s="32" t="s">
        <v>27</v>
      </c>
      <c r="T5" s="166"/>
      <c r="U5" s="150" t="s">
        <v>9</v>
      </c>
      <c r="V5" s="150" t="s">
        <v>23</v>
      </c>
    </row>
    <row r="6" spans="1:22" s="4" customFormat="1" x14ac:dyDescent="0.2">
      <c r="A6" s="154"/>
      <c r="B6" s="157"/>
      <c r="C6" s="186"/>
      <c r="D6" s="179" t="s">
        <v>28</v>
      </c>
      <c r="E6" s="180" t="s">
        <v>30</v>
      </c>
      <c r="F6" s="179" t="s">
        <v>28</v>
      </c>
      <c r="G6" s="153" t="s">
        <v>31</v>
      </c>
      <c r="H6" s="154"/>
      <c r="I6" s="154"/>
      <c r="J6" s="157"/>
      <c r="K6" s="171"/>
      <c r="L6" s="174"/>
      <c r="M6" s="177"/>
      <c r="N6" s="177"/>
      <c r="O6" s="17" t="s">
        <v>3</v>
      </c>
      <c r="P6" s="17" t="s">
        <v>33</v>
      </c>
      <c r="Q6" s="17"/>
      <c r="R6" s="17"/>
      <c r="S6" s="18" t="s">
        <v>34</v>
      </c>
      <c r="T6" s="166"/>
      <c r="U6" s="151"/>
      <c r="V6" s="151"/>
    </row>
    <row r="7" spans="1:22" s="4" customFormat="1" x14ac:dyDescent="0.2">
      <c r="A7" s="154"/>
      <c r="B7" s="157"/>
      <c r="C7" s="186"/>
      <c r="D7" s="154"/>
      <c r="E7" s="154"/>
      <c r="F7" s="154"/>
      <c r="G7" s="154"/>
      <c r="H7" s="154"/>
      <c r="I7" s="154"/>
      <c r="J7" s="157"/>
      <c r="K7" s="171"/>
      <c r="L7" s="174"/>
      <c r="M7" s="177"/>
      <c r="N7" s="177"/>
      <c r="O7" s="17" t="s">
        <v>35</v>
      </c>
      <c r="P7" s="17" t="s">
        <v>13</v>
      </c>
      <c r="Q7" s="17" t="s">
        <v>37</v>
      </c>
      <c r="R7" s="17" t="s">
        <v>39</v>
      </c>
      <c r="S7" s="18" t="s">
        <v>38</v>
      </c>
      <c r="T7" s="166"/>
      <c r="U7" s="151"/>
      <c r="V7" s="151"/>
    </row>
    <row r="8" spans="1:22" s="4" customFormat="1" x14ac:dyDescent="0.2">
      <c r="A8" s="155"/>
      <c r="B8" s="158"/>
      <c r="C8" s="187"/>
      <c r="D8" s="155"/>
      <c r="E8" s="155"/>
      <c r="F8" s="155"/>
      <c r="G8" s="155"/>
      <c r="H8" s="155"/>
      <c r="I8" s="155"/>
      <c r="J8" s="158"/>
      <c r="K8" s="172"/>
      <c r="L8" s="175"/>
      <c r="M8" s="178"/>
      <c r="N8" s="178"/>
      <c r="O8" s="14" t="s">
        <v>41</v>
      </c>
      <c r="P8" s="14" t="s">
        <v>43</v>
      </c>
      <c r="Q8" s="14" t="s">
        <v>15</v>
      </c>
      <c r="R8" s="19"/>
      <c r="S8" s="13" t="s">
        <v>44</v>
      </c>
      <c r="T8" s="167"/>
      <c r="U8" s="152"/>
      <c r="V8" s="152"/>
    </row>
    <row r="9" spans="1:22" s="4" customFormat="1" ht="24" customHeight="1" x14ac:dyDescent="0.2">
      <c r="A9" s="33"/>
      <c r="B9" s="34"/>
      <c r="C9" s="35"/>
      <c r="D9" s="36"/>
      <c r="E9" s="36"/>
      <c r="F9" s="37"/>
      <c r="G9" s="37"/>
      <c r="H9" s="38"/>
      <c r="I9" s="38"/>
      <c r="J9" s="39"/>
      <c r="K9" s="40"/>
      <c r="L9" s="41" t="str">
        <f>IF(K9&gt;0,1/K9*28.1*59.8,"")</f>
        <v/>
      </c>
      <c r="M9" s="42"/>
      <c r="N9" s="26"/>
      <c r="O9" s="43"/>
      <c r="P9" s="38"/>
      <c r="Q9" s="38"/>
      <c r="R9" s="38"/>
      <c r="S9" s="44"/>
      <c r="T9" s="45" t="str">
        <f>IF(K9&lt;&gt;"","―","")</f>
        <v/>
      </c>
      <c r="U9" s="27"/>
      <c r="V9" s="27"/>
    </row>
    <row r="10" spans="1:22" s="4" customFormat="1" ht="24" customHeight="1" x14ac:dyDescent="0.2">
      <c r="A10" s="2"/>
      <c r="D10" s="2"/>
      <c r="E10" s="2"/>
      <c r="F10" s="2"/>
      <c r="G10" s="2"/>
      <c r="H10" s="2"/>
      <c r="I10" s="2"/>
      <c r="J10" s="30"/>
      <c r="K10" s="2"/>
      <c r="L10" s="2"/>
      <c r="M10" s="2"/>
      <c r="N10" s="2"/>
      <c r="O10" s="2"/>
      <c r="P10" s="2"/>
      <c r="Q10" s="2"/>
      <c r="R10" s="2"/>
      <c r="U10" s="2"/>
      <c r="V10" s="2"/>
    </row>
    <row r="11" spans="1:22" x14ac:dyDescent="0.2">
      <c r="B11" s="4" t="s">
        <v>40</v>
      </c>
      <c r="C11" s="4"/>
      <c r="E11" s="2"/>
    </row>
    <row r="12" spans="1:22" x14ac:dyDescent="0.2">
      <c r="B12" s="4" t="s">
        <v>1</v>
      </c>
      <c r="C12" s="4"/>
      <c r="E12" s="2"/>
    </row>
    <row r="13" spans="1:22" x14ac:dyDescent="0.2">
      <c r="B13" s="2" t="s">
        <v>4</v>
      </c>
      <c r="C13" s="4"/>
      <c r="E13" s="2"/>
    </row>
    <row r="14" spans="1:22" x14ac:dyDescent="0.2">
      <c r="B14" s="2" t="s">
        <v>45</v>
      </c>
      <c r="E14" s="2"/>
    </row>
    <row r="15" spans="1:22" x14ac:dyDescent="0.2">
      <c r="B15" s="2" t="s">
        <v>46</v>
      </c>
      <c r="E15" s="2"/>
    </row>
    <row r="16" spans="1:22" x14ac:dyDescent="0.2">
      <c r="B16" s="2" t="s">
        <v>47</v>
      </c>
      <c r="E16" s="2"/>
    </row>
    <row r="17" spans="2:5" x14ac:dyDescent="0.2">
      <c r="B17" s="2" t="s">
        <v>36</v>
      </c>
      <c r="E17" s="2"/>
    </row>
    <row r="18" spans="2:5" x14ac:dyDescent="0.2">
      <c r="B18" s="2" t="s">
        <v>32</v>
      </c>
      <c r="E18" s="2"/>
    </row>
    <row r="19" spans="2:5" x14ac:dyDescent="0.2">
      <c r="B19" s="2" t="s">
        <v>12</v>
      </c>
      <c r="E19" s="2"/>
    </row>
    <row r="20" spans="2:5" x14ac:dyDescent="0.2">
      <c r="C20" s="46" t="s">
        <v>50</v>
      </c>
      <c r="E20" s="2"/>
    </row>
  </sheetData>
  <mergeCells count="25">
    <mergeCell ref="A4:A8"/>
    <mergeCell ref="B4:C8"/>
    <mergeCell ref="D4:D5"/>
    <mergeCell ref="E4:E5"/>
    <mergeCell ref="F4:G5"/>
    <mergeCell ref="H4:H8"/>
    <mergeCell ref="D6:D8"/>
    <mergeCell ref="E6:E8"/>
    <mergeCell ref="P5:R5"/>
    <mergeCell ref="U5:U8"/>
    <mergeCell ref="F6:F8"/>
    <mergeCell ref="G6:G8"/>
    <mergeCell ref="Q2:T2"/>
    <mergeCell ref="Q3:V3"/>
    <mergeCell ref="V5:V8"/>
    <mergeCell ref="I4:I8"/>
    <mergeCell ref="J4:J8"/>
    <mergeCell ref="K4:N4"/>
    <mergeCell ref="P4:R4"/>
    <mergeCell ref="T4:T8"/>
    <mergeCell ref="U4:V4"/>
    <mergeCell ref="K5:K8"/>
    <mergeCell ref="L5:L8"/>
    <mergeCell ref="M5:M8"/>
    <mergeCell ref="N5:N8"/>
  </mergeCells>
  <phoneticPr fontId="26"/>
  <printOptions horizontalCentered="1"/>
  <pageMargins left="0.39370078740157483" right="0.39370078740157483" top="0.39370078740157483" bottom="0.39370078740157483" header="0.19685039370078741" footer="0.39370078740157483"/>
  <pageSetup paperSize="9" scale="54" firstPageNumber="0" orientation="landscape" r:id="rId1"/>
  <headerFooter alignWithMargins="0">
    <oddHeader>&amp;R様式1-3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W29"/>
  <sheetViews>
    <sheetView view="pageBreakPreview" zoomScale="55" zoomScaleNormal="100" zoomScaleSheetLayoutView="55" workbookViewId="0">
      <selection activeCell="R36" sqref="R36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5.875" style="2" bestFit="1" customWidth="1"/>
    <col min="7" max="7" width="12.125" style="2" bestFit="1" customWidth="1"/>
    <col min="8" max="8" width="10.5" style="2" bestFit="1" customWidth="1"/>
    <col min="9" max="9" width="7" style="2" bestFit="1" customWidth="1"/>
    <col min="10" max="10" width="5.875" style="2" bestFit="1" customWidth="1"/>
    <col min="11" max="11" width="8.75" style="2" bestFit="1" customWidth="1"/>
    <col min="12" max="12" width="8.5" style="2" bestFit="1" customWidth="1"/>
    <col min="13" max="13" width="8.625" style="2" bestFit="1" customWidth="1"/>
    <col min="14" max="14" width="8.625" style="2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22" width="9" style="2" bestFit="1"/>
    <col min="23" max="16384" width="9" style="2"/>
  </cols>
  <sheetData>
    <row r="1" spans="1:23" ht="21.75" customHeight="1" x14ac:dyDescent="0.25">
      <c r="A1" s="5"/>
      <c r="B1" s="5"/>
      <c r="Q1" s="6"/>
    </row>
    <row r="2" spans="1:23" s="4" customFormat="1" ht="15" x14ac:dyDescent="0.2">
      <c r="A2" s="2"/>
      <c r="B2" s="2"/>
      <c r="C2" s="2"/>
      <c r="E2" s="7"/>
      <c r="H2" s="2"/>
      <c r="I2" s="8" t="s">
        <v>0</v>
      </c>
      <c r="J2" s="8"/>
      <c r="K2" s="8"/>
      <c r="L2" s="8"/>
      <c r="M2" s="8"/>
      <c r="N2" s="8"/>
      <c r="O2" s="8"/>
      <c r="P2" s="8"/>
      <c r="Q2" s="193"/>
      <c r="R2" s="193"/>
      <c r="S2" s="193"/>
      <c r="T2" s="193"/>
      <c r="U2" s="193"/>
    </row>
    <row r="3" spans="1:23" s="4" customFormat="1" ht="23.25" customHeight="1" x14ac:dyDescent="0.25">
      <c r="A3" s="9" t="s">
        <v>51</v>
      </c>
      <c r="B3" s="9"/>
      <c r="C3" s="2"/>
      <c r="E3" s="2"/>
      <c r="F3" s="2"/>
      <c r="G3" s="2"/>
      <c r="H3" s="2"/>
      <c r="I3" s="8"/>
      <c r="J3" s="2"/>
      <c r="K3" s="2"/>
      <c r="L3" s="2"/>
      <c r="M3" s="2"/>
      <c r="N3" s="2"/>
      <c r="O3" s="2"/>
      <c r="Q3" s="10"/>
      <c r="R3" s="149" t="s">
        <v>7</v>
      </c>
      <c r="S3" s="149"/>
      <c r="T3" s="149"/>
      <c r="U3" s="149"/>
      <c r="V3" s="149"/>
      <c r="W3" s="149"/>
    </row>
    <row r="4" spans="1:23" s="4" customFormat="1" ht="14.25" customHeight="1" x14ac:dyDescent="0.2">
      <c r="A4" s="179" t="s">
        <v>17</v>
      </c>
      <c r="B4" s="184" t="s">
        <v>14</v>
      </c>
      <c r="C4" s="185"/>
      <c r="D4" s="190"/>
      <c r="E4" s="184" t="s">
        <v>2</v>
      </c>
      <c r="F4" s="192"/>
      <c r="G4" s="153" t="s">
        <v>11</v>
      </c>
      <c r="H4" s="153" t="s">
        <v>10</v>
      </c>
      <c r="I4" s="156" t="s">
        <v>8</v>
      </c>
      <c r="J4" s="194" t="s">
        <v>18</v>
      </c>
      <c r="K4" s="195"/>
      <c r="L4" s="195"/>
      <c r="M4" s="195"/>
      <c r="N4" s="196"/>
      <c r="O4" s="11"/>
      <c r="P4" s="162"/>
      <c r="Q4" s="163"/>
      <c r="R4" s="164"/>
      <c r="S4" s="12"/>
      <c r="T4" s="198" t="s">
        <v>19</v>
      </c>
      <c r="U4" s="150" t="s">
        <v>20</v>
      </c>
      <c r="V4" s="168" t="s">
        <v>5</v>
      </c>
      <c r="W4" s="169"/>
    </row>
    <row r="5" spans="1:23" s="4" customFormat="1" ht="11.25" customHeight="1" x14ac:dyDescent="0.2">
      <c r="A5" s="154"/>
      <c r="B5" s="157"/>
      <c r="C5" s="186"/>
      <c r="D5" s="191"/>
      <c r="E5" s="158"/>
      <c r="F5" s="178"/>
      <c r="G5" s="154"/>
      <c r="H5" s="154"/>
      <c r="I5" s="157"/>
      <c r="J5" s="170" t="s">
        <v>21</v>
      </c>
      <c r="K5" s="173" t="s">
        <v>22</v>
      </c>
      <c r="L5" s="197" t="s">
        <v>25</v>
      </c>
      <c r="M5" s="176" t="s">
        <v>26</v>
      </c>
      <c r="N5" s="176" t="s">
        <v>24</v>
      </c>
      <c r="O5" s="15" t="s">
        <v>6</v>
      </c>
      <c r="P5" s="181" t="s">
        <v>16</v>
      </c>
      <c r="Q5" s="182"/>
      <c r="R5" s="183"/>
      <c r="S5" s="16" t="s">
        <v>27</v>
      </c>
      <c r="T5" s="199"/>
      <c r="U5" s="154"/>
      <c r="V5" s="150" t="s">
        <v>9</v>
      </c>
      <c r="W5" s="150" t="s">
        <v>23</v>
      </c>
    </row>
    <row r="6" spans="1:23" s="4" customFormat="1" x14ac:dyDescent="0.2">
      <c r="A6" s="154"/>
      <c r="B6" s="157"/>
      <c r="C6" s="186"/>
      <c r="D6" s="179" t="s">
        <v>28</v>
      </c>
      <c r="E6" s="179" t="s">
        <v>28</v>
      </c>
      <c r="F6" s="153" t="s">
        <v>31</v>
      </c>
      <c r="G6" s="154"/>
      <c r="H6" s="154"/>
      <c r="I6" s="157"/>
      <c r="J6" s="171"/>
      <c r="K6" s="174"/>
      <c r="L6" s="171"/>
      <c r="M6" s="177"/>
      <c r="N6" s="177"/>
      <c r="O6" s="17" t="s">
        <v>3</v>
      </c>
      <c r="P6" s="17" t="s">
        <v>33</v>
      </c>
      <c r="Q6" s="17"/>
      <c r="R6" s="17"/>
      <c r="S6" s="18" t="s">
        <v>34</v>
      </c>
      <c r="T6" s="199"/>
      <c r="U6" s="154"/>
      <c r="V6" s="151"/>
      <c r="W6" s="151"/>
    </row>
    <row r="7" spans="1:23" s="4" customFormat="1" x14ac:dyDescent="0.2">
      <c r="A7" s="154"/>
      <c r="B7" s="157"/>
      <c r="C7" s="186"/>
      <c r="D7" s="154"/>
      <c r="E7" s="154"/>
      <c r="F7" s="154"/>
      <c r="G7" s="154"/>
      <c r="H7" s="154"/>
      <c r="I7" s="157"/>
      <c r="J7" s="171"/>
      <c r="K7" s="174"/>
      <c r="L7" s="171"/>
      <c r="M7" s="177"/>
      <c r="N7" s="177"/>
      <c r="O7" s="17" t="s">
        <v>35</v>
      </c>
      <c r="P7" s="17" t="s">
        <v>13</v>
      </c>
      <c r="Q7" s="17" t="s">
        <v>37</v>
      </c>
      <c r="R7" s="17" t="s">
        <v>39</v>
      </c>
      <c r="S7" s="18" t="s">
        <v>38</v>
      </c>
      <c r="T7" s="199"/>
      <c r="U7" s="154"/>
      <c r="V7" s="151"/>
      <c r="W7" s="151"/>
    </row>
    <row r="8" spans="1:23" s="4" customFormat="1" x14ac:dyDescent="0.2">
      <c r="A8" s="155"/>
      <c r="B8" s="158"/>
      <c r="C8" s="187"/>
      <c r="D8" s="155"/>
      <c r="E8" s="155"/>
      <c r="F8" s="155"/>
      <c r="G8" s="155"/>
      <c r="H8" s="155"/>
      <c r="I8" s="158"/>
      <c r="J8" s="172"/>
      <c r="K8" s="175"/>
      <c r="L8" s="172"/>
      <c r="M8" s="178"/>
      <c r="N8" s="178"/>
      <c r="O8" s="14" t="s">
        <v>41</v>
      </c>
      <c r="P8" s="14" t="s">
        <v>43</v>
      </c>
      <c r="Q8" s="14" t="s">
        <v>15</v>
      </c>
      <c r="R8" s="19"/>
      <c r="S8" s="13" t="s">
        <v>44</v>
      </c>
      <c r="T8" s="200"/>
      <c r="U8" s="155"/>
      <c r="V8" s="152"/>
      <c r="W8" s="152"/>
    </row>
    <row r="9" spans="1:23" s="4" customFormat="1" ht="24" customHeight="1" x14ac:dyDescent="0.2">
      <c r="A9" s="47"/>
      <c r="B9" s="34"/>
      <c r="C9" s="19"/>
      <c r="D9" s="48"/>
      <c r="E9" s="49"/>
      <c r="F9" s="49"/>
      <c r="G9" s="50"/>
      <c r="H9" s="49"/>
      <c r="I9" s="51"/>
      <c r="J9" s="52"/>
      <c r="K9" s="25" t="str">
        <f>IF(J9&gt;0,1/J9*34.6*67.1,"")</f>
        <v/>
      </c>
      <c r="L9" s="53"/>
      <c r="M9" s="54"/>
      <c r="N9" s="26"/>
      <c r="O9" s="50"/>
      <c r="P9" s="50"/>
      <c r="Q9" s="49"/>
      <c r="R9" s="48"/>
      <c r="S9" s="55"/>
      <c r="T9" s="56" t="str">
        <f>IF(J9&lt;&gt;0,IF(J9&gt;=L9,ROUNDDOWN(J9/L9*100,0),""),"")</f>
        <v/>
      </c>
      <c r="U9" s="38" t="str">
        <f>IF(J9&lt;&gt;0,IF(J9&gt;=M9,ROUNDDOWN(J9/M9*100,0),""),"")</f>
        <v/>
      </c>
      <c r="V9" s="27"/>
      <c r="W9" s="27"/>
    </row>
    <row r="10" spans="1:23" s="4" customFormat="1" ht="24" customHeight="1" x14ac:dyDescent="0.2">
      <c r="A10" s="2"/>
      <c r="D10" s="2"/>
      <c r="E10" s="2"/>
      <c r="F10" s="2"/>
      <c r="G10" s="2"/>
      <c r="H10" s="2"/>
      <c r="I10" s="30"/>
      <c r="J10" s="2"/>
      <c r="K10" s="2"/>
      <c r="L10" s="2"/>
      <c r="M10" s="2"/>
      <c r="N10" s="2"/>
      <c r="O10" s="2"/>
      <c r="P10" s="2"/>
      <c r="Q10" s="2"/>
      <c r="R10" s="2"/>
      <c r="V10" s="2"/>
      <c r="W10" s="2"/>
    </row>
    <row r="11" spans="1:23" s="4" customFormat="1" ht="10.5" customHeight="1" x14ac:dyDescent="0.2">
      <c r="A11" s="2"/>
      <c r="B11" s="4" t="s">
        <v>40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V11" s="2"/>
      <c r="W11" s="2"/>
    </row>
    <row r="12" spans="1:23" s="4" customFormat="1" ht="10.5" customHeight="1" x14ac:dyDescent="0.2">
      <c r="A12" s="2"/>
      <c r="B12" s="4" t="s"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V12" s="2"/>
      <c r="W12" s="2"/>
    </row>
    <row r="13" spans="1:23" ht="10.5" customHeight="1" x14ac:dyDescent="0.2">
      <c r="B13" s="2" t="s">
        <v>4</v>
      </c>
      <c r="C13" s="4"/>
    </row>
    <row r="14" spans="1:23" ht="10.5" customHeight="1" x14ac:dyDescent="0.2">
      <c r="B14" s="2" t="s">
        <v>45</v>
      </c>
    </row>
    <row r="15" spans="1:23" ht="10.5" customHeight="1" x14ac:dyDescent="0.2">
      <c r="B15" s="2" t="s">
        <v>46</v>
      </c>
    </row>
    <row r="16" spans="1:23" ht="10.5" customHeight="1" x14ac:dyDescent="0.2">
      <c r="B16" s="2" t="s">
        <v>47</v>
      </c>
    </row>
    <row r="17" spans="2:2" ht="10.5" customHeight="1" x14ac:dyDescent="0.2">
      <c r="B17" s="2" t="s">
        <v>36</v>
      </c>
    </row>
    <row r="18" spans="2:2" ht="10.5" customHeight="1" x14ac:dyDescent="0.2">
      <c r="B18" s="2" t="s">
        <v>32</v>
      </c>
    </row>
    <row r="19" spans="2:2" ht="24" customHeight="1" x14ac:dyDescent="0.2"/>
    <row r="20" spans="2:2" ht="24" customHeight="1" x14ac:dyDescent="0.2"/>
    <row r="21" spans="2:2" ht="24" customHeight="1" x14ac:dyDescent="0.2"/>
    <row r="22" spans="2:2" ht="24" customHeight="1" x14ac:dyDescent="0.2"/>
    <row r="23" spans="2:2" ht="24" customHeight="1" x14ac:dyDescent="0.2"/>
    <row r="24" spans="2:2" ht="24" customHeight="1" x14ac:dyDescent="0.2"/>
    <row r="25" spans="2:2" ht="24" customHeight="1" x14ac:dyDescent="0.2"/>
    <row r="26" spans="2:2" ht="24" customHeight="1" x14ac:dyDescent="0.2"/>
    <row r="27" spans="2:2" ht="24" customHeight="1" x14ac:dyDescent="0.2"/>
    <row r="28" spans="2:2" ht="24" customHeight="1" x14ac:dyDescent="0.2"/>
    <row r="29" spans="2:2" ht="24" customHeight="1" x14ac:dyDescent="0.2"/>
  </sheetData>
  <mergeCells count="25">
    <mergeCell ref="N5:N8"/>
    <mergeCell ref="A4:A8"/>
    <mergeCell ref="B4:C8"/>
    <mergeCell ref="D4:D5"/>
    <mergeCell ref="E4:F5"/>
    <mergeCell ref="G4:G8"/>
    <mergeCell ref="D6:D8"/>
    <mergeCell ref="E6:E8"/>
    <mergeCell ref="F6:F8"/>
    <mergeCell ref="P5:R5"/>
    <mergeCell ref="H4:H8"/>
    <mergeCell ref="Q2:U2"/>
    <mergeCell ref="R3:W3"/>
    <mergeCell ref="V5:V8"/>
    <mergeCell ref="W5:W8"/>
    <mergeCell ref="V4:W4"/>
    <mergeCell ref="I4:I8"/>
    <mergeCell ref="J4:N4"/>
    <mergeCell ref="K5:K8"/>
    <mergeCell ref="L5:L8"/>
    <mergeCell ref="P4:R4"/>
    <mergeCell ref="T4:T8"/>
    <mergeCell ref="U4:U8"/>
    <mergeCell ref="J5:J8"/>
    <mergeCell ref="M5:M8"/>
  </mergeCells>
  <phoneticPr fontId="26"/>
  <printOptions horizontalCentered="1"/>
  <pageMargins left="0.39370078740157483" right="0.39370078740157483" top="0.39370078740157483" bottom="0.39370078740157483" header="0.19685039370078741" footer="0.39370078740157483"/>
  <pageSetup paperSize="9" scale="54" firstPageNumber="0" orientation="landscape" r:id="rId1"/>
  <headerFooter alignWithMargins="0">
    <oddHeader>&amp;R様式1-4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W20"/>
  <sheetViews>
    <sheetView view="pageBreakPreview" zoomScale="55" zoomScaleNormal="100" zoomScaleSheetLayoutView="55" workbookViewId="0">
      <selection activeCell="R36" sqref="R36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5.875" style="2" bestFit="1" customWidth="1"/>
    <col min="7" max="7" width="12.125" style="2" bestFit="1" customWidth="1"/>
    <col min="8" max="8" width="10.5" style="2" bestFit="1" customWidth="1"/>
    <col min="9" max="9" width="7" style="2" bestFit="1" customWidth="1"/>
    <col min="10" max="10" width="5.875" style="2" bestFit="1" customWidth="1"/>
    <col min="11" max="11" width="8.75" style="2" bestFit="1" customWidth="1"/>
    <col min="12" max="12" width="8.125" style="2" bestFit="1" customWidth="1"/>
    <col min="13" max="13" width="8.125" style="2" customWidth="1"/>
    <col min="14" max="14" width="8.625" style="2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22" width="9" style="2" bestFit="1"/>
    <col min="23" max="16384" width="9" style="2"/>
  </cols>
  <sheetData>
    <row r="1" spans="1:23" ht="21.75" customHeight="1" x14ac:dyDescent="0.25">
      <c r="A1" s="5"/>
      <c r="B1" s="5"/>
      <c r="Q1" s="6"/>
    </row>
    <row r="2" spans="1:23" s="4" customFormat="1" ht="15" x14ac:dyDescent="0.2">
      <c r="A2" s="2"/>
      <c r="B2" s="2"/>
      <c r="C2" s="2"/>
      <c r="E2" s="7"/>
      <c r="H2" s="2"/>
      <c r="I2" s="8" t="s">
        <v>0</v>
      </c>
      <c r="J2" s="8"/>
      <c r="K2" s="8"/>
      <c r="L2" s="8"/>
      <c r="M2" s="8"/>
      <c r="N2" s="8"/>
      <c r="O2" s="8"/>
      <c r="P2" s="8"/>
      <c r="Q2" s="201"/>
      <c r="R2" s="201"/>
      <c r="S2" s="201"/>
      <c r="T2" s="201"/>
      <c r="U2" s="201"/>
    </row>
    <row r="3" spans="1:23" s="4" customFormat="1" ht="23.25" customHeight="1" x14ac:dyDescent="0.25">
      <c r="A3" s="9" t="s">
        <v>48</v>
      </c>
      <c r="B3" s="9"/>
      <c r="C3" s="2"/>
      <c r="E3" s="2"/>
      <c r="F3" s="2"/>
      <c r="G3" s="2"/>
      <c r="H3" s="2"/>
      <c r="I3" s="8"/>
      <c r="J3" s="2"/>
      <c r="K3" s="2"/>
      <c r="L3" s="2"/>
      <c r="M3" s="2"/>
      <c r="N3" s="2"/>
      <c r="O3" s="2"/>
      <c r="Q3" s="10"/>
      <c r="R3" s="149" t="s">
        <v>7</v>
      </c>
      <c r="S3" s="149"/>
      <c r="T3" s="149"/>
      <c r="U3" s="149"/>
      <c r="V3" s="149"/>
      <c r="W3" s="149"/>
    </row>
    <row r="4" spans="1:23" s="4" customFormat="1" ht="14.25" customHeight="1" x14ac:dyDescent="0.2">
      <c r="A4" s="179" t="s">
        <v>17</v>
      </c>
      <c r="B4" s="184" t="s">
        <v>14</v>
      </c>
      <c r="C4" s="185"/>
      <c r="D4" s="190"/>
      <c r="E4" s="184" t="s">
        <v>2</v>
      </c>
      <c r="F4" s="192"/>
      <c r="G4" s="153" t="s">
        <v>11</v>
      </c>
      <c r="H4" s="153" t="s">
        <v>10</v>
      </c>
      <c r="I4" s="156" t="s">
        <v>8</v>
      </c>
      <c r="J4" s="194" t="s">
        <v>18</v>
      </c>
      <c r="K4" s="195"/>
      <c r="L4" s="195"/>
      <c r="M4" s="195"/>
      <c r="N4" s="196"/>
      <c r="O4" s="11"/>
      <c r="P4" s="162"/>
      <c r="Q4" s="163"/>
      <c r="R4" s="164"/>
      <c r="S4" s="12"/>
      <c r="T4" s="198" t="s">
        <v>19</v>
      </c>
      <c r="U4" s="150" t="s">
        <v>20</v>
      </c>
      <c r="V4" s="168" t="s">
        <v>5</v>
      </c>
      <c r="W4" s="169"/>
    </row>
    <row r="5" spans="1:23" s="4" customFormat="1" ht="11.25" customHeight="1" x14ac:dyDescent="0.2">
      <c r="A5" s="154"/>
      <c r="B5" s="157"/>
      <c r="C5" s="186"/>
      <c r="D5" s="191"/>
      <c r="E5" s="158"/>
      <c r="F5" s="178"/>
      <c r="G5" s="154"/>
      <c r="H5" s="154"/>
      <c r="I5" s="157"/>
      <c r="J5" s="170" t="s">
        <v>21</v>
      </c>
      <c r="K5" s="173" t="s">
        <v>22</v>
      </c>
      <c r="L5" s="197" t="s">
        <v>25</v>
      </c>
      <c r="M5" s="176" t="s">
        <v>26</v>
      </c>
      <c r="N5" s="176" t="s">
        <v>24</v>
      </c>
      <c r="O5" s="15" t="s">
        <v>6</v>
      </c>
      <c r="P5" s="181" t="s">
        <v>16</v>
      </c>
      <c r="Q5" s="182"/>
      <c r="R5" s="183"/>
      <c r="S5" s="16" t="s">
        <v>27</v>
      </c>
      <c r="T5" s="199"/>
      <c r="U5" s="154"/>
      <c r="V5" s="150" t="s">
        <v>9</v>
      </c>
      <c r="W5" s="150" t="s">
        <v>23</v>
      </c>
    </row>
    <row r="6" spans="1:23" s="4" customFormat="1" x14ac:dyDescent="0.2">
      <c r="A6" s="154"/>
      <c r="B6" s="157"/>
      <c r="C6" s="186"/>
      <c r="D6" s="179" t="s">
        <v>28</v>
      </c>
      <c r="E6" s="179" t="s">
        <v>28</v>
      </c>
      <c r="F6" s="153" t="s">
        <v>31</v>
      </c>
      <c r="G6" s="154"/>
      <c r="H6" s="154"/>
      <c r="I6" s="157"/>
      <c r="J6" s="171"/>
      <c r="K6" s="174"/>
      <c r="L6" s="171"/>
      <c r="M6" s="177"/>
      <c r="N6" s="177"/>
      <c r="O6" s="17" t="s">
        <v>3</v>
      </c>
      <c r="P6" s="17" t="s">
        <v>33</v>
      </c>
      <c r="Q6" s="17"/>
      <c r="R6" s="17"/>
      <c r="S6" s="18" t="s">
        <v>34</v>
      </c>
      <c r="T6" s="199"/>
      <c r="U6" s="154"/>
      <c r="V6" s="151"/>
      <c r="W6" s="151"/>
    </row>
    <row r="7" spans="1:23" s="4" customFormat="1" x14ac:dyDescent="0.2">
      <c r="A7" s="154"/>
      <c r="B7" s="157"/>
      <c r="C7" s="186"/>
      <c r="D7" s="154"/>
      <c r="E7" s="154"/>
      <c r="F7" s="154"/>
      <c r="G7" s="154"/>
      <c r="H7" s="154"/>
      <c r="I7" s="157"/>
      <c r="J7" s="171"/>
      <c r="K7" s="174"/>
      <c r="L7" s="171"/>
      <c r="M7" s="177"/>
      <c r="N7" s="177"/>
      <c r="O7" s="17" t="s">
        <v>35</v>
      </c>
      <c r="P7" s="17" t="s">
        <v>13</v>
      </c>
      <c r="Q7" s="17" t="s">
        <v>37</v>
      </c>
      <c r="R7" s="17" t="s">
        <v>39</v>
      </c>
      <c r="S7" s="18" t="s">
        <v>38</v>
      </c>
      <c r="T7" s="199"/>
      <c r="U7" s="154"/>
      <c r="V7" s="151"/>
      <c r="W7" s="151"/>
    </row>
    <row r="8" spans="1:23" s="4" customFormat="1" x14ac:dyDescent="0.2">
      <c r="A8" s="155"/>
      <c r="B8" s="158"/>
      <c r="C8" s="187"/>
      <c r="D8" s="155"/>
      <c r="E8" s="155"/>
      <c r="F8" s="155"/>
      <c r="G8" s="155"/>
      <c r="H8" s="155"/>
      <c r="I8" s="158"/>
      <c r="J8" s="172"/>
      <c r="K8" s="175"/>
      <c r="L8" s="172"/>
      <c r="M8" s="178"/>
      <c r="N8" s="178"/>
      <c r="O8" s="14" t="s">
        <v>41</v>
      </c>
      <c r="P8" s="14" t="s">
        <v>43</v>
      </c>
      <c r="Q8" s="14" t="s">
        <v>15</v>
      </c>
      <c r="R8" s="19"/>
      <c r="S8" s="13" t="s">
        <v>44</v>
      </c>
      <c r="T8" s="200"/>
      <c r="U8" s="155"/>
      <c r="V8" s="152"/>
      <c r="W8" s="152"/>
    </row>
    <row r="9" spans="1:23" s="4" customFormat="1" ht="24" customHeight="1" x14ac:dyDescent="0.2">
      <c r="A9" s="28"/>
      <c r="B9" s="57"/>
      <c r="C9" s="29"/>
      <c r="D9" s="20"/>
      <c r="E9" s="22"/>
      <c r="F9" s="58"/>
      <c r="G9" s="21"/>
      <c r="H9" s="22"/>
      <c r="I9" s="23"/>
      <c r="J9" s="59"/>
      <c r="K9" s="60" t="str">
        <f>IF(J9&gt;0,1/J9*37.7*68.6,"")</f>
        <v/>
      </c>
      <c r="L9" s="24"/>
      <c r="M9" s="26"/>
      <c r="N9" s="26"/>
      <c r="O9" s="22"/>
      <c r="P9" s="21"/>
      <c r="Q9" s="22"/>
      <c r="R9" s="22"/>
      <c r="S9" s="61"/>
      <c r="T9" s="62" t="str">
        <f>IF(J9&lt;&gt;0,IF(J9&gt;=L9,ROUNDDOWN(J9/L9*100,0),""),"")</f>
        <v/>
      </c>
      <c r="U9" s="49" t="str">
        <f>IF(J9&lt;&gt;0,IF(J9&gt;=M9,ROUNDDOWN(J9/M9*100,0),""),"")</f>
        <v/>
      </c>
      <c r="V9" s="27"/>
      <c r="W9" s="27"/>
    </row>
    <row r="10" spans="1:23" ht="24" customHeight="1" x14ac:dyDescent="0.2"/>
    <row r="11" spans="1:23" ht="11.25" customHeight="1" x14ac:dyDescent="0.2">
      <c r="B11" s="4" t="s">
        <v>40</v>
      </c>
      <c r="C11" s="4"/>
    </row>
    <row r="12" spans="1:23" ht="11.25" customHeight="1" x14ac:dyDescent="0.2">
      <c r="B12" s="4" t="s">
        <v>1</v>
      </c>
      <c r="C12" s="4"/>
    </row>
    <row r="13" spans="1:23" ht="11.25" customHeight="1" x14ac:dyDescent="0.2">
      <c r="B13" s="2" t="s">
        <v>4</v>
      </c>
      <c r="C13" s="4"/>
    </row>
    <row r="14" spans="1:23" ht="11.25" customHeight="1" x14ac:dyDescent="0.2">
      <c r="B14" s="2" t="s">
        <v>45</v>
      </c>
    </row>
    <row r="15" spans="1:23" ht="11.25" customHeight="1" x14ac:dyDescent="0.2">
      <c r="B15" s="2" t="s">
        <v>46</v>
      </c>
    </row>
    <row r="16" spans="1:23" ht="11.25" customHeight="1" x14ac:dyDescent="0.2">
      <c r="B16" s="2" t="s">
        <v>47</v>
      </c>
    </row>
    <row r="17" spans="2:3" ht="11.25" customHeight="1" x14ac:dyDescent="0.2">
      <c r="B17" s="2" t="s">
        <v>36</v>
      </c>
    </row>
    <row r="18" spans="2:3" ht="11.25" customHeight="1" x14ac:dyDescent="0.2">
      <c r="B18" s="2" t="s">
        <v>32</v>
      </c>
    </row>
    <row r="19" spans="2:3" x14ac:dyDescent="0.2">
      <c r="B19" s="2" t="s">
        <v>12</v>
      </c>
    </row>
    <row r="20" spans="2:3" x14ac:dyDescent="0.2">
      <c r="C20" s="46" t="s">
        <v>29</v>
      </c>
    </row>
  </sheetData>
  <mergeCells count="25">
    <mergeCell ref="N5:N8"/>
    <mergeCell ref="A4:A8"/>
    <mergeCell ref="B4:C8"/>
    <mergeCell ref="D4:D5"/>
    <mergeCell ref="E4:F5"/>
    <mergeCell ref="G4:G8"/>
    <mergeCell ref="D6:D8"/>
    <mergeCell ref="E6:E8"/>
    <mergeCell ref="F6:F8"/>
    <mergeCell ref="P5:R5"/>
    <mergeCell ref="H4:H8"/>
    <mergeCell ref="Q2:U2"/>
    <mergeCell ref="R3:W3"/>
    <mergeCell ref="V5:V8"/>
    <mergeCell ref="W5:W8"/>
    <mergeCell ref="V4:W4"/>
    <mergeCell ref="I4:I8"/>
    <mergeCell ref="J4:N4"/>
    <mergeCell ref="K5:K8"/>
    <mergeCell ref="L5:L8"/>
    <mergeCell ref="P4:R4"/>
    <mergeCell ref="T4:T8"/>
    <mergeCell ref="U4:U8"/>
    <mergeCell ref="J5:J8"/>
    <mergeCell ref="M5:M8"/>
  </mergeCells>
  <phoneticPr fontId="26"/>
  <printOptions horizontalCentered="1"/>
  <pageMargins left="0.39370078740157483" right="0.39370078740157483" top="0.39370078740157483" bottom="0.39370078740157483" header="0.19685039370078741" footer="0.39370078740157483"/>
  <pageSetup paperSize="9" scale="54" firstPageNumber="0" orientation="landscape" r:id="rId1"/>
  <headerFooter alignWithMargins="0">
    <oddHeader>&amp;R様式1-5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U25"/>
  <sheetViews>
    <sheetView tabSelected="1" view="pageBreakPreview" zoomScale="80" zoomScaleNormal="55" zoomScaleSheetLayoutView="80" workbookViewId="0">
      <pane xSplit="3" ySplit="8" topLeftCell="G9" activePane="bottomRight" state="frozen"/>
      <selection pane="topRight"/>
      <selection pane="bottomLeft"/>
      <selection pane="bottomRight" activeCell="Q2" sqref="A2:U16"/>
    </sheetView>
  </sheetViews>
  <sheetFormatPr defaultRowHeight="11.25" x14ac:dyDescent="0.2"/>
  <cols>
    <col min="1" max="1" width="15.875" style="1" customWidth="1"/>
    <col min="2" max="2" width="3.875" style="2" bestFit="1" customWidth="1"/>
    <col min="3" max="3" width="15" style="2" bestFit="1" customWidth="1"/>
    <col min="4" max="4" width="13.875" style="2" bestFit="1" customWidth="1"/>
    <col min="5" max="5" width="17" style="3" customWidth="1"/>
    <col min="6" max="6" width="13.125" style="2" bestFit="1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6" style="2" customWidth="1"/>
    <col min="16" max="16" width="10" style="2" bestFit="1" customWidth="1"/>
    <col min="17" max="17" width="6" style="2" customWidth="1"/>
    <col min="18" max="18" width="13.25" style="2" customWidth="1"/>
    <col min="19" max="19" width="11" style="2" bestFit="1" customWidth="1"/>
    <col min="20" max="21" width="8.25" style="2" bestFit="1" customWidth="1"/>
    <col min="22" max="22" width="9" style="2" bestFit="1"/>
    <col min="23" max="16384" width="9" style="2"/>
  </cols>
  <sheetData>
    <row r="1" spans="1:21" ht="21.75" customHeight="1" x14ac:dyDescent="0.25">
      <c r="A1" s="5"/>
      <c r="B1" s="5"/>
      <c r="Q1" s="6"/>
    </row>
    <row r="2" spans="1:21" s="4" customFormat="1" ht="15" x14ac:dyDescent="0.2">
      <c r="A2" s="79"/>
      <c r="B2" s="79"/>
      <c r="C2" s="79"/>
      <c r="D2" s="80"/>
      <c r="E2" s="80"/>
      <c r="F2" s="81"/>
      <c r="G2" s="80"/>
      <c r="H2" s="80"/>
      <c r="I2" s="79"/>
      <c r="J2" s="119" t="s">
        <v>82</v>
      </c>
      <c r="K2" s="119"/>
      <c r="L2" s="119"/>
      <c r="M2" s="119"/>
      <c r="N2" s="119"/>
      <c r="O2" s="119"/>
      <c r="P2" s="82"/>
      <c r="Q2" s="120" t="s">
        <v>81</v>
      </c>
      <c r="R2" s="121"/>
      <c r="S2" s="121"/>
      <c r="T2" s="121"/>
      <c r="U2" s="121"/>
    </row>
    <row r="3" spans="1:21" s="4" customFormat="1" ht="23.25" customHeight="1" x14ac:dyDescent="0.25">
      <c r="A3" s="83" t="s">
        <v>83</v>
      </c>
      <c r="B3" s="83"/>
      <c r="C3" s="79"/>
      <c r="D3" s="80"/>
      <c r="E3" s="80"/>
      <c r="F3" s="79"/>
      <c r="G3" s="79"/>
      <c r="H3" s="79"/>
      <c r="I3" s="79"/>
      <c r="J3" s="82"/>
      <c r="K3" s="79"/>
      <c r="L3" s="79"/>
      <c r="M3" s="79"/>
      <c r="N3" s="79"/>
      <c r="O3" s="79"/>
      <c r="P3" s="80"/>
      <c r="Q3" s="84"/>
      <c r="R3" s="122" t="s">
        <v>112</v>
      </c>
      <c r="S3" s="122"/>
      <c r="T3" s="122"/>
      <c r="U3" s="122"/>
    </row>
    <row r="4" spans="1:21" s="4" customFormat="1" ht="14.25" customHeight="1" x14ac:dyDescent="0.2">
      <c r="A4" s="105" t="s">
        <v>84</v>
      </c>
      <c r="B4" s="123" t="s">
        <v>85</v>
      </c>
      <c r="C4" s="124"/>
      <c r="D4" s="129"/>
      <c r="E4" s="85"/>
      <c r="F4" s="123" t="s">
        <v>86</v>
      </c>
      <c r="G4" s="131"/>
      <c r="H4" s="109" t="s">
        <v>87</v>
      </c>
      <c r="I4" s="109" t="s">
        <v>88</v>
      </c>
      <c r="J4" s="133" t="s">
        <v>89</v>
      </c>
      <c r="K4" s="135" t="s">
        <v>113</v>
      </c>
      <c r="L4" s="136"/>
      <c r="M4" s="136"/>
      <c r="N4" s="137"/>
      <c r="O4" s="85"/>
      <c r="P4" s="138"/>
      <c r="Q4" s="139"/>
      <c r="R4" s="140"/>
      <c r="S4" s="86"/>
      <c r="T4" s="141" t="s">
        <v>19</v>
      </c>
      <c r="U4" s="104" t="s">
        <v>20</v>
      </c>
    </row>
    <row r="5" spans="1:21" s="4" customFormat="1" ht="11.25" customHeight="1" x14ac:dyDescent="0.2">
      <c r="A5" s="106"/>
      <c r="B5" s="125"/>
      <c r="C5" s="126"/>
      <c r="D5" s="130"/>
      <c r="E5" s="87"/>
      <c r="F5" s="132"/>
      <c r="G5" s="115"/>
      <c r="H5" s="106"/>
      <c r="I5" s="106"/>
      <c r="J5" s="134"/>
      <c r="K5" s="144" t="s">
        <v>90</v>
      </c>
      <c r="L5" s="110" t="s">
        <v>91</v>
      </c>
      <c r="M5" s="147" t="s">
        <v>92</v>
      </c>
      <c r="N5" s="113" t="s">
        <v>93</v>
      </c>
      <c r="O5" s="88" t="s">
        <v>94</v>
      </c>
      <c r="P5" s="116" t="s">
        <v>95</v>
      </c>
      <c r="Q5" s="117"/>
      <c r="R5" s="118"/>
      <c r="S5" s="89" t="s">
        <v>96</v>
      </c>
      <c r="T5" s="142"/>
      <c r="U5" s="106"/>
    </row>
    <row r="6" spans="1:21" s="4" customFormat="1" ht="11.25" customHeight="1" x14ac:dyDescent="0.2">
      <c r="A6" s="106"/>
      <c r="B6" s="125"/>
      <c r="C6" s="126"/>
      <c r="D6" s="105" t="s">
        <v>97</v>
      </c>
      <c r="E6" s="108" t="s">
        <v>30</v>
      </c>
      <c r="F6" s="105" t="s">
        <v>97</v>
      </c>
      <c r="G6" s="109" t="s">
        <v>98</v>
      </c>
      <c r="H6" s="106"/>
      <c r="I6" s="106"/>
      <c r="J6" s="134"/>
      <c r="K6" s="145"/>
      <c r="L6" s="111"/>
      <c r="M6" s="145"/>
      <c r="N6" s="114"/>
      <c r="O6" s="90" t="s">
        <v>99</v>
      </c>
      <c r="P6" s="90" t="s">
        <v>100</v>
      </c>
      <c r="Q6" s="90"/>
      <c r="R6" s="90"/>
      <c r="S6" s="91" t="s">
        <v>101</v>
      </c>
      <c r="T6" s="142"/>
      <c r="U6" s="106"/>
    </row>
    <row r="7" spans="1:21" s="4" customFormat="1" ht="12" customHeight="1" x14ac:dyDescent="0.2">
      <c r="A7" s="106"/>
      <c r="B7" s="125"/>
      <c r="C7" s="126"/>
      <c r="D7" s="106"/>
      <c r="E7" s="106"/>
      <c r="F7" s="106"/>
      <c r="G7" s="106"/>
      <c r="H7" s="106"/>
      <c r="I7" s="106"/>
      <c r="J7" s="134"/>
      <c r="K7" s="145"/>
      <c r="L7" s="111"/>
      <c r="M7" s="145"/>
      <c r="N7" s="114"/>
      <c r="O7" s="90" t="s">
        <v>102</v>
      </c>
      <c r="P7" s="90" t="s">
        <v>103</v>
      </c>
      <c r="Q7" s="90" t="s">
        <v>104</v>
      </c>
      <c r="R7" s="90" t="s">
        <v>105</v>
      </c>
      <c r="S7" s="91" t="s">
        <v>106</v>
      </c>
      <c r="T7" s="142"/>
      <c r="U7" s="106"/>
    </row>
    <row r="8" spans="1:21" s="4" customFormat="1" ht="11.25" customHeight="1" x14ac:dyDescent="0.2">
      <c r="A8" s="107"/>
      <c r="B8" s="127"/>
      <c r="C8" s="128"/>
      <c r="D8" s="107"/>
      <c r="E8" s="107"/>
      <c r="F8" s="107"/>
      <c r="G8" s="107"/>
      <c r="H8" s="107"/>
      <c r="I8" s="107"/>
      <c r="J8" s="132"/>
      <c r="K8" s="146"/>
      <c r="L8" s="112"/>
      <c r="M8" s="146"/>
      <c r="N8" s="115"/>
      <c r="O8" s="87" t="s">
        <v>107</v>
      </c>
      <c r="P8" s="87" t="s">
        <v>108</v>
      </c>
      <c r="Q8" s="87" t="s">
        <v>109</v>
      </c>
      <c r="R8" s="92"/>
      <c r="S8" s="93" t="s">
        <v>110</v>
      </c>
      <c r="T8" s="143"/>
      <c r="U8" s="107"/>
    </row>
    <row r="9" spans="1:21" s="4" customFormat="1" ht="24" customHeight="1" x14ac:dyDescent="0.2">
      <c r="A9" s="73" t="s">
        <v>72</v>
      </c>
      <c r="B9" s="70"/>
      <c r="C9" s="101" t="s">
        <v>73</v>
      </c>
      <c r="D9" s="65" t="s">
        <v>55</v>
      </c>
      <c r="E9" s="66" t="s">
        <v>75</v>
      </c>
      <c r="F9" s="67" t="s">
        <v>74</v>
      </c>
      <c r="G9" s="68">
        <v>1.1990000000000001</v>
      </c>
      <c r="H9" s="67" t="s">
        <v>66</v>
      </c>
      <c r="I9" s="69">
        <v>1160</v>
      </c>
      <c r="J9" s="96">
        <v>5</v>
      </c>
      <c r="K9" s="102">
        <v>21</v>
      </c>
      <c r="L9" s="98">
        <f t="shared" ref="L9:L10" si="0">IF(K9&gt;0,1/K9*34.6*67.1,"")</f>
        <v>110.55523809523808</v>
      </c>
      <c r="M9" s="97">
        <v>18.7</v>
      </c>
      <c r="N9" s="103">
        <v>21.8</v>
      </c>
      <c r="O9" s="94" t="s">
        <v>111</v>
      </c>
      <c r="P9" s="67" t="s">
        <v>70</v>
      </c>
      <c r="Q9" s="69" t="s">
        <v>71</v>
      </c>
      <c r="R9" s="65"/>
      <c r="S9" s="95" t="str">
        <f t="shared" ref="S9:S12" si="1">IF((LEFT(D9,1)="6"),"☆☆☆☆☆",IF((LEFT(D9,1)="5"),"☆☆☆☆",IF((LEFT(D9,1)="4"),"☆☆☆"," ")))</f>
        <v>☆☆☆☆</v>
      </c>
      <c r="T9" s="75">
        <f t="shared" ref="T9:T14" si="2">IF(K9&lt;&gt;0, IF(K9&gt;=M9,ROUNDDOWN(K9/M9*100,0),""),"")</f>
        <v>112</v>
      </c>
      <c r="U9" s="76" t="str">
        <f t="shared" ref="U9:U14" si="3">IF(K9&lt;&gt;0, IF(K9&gt;=N9,ROUNDDOWN(K9/N9*100,0),""),"")</f>
        <v/>
      </c>
    </row>
    <row r="10" spans="1:21" s="4" customFormat="1" ht="24" customHeight="1" x14ac:dyDescent="0.2">
      <c r="A10" s="74"/>
      <c r="B10" s="70"/>
      <c r="C10" s="101"/>
      <c r="D10" s="65" t="s">
        <v>55</v>
      </c>
      <c r="E10" s="66" t="s">
        <v>76</v>
      </c>
      <c r="F10" s="67" t="s">
        <v>74</v>
      </c>
      <c r="G10" s="68">
        <v>1.1990000000000001</v>
      </c>
      <c r="H10" s="67" t="s">
        <v>66</v>
      </c>
      <c r="I10" s="69">
        <v>1200</v>
      </c>
      <c r="J10" s="96">
        <v>5</v>
      </c>
      <c r="K10" s="102">
        <v>21</v>
      </c>
      <c r="L10" s="98">
        <f t="shared" si="0"/>
        <v>110.55523809523808</v>
      </c>
      <c r="M10" s="97">
        <v>17.2</v>
      </c>
      <c r="N10" s="103">
        <v>20.3</v>
      </c>
      <c r="O10" s="94" t="s">
        <v>111</v>
      </c>
      <c r="P10" s="67" t="s">
        <v>70</v>
      </c>
      <c r="Q10" s="69" t="s">
        <v>71</v>
      </c>
      <c r="R10" s="65"/>
      <c r="S10" s="95" t="str">
        <f t="shared" si="1"/>
        <v>☆☆☆☆</v>
      </c>
      <c r="T10" s="75">
        <f t="shared" si="2"/>
        <v>122</v>
      </c>
      <c r="U10" s="76">
        <f t="shared" si="3"/>
        <v>103</v>
      </c>
    </row>
    <row r="11" spans="1:21" s="4" customFormat="1" ht="24" customHeight="1" x14ac:dyDescent="0.2">
      <c r="A11" s="77"/>
      <c r="B11" s="63"/>
      <c r="C11" s="64" t="s">
        <v>67</v>
      </c>
      <c r="D11" s="65" t="s">
        <v>56</v>
      </c>
      <c r="E11" s="66" t="s">
        <v>57</v>
      </c>
      <c r="F11" s="67" t="s">
        <v>54</v>
      </c>
      <c r="G11" s="68">
        <v>1.1990000000000001</v>
      </c>
      <c r="H11" s="67" t="s">
        <v>66</v>
      </c>
      <c r="I11" s="69" t="s">
        <v>58</v>
      </c>
      <c r="J11" s="96">
        <v>5</v>
      </c>
      <c r="K11" s="102">
        <v>19.899999999999999</v>
      </c>
      <c r="L11" s="98">
        <f t="shared" ref="L11:L16" si="4">IF(K11&gt;0,1/K11*34.6*67.1,"")</f>
        <v>116.66633165829145</v>
      </c>
      <c r="M11" s="97">
        <v>17.2</v>
      </c>
      <c r="N11" s="103">
        <v>20.3</v>
      </c>
      <c r="O11" s="94" t="s">
        <v>111</v>
      </c>
      <c r="P11" s="67" t="s">
        <v>70</v>
      </c>
      <c r="Q11" s="69" t="s">
        <v>71</v>
      </c>
      <c r="R11" s="65"/>
      <c r="S11" s="95" t="str">
        <f t="shared" si="1"/>
        <v>☆☆☆☆</v>
      </c>
      <c r="T11" s="75">
        <f t="shared" si="2"/>
        <v>115</v>
      </c>
      <c r="U11" s="76" t="str">
        <f t="shared" si="3"/>
        <v/>
      </c>
    </row>
    <row r="12" spans="1:21" s="4" customFormat="1" ht="24" customHeight="1" x14ac:dyDescent="0.2">
      <c r="A12" s="77"/>
      <c r="B12" s="71"/>
      <c r="C12" s="72"/>
      <c r="D12" s="65" t="s">
        <v>56</v>
      </c>
      <c r="E12" s="66" t="s">
        <v>59</v>
      </c>
      <c r="F12" s="67" t="s">
        <v>54</v>
      </c>
      <c r="G12" s="68">
        <v>1.1990000000000001</v>
      </c>
      <c r="H12" s="67" t="s">
        <v>66</v>
      </c>
      <c r="I12" s="69" t="s">
        <v>60</v>
      </c>
      <c r="J12" s="96">
        <v>5</v>
      </c>
      <c r="K12" s="102">
        <v>19.899999999999999</v>
      </c>
      <c r="L12" s="98">
        <f t="shared" si="4"/>
        <v>116.66633165829145</v>
      </c>
      <c r="M12" s="97">
        <v>15.8</v>
      </c>
      <c r="N12" s="103">
        <v>19</v>
      </c>
      <c r="O12" s="94" t="s">
        <v>111</v>
      </c>
      <c r="P12" s="67" t="s">
        <v>70</v>
      </c>
      <c r="Q12" s="69" t="s">
        <v>71</v>
      </c>
      <c r="R12" s="65"/>
      <c r="S12" s="95" t="str">
        <f t="shared" si="1"/>
        <v>☆☆☆☆</v>
      </c>
      <c r="T12" s="75">
        <f t="shared" si="2"/>
        <v>125</v>
      </c>
      <c r="U12" s="76">
        <f t="shared" si="3"/>
        <v>104</v>
      </c>
    </row>
    <row r="13" spans="1:21" s="4" customFormat="1" ht="24" customHeight="1" x14ac:dyDescent="0.2">
      <c r="A13" s="77"/>
      <c r="B13" s="63"/>
      <c r="C13" s="64" t="s">
        <v>77</v>
      </c>
      <c r="D13" s="65" t="s">
        <v>78</v>
      </c>
      <c r="E13" s="66" t="s">
        <v>79</v>
      </c>
      <c r="F13" s="67" t="s">
        <v>54</v>
      </c>
      <c r="G13" s="68">
        <v>1.1990000000000001</v>
      </c>
      <c r="H13" s="67" t="s">
        <v>68</v>
      </c>
      <c r="I13" s="69">
        <v>1320</v>
      </c>
      <c r="J13" s="78">
        <v>5</v>
      </c>
      <c r="K13" s="102">
        <v>19.899999999999999</v>
      </c>
      <c r="L13" s="98">
        <f t="shared" si="4"/>
        <v>116.66633165829145</v>
      </c>
      <c r="M13" s="97">
        <v>15.8</v>
      </c>
      <c r="N13" s="103">
        <v>19</v>
      </c>
      <c r="O13" s="94" t="s">
        <v>111</v>
      </c>
      <c r="P13" s="67" t="s">
        <v>70</v>
      </c>
      <c r="Q13" s="69" t="s">
        <v>71</v>
      </c>
      <c r="R13" s="65"/>
      <c r="S13" s="95" t="str">
        <f t="shared" ref="S13:S14" si="5">IF((LEFT(D13,1)="6"),"☆☆☆☆☆",IF((LEFT(D13,1)="5"),"☆☆☆☆",IF((LEFT(D13,1)="4"),"☆☆☆"," ")))</f>
        <v xml:space="preserve"> </v>
      </c>
      <c r="T13" s="75">
        <f t="shared" si="2"/>
        <v>125</v>
      </c>
      <c r="U13" s="76">
        <f t="shared" si="3"/>
        <v>104</v>
      </c>
    </row>
    <row r="14" spans="1:21" s="4" customFormat="1" ht="24" customHeight="1" x14ac:dyDescent="0.2">
      <c r="A14" s="77"/>
      <c r="B14" s="71"/>
      <c r="C14" s="72"/>
      <c r="D14" s="65" t="s">
        <v>78</v>
      </c>
      <c r="E14" s="66" t="s">
        <v>80</v>
      </c>
      <c r="F14" s="67" t="s">
        <v>54</v>
      </c>
      <c r="G14" s="68">
        <v>1.1990000000000001</v>
      </c>
      <c r="H14" s="67" t="s">
        <v>68</v>
      </c>
      <c r="I14" s="69">
        <v>1340</v>
      </c>
      <c r="J14" s="78">
        <v>5</v>
      </c>
      <c r="K14" s="102">
        <v>19.899999999999999</v>
      </c>
      <c r="L14" s="98">
        <f t="shared" si="4"/>
        <v>116.66633165829145</v>
      </c>
      <c r="M14" s="97">
        <v>15.8</v>
      </c>
      <c r="N14" s="103">
        <v>19</v>
      </c>
      <c r="O14" s="94" t="s">
        <v>111</v>
      </c>
      <c r="P14" s="67" t="s">
        <v>70</v>
      </c>
      <c r="Q14" s="69" t="s">
        <v>71</v>
      </c>
      <c r="R14" s="65"/>
      <c r="S14" s="95" t="str">
        <f t="shared" si="5"/>
        <v xml:space="preserve"> </v>
      </c>
      <c r="T14" s="75">
        <f t="shared" si="2"/>
        <v>125</v>
      </c>
      <c r="U14" s="76">
        <f t="shared" si="3"/>
        <v>104</v>
      </c>
    </row>
    <row r="15" spans="1:21" s="4" customFormat="1" ht="24" customHeight="1" x14ac:dyDescent="0.2">
      <c r="A15" s="99"/>
      <c r="B15" s="70"/>
      <c r="C15" s="64" t="s">
        <v>69</v>
      </c>
      <c r="D15" s="65" t="s">
        <v>62</v>
      </c>
      <c r="E15" s="66" t="s">
        <v>64</v>
      </c>
      <c r="F15" s="67" t="s">
        <v>61</v>
      </c>
      <c r="G15" s="68">
        <v>1.5980000000000001</v>
      </c>
      <c r="H15" s="67" t="s">
        <v>68</v>
      </c>
      <c r="I15" s="69" t="s">
        <v>63</v>
      </c>
      <c r="J15" s="96">
        <v>5</v>
      </c>
      <c r="K15" s="102">
        <v>15.1</v>
      </c>
      <c r="L15" s="98">
        <f t="shared" si="4"/>
        <v>153.75231788079469</v>
      </c>
      <c r="M15" s="97">
        <v>14.4</v>
      </c>
      <c r="N15" s="103">
        <v>17.600000000000001</v>
      </c>
      <c r="O15" s="94" t="s">
        <v>111</v>
      </c>
      <c r="P15" s="67" t="s">
        <v>70</v>
      </c>
      <c r="Q15" s="69" t="s">
        <v>71</v>
      </c>
      <c r="R15" s="65"/>
      <c r="S15" s="95" t="str">
        <f>IF((LEFT(D15,1)="6"),"☆☆☆☆☆",IF((LEFT(D15,1)="5"),"☆☆☆☆",IF((LEFT(D15,1)="4"),"☆☆☆"," ")))</f>
        <v xml:space="preserve"> </v>
      </c>
      <c r="T15" s="75">
        <f t="shared" ref="T15:T16" si="6">IF(K15&lt;&gt;0, IF(K15&gt;=M15,ROUNDDOWN(K15/M15*100,0),""),"")</f>
        <v>104</v>
      </c>
      <c r="U15" s="76" t="str">
        <f t="shared" ref="U15:U16" si="7">IF(K15&lt;&gt;0, IF(K15&gt;=N15,ROUNDDOWN(K15/N15*100,0),""),"")</f>
        <v/>
      </c>
    </row>
    <row r="16" spans="1:21" s="4" customFormat="1" ht="24" customHeight="1" x14ac:dyDescent="0.2">
      <c r="A16" s="100"/>
      <c r="B16" s="71"/>
      <c r="C16" s="72"/>
      <c r="D16" s="65" t="s">
        <v>62</v>
      </c>
      <c r="E16" s="66" t="s">
        <v>65</v>
      </c>
      <c r="F16" s="67" t="s">
        <v>61</v>
      </c>
      <c r="G16" s="68">
        <v>1.5980000000000001</v>
      </c>
      <c r="H16" s="67" t="s">
        <v>68</v>
      </c>
      <c r="I16" s="69">
        <v>1550</v>
      </c>
      <c r="J16" s="96">
        <v>5</v>
      </c>
      <c r="K16" s="97">
        <v>15.1</v>
      </c>
      <c r="L16" s="98">
        <f t="shared" si="4"/>
        <v>153.75231788079469</v>
      </c>
      <c r="M16" s="97">
        <v>13.2</v>
      </c>
      <c r="N16" s="103">
        <v>16.5</v>
      </c>
      <c r="O16" s="94" t="s">
        <v>111</v>
      </c>
      <c r="P16" s="67" t="s">
        <v>70</v>
      </c>
      <c r="Q16" s="69" t="s">
        <v>71</v>
      </c>
      <c r="R16" s="65"/>
      <c r="S16" s="95" t="str">
        <f>IF((LEFT(D16,1)="6"),"☆☆☆☆☆",IF((LEFT(D16,1)="5"),"☆☆☆☆",IF((LEFT(D16,1)="4"),"☆☆☆"," ")))</f>
        <v xml:space="preserve"> </v>
      </c>
      <c r="T16" s="75">
        <f t="shared" si="6"/>
        <v>114</v>
      </c>
      <c r="U16" s="76" t="str">
        <f t="shared" si="7"/>
        <v/>
      </c>
    </row>
    <row r="17" spans="1:5" x14ac:dyDescent="0.2">
      <c r="E17" s="2"/>
    </row>
    <row r="18" spans="1:5" x14ac:dyDescent="0.2">
      <c r="B18" s="4" t="s">
        <v>40</v>
      </c>
      <c r="C18" s="4"/>
      <c r="E18" s="2"/>
    </row>
    <row r="19" spans="1:5" x14ac:dyDescent="0.2">
      <c r="B19" s="4" t="s">
        <v>53</v>
      </c>
      <c r="C19" s="4"/>
      <c r="E19" s="2"/>
    </row>
    <row r="20" spans="1:5" x14ac:dyDescent="0.2">
      <c r="B20" s="2" t="s">
        <v>4</v>
      </c>
      <c r="C20" s="4"/>
      <c r="E20" s="2"/>
    </row>
    <row r="21" spans="1:5" x14ac:dyDescent="0.2">
      <c r="B21" s="2" t="s">
        <v>45</v>
      </c>
      <c r="E21" s="2"/>
    </row>
    <row r="22" spans="1:5" x14ac:dyDescent="0.2">
      <c r="B22" s="2" t="s">
        <v>46</v>
      </c>
      <c r="E22" s="2"/>
    </row>
    <row r="23" spans="1:5" x14ac:dyDescent="0.2">
      <c r="B23" s="2" t="s">
        <v>47</v>
      </c>
      <c r="E23" s="2"/>
    </row>
    <row r="24" spans="1:5" x14ac:dyDescent="0.2">
      <c r="B24" s="2" t="s">
        <v>36</v>
      </c>
      <c r="E24" s="2"/>
    </row>
    <row r="25" spans="1:5" x14ac:dyDescent="0.2">
      <c r="A25" s="2"/>
      <c r="B25" s="2" t="s">
        <v>32</v>
      </c>
      <c r="E25" s="2"/>
    </row>
  </sheetData>
  <sheetProtection selectLockedCells="1"/>
  <autoFilter ref="A8:U16">
    <filterColumn colId="1" showButton="0"/>
  </autoFilter>
  <mergeCells count="23"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  <mergeCell ref="T4:T8"/>
    <mergeCell ref="U4:U8"/>
    <mergeCell ref="K5:K8"/>
    <mergeCell ref="L5:L8"/>
    <mergeCell ref="M5:M8"/>
    <mergeCell ref="N5:N8"/>
    <mergeCell ref="K4:N4"/>
    <mergeCell ref="P4:R4"/>
    <mergeCell ref="P5:R5"/>
    <mergeCell ref="D6:D8"/>
    <mergeCell ref="E6:E8"/>
    <mergeCell ref="F6:F8"/>
    <mergeCell ref="G6:G8"/>
  </mergeCells>
  <phoneticPr fontId="26"/>
  <printOptions horizontalCentered="1"/>
  <pageMargins left="0.39370078740157483" right="0.39370078740157483" top="0.39370078740157483" bottom="0.39370078740157483" header="0.19685039370078741" footer="0.39370078740157483"/>
  <pageSetup paperSize="9" scale="64" firstPageNumber="0" fitToHeight="0" orientation="landscape" r:id="rId1"/>
  <headerFooter alignWithMargins="0">
    <oddHeader>&amp;R様式1-6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S20"/>
  <sheetViews>
    <sheetView view="pageBreakPreview" zoomScale="55" zoomScaleNormal="100" zoomScaleSheetLayoutView="55" workbookViewId="0">
      <selection activeCell="R28" sqref="R28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3" customWidth="1"/>
    <col min="6" max="6" width="13.125" style="2" bestFit="1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9" style="2" bestFit="1" customWidth="1"/>
    <col min="14" max="14" width="14.375" style="2" bestFit="1" customWidth="1"/>
    <col min="15" max="15" width="10" style="2" bestFit="1" customWidth="1"/>
    <col min="16" max="16" width="6" style="2" customWidth="1"/>
    <col min="17" max="17" width="25.25" style="2" bestFit="1" customWidth="1"/>
    <col min="18" max="18" width="11" style="2" bestFit="1" customWidth="1"/>
    <col min="19" max="19" width="8.25" style="2" bestFit="1" customWidth="1"/>
    <col min="20" max="20" width="2.5" style="2" customWidth="1"/>
    <col min="21" max="22" width="9" style="2" bestFit="1" customWidth="1"/>
    <col min="23" max="23" width="2.625" style="2" customWidth="1"/>
    <col min="24" max="24" width="22.875" style="2" bestFit="1" customWidth="1"/>
    <col min="25" max="25" width="9" style="2" bestFit="1"/>
    <col min="26" max="16384" width="9" style="2"/>
  </cols>
  <sheetData>
    <row r="1" spans="1:19" ht="21.75" customHeight="1" x14ac:dyDescent="0.25">
      <c r="A1" s="5"/>
      <c r="B1" s="5"/>
      <c r="P1" s="6"/>
    </row>
    <row r="2" spans="1:19" s="4" customFormat="1" ht="15" x14ac:dyDescent="0.2">
      <c r="A2" s="2"/>
      <c r="B2" s="2"/>
      <c r="C2" s="2"/>
      <c r="F2" s="7"/>
      <c r="I2" s="2"/>
      <c r="J2" s="8" t="s">
        <v>0</v>
      </c>
      <c r="K2" s="8"/>
      <c r="L2" s="8"/>
      <c r="M2" s="8"/>
      <c r="N2" s="8"/>
      <c r="O2" s="8"/>
      <c r="P2" s="148"/>
      <c r="Q2" s="148"/>
      <c r="R2" s="148"/>
      <c r="S2" s="148"/>
    </row>
    <row r="3" spans="1:19" s="4" customFormat="1" ht="23.25" customHeight="1" x14ac:dyDescent="0.25">
      <c r="A3" s="9" t="s">
        <v>49</v>
      </c>
      <c r="B3" s="9"/>
      <c r="C3" s="2"/>
      <c r="F3" s="2"/>
      <c r="G3" s="2"/>
      <c r="H3" s="2"/>
      <c r="I3" s="2"/>
      <c r="J3" s="8"/>
      <c r="K3" s="2"/>
      <c r="L3" s="2"/>
      <c r="M3" s="2"/>
      <c r="N3" s="2"/>
      <c r="P3" s="149" t="s">
        <v>42</v>
      </c>
      <c r="Q3" s="149"/>
      <c r="R3" s="149"/>
      <c r="S3" s="149"/>
    </row>
    <row r="4" spans="1:19" s="4" customFormat="1" ht="14.25" customHeight="1" x14ac:dyDescent="0.2">
      <c r="A4" s="179" t="s">
        <v>17</v>
      </c>
      <c r="B4" s="184" t="s">
        <v>14</v>
      </c>
      <c r="C4" s="185"/>
      <c r="D4" s="188"/>
      <c r="E4" s="190"/>
      <c r="F4" s="184" t="s">
        <v>2</v>
      </c>
      <c r="G4" s="192"/>
      <c r="H4" s="153" t="s">
        <v>11</v>
      </c>
      <c r="I4" s="153" t="s">
        <v>10</v>
      </c>
      <c r="J4" s="156" t="s">
        <v>8</v>
      </c>
      <c r="K4" s="159" t="s">
        <v>52</v>
      </c>
      <c r="L4" s="160"/>
      <c r="M4" s="161"/>
      <c r="N4" s="11"/>
      <c r="O4" s="162"/>
      <c r="P4" s="163"/>
      <c r="Q4" s="164"/>
      <c r="R4" s="31"/>
      <c r="S4" s="165" t="s">
        <v>20</v>
      </c>
    </row>
    <row r="5" spans="1:19" s="4" customFormat="1" ht="11.25" customHeight="1" x14ac:dyDescent="0.2">
      <c r="A5" s="154"/>
      <c r="B5" s="157"/>
      <c r="C5" s="186"/>
      <c r="D5" s="189"/>
      <c r="E5" s="191"/>
      <c r="F5" s="158"/>
      <c r="G5" s="178"/>
      <c r="H5" s="154"/>
      <c r="I5" s="154"/>
      <c r="J5" s="157"/>
      <c r="K5" s="170" t="s">
        <v>21</v>
      </c>
      <c r="L5" s="173" t="s">
        <v>22</v>
      </c>
      <c r="M5" s="176" t="s">
        <v>26</v>
      </c>
      <c r="N5" s="15" t="s">
        <v>6</v>
      </c>
      <c r="O5" s="181" t="s">
        <v>16</v>
      </c>
      <c r="P5" s="182"/>
      <c r="Q5" s="183"/>
      <c r="R5" s="32" t="s">
        <v>27</v>
      </c>
      <c r="S5" s="166"/>
    </row>
    <row r="6" spans="1:19" s="4" customFormat="1" x14ac:dyDescent="0.2">
      <c r="A6" s="154"/>
      <c r="B6" s="157"/>
      <c r="C6" s="186"/>
      <c r="D6" s="179" t="s">
        <v>28</v>
      </c>
      <c r="E6" s="180" t="s">
        <v>30</v>
      </c>
      <c r="F6" s="179" t="s">
        <v>28</v>
      </c>
      <c r="G6" s="153" t="s">
        <v>31</v>
      </c>
      <c r="H6" s="154"/>
      <c r="I6" s="154"/>
      <c r="J6" s="157"/>
      <c r="K6" s="171"/>
      <c r="L6" s="174"/>
      <c r="M6" s="177"/>
      <c r="N6" s="17" t="s">
        <v>3</v>
      </c>
      <c r="O6" s="17" t="s">
        <v>33</v>
      </c>
      <c r="P6" s="17"/>
      <c r="Q6" s="17"/>
      <c r="R6" s="18" t="s">
        <v>34</v>
      </c>
      <c r="S6" s="166"/>
    </row>
    <row r="7" spans="1:19" s="4" customFormat="1" x14ac:dyDescent="0.2">
      <c r="A7" s="154"/>
      <c r="B7" s="157"/>
      <c r="C7" s="186"/>
      <c r="D7" s="154"/>
      <c r="E7" s="154"/>
      <c r="F7" s="154"/>
      <c r="G7" s="154"/>
      <c r="H7" s="154"/>
      <c r="I7" s="154"/>
      <c r="J7" s="157"/>
      <c r="K7" s="171"/>
      <c r="L7" s="174"/>
      <c r="M7" s="177"/>
      <c r="N7" s="17" t="s">
        <v>35</v>
      </c>
      <c r="O7" s="17" t="s">
        <v>13</v>
      </c>
      <c r="P7" s="17" t="s">
        <v>37</v>
      </c>
      <c r="Q7" s="17" t="s">
        <v>39</v>
      </c>
      <c r="R7" s="18" t="s">
        <v>38</v>
      </c>
      <c r="S7" s="166"/>
    </row>
    <row r="8" spans="1:19" s="4" customFormat="1" x14ac:dyDescent="0.2">
      <c r="A8" s="155"/>
      <c r="B8" s="158"/>
      <c r="C8" s="187"/>
      <c r="D8" s="155"/>
      <c r="E8" s="155"/>
      <c r="F8" s="155"/>
      <c r="G8" s="155"/>
      <c r="H8" s="155"/>
      <c r="I8" s="155"/>
      <c r="J8" s="158"/>
      <c r="K8" s="172"/>
      <c r="L8" s="175"/>
      <c r="M8" s="178"/>
      <c r="N8" s="14" t="s">
        <v>41</v>
      </c>
      <c r="O8" s="14" t="s">
        <v>43</v>
      </c>
      <c r="P8" s="14" t="s">
        <v>15</v>
      </c>
      <c r="Q8" s="19"/>
      <c r="R8" s="13" t="s">
        <v>44</v>
      </c>
      <c r="S8" s="167"/>
    </row>
    <row r="9" spans="1:19" s="4" customFormat="1" ht="24" customHeight="1" x14ac:dyDescent="0.2">
      <c r="A9" s="33"/>
      <c r="B9" s="34"/>
      <c r="C9" s="35"/>
      <c r="D9" s="36"/>
      <c r="E9" s="36"/>
      <c r="F9" s="37"/>
      <c r="G9" s="37"/>
      <c r="H9" s="38"/>
      <c r="I9" s="38"/>
      <c r="J9" s="39"/>
      <c r="K9" s="40"/>
      <c r="L9" s="41" t="str">
        <f>IF(K9&gt;0,1/K9*28.1*59.8,"")</f>
        <v/>
      </c>
      <c r="M9" s="42"/>
      <c r="N9" s="43"/>
      <c r="O9" s="38"/>
      <c r="P9" s="38"/>
      <c r="Q9" s="38"/>
      <c r="R9" s="44"/>
      <c r="S9" s="45" t="str">
        <f>IF(K9&lt;&gt;"","―","")</f>
        <v/>
      </c>
    </row>
    <row r="10" spans="1:19" s="4" customFormat="1" ht="24" customHeight="1" x14ac:dyDescent="0.2">
      <c r="A10" s="2"/>
      <c r="D10" s="2"/>
      <c r="E10" s="2"/>
      <c r="F10" s="2"/>
      <c r="G10" s="2"/>
      <c r="H10" s="2"/>
      <c r="I10" s="2"/>
      <c r="J10" s="30"/>
      <c r="K10" s="2"/>
      <c r="L10" s="2"/>
      <c r="M10" s="2"/>
      <c r="N10" s="2"/>
      <c r="O10" s="2"/>
      <c r="P10" s="2"/>
      <c r="Q10" s="2"/>
    </row>
    <row r="11" spans="1:19" x14ac:dyDescent="0.2">
      <c r="B11" s="4" t="s">
        <v>40</v>
      </c>
      <c r="C11" s="4"/>
      <c r="E11" s="2"/>
    </row>
    <row r="12" spans="1:19" x14ac:dyDescent="0.2">
      <c r="B12" s="4" t="s">
        <v>53</v>
      </c>
      <c r="C12" s="4"/>
      <c r="E12" s="2"/>
    </row>
    <row r="13" spans="1:19" x14ac:dyDescent="0.2">
      <c r="B13" s="2" t="s">
        <v>4</v>
      </c>
      <c r="C13" s="4"/>
      <c r="E13" s="2"/>
    </row>
    <row r="14" spans="1:19" x14ac:dyDescent="0.2">
      <c r="B14" s="2" t="s">
        <v>45</v>
      </c>
      <c r="E14" s="2"/>
    </row>
    <row r="15" spans="1:19" x14ac:dyDescent="0.2">
      <c r="B15" s="2" t="s">
        <v>46</v>
      </c>
      <c r="E15" s="2"/>
    </row>
    <row r="16" spans="1:19" x14ac:dyDescent="0.2">
      <c r="B16" s="2" t="s">
        <v>47</v>
      </c>
      <c r="E16" s="2"/>
    </row>
    <row r="17" spans="2:5" x14ac:dyDescent="0.2">
      <c r="B17" s="2" t="s">
        <v>36</v>
      </c>
      <c r="E17" s="2"/>
    </row>
    <row r="18" spans="2:5" x14ac:dyDescent="0.2">
      <c r="B18" s="2" t="s">
        <v>32</v>
      </c>
      <c r="E18" s="2"/>
    </row>
    <row r="19" spans="2:5" x14ac:dyDescent="0.2">
      <c r="B19" s="2" t="s">
        <v>12</v>
      </c>
      <c r="E19" s="2"/>
    </row>
    <row r="20" spans="2:5" x14ac:dyDescent="0.2">
      <c r="C20" s="46" t="s">
        <v>50</v>
      </c>
      <c r="E20" s="2"/>
    </row>
  </sheetData>
  <mergeCells count="21">
    <mergeCell ref="P2:S2"/>
    <mergeCell ref="P3:S3"/>
    <mergeCell ref="K4:M4"/>
    <mergeCell ref="O4:Q4"/>
    <mergeCell ref="H4:H8"/>
    <mergeCell ref="I4:I8"/>
    <mergeCell ref="J4:J8"/>
    <mergeCell ref="S4:S8"/>
    <mergeCell ref="K5:K8"/>
    <mergeCell ref="L5:L8"/>
    <mergeCell ref="M5:M8"/>
    <mergeCell ref="O5:Q5"/>
    <mergeCell ref="A4:A8"/>
    <mergeCell ref="B4:C8"/>
    <mergeCell ref="D4:D5"/>
    <mergeCell ref="E4:E5"/>
    <mergeCell ref="F4:G5"/>
    <mergeCell ref="D6:D8"/>
    <mergeCell ref="E6:E8"/>
    <mergeCell ref="F6:F8"/>
    <mergeCell ref="G6:G8"/>
  </mergeCells>
  <phoneticPr fontId="26"/>
  <printOptions horizontalCentered="1"/>
  <pageMargins left="0.39370078740157483" right="0.39370078740157483" top="0.39370078740157483" bottom="0.39370078740157483" header="0.19685039370078741" footer="0.39370078740157483"/>
  <pageSetup paperSize="9" scale="60" firstPageNumber="0" orientation="landscape" r:id="rId1"/>
  <headerFooter alignWithMargins="0">
    <oddHeader>&amp;R様式1-8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T29"/>
  <sheetViews>
    <sheetView view="pageBreakPreview" zoomScale="55" zoomScaleNormal="100" zoomScaleSheetLayoutView="55" workbookViewId="0">
      <selection activeCell="R28" sqref="R28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5.875" style="2" bestFit="1" customWidth="1"/>
    <col min="7" max="7" width="12.125" style="2" bestFit="1" customWidth="1"/>
    <col min="8" max="8" width="10.5" style="2" bestFit="1" customWidth="1"/>
    <col min="9" max="9" width="7" style="2" bestFit="1" customWidth="1"/>
    <col min="10" max="10" width="5.875" style="2" bestFit="1" customWidth="1"/>
    <col min="11" max="11" width="8.75" style="2" bestFit="1" customWidth="1"/>
    <col min="12" max="12" width="8.5" style="2" bestFit="1" customWidth="1"/>
    <col min="13" max="13" width="8.625" style="2" bestFit="1" customWidth="1"/>
    <col min="14" max="14" width="14.375" style="2" bestFit="1" customWidth="1"/>
    <col min="15" max="15" width="10" style="2" bestFit="1" customWidth="1"/>
    <col min="16" max="16" width="6" style="2" customWidth="1"/>
    <col min="17" max="17" width="25.25" style="2" bestFit="1" customWidth="1"/>
    <col min="18" max="18" width="11" style="2" bestFit="1" customWidth="1"/>
    <col min="19" max="20" width="8.25" style="2" bestFit="1" customWidth="1"/>
    <col min="21" max="21" width="9" style="2" bestFit="1"/>
    <col min="22" max="16384" width="9" style="2"/>
  </cols>
  <sheetData>
    <row r="1" spans="1:20" ht="21.75" customHeight="1" x14ac:dyDescent="0.25">
      <c r="A1" s="5"/>
      <c r="B1" s="5"/>
      <c r="P1" s="6"/>
    </row>
    <row r="2" spans="1:20" s="4" customFormat="1" ht="15" x14ac:dyDescent="0.2">
      <c r="A2" s="2"/>
      <c r="B2" s="2"/>
      <c r="C2" s="2"/>
      <c r="E2" s="7"/>
      <c r="H2" s="2"/>
      <c r="I2" s="8" t="s">
        <v>0</v>
      </c>
      <c r="J2" s="8"/>
      <c r="K2" s="8"/>
      <c r="L2" s="8"/>
      <c r="M2" s="8"/>
      <c r="N2" s="8"/>
      <c r="O2" s="8"/>
      <c r="P2" s="193"/>
      <c r="Q2" s="193"/>
      <c r="R2" s="193"/>
      <c r="S2" s="193"/>
      <c r="T2" s="193"/>
    </row>
    <row r="3" spans="1:20" s="4" customFormat="1" ht="23.25" customHeight="1" x14ac:dyDescent="0.25">
      <c r="A3" s="9" t="s">
        <v>51</v>
      </c>
      <c r="B3" s="9"/>
      <c r="C3" s="2"/>
      <c r="E3" s="2"/>
      <c r="F3" s="2"/>
      <c r="G3" s="2"/>
      <c r="H3" s="2"/>
      <c r="I3" s="8"/>
      <c r="J3" s="2"/>
      <c r="K3" s="2"/>
      <c r="L3" s="2"/>
      <c r="M3" s="2"/>
      <c r="N3" s="2"/>
      <c r="P3" s="10"/>
      <c r="Q3" s="149" t="s">
        <v>42</v>
      </c>
      <c r="R3" s="149"/>
      <c r="S3" s="149"/>
      <c r="T3" s="149"/>
    </row>
    <row r="4" spans="1:20" s="4" customFormat="1" ht="14.25" customHeight="1" x14ac:dyDescent="0.2">
      <c r="A4" s="179" t="s">
        <v>17</v>
      </c>
      <c r="B4" s="184" t="s">
        <v>14</v>
      </c>
      <c r="C4" s="185"/>
      <c r="D4" s="190"/>
      <c r="E4" s="184" t="s">
        <v>2</v>
      </c>
      <c r="F4" s="192"/>
      <c r="G4" s="153" t="s">
        <v>11</v>
      </c>
      <c r="H4" s="153" t="s">
        <v>10</v>
      </c>
      <c r="I4" s="156" t="s">
        <v>8</v>
      </c>
      <c r="J4" s="194" t="s">
        <v>52</v>
      </c>
      <c r="K4" s="195"/>
      <c r="L4" s="195"/>
      <c r="M4" s="196"/>
      <c r="N4" s="11"/>
      <c r="O4" s="162"/>
      <c r="P4" s="163"/>
      <c r="Q4" s="164"/>
      <c r="R4" s="12"/>
      <c r="S4" s="198" t="s">
        <v>19</v>
      </c>
      <c r="T4" s="150" t="s">
        <v>20</v>
      </c>
    </row>
    <row r="5" spans="1:20" s="4" customFormat="1" ht="11.25" customHeight="1" x14ac:dyDescent="0.2">
      <c r="A5" s="154"/>
      <c r="B5" s="157"/>
      <c r="C5" s="186"/>
      <c r="D5" s="191"/>
      <c r="E5" s="158"/>
      <c r="F5" s="178"/>
      <c r="G5" s="154"/>
      <c r="H5" s="154"/>
      <c r="I5" s="157"/>
      <c r="J5" s="170" t="s">
        <v>21</v>
      </c>
      <c r="K5" s="173" t="s">
        <v>22</v>
      </c>
      <c r="L5" s="197" t="s">
        <v>25</v>
      </c>
      <c r="M5" s="176" t="s">
        <v>26</v>
      </c>
      <c r="N5" s="15" t="s">
        <v>6</v>
      </c>
      <c r="O5" s="181" t="s">
        <v>16</v>
      </c>
      <c r="P5" s="182"/>
      <c r="Q5" s="183"/>
      <c r="R5" s="16" t="s">
        <v>27</v>
      </c>
      <c r="S5" s="199"/>
      <c r="T5" s="154"/>
    </row>
    <row r="6" spans="1:20" s="4" customFormat="1" x14ac:dyDescent="0.2">
      <c r="A6" s="154"/>
      <c r="B6" s="157"/>
      <c r="C6" s="186"/>
      <c r="D6" s="179" t="s">
        <v>28</v>
      </c>
      <c r="E6" s="179" t="s">
        <v>28</v>
      </c>
      <c r="F6" s="153" t="s">
        <v>31</v>
      </c>
      <c r="G6" s="154"/>
      <c r="H6" s="154"/>
      <c r="I6" s="157"/>
      <c r="J6" s="171"/>
      <c r="K6" s="174"/>
      <c r="L6" s="171"/>
      <c r="M6" s="177"/>
      <c r="N6" s="17" t="s">
        <v>3</v>
      </c>
      <c r="O6" s="17" t="s">
        <v>33</v>
      </c>
      <c r="P6" s="17"/>
      <c r="Q6" s="17"/>
      <c r="R6" s="18" t="s">
        <v>34</v>
      </c>
      <c r="S6" s="199"/>
      <c r="T6" s="154"/>
    </row>
    <row r="7" spans="1:20" s="4" customFormat="1" x14ac:dyDescent="0.2">
      <c r="A7" s="154"/>
      <c r="B7" s="157"/>
      <c r="C7" s="186"/>
      <c r="D7" s="154"/>
      <c r="E7" s="154"/>
      <c r="F7" s="154"/>
      <c r="G7" s="154"/>
      <c r="H7" s="154"/>
      <c r="I7" s="157"/>
      <c r="J7" s="171"/>
      <c r="K7" s="174"/>
      <c r="L7" s="171"/>
      <c r="M7" s="177"/>
      <c r="N7" s="17" t="s">
        <v>35</v>
      </c>
      <c r="O7" s="17" t="s">
        <v>13</v>
      </c>
      <c r="P7" s="17" t="s">
        <v>37</v>
      </c>
      <c r="Q7" s="17" t="s">
        <v>39</v>
      </c>
      <c r="R7" s="18" t="s">
        <v>38</v>
      </c>
      <c r="S7" s="199"/>
      <c r="T7" s="154"/>
    </row>
    <row r="8" spans="1:20" s="4" customFormat="1" x14ac:dyDescent="0.2">
      <c r="A8" s="155"/>
      <c r="B8" s="158"/>
      <c r="C8" s="187"/>
      <c r="D8" s="155"/>
      <c r="E8" s="155"/>
      <c r="F8" s="155"/>
      <c r="G8" s="155"/>
      <c r="H8" s="155"/>
      <c r="I8" s="158"/>
      <c r="J8" s="172"/>
      <c r="K8" s="175"/>
      <c r="L8" s="172"/>
      <c r="M8" s="178"/>
      <c r="N8" s="14" t="s">
        <v>41</v>
      </c>
      <c r="O8" s="14" t="s">
        <v>43</v>
      </c>
      <c r="P8" s="14" t="s">
        <v>15</v>
      </c>
      <c r="Q8" s="19"/>
      <c r="R8" s="13" t="s">
        <v>44</v>
      </c>
      <c r="S8" s="200"/>
      <c r="T8" s="155"/>
    </row>
    <row r="9" spans="1:20" s="4" customFormat="1" ht="24" customHeight="1" x14ac:dyDescent="0.2">
      <c r="A9" s="47"/>
      <c r="B9" s="34"/>
      <c r="C9" s="19"/>
      <c r="D9" s="48"/>
      <c r="E9" s="49"/>
      <c r="F9" s="49"/>
      <c r="G9" s="50"/>
      <c r="H9" s="49"/>
      <c r="I9" s="51"/>
      <c r="J9" s="52"/>
      <c r="K9" s="25" t="str">
        <f>IF(J9&gt;0,1/J9*34.6*67.1,"")</f>
        <v/>
      </c>
      <c r="L9" s="53"/>
      <c r="M9" s="54"/>
      <c r="N9" s="50"/>
      <c r="O9" s="50"/>
      <c r="P9" s="49"/>
      <c r="Q9" s="48"/>
      <c r="R9" s="55"/>
      <c r="S9" s="56" t="str">
        <f>IF(J9&lt;&gt;0,IF(J9&gt;=L9,ROUNDDOWN(J9/L9*100,0),""),"")</f>
        <v/>
      </c>
      <c r="T9" s="38" t="str">
        <f>IF(J9&lt;&gt;0,IF(J9&gt;=M9,ROUNDDOWN(J9/M9*100,0),""),"")</f>
        <v/>
      </c>
    </row>
    <row r="10" spans="1:20" s="4" customFormat="1" ht="24" customHeight="1" x14ac:dyDescent="0.2">
      <c r="A10" s="2"/>
      <c r="D10" s="2"/>
      <c r="E10" s="2"/>
      <c r="F10" s="2"/>
      <c r="G10" s="2"/>
      <c r="H10" s="2"/>
      <c r="I10" s="30"/>
      <c r="J10" s="2"/>
      <c r="K10" s="2"/>
      <c r="L10" s="2"/>
      <c r="M10" s="2"/>
      <c r="N10" s="2"/>
      <c r="O10" s="2"/>
      <c r="P10" s="2"/>
      <c r="Q10" s="2"/>
    </row>
    <row r="11" spans="1:20" s="4" customFormat="1" ht="10.5" customHeight="1" x14ac:dyDescent="0.2">
      <c r="A11" s="2"/>
      <c r="B11" s="4" t="s">
        <v>40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0" s="4" customFormat="1" ht="10.5" customHeight="1" x14ac:dyDescent="0.2">
      <c r="A12" s="2"/>
      <c r="B12" s="4" t="s">
        <v>53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0" ht="10.5" customHeight="1" x14ac:dyDescent="0.2">
      <c r="B13" s="2" t="s">
        <v>4</v>
      </c>
      <c r="C13" s="4"/>
    </row>
    <row r="14" spans="1:20" ht="10.5" customHeight="1" x14ac:dyDescent="0.2">
      <c r="B14" s="2" t="s">
        <v>45</v>
      </c>
    </row>
    <row r="15" spans="1:20" ht="10.5" customHeight="1" x14ac:dyDescent="0.2">
      <c r="B15" s="2" t="s">
        <v>46</v>
      </c>
    </row>
    <row r="16" spans="1:20" ht="10.5" customHeight="1" x14ac:dyDescent="0.2">
      <c r="B16" s="2" t="s">
        <v>47</v>
      </c>
    </row>
    <row r="17" spans="2:2" ht="10.5" customHeight="1" x14ac:dyDescent="0.2">
      <c r="B17" s="2" t="s">
        <v>36</v>
      </c>
    </row>
    <row r="18" spans="2:2" ht="10.5" customHeight="1" x14ac:dyDescent="0.2">
      <c r="B18" s="2" t="s">
        <v>32</v>
      </c>
    </row>
    <row r="19" spans="2:2" ht="24" customHeight="1" x14ac:dyDescent="0.2"/>
    <row r="20" spans="2:2" ht="24" customHeight="1" x14ac:dyDescent="0.2"/>
    <row r="21" spans="2:2" ht="24" customHeight="1" x14ac:dyDescent="0.2"/>
    <row r="22" spans="2:2" ht="24" customHeight="1" x14ac:dyDescent="0.2"/>
    <row r="23" spans="2:2" ht="24" customHeight="1" x14ac:dyDescent="0.2"/>
    <row r="24" spans="2:2" ht="24" customHeight="1" x14ac:dyDescent="0.2"/>
    <row r="25" spans="2:2" ht="24" customHeight="1" x14ac:dyDescent="0.2"/>
    <row r="26" spans="2:2" ht="24" customHeight="1" x14ac:dyDescent="0.2"/>
    <row r="27" spans="2:2" ht="24" customHeight="1" x14ac:dyDescent="0.2"/>
    <row r="28" spans="2:2" ht="24" customHeight="1" x14ac:dyDescent="0.2"/>
    <row r="29" spans="2:2" ht="24" customHeight="1" x14ac:dyDescent="0.2"/>
  </sheetData>
  <mergeCells count="21">
    <mergeCell ref="P2:T2"/>
    <mergeCell ref="Q3:T3"/>
    <mergeCell ref="A4:A8"/>
    <mergeCell ref="B4:C8"/>
    <mergeCell ref="D4:D5"/>
    <mergeCell ref="E4:F5"/>
    <mergeCell ref="G4:G8"/>
    <mergeCell ref="H4:H8"/>
    <mergeCell ref="D6:D8"/>
    <mergeCell ref="E6:E8"/>
    <mergeCell ref="F6:F8"/>
    <mergeCell ref="O4:Q4"/>
    <mergeCell ref="S4:S8"/>
    <mergeCell ref="J4:M4"/>
    <mergeCell ref="O5:Q5"/>
    <mergeCell ref="T4:T8"/>
    <mergeCell ref="J5:J8"/>
    <mergeCell ref="K5:K8"/>
    <mergeCell ref="L5:L8"/>
    <mergeCell ref="M5:M8"/>
    <mergeCell ref="I4:I8"/>
  </mergeCells>
  <phoneticPr fontId="26"/>
  <printOptions horizontalCentered="1"/>
  <pageMargins left="0.39370078740157483" right="0.39370078740157483" top="0.39370078740157483" bottom="0.39370078740157483" header="0.19685039370078741" footer="0.39370078740157483"/>
  <pageSetup paperSize="9" scale="60" firstPageNumber="0" orientation="landscape" r:id="rId1"/>
  <headerFooter alignWithMargins="0">
    <oddHeader>&amp;R様式1-9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T20"/>
  <sheetViews>
    <sheetView view="pageBreakPreview" zoomScale="55" zoomScaleNormal="100" zoomScaleSheetLayoutView="55" workbookViewId="0">
      <selection activeCell="R28" sqref="R28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5.875" style="2" bestFit="1" customWidth="1"/>
    <col min="7" max="7" width="12.125" style="2" bestFit="1" customWidth="1"/>
    <col min="8" max="8" width="10.5" style="2" bestFit="1" customWidth="1"/>
    <col min="9" max="9" width="7" style="2" bestFit="1" customWidth="1"/>
    <col min="10" max="10" width="5.875" style="2" bestFit="1" customWidth="1"/>
    <col min="11" max="11" width="8.75" style="2" bestFit="1" customWidth="1"/>
    <col min="12" max="12" width="8.125" style="2" bestFit="1" customWidth="1"/>
    <col min="13" max="13" width="8.125" style="2" customWidth="1"/>
    <col min="14" max="14" width="14.375" style="2" bestFit="1" customWidth="1"/>
    <col min="15" max="15" width="10" style="2" bestFit="1" customWidth="1"/>
    <col min="16" max="16" width="6" style="2" customWidth="1"/>
    <col min="17" max="17" width="25.25" style="2" bestFit="1" customWidth="1"/>
    <col min="18" max="18" width="11" style="2" bestFit="1" customWidth="1"/>
    <col min="19" max="20" width="8.25" style="2" bestFit="1" customWidth="1"/>
    <col min="21" max="21" width="9" style="2" bestFit="1"/>
    <col min="22" max="16384" width="9" style="2"/>
  </cols>
  <sheetData>
    <row r="1" spans="1:20" ht="21.75" customHeight="1" x14ac:dyDescent="0.25">
      <c r="A1" s="5"/>
      <c r="B1" s="5"/>
      <c r="P1" s="6"/>
    </row>
    <row r="2" spans="1:20" s="4" customFormat="1" ht="15" x14ac:dyDescent="0.2">
      <c r="A2" s="2"/>
      <c r="B2" s="2"/>
      <c r="C2" s="2"/>
      <c r="E2" s="7"/>
      <c r="H2" s="2"/>
      <c r="I2" s="8" t="s">
        <v>0</v>
      </c>
      <c r="J2" s="8"/>
      <c r="K2" s="8"/>
      <c r="L2" s="8"/>
      <c r="M2" s="8"/>
      <c r="N2" s="8"/>
      <c r="O2" s="8"/>
      <c r="P2" s="201"/>
      <c r="Q2" s="202"/>
      <c r="R2" s="202"/>
      <c r="S2" s="202"/>
      <c r="T2" s="202"/>
    </row>
    <row r="3" spans="1:20" s="4" customFormat="1" ht="23.25" customHeight="1" x14ac:dyDescent="0.25">
      <c r="A3" s="9" t="s">
        <v>48</v>
      </c>
      <c r="B3" s="9"/>
      <c r="C3" s="2"/>
      <c r="E3" s="2"/>
      <c r="F3" s="2"/>
      <c r="G3" s="2"/>
      <c r="H3" s="2"/>
      <c r="I3" s="8"/>
      <c r="J3" s="2"/>
      <c r="K3" s="2"/>
      <c r="L3" s="2"/>
      <c r="M3" s="2"/>
      <c r="N3" s="2"/>
      <c r="P3" s="10"/>
      <c r="Q3" s="149" t="s">
        <v>42</v>
      </c>
      <c r="R3" s="149"/>
      <c r="S3" s="149"/>
      <c r="T3" s="149"/>
    </row>
    <row r="4" spans="1:20" s="4" customFormat="1" ht="14.25" customHeight="1" x14ac:dyDescent="0.2">
      <c r="A4" s="179" t="s">
        <v>17</v>
      </c>
      <c r="B4" s="184" t="s">
        <v>14</v>
      </c>
      <c r="C4" s="185"/>
      <c r="D4" s="190"/>
      <c r="E4" s="184" t="s">
        <v>2</v>
      </c>
      <c r="F4" s="192"/>
      <c r="G4" s="153" t="s">
        <v>11</v>
      </c>
      <c r="H4" s="153" t="s">
        <v>10</v>
      </c>
      <c r="I4" s="156" t="s">
        <v>8</v>
      </c>
      <c r="J4" s="194" t="s">
        <v>52</v>
      </c>
      <c r="K4" s="195"/>
      <c r="L4" s="195"/>
      <c r="M4" s="196"/>
      <c r="N4" s="11"/>
      <c r="O4" s="162"/>
      <c r="P4" s="163"/>
      <c r="Q4" s="164"/>
      <c r="R4" s="12"/>
      <c r="S4" s="198" t="s">
        <v>19</v>
      </c>
      <c r="T4" s="150" t="s">
        <v>20</v>
      </c>
    </row>
    <row r="5" spans="1:20" s="4" customFormat="1" ht="11.25" customHeight="1" x14ac:dyDescent="0.2">
      <c r="A5" s="154"/>
      <c r="B5" s="157"/>
      <c r="C5" s="186"/>
      <c r="D5" s="191"/>
      <c r="E5" s="158"/>
      <c r="F5" s="178"/>
      <c r="G5" s="154"/>
      <c r="H5" s="154"/>
      <c r="I5" s="157"/>
      <c r="J5" s="170" t="s">
        <v>21</v>
      </c>
      <c r="K5" s="173" t="s">
        <v>22</v>
      </c>
      <c r="L5" s="197" t="s">
        <v>25</v>
      </c>
      <c r="M5" s="176" t="s">
        <v>26</v>
      </c>
      <c r="N5" s="15" t="s">
        <v>6</v>
      </c>
      <c r="O5" s="181" t="s">
        <v>16</v>
      </c>
      <c r="P5" s="182"/>
      <c r="Q5" s="183"/>
      <c r="R5" s="16" t="s">
        <v>27</v>
      </c>
      <c r="S5" s="199"/>
      <c r="T5" s="154"/>
    </row>
    <row r="6" spans="1:20" s="4" customFormat="1" x14ac:dyDescent="0.2">
      <c r="A6" s="154"/>
      <c r="B6" s="157"/>
      <c r="C6" s="186"/>
      <c r="D6" s="179" t="s">
        <v>28</v>
      </c>
      <c r="E6" s="179" t="s">
        <v>28</v>
      </c>
      <c r="F6" s="153" t="s">
        <v>31</v>
      </c>
      <c r="G6" s="154"/>
      <c r="H6" s="154"/>
      <c r="I6" s="157"/>
      <c r="J6" s="171"/>
      <c r="K6" s="174"/>
      <c r="L6" s="171"/>
      <c r="M6" s="177"/>
      <c r="N6" s="17" t="s">
        <v>3</v>
      </c>
      <c r="O6" s="17" t="s">
        <v>33</v>
      </c>
      <c r="P6" s="17"/>
      <c r="Q6" s="17"/>
      <c r="R6" s="18" t="s">
        <v>34</v>
      </c>
      <c r="S6" s="199"/>
      <c r="T6" s="154"/>
    </row>
    <row r="7" spans="1:20" s="4" customFormat="1" x14ac:dyDescent="0.2">
      <c r="A7" s="154"/>
      <c r="B7" s="157"/>
      <c r="C7" s="186"/>
      <c r="D7" s="154"/>
      <c r="E7" s="154"/>
      <c r="F7" s="154"/>
      <c r="G7" s="154"/>
      <c r="H7" s="154"/>
      <c r="I7" s="157"/>
      <c r="J7" s="171"/>
      <c r="K7" s="174"/>
      <c r="L7" s="171"/>
      <c r="M7" s="177"/>
      <c r="N7" s="17" t="s">
        <v>35</v>
      </c>
      <c r="O7" s="17" t="s">
        <v>13</v>
      </c>
      <c r="P7" s="17" t="s">
        <v>37</v>
      </c>
      <c r="Q7" s="17" t="s">
        <v>39</v>
      </c>
      <c r="R7" s="18" t="s">
        <v>38</v>
      </c>
      <c r="S7" s="199"/>
      <c r="T7" s="154"/>
    </row>
    <row r="8" spans="1:20" s="4" customFormat="1" x14ac:dyDescent="0.2">
      <c r="A8" s="155"/>
      <c r="B8" s="158"/>
      <c r="C8" s="187"/>
      <c r="D8" s="155"/>
      <c r="E8" s="155"/>
      <c r="F8" s="155"/>
      <c r="G8" s="155"/>
      <c r="H8" s="155"/>
      <c r="I8" s="158"/>
      <c r="J8" s="172"/>
      <c r="K8" s="175"/>
      <c r="L8" s="172"/>
      <c r="M8" s="178"/>
      <c r="N8" s="14" t="s">
        <v>41</v>
      </c>
      <c r="O8" s="14" t="s">
        <v>43</v>
      </c>
      <c r="P8" s="14" t="s">
        <v>15</v>
      </c>
      <c r="Q8" s="19"/>
      <c r="R8" s="13" t="s">
        <v>44</v>
      </c>
      <c r="S8" s="200"/>
      <c r="T8" s="155"/>
    </row>
    <row r="9" spans="1:20" s="4" customFormat="1" ht="24" customHeight="1" x14ac:dyDescent="0.2">
      <c r="A9" s="28"/>
      <c r="B9" s="57"/>
      <c r="C9" s="29"/>
      <c r="D9" s="20"/>
      <c r="E9" s="22"/>
      <c r="F9" s="58"/>
      <c r="G9" s="21"/>
      <c r="H9" s="22"/>
      <c r="I9" s="23"/>
      <c r="J9" s="59"/>
      <c r="K9" s="60" t="str">
        <f>IF(J9&gt;0,1/J9*37.7*68.6,"")</f>
        <v/>
      </c>
      <c r="L9" s="24"/>
      <c r="M9" s="26"/>
      <c r="N9" s="22"/>
      <c r="O9" s="21"/>
      <c r="P9" s="22"/>
      <c r="Q9" s="22"/>
      <c r="R9" s="61"/>
      <c r="S9" s="62" t="str">
        <f>IF(J9&lt;&gt;0,IF(J9&gt;=L9,ROUNDDOWN(J9/L9*100,0),""),"")</f>
        <v/>
      </c>
      <c r="T9" s="49" t="str">
        <f>IF(J9&lt;&gt;0,IF(J9&gt;=M9,ROUNDDOWN(J9/M9*100,0),""),"")</f>
        <v/>
      </c>
    </row>
    <row r="10" spans="1:20" ht="24" customHeight="1" x14ac:dyDescent="0.2"/>
    <row r="11" spans="1:20" ht="11.25" customHeight="1" x14ac:dyDescent="0.2">
      <c r="B11" s="4" t="s">
        <v>40</v>
      </c>
      <c r="C11" s="4"/>
    </row>
    <row r="12" spans="1:20" ht="11.25" customHeight="1" x14ac:dyDescent="0.2">
      <c r="B12" s="4" t="s">
        <v>53</v>
      </c>
      <c r="C12" s="4"/>
    </row>
    <row r="13" spans="1:20" ht="11.25" customHeight="1" x14ac:dyDescent="0.2">
      <c r="B13" s="2" t="s">
        <v>4</v>
      </c>
      <c r="C13" s="4"/>
    </row>
    <row r="14" spans="1:20" ht="11.25" customHeight="1" x14ac:dyDescent="0.2">
      <c r="B14" s="2" t="s">
        <v>45</v>
      </c>
    </row>
    <row r="15" spans="1:20" ht="11.25" customHeight="1" x14ac:dyDescent="0.2">
      <c r="B15" s="2" t="s">
        <v>46</v>
      </c>
    </row>
    <row r="16" spans="1:20" ht="11.25" customHeight="1" x14ac:dyDescent="0.2">
      <c r="B16" s="2" t="s">
        <v>47</v>
      </c>
    </row>
    <row r="17" spans="2:3" ht="11.25" customHeight="1" x14ac:dyDescent="0.2">
      <c r="B17" s="2" t="s">
        <v>36</v>
      </c>
    </row>
    <row r="18" spans="2:3" ht="11.25" customHeight="1" x14ac:dyDescent="0.2">
      <c r="B18" s="2" t="s">
        <v>32</v>
      </c>
    </row>
    <row r="19" spans="2:3" x14ac:dyDescent="0.2">
      <c r="B19" s="2" t="s">
        <v>12</v>
      </c>
    </row>
    <row r="20" spans="2:3" x14ac:dyDescent="0.2">
      <c r="C20" s="46" t="s">
        <v>29</v>
      </c>
    </row>
  </sheetData>
  <mergeCells count="21">
    <mergeCell ref="P2:T2"/>
    <mergeCell ref="Q3:T3"/>
    <mergeCell ref="A4:A8"/>
    <mergeCell ref="B4:C8"/>
    <mergeCell ref="D4:D5"/>
    <mergeCell ref="E4:F5"/>
    <mergeCell ref="G4:G8"/>
    <mergeCell ref="H4:H8"/>
    <mergeCell ref="D6:D8"/>
    <mergeCell ref="E6:E8"/>
    <mergeCell ref="F6:F8"/>
    <mergeCell ref="O4:Q4"/>
    <mergeCell ref="S4:S8"/>
    <mergeCell ref="J4:M4"/>
    <mergeCell ref="O5:Q5"/>
    <mergeCell ref="T4:T8"/>
    <mergeCell ref="J5:J8"/>
    <mergeCell ref="K5:K8"/>
    <mergeCell ref="L5:L8"/>
    <mergeCell ref="M5:M8"/>
    <mergeCell ref="I4:I8"/>
  </mergeCells>
  <phoneticPr fontId="26"/>
  <printOptions horizontalCentered="1"/>
  <pageMargins left="0.39370078740157483" right="0.39370078740157483" top="0.39370078740157483" bottom="0.39370078740157483" header="0.19685039370078741" footer="0.39370078740157483"/>
  <pageSetup paperSize="9" scale="60" firstPageNumber="0" orientation="landscape" r:id="rId1"/>
  <headerFooter alignWithMargins="0">
    <oddHeader>&amp;R様式1-10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（新）1-3</vt:lpstr>
      <vt:lpstr>（新）1-4</vt:lpstr>
      <vt:lpstr>（新）1-5</vt:lpstr>
      <vt:lpstr>（新）1-6</vt:lpstr>
      <vt:lpstr>（新）1-8</vt:lpstr>
      <vt:lpstr>（新）1-9</vt:lpstr>
      <vt:lpstr>（新）1-10</vt:lpstr>
      <vt:lpstr>'（新）1-10'!Print_Area</vt:lpstr>
      <vt:lpstr>'（新）1-3'!Print_Area</vt:lpstr>
      <vt:lpstr>'（新）1-4'!Print_Area</vt:lpstr>
      <vt:lpstr>'（新）1-5'!Print_Area</vt:lpstr>
      <vt:lpstr>'（新）1-6'!Print_Area</vt:lpstr>
      <vt:lpstr>'（新）1-8'!Print_Area</vt:lpstr>
      <vt:lpstr>'（新）1-9'!Print_Area</vt:lpstr>
      <vt:lpstr>'（新）1-10'!Print_Titles</vt:lpstr>
      <vt:lpstr>'（新）1-3'!Print_Titles</vt:lpstr>
      <vt:lpstr>'（新）1-4'!Print_Titles</vt:lpstr>
      <vt:lpstr>'（新）1-5'!Print_Titles</vt:lpstr>
      <vt:lpstr>'（新）1-6'!Print_Titles</vt:lpstr>
      <vt:lpstr>'（新）1-8'!Print_Titles</vt:lpstr>
      <vt:lpstr>'（新）1-9'!Print_Titles</vt:lpstr>
    </vt:vector>
  </TitlesOfParts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基準課</cp:lastModifiedBy>
  <cp:lastPrinted>2021-12-20T02:51:54Z</cp:lastPrinted>
  <dcterms:created xsi:type="dcterms:W3CDTF">2012-03-24T05:35:17Z</dcterms:created>
  <dcterms:modified xsi:type="dcterms:W3CDTF">2022-04-28T11:39:48Z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2021-04-01T22:53:32Z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efbb27e6-c785-43f9-9328-c2d422bfdb41</vt:lpwstr>
  </property>
  <property fmtid="{D5CDD505-2E9C-101B-9397-08002B2CF9AE}" pid="8" name="MSIP_Label_2fd53d93-3f4c-4b90-b511-bd6bdbb4fba9_ContentBits">
    <vt:lpwstr>0</vt:lpwstr>
  </property>
</Properties>
</file>