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19560" windowHeight="8115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'1-6'!$A$8:$U$16</definedName>
    <definedName name="Module1.社内配布用印刷">[1]!Module1.社内配布用印刷</definedName>
    <definedName name="Module1.提出用印刷">[1]!Module1.提出用印刷</definedName>
    <definedName name="_xlnm.Print_Area" localSheetId="0">'1-6'!$A$2:$U$25</definedName>
    <definedName name="_xlnm.Print_Titles" localSheetId="0">'1-6'!$2:$8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N16" i="1"/>
  <c r="U16" i="1" s="1"/>
  <c r="M16" i="1"/>
  <c r="T16" i="1" s="1"/>
  <c r="L16" i="1"/>
  <c r="I16" i="1"/>
  <c r="U15" i="1"/>
  <c r="S15" i="1"/>
  <c r="N15" i="1"/>
  <c r="M15" i="1"/>
  <c r="T15" i="1" s="1"/>
  <c r="L15" i="1"/>
  <c r="I15" i="1"/>
  <c r="U14" i="1"/>
  <c r="T14" i="1"/>
  <c r="S14" i="1"/>
  <c r="N14" i="1"/>
  <c r="M14" i="1"/>
  <c r="L14" i="1"/>
  <c r="I14" i="1"/>
  <c r="U13" i="1"/>
  <c r="T13" i="1"/>
  <c r="S13" i="1"/>
  <c r="N13" i="1"/>
  <c r="M13" i="1"/>
  <c r="L13" i="1"/>
  <c r="I13" i="1"/>
  <c r="T12" i="1"/>
  <c r="S12" i="1"/>
  <c r="N12" i="1"/>
  <c r="U12" i="1" s="1"/>
  <c r="M12" i="1"/>
  <c r="L12" i="1"/>
  <c r="I12" i="1"/>
  <c r="U11" i="1"/>
  <c r="S11" i="1"/>
  <c r="N11" i="1"/>
  <c r="M11" i="1"/>
  <c r="T11" i="1" s="1"/>
  <c r="L11" i="1"/>
  <c r="I11" i="1"/>
  <c r="U10" i="1"/>
  <c r="T10" i="1"/>
  <c r="S10" i="1"/>
  <c r="N10" i="1"/>
  <c r="M10" i="1"/>
  <c r="L10" i="1"/>
  <c r="I10" i="1"/>
  <c r="U9" i="1"/>
  <c r="T9" i="1"/>
  <c r="S9" i="1"/>
  <c r="N9" i="1"/>
  <c r="M9" i="1"/>
  <c r="L9" i="1"/>
  <c r="I9" i="1"/>
</calcChain>
</file>

<file path=xl/sharedStrings.xml><?xml version="1.0" encoding="utf-8"?>
<sst xmlns="http://schemas.openxmlformats.org/spreadsheetml/2006/main" count="100" uniqueCount="60">
  <si>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</si>
  <si>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Stellantisジャパン株式会社</t>
    <phoneticPr fontId="8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</si>
  <si>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</si>
  <si>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</si>
  <si>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</si>
  <si>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</si>
  <si>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</si>
  <si>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</si>
  <si>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</si>
  <si>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</si>
  <si>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</si>
  <si>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</si>
  <si>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</si>
  <si>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</si>
  <si>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</si>
  <si>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</si>
  <si>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</si>
  <si>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</si>
  <si>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</si>
  <si>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</si>
  <si>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</si>
  <si>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</si>
  <si>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</si>
  <si>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</si>
  <si>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</si>
  <si>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</si>
  <si>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</si>
  <si>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</si>
  <si>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</si>
  <si>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</si>
  <si>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シトロエン</t>
    <phoneticPr fontId="8"/>
  </si>
  <si>
    <t>C3</t>
    <phoneticPr fontId="8"/>
  </si>
  <si>
    <t>5BA-B6HN05</t>
  </si>
  <si>
    <t>0001, 0101</t>
  </si>
  <si>
    <t>HN05</t>
  </si>
  <si>
    <t>6AT(E･LTC)</t>
  </si>
  <si>
    <t>I ・ D ・ V ・ EP ・ B</t>
  </si>
  <si>
    <t>3W</t>
  </si>
  <si>
    <t>F</t>
  </si>
  <si>
    <t>0002, 0102</t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</si>
  <si>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8"/>
  </si>
  <si>
    <t>5BA-A8HN05</t>
  </si>
  <si>
    <t>0001, 0002</t>
  </si>
  <si>
    <t>0003, 0004</t>
  </si>
  <si>
    <t>C4</t>
    <phoneticPr fontId="8"/>
  </si>
  <si>
    <t>3BA-C41HN05</t>
  </si>
  <si>
    <t>8AT(E･LTC)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</si>
  <si>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8"/>
  </si>
  <si>
    <t>3BA-C845G06</t>
  </si>
  <si>
    <t>0201, 0202, 0203</t>
  </si>
  <si>
    <t>5G06</t>
  </si>
  <si>
    <t>0204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</si>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</sst>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7" formatCode="0.0"/>
    <numFmt numFmtId="178" formatCode="0_);[Red]\(0\)"/>
    <numFmt numFmtId="179" formatCode="0_ 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2" fillId="0" borderId="0" xfId="2" applyFont="1" applyFill="1" applyBorder="1"/>
    <xf numFmtId="0" fontId="4" fillId="0" borderId="0" xfId="2" applyFont="1" applyFill="1" applyBorder="1"/>
    <xf numFmtId="0" fontId="4" fillId="2" borderId="0" xfId="2" applyFont="1" applyFill="1" applyBorder="1"/>
    <xf numFmtId="0" fontId="5" fillId="0" borderId="0" xfId="2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2" applyFont="1" applyFill="1"/>
    <xf numFmtId="0" fontId="5" fillId="0" borderId="0" xfId="2" applyFont="1" applyFill="1" applyBorder="1"/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/>
    <xf numFmtId="0" fontId="7" fillId="0" borderId="1" xfId="2" applyFont="1" applyFill="1" applyBorder="1" applyAlignment="1" applyProtection="1">
      <protection locked="0"/>
    </xf>
    <xf numFmtId="0" fontId="4" fillId="0" borderId="1" xfId="2" applyFont="1" applyFill="1" applyBorder="1" applyAlignment="1" applyProtection="1">
      <protection locked="0"/>
    </xf>
    <xf numFmtId="0" fontId="4" fillId="0" borderId="0" xfId="0" applyFont="1" applyFill="1" applyAlignment="1"/>
    <xf numFmtId="0" fontId="9" fillId="0" borderId="0" xfId="2" applyFont="1" applyFill="1" applyBorder="1" applyAlignment="1"/>
    <xf numFmtId="0" fontId="4" fillId="0" borderId="0" xfId="2" applyFont="1" applyFill="1" applyAlignment="1">
      <alignment horizontal="right"/>
    </xf>
    <xf numFmtId="0" fontId="4" fillId="0" borderId="2" xfId="2" applyFont="1" applyFill="1" applyBorder="1" applyAlignment="1">
      <alignment horizontal="right"/>
    </xf>
    <xf numFmtId="0" fontId="7" fillId="0" borderId="3" xfId="2" applyFont="1" applyFill="1" applyBorder="1" applyAlignment="1">
      <alignment horizontal="centerContinuous"/>
    </xf>
    <xf numFmtId="0" fontId="4" fillId="0" borderId="4" xfId="2" applyFont="1" applyFill="1" applyBorder="1" applyAlignment="1">
      <alignment horizontal="centerContinuous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11" fillId="0" borderId="7" xfId="2" applyFont="1" applyFill="1" applyBorder="1"/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 shrinkToFit="1"/>
    </xf>
    <xf numFmtId="0" fontId="4" fillId="0" borderId="7" xfId="2" applyFont="1" applyFill="1" applyBorder="1" applyAlignment="1">
      <alignment horizontal="center" shrinkToFit="1"/>
    </xf>
    <xf numFmtId="0" fontId="4" fillId="0" borderId="8" xfId="2" applyFont="1" applyFill="1" applyBorder="1" applyAlignment="1">
      <alignment horizontal="center" shrinkToFit="1"/>
    </xf>
    <xf numFmtId="0" fontId="4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1" fillId="0" borderId="12" xfId="2" applyFont="1" applyFill="1" applyBorder="1"/>
    <xf numFmtId="0" fontId="11" fillId="0" borderId="0" xfId="2" applyFont="1" applyFill="1"/>
    <xf numFmtId="0" fontId="4" fillId="0" borderId="1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4" fillId="0" borderId="14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shrinkToFit="1"/>
    </xf>
    <xf numFmtId="0" fontId="4" fillId="0" borderId="1" xfId="2" applyFont="1" applyFill="1" applyBorder="1" applyAlignment="1">
      <alignment horizontal="center" shrinkToFit="1"/>
    </xf>
    <xf numFmtId="0" fontId="4" fillId="0" borderId="13" xfId="2" applyFont="1" applyFill="1" applyBorder="1" applyAlignment="1">
      <alignment horizontal="center" shrinkToFit="1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11" fillId="0" borderId="14" xfId="2" applyFont="1" applyFill="1" applyBorder="1"/>
    <xf numFmtId="0" fontId="11" fillId="0" borderId="1" xfId="2" applyFont="1" applyFill="1" applyBorder="1"/>
    <xf numFmtId="0" fontId="4" fillId="0" borderId="25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4" fillId="4" borderId="5" xfId="0" applyFont="1" applyFill="1" applyBorder="1" applyProtection="1">
      <alignment vertical="center"/>
      <protection locked="0"/>
    </xf>
    <xf numFmtId="0" fontId="15" fillId="4" borderId="12" xfId="0" applyFont="1" applyFill="1" applyBorder="1" applyProtection="1">
      <alignment vertical="center"/>
      <protection locked="0"/>
    </xf>
    <xf numFmtId="0" fontId="15" fillId="4" borderId="22" xfId="0" applyFont="1" applyFill="1" applyBorder="1" applyProtection="1">
      <alignment vertical="center"/>
      <protection locked="0"/>
    </xf>
    <xf numFmtId="0" fontId="7" fillId="5" borderId="28" xfId="2" applyFont="1" applyFill="1" applyBorder="1" applyAlignment="1">
      <alignment horizontal="left" vertical="center"/>
    </xf>
    <xf numFmtId="0" fontId="4" fillId="0" borderId="28" xfId="2" applyFont="1" applyFill="1" applyBorder="1" applyAlignment="1" applyProtection="1">
      <alignment horizontal="left" vertical="center" wrapText="1"/>
      <protection locked="0"/>
    </xf>
    <xf numFmtId="0" fontId="4" fillId="0" borderId="28" xfId="2" applyFont="1" applyFill="1" applyBorder="1" applyAlignment="1" applyProtection="1">
      <alignment horizontal="center" vertical="center"/>
      <protection locked="0"/>
    </xf>
    <xf numFmtId="176" fontId="4" fillId="0" borderId="28" xfId="2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2" applyFont="1" applyFill="1" applyBorder="1" applyAlignment="1" applyProtection="1">
      <alignment horizontal="center" vertical="center"/>
      <protection locked="0"/>
    </xf>
    <xf numFmtId="177" fontId="16" fillId="4" borderId="30" xfId="2" quotePrefix="1" applyNumberFormat="1" applyFont="1" applyFill="1" applyBorder="1" applyAlignment="1" applyProtection="1">
      <alignment horizontal="center" vertical="center" wrapText="1"/>
      <protection locked="0"/>
    </xf>
    <xf numFmtId="178" fontId="16" fillId="4" borderId="29" xfId="2" applyNumberFormat="1" applyFont="1" applyFill="1" applyBorder="1" applyAlignment="1">
      <alignment horizontal="center" vertical="center" wrapText="1"/>
    </xf>
    <xf numFmtId="177" fontId="16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6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4" borderId="28" xfId="2" applyFont="1" applyFill="1" applyBorder="1" applyAlignment="1">
      <alignment horizontal="center" vertical="center"/>
    </xf>
    <xf numFmtId="0" fontId="7" fillId="4" borderId="28" xfId="2" applyFont="1" applyFill="1" applyBorder="1" applyAlignment="1">
      <alignment horizontal="center" vertical="center" wrapText="1"/>
    </xf>
    <xf numFmtId="0" fontId="7" fillId="4" borderId="28" xfId="2" applyFont="1" applyFill="1" applyBorder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179" fontId="4" fillId="4" borderId="31" xfId="0" applyNumberFormat="1" applyFont="1" applyFill="1" applyBorder="1" applyAlignment="1">
      <alignment horizontal="center" vertical="center"/>
    </xf>
    <xf numFmtId="179" fontId="4" fillId="4" borderId="28" xfId="0" applyNumberFormat="1" applyFont="1" applyFill="1" applyBorder="1" applyAlignment="1">
      <alignment horizontal="center" vertical="center"/>
    </xf>
    <xf numFmtId="38" fontId="4" fillId="0" borderId="28" xfId="1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Protection="1">
      <alignment vertical="center"/>
      <protection locked="0"/>
    </xf>
    <xf numFmtId="0" fontId="14" fillId="4" borderId="12" xfId="0" applyFont="1" applyFill="1" applyBorder="1" applyProtection="1">
      <alignment vertical="center"/>
      <protection locked="0"/>
    </xf>
    <xf numFmtId="0" fontId="15" fillId="4" borderId="6" xfId="0" applyFont="1" applyFill="1" applyBorder="1" applyProtection="1">
      <alignment vertical="center"/>
      <protection locked="0"/>
    </xf>
    <xf numFmtId="0" fontId="15" fillId="4" borderId="8" xfId="0" applyFont="1" applyFill="1" applyBorder="1" applyAlignment="1" applyProtection="1">
      <alignment horizontal="left" vertical="center"/>
      <protection locked="0"/>
    </xf>
    <xf numFmtId="0" fontId="15" fillId="4" borderId="14" xfId="0" applyFont="1" applyFill="1" applyBorder="1" applyProtection="1">
      <alignment vertical="center"/>
      <protection locked="0"/>
    </xf>
    <xf numFmtId="0" fontId="15" fillId="4" borderId="13" xfId="0" applyFont="1" applyFill="1" applyBorder="1" applyAlignment="1" applyProtection="1">
      <alignment horizontal="left" vertical="center"/>
      <protection locked="0"/>
    </xf>
    <xf numFmtId="0" fontId="15" fillId="4" borderId="11" xfId="0" applyFont="1" applyFill="1" applyBorder="1" applyProtection="1">
      <alignment vertical="center"/>
      <protection locked="0"/>
    </xf>
    <xf numFmtId="0" fontId="15" fillId="4" borderId="24" xfId="0" applyFont="1" applyFill="1" applyBorder="1" applyProtection="1">
      <alignment vertical="center"/>
      <protection locked="0"/>
    </xf>
    <xf numFmtId="0" fontId="4" fillId="0" borderId="0" xfId="2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  <pageSetUpPr fitToPage="1"/>
  </sheetPr>
  <dimension ref="A1:X25"/>
  <sheetViews>
    <sheetView tabSelected="1" view="pageBreakPreview" zoomScaleNormal="55" zoomScaleSheetLayoutView="100" workbookViewId="0">
      <selection activeCell="D37" sqref="D37"/>
    </sheetView>
  </sheetViews>
  <sheetFormatPr defaultRowHeight="11.25" x14ac:dyDescent="0.2"/>
  <cols>
    <col min="1" max="1" width="11.75" style="98" customWidth="1"/>
    <col min="2" max="2" width="2.25" style="2" customWidth="1"/>
    <col min="3" max="3" width="12.625" style="2" customWidth="1"/>
    <col min="4" max="4" width="13.875" style="2" bestFit="1" customWidth="1"/>
    <col min="5" max="5" width="12.75" style="3" customWidth="1"/>
    <col min="6" max="6" width="13.125" style="2" bestFit="1" customWidth="1"/>
    <col min="7" max="7" width="6.8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14.25" style="2" customWidth="1"/>
    <col min="16" max="16" width="10" style="2" bestFit="1" customWidth="1"/>
    <col min="17" max="17" width="6" style="2" customWidth="1"/>
    <col min="18" max="18" width="19" style="2" customWidth="1"/>
    <col min="19" max="19" width="11" style="2" bestFit="1" customWidth="1"/>
    <col min="20" max="21" width="8.25" style="2" bestFit="1" customWidth="1"/>
    <col min="22" max="22" width="9" style="2"/>
    <col min="23" max="24" width="10.625" style="5" customWidth="1"/>
    <col min="25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6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6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6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6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6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6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6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6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6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6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6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6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6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6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6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6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6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6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6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6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6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6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6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6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6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6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6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6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6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6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6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6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6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6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6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6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6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6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6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6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6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6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6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6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6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6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6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6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6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6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6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6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6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6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6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6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6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6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6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6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6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6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6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24" ht="21.75" customHeight="1" x14ac:dyDescent="0.25">
      <c r="A1" s="1"/>
      <c r="B1" s="1"/>
      <c r="Q1" s="4"/>
    </row>
    <row r="2" spans="1:24" s="6" customFormat="1" ht="15" x14ac:dyDescent="0.2">
      <c r="A2" s="2"/>
      <c r="B2" s="2"/>
      <c r="C2" s="2"/>
      <c r="F2" s="7"/>
      <c r="I2" s="2"/>
      <c r="J2" s="8" t="s">
        <v>0</v>
      </c>
      <c r="K2" s="8"/>
      <c r="L2" s="8"/>
      <c r="M2" s="8"/>
      <c r="N2" s="8"/>
      <c r="O2" s="8"/>
      <c r="P2" s="9"/>
      <c r="Q2" s="10" t="s">
        <v>1</v>
      </c>
      <c r="R2" s="11"/>
      <c r="S2" s="11"/>
      <c r="T2" s="11"/>
      <c r="U2" s="11"/>
      <c r="W2" s="12"/>
      <c r="X2" s="12"/>
    </row>
    <row r="3" spans="1:24" s="6" customFormat="1" ht="23.25" customHeight="1" x14ac:dyDescent="0.25">
      <c r="A3" s="13" t="s">
        <v>2</v>
      </c>
      <c r="B3" s="13"/>
      <c r="C3" s="2"/>
      <c r="F3" s="2"/>
      <c r="G3" s="2"/>
      <c r="H3" s="2"/>
      <c r="I3" s="2"/>
      <c r="J3" s="9"/>
      <c r="K3" s="2"/>
      <c r="L3" s="2"/>
      <c r="M3" s="2"/>
      <c r="N3" s="2"/>
      <c r="O3" s="2"/>
      <c r="Q3" s="14"/>
      <c r="R3" s="15" t="s">
        <v>3</v>
      </c>
      <c r="S3" s="15"/>
      <c r="T3" s="15"/>
      <c r="U3" s="15"/>
      <c r="W3" s="16" t="s">
        <v>4</v>
      </c>
      <c r="X3" s="17"/>
    </row>
    <row r="4" spans="1:24" s="6" customFormat="1" ht="14.25" customHeight="1" thickBot="1" x14ac:dyDescent="0.25">
      <c r="A4" s="18" t="s">
        <v>5</v>
      </c>
      <c r="B4" s="19" t="s">
        <v>6</v>
      </c>
      <c r="C4" s="20"/>
      <c r="D4" s="21"/>
      <c r="E4" s="22"/>
      <c r="F4" s="19" t="s">
        <v>7</v>
      </c>
      <c r="G4" s="23"/>
      <c r="H4" s="24" t="s">
        <v>8</v>
      </c>
      <c r="I4" s="25" t="s">
        <v>9</v>
      </c>
      <c r="J4" s="26" t="s">
        <v>10</v>
      </c>
      <c r="K4" s="27" t="s">
        <v>11</v>
      </c>
      <c r="L4" s="28"/>
      <c r="M4" s="28"/>
      <c r="N4" s="29"/>
      <c r="O4" s="24" t="s">
        <v>12</v>
      </c>
      <c r="P4" s="30" t="s">
        <v>13</v>
      </c>
      <c r="Q4" s="31"/>
      <c r="R4" s="32"/>
      <c r="S4" s="33" t="s">
        <v>14</v>
      </c>
      <c r="T4" s="34" t="s">
        <v>15</v>
      </c>
      <c r="U4" s="24" t="s">
        <v>16</v>
      </c>
      <c r="W4" s="35" t="s">
        <v>17</v>
      </c>
      <c r="X4" s="35" t="s">
        <v>18</v>
      </c>
    </row>
    <row r="5" spans="1:24" s="6" customFormat="1" ht="11.25" customHeight="1" x14ac:dyDescent="0.2">
      <c r="A5" s="36"/>
      <c r="B5" s="37"/>
      <c r="C5" s="38"/>
      <c r="D5" s="39"/>
      <c r="E5" s="40"/>
      <c r="F5" s="41"/>
      <c r="G5" s="42"/>
      <c r="H5" s="36"/>
      <c r="I5" s="36"/>
      <c r="J5" s="43"/>
      <c r="K5" s="44" t="s">
        <v>19</v>
      </c>
      <c r="L5" s="45" t="s">
        <v>20</v>
      </c>
      <c r="M5" s="46" t="s">
        <v>21</v>
      </c>
      <c r="N5" s="47" t="s">
        <v>22</v>
      </c>
      <c r="O5" s="48"/>
      <c r="P5" s="49"/>
      <c r="Q5" s="50"/>
      <c r="R5" s="51"/>
      <c r="S5" s="52"/>
      <c r="T5" s="53"/>
      <c r="U5" s="36"/>
      <c r="W5" s="35"/>
      <c r="X5" s="35"/>
    </row>
    <row r="6" spans="1:24" s="6" customFormat="1" ht="11.25" customHeight="1" x14ac:dyDescent="0.2">
      <c r="A6" s="36"/>
      <c r="B6" s="37"/>
      <c r="C6" s="38"/>
      <c r="D6" s="18" t="s">
        <v>23</v>
      </c>
      <c r="E6" s="54" t="s">
        <v>24</v>
      </c>
      <c r="F6" s="18" t="s">
        <v>23</v>
      </c>
      <c r="G6" s="25" t="s">
        <v>25</v>
      </c>
      <c r="H6" s="36"/>
      <c r="I6" s="36"/>
      <c r="J6" s="43"/>
      <c r="K6" s="55"/>
      <c r="L6" s="56"/>
      <c r="M6" s="55"/>
      <c r="N6" s="57"/>
      <c r="O6" s="48"/>
      <c r="P6" s="24" t="s">
        <v>26</v>
      </c>
      <c r="Q6" s="24" t="s">
        <v>27</v>
      </c>
      <c r="R6" s="18" t="s">
        <v>28</v>
      </c>
      <c r="S6" s="58" t="s">
        <v>29</v>
      </c>
      <c r="T6" s="53"/>
      <c r="U6" s="36"/>
      <c r="W6" s="35"/>
      <c r="X6" s="35"/>
    </row>
    <row r="7" spans="1:24" s="6" customFormat="1" ht="12" customHeight="1" x14ac:dyDescent="0.2">
      <c r="A7" s="36"/>
      <c r="B7" s="37"/>
      <c r="C7" s="38"/>
      <c r="D7" s="36"/>
      <c r="E7" s="36"/>
      <c r="F7" s="36"/>
      <c r="G7" s="36"/>
      <c r="H7" s="36"/>
      <c r="I7" s="36"/>
      <c r="J7" s="43"/>
      <c r="K7" s="55"/>
      <c r="L7" s="56"/>
      <c r="M7" s="55"/>
      <c r="N7" s="57"/>
      <c r="O7" s="48"/>
      <c r="P7" s="48"/>
      <c r="Q7" s="48"/>
      <c r="R7" s="36"/>
      <c r="S7" s="59"/>
      <c r="T7" s="53"/>
      <c r="U7" s="36"/>
      <c r="W7" s="35"/>
      <c r="X7" s="35"/>
    </row>
    <row r="8" spans="1:24" s="6" customFormat="1" ht="11.25" customHeight="1" x14ac:dyDescent="0.2">
      <c r="A8" s="60"/>
      <c r="B8" s="61"/>
      <c r="C8" s="62"/>
      <c r="D8" s="60"/>
      <c r="E8" s="60"/>
      <c r="F8" s="60"/>
      <c r="G8" s="60"/>
      <c r="H8" s="60"/>
      <c r="I8" s="60"/>
      <c r="J8" s="41"/>
      <c r="K8" s="63"/>
      <c r="L8" s="64"/>
      <c r="M8" s="63"/>
      <c r="N8" s="42"/>
      <c r="O8" s="65"/>
      <c r="P8" s="65"/>
      <c r="Q8" s="65"/>
      <c r="R8" s="60"/>
      <c r="S8" s="66"/>
      <c r="T8" s="67"/>
      <c r="U8" s="60"/>
      <c r="W8" s="68"/>
      <c r="X8" s="68"/>
    </row>
    <row r="9" spans="1:24" s="6" customFormat="1" ht="16.5" customHeight="1" x14ac:dyDescent="0.2">
      <c r="A9" s="69" t="s">
        <v>30</v>
      </c>
      <c r="B9" s="70"/>
      <c r="C9" s="71" t="s">
        <v>31</v>
      </c>
      <c r="D9" s="72" t="s">
        <v>32</v>
      </c>
      <c r="E9" s="73" t="s">
        <v>33</v>
      </c>
      <c r="F9" s="74" t="s">
        <v>34</v>
      </c>
      <c r="G9" s="75">
        <v>1.1990000000000001</v>
      </c>
      <c r="H9" s="74" t="s">
        <v>35</v>
      </c>
      <c r="I9" s="76" t="str">
        <f t="shared" ref="I9:I15" si="0">IF(W9="","",(IF(X9-W9&gt;0,CONCATENATE(TEXT(W9,"#,##0"),"~",TEXT(X9,"#,##0")),TEXT(W9,"#,##0"))))</f>
        <v>1,160</v>
      </c>
      <c r="J9" s="77">
        <v>5</v>
      </c>
      <c r="K9" s="78">
        <v>21</v>
      </c>
      <c r="L9" s="79">
        <f t="shared" ref="L9:L15" si="1">IF(K9&gt;0,1/K9*34.6*67.1,"")</f>
        <v>110.55523809523808</v>
      </c>
      <c r="M9" s="80">
        <f t="shared" ref="M9:M15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81">
        <f t="shared" ref="N9:N15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82" t="s">
        <v>36</v>
      </c>
      <c r="P9" s="83" t="s">
        <v>37</v>
      </c>
      <c r="Q9" s="82" t="s">
        <v>38</v>
      </c>
      <c r="R9" s="84"/>
      <c r="S9" s="85" t="str">
        <f t="shared" ref="S9:S14" si="4">IF((LEFT(D9,1)="6"),"☆☆☆☆☆",IF((LEFT(D9,1)="5"),"☆☆☆☆",IF((LEFT(D9,1)="4"),"☆☆☆"," ")))</f>
        <v>☆☆☆☆</v>
      </c>
      <c r="T9" s="86">
        <f t="shared" ref="T9:T15" si="5">IFERROR(IF(K9&lt;M9,"",(ROUNDDOWN(K9/M9*100,0))),"")</f>
        <v>112</v>
      </c>
      <c r="U9" s="87" t="str">
        <f t="shared" ref="U9:U15" si="6">IFERROR(IF(K9&lt;N9,"",(ROUNDDOWN(K9/N9*100,0))),"")</f>
        <v/>
      </c>
      <c r="W9" s="88">
        <v>1160</v>
      </c>
      <c r="X9" s="89"/>
    </row>
    <row r="10" spans="1:24" s="6" customFormat="1" ht="16.5" customHeight="1" x14ac:dyDescent="0.2">
      <c r="A10" s="90"/>
      <c r="B10" s="70"/>
      <c r="C10" s="71"/>
      <c r="D10" s="72" t="s">
        <v>32</v>
      </c>
      <c r="E10" s="73" t="s">
        <v>39</v>
      </c>
      <c r="F10" s="74" t="s">
        <v>34</v>
      </c>
      <c r="G10" s="75">
        <v>1.1990000000000001</v>
      </c>
      <c r="H10" s="74" t="s">
        <v>35</v>
      </c>
      <c r="I10" s="76" t="str">
        <f t="shared" si="0"/>
        <v>1,200</v>
      </c>
      <c r="J10" s="77">
        <v>5</v>
      </c>
      <c r="K10" s="78">
        <v>21</v>
      </c>
      <c r="L10" s="79">
        <f t="shared" si="1"/>
        <v>110.55523809523808</v>
      </c>
      <c r="M10" s="80">
        <f t="shared" si="2"/>
        <v>17.2</v>
      </c>
      <c r="N10" s="81">
        <f t="shared" si="3"/>
        <v>20.3</v>
      </c>
      <c r="O10" s="82" t="s">
        <v>36</v>
      </c>
      <c r="P10" s="83" t="s">
        <v>37</v>
      </c>
      <c r="Q10" s="82" t="s">
        <v>38</v>
      </c>
      <c r="R10" s="84"/>
      <c r="S10" s="85" t="str">
        <f t="shared" si="4"/>
        <v>☆☆☆☆</v>
      </c>
      <c r="T10" s="86">
        <f t="shared" si="5"/>
        <v>122</v>
      </c>
      <c r="U10" s="87">
        <f t="shared" si="6"/>
        <v>103</v>
      </c>
      <c r="W10" s="88">
        <v>1200</v>
      </c>
      <c r="X10" s="89"/>
    </row>
    <row r="11" spans="1:24" s="6" customFormat="1" ht="16.5" customHeight="1" x14ac:dyDescent="0.2">
      <c r="A11" s="91"/>
      <c r="B11" s="92"/>
      <c r="C11" s="93" t="s">
        <v>40</v>
      </c>
      <c r="D11" s="72" t="s">
        <v>41</v>
      </c>
      <c r="E11" s="73" t="s">
        <v>42</v>
      </c>
      <c r="F11" s="74" t="s">
        <v>34</v>
      </c>
      <c r="G11" s="75">
        <v>1.1990000000000001</v>
      </c>
      <c r="H11" s="74" t="s">
        <v>35</v>
      </c>
      <c r="I11" s="76" t="str">
        <f t="shared" si="0"/>
        <v>1,270~1,290</v>
      </c>
      <c r="J11" s="77">
        <v>5</v>
      </c>
      <c r="K11" s="78">
        <v>19.899999999999999</v>
      </c>
      <c r="L11" s="79">
        <f t="shared" si="1"/>
        <v>116.66633165829145</v>
      </c>
      <c r="M11" s="80">
        <f t="shared" si="2"/>
        <v>17.2</v>
      </c>
      <c r="N11" s="81">
        <f t="shared" si="3"/>
        <v>20.3</v>
      </c>
      <c r="O11" s="82" t="s">
        <v>36</v>
      </c>
      <c r="P11" s="83" t="s">
        <v>37</v>
      </c>
      <c r="Q11" s="82" t="s">
        <v>38</v>
      </c>
      <c r="R11" s="84"/>
      <c r="S11" s="85" t="str">
        <f t="shared" si="4"/>
        <v>☆☆☆☆</v>
      </c>
      <c r="T11" s="86">
        <f t="shared" si="5"/>
        <v>115</v>
      </c>
      <c r="U11" s="87" t="str">
        <f t="shared" si="6"/>
        <v/>
      </c>
      <c r="W11" s="88">
        <v>1270</v>
      </c>
      <c r="X11" s="89">
        <v>1290</v>
      </c>
    </row>
    <row r="12" spans="1:24" s="6" customFormat="1" ht="16.5" customHeight="1" x14ac:dyDescent="0.2">
      <c r="A12" s="91"/>
      <c r="B12" s="94"/>
      <c r="C12" s="95"/>
      <c r="D12" s="72" t="s">
        <v>41</v>
      </c>
      <c r="E12" s="73" t="s">
        <v>43</v>
      </c>
      <c r="F12" s="74" t="s">
        <v>34</v>
      </c>
      <c r="G12" s="75">
        <v>1.1990000000000001</v>
      </c>
      <c r="H12" s="74" t="s">
        <v>35</v>
      </c>
      <c r="I12" s="76" t="str">
        <f t="shared" si="0"/>
        <v>1,320~1,350</v>
      </c>
      <c r="J12" s="77">
        <v>5</v>
      </c>
      <c r="K12" s="78">
        <v>19.899999999999999</v>
      </c>
      <c r="L12" s="79">
        <f t="shared" si="1"/>
        <v>116.66633165829145</v>
      </c>
      <c r="M12" s="80">
        <f t="shared" si="2"/>
        <v>15.8</v>
      </c>
      <c r="N12" s="81">
        <f t="shared" si="3"/>
        <v>19</v>
      </c>
      <c r="O12" s="82" t="s">
        <v>36</v>
      </c>
      <c r="P12" s="83" t="s">
        <v>37</v>
      </c>
      <c r="Q12" s="82" t="s">
        <v>38</v>
      </c>
      <c r="R12" s="84"/>
      <c r="S12" s="85" t="str">
        <f t="shared" si="4"/>
        <v>☆☆☆☆</v>
      </c>
      <c r="T12" s="86">
        <f t="shared" si="5"/>
        <v>125</v>
      </c>
      <c r="U12" s="87">
        <f t="shared" si="6"/>
        <v>104</v>
      </c>
      <c r="W12" s="88">
        <v>1320</v>
      </c>
      <c r="X12" s="89">
        <v>1350</v>
      </c>
    </row>
    <row r="13" spans="1:24" s="6" customFormat="1" ht="16.5" customHeight="1" x14ac:dyDescent="0.2">
      <c r="A13" s="91"/>
      <c r="B13" s="92"/>
      <c r="C13" s="93" t="s">
        <v>44</v>
      </c>
      <c r="D13" s="72" t="s">
        <v>45</v>
      </c>
      <c r="E13" s="73" t="s">
        <v>33</v>
      </c>
      <c r="F13" s="74" t="s">
        <v>34</v>
      </c>
      <c r="G13" s="75">
        <v>1.1990000000000001</v>
      </c>
      <c r="H13" s="74" t="s">
        <v>46</v>
      </c>
      <c r="I13" s="76" t="str">
        <f t="shared" si="0"/>
        <v>1,320</v>
      </c>
      <c r="J13" s="77">
        <v>5</v>
      </c>
      <c r="K13" s="78">
        <v>19.899999999999999</v>
      </c>
      <c r="L13" s="79">
        <f t="shared" si="1"/>
        <v>116.66633165829145</v>
      </c>
      <c r="M13" s="80">
        <f t="shared" si="2"/>
        <v>15.8</v>
      </c>
      <c r="N13" s="81">
        <f t="shared" si="3"/>
        <v>19</v>
      </c>
      <c r="O13" s="82" t="s">
        <v>36</v>
      </c>
      <c r="P13" s="83" t="s">
        <v>37</v>
      </c>
      <c r="Q13" s="82" t="s">
        <v>38</v>
      </c>
      <c r="R13" s="84"/>
      <c r="S13" s="85" t="str">
        <f t="shared" si="4"/>
        <v xml:space="preserve"> </v>
      </c>
      <c r="T13" s="86">
        <f t="shared" si="5"/>
        <v>125</v>
      </c>
      <c r="U13" s="87">
        <f t="shared" si="6"/>
        <v>104</v>
      </c>
      <c r="W13" s="88">
        <v>1320</v>
      </c>
      <c r="X13" s="89"/>
    </row>
    <row r="14" spans="1:24" s="6" customFormat="1" ht="16.5" customHeight="1" x14ac:dyDescent="0.2">
      <c r="A14" s="91"/>
      <c r="B14" s="94"/>
      <c r="C14" s="95"/>
      <c r="D14" s="72" t="s">
        <v>45</v>
      </c>
      <c r="E14" s="73" t="s">
        <v>39</v>
      </c>
      <c r="F14" s="74" t="s">
        <v>34</v>
      </c>
      <c r="G14" s="75">
        <v>1.1990000000000001</v>
      </c>
      <c r="H14" s="74" t="s">
        <v>46</v>
      </c>
      <c r="I14" s="76" t="str">
        <f t="shared" si="0"/>
        <v>1,340</v>
      </c>
      <c r="J14" s="77">
        <v>5</v>
      </c>
      <c r="K14" s="78">
        <v>19.899999999999999</v>
      </c>
      <c r="L14" s="79">
        <f t="shared" si="1"/>
        <v>116.66633165829145</v>
      </c>
      <c r="M14" s="80">
        <f t="shared" si="2"/>
        <v>15.8</v>
      </c>
      <c r="N14" s="81">
        <f t="shared" si="3"/>
        <v>19</v>
      </c>
      <c r="O14" s="82" t="s">
        <v>36</v>
      </c>
      <c r="P14" s="83" t="s">
        <v>37</v>
      </c>
      <c r="Q14" s="82" t="s">
        <v>38</v>
      </c>
      <c r="R14" s="84"/>
      <c r="S14" s="85" t="str">
        <f t="shared" si="4"/>
        <v xml:space="preserve"> </v>
      </c>
      <c r="T14" s="86">
        <f t="shared" si="5"/>
        <v>125</v>
      </c>
      <c r="U14" s="87">
        <f t="shared" si="6"/>
        <v>104</v>
      </c>
      <c r="W14" s="88">
        <v>1340</v>
      </c>
      <c r="X14" s="89"/>
    </row>
    <row r="15" spans="1:24" s="6" customFormat="1" ht="16.5" customHeight="1" x14ac:dyDescent="0.2">
      <c r="A15" s="96"/>
      <c r="B15" s="70"/>
      <c r="C15" s="93" t="s">
        <v>47</v>
      </c>
      <c r="D15" s="72" t="s">
        <v>48</v>
      </c>
      <c r="E15" s="73" t="s">
        <v>49</v>
      </c>
      <c r="F15" s="74" t="s">
        <v>50</v>
      </c>
      <c r="G15" s="75">
        <v>1.5980000000000001</v>
      </c>
      <c r="H15" s="74" t="s">
        <v>46</v>
      </c>
      <c r="I15" s="76" t="str">
        <f t="shared" si="0"/>
        <v>1,500~1,530</v>
      </c>
      <c r="J15" s="77">
        <v>5</v>
      </c>
      <c r="K15" s="78">
        <v>15.1</v>
      </c>
      <c r="L15" s="79">
        <f t="shared" si="1"/>
        <v>153.75231788079469</v>
      </c>
      <c r="M15" s="80">
        <f t="shared" si="2"/>
        <v>14.4</v>
      </c>
      <c r="N15" s="81">
        <f t="shared" si="3"/>
        <v>17.600000000000001</v>
      </c>
      <c r="O15" s="82" t="s">
        <v>36</v>
      </c>
      <c r="P15" s="83" t="s">
        <v>37</v>
      </c>
      <c r="Q15" s="82" t="s">
        <v>38</v>
      </c>
      <c r="R15" s="84"/>
      <c r="S15" s="85" t="str">
        <f>IF((LEFT(D15,1)="6"),"☆☆☆☆☆",IF((LEFT(D15,1)="5"),"☆☆☆☆",IF((LEFT(D15,1)="4"),"☆☆☆"," ")))</f>
        <v xml:space="preserve"> </v>
      </c>
      <c r="T15" s="86">
        <f t="shared" si="5"/>
        <v>104</v>
      </c>
      <c r="U15" s="87" t="str">
        <f t="shared" si="6"/>
        <v/>
      </c>
      <c r="W15" s="88">
        <v>1500</v>
      </c>
      <c r="X15" s="89">
        <v>1530</v>
      </c>
    </row>
    <row r="16" spans="1:24" s="6" customFormat="1" ht="16.5" customHeight="1" x14ac:dyDescent="0.2">
      <c r="A16" s="97"/>
      <c r="B16" s="94"/>
      <c r="C16" s="95"/>
      <c r="D16" s="72" t="s">
        <v>48</v>
      </c>
      <c r="E16" s="73" t="s">
        <v>51</v>
      </c>
      <c r="F16" s="74" t="s">
        <v>50</v>
      </c>
      <c r="G16" s="75">
        <v>1.5980000000000001</v>
      </c>
      <c r="H16" s="74" t="s">
        <v>46</v>
      </c>
      <c r="I16" s="76" t="str">
        <f>IF(W16="","",(IF(X16-W16&gt;0,CONCATENATE(TEXT(W16,"#,##0"),"~",TEXT(X16,"#,##0")),TEXT(W16,"#,##0"))))</f>
        <v>1,550</v>
      </c>
      <c r="J16" s="77">
        <v>5</v>
      </c>
      <c r="K16" s="78">
        <v>15.1</v>
      </c>
      <c r="L16" s="79">
        <f>IF(K16&gt;0,1/K16*34.6*67.1,"")</f>
        <v>153.75231788079469</v>
      </c>
      <c r="M16" s="80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13.2</v>
      </c>
      <c r="N16" s="81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16.5</v>
      </c>
      <c r="O16" s="82" t="s">
        <v>36</v>
      </c>
      <c r="P16" s="83" t="s">
        <v>37</v>
      </c>
      <c r="Q16" s="82" t="s">
        <v>38</v>
      </c>
      <c r="R16" s="84"/>
      <c r="S16" s="85" t="str">
        <f>IF((LEFT(D16,1)="6"),"☆☆☆☆☆",IF((LEFT(D16,1)="5"),"☆☆☆☆",IF((LEFT(D16,1)="4"),"☆☆☆"," ")))</f>
        <v xml:space="preserve"> </v>
      </c>
      <c r="T16" s="86">
        <f>IFERROR(IF(K16&lt;M16,"",(ROUNDDOWN(K16/M16*100,0))),"")</f>
        <v>114</v>
      </c>
      <c r="U16" s="87" t="str">
        <f>IFERROR(IF(K16&lt;N16,"",(ROUNDDOWN(K16/N16*100,0))),"")</f>
        <v/>
      </c>
      <c r="W16" s="88">
        <v>1550</v>
      </c>
      <c r="X16" s="89"/>
    </row>
    <row r="17" spans="2:5" x14ac:dyDescent="0.2">
      <c r="E17" s="2"/>
    </row>
    <row r="18" spans="2:5" x14ac:dyDescent="0.2">
      <c r="B18" s="6" t="s">
        <v>52</v>
      </c>
      <c r="C18" s="6"/>
      <c r="E18" s="2"/>
    </row>
    <row r="19" spans="2:5" x14ac:dyDescent="0.2">
      <c r="B19" s="6" t="s">
        <v>53</v>
      </c>
      <c r="C19" s="6"/>
      <c r="E19" s="2"/>
    </row>
    <row r="20" spans="2:5" x14ac:dyDescent="0.2">
      <c r="B20" s="2" t="s">
        <v>54</v>
      </c>
      <c r="C20" s="6"/>
      <c r="E20" s="2"/>
    </row>
    <row r="21" spans="2:5" x14ac:dyDescent="0.2">
      <c r="B21" s="2" t="s">
        <v>55</v>
      </c>
      <c r="E21" s="2"/>
    </row>
    <row r="22" spans="2:5" x14ac:dyDescent="0.2">
      <c r="B22" s="2" t="s">
        <v>56</v>
      </c>
      <c r="E22" s="2"/>
    </row>
    <row r="23" spans="2:5" x14ac:dyDescent="0.2">
      <c r="B23" s="2" t="s">
        <v>57</v>
      </c>
      <c r="E23" s="2"/>
    </row>
    <row r="24" spans="2:5" x14ac:dyDescent="0.2">
      <c r="B24" s="2" t="s">
        <v>58</v>
      </c>
      <c r="E24" s="2"/>
    </row>
    <row r="25" spans="2:5" x14ac:dyDescent="0.2">
      <c r="B25" s="2" t="s">
        <v>59</v>
      </c>
      <c r="E25" s="2"/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2023-06-27T05:53:31Z</dcterms:created>
  <dcterms:modified xsi:type="dcterms:W3CDTF">2023-06-27T05:55:01Z</dcterms:modified>
</cp:coreProperties>
</file>