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60" windowHeight="8790" tabRatio="643" activeTab="0"/>
  </bookViews>
  <sheets>
    <sheet name="概要" sheetId="1" r:id="rId1"/>
    <sheet name="ＡＢ表" sheetId="2" r:id="rId2"/>
    <sheet name="Ｃ表" sheetId="3" r:id="rId3"/>
    <sheet name="推移表" sheetId="4" r:id="rId4"/>
    <sheet name="グラフ" sheetId="5" r:id="rId5"/>
  </sheets>
  <externalReferences>
    <externalReference r:id="rId8"/>
  </externalReferences>
  <definedNames>
    <definedName name="_xlnm.Print_Area" localSheetId="4">'グラフ'!$A$1:$Q$34</definedName>
  </definedNames>
  <calcPr fullCalcOnLoad="1"/>
</workbook>
</file>

<file path=xl/sharedStrings.xml><?xml version="1.0" encoding="utf-8"?>
<sst xmlns="http://schemas.openxmlformats.org/spreadsheetml/2006/main" count="340" uniqueCount="208">
  <si>
    <t>Ａ表　倉庫利用状況</t>
  </si>
  <si>
    <t>区分</t>
  </si>
  <si>
    <t>所管面容積</t>
  </si>
  <si>
    <t>在貨面容積</t>
  </si>
  <si>
    <t>前月比</t>
  </si>
  <si>
    <t>前年同</t>
  </si>
  <si>
    <t>倉庫類別</t>
  </si>
  <si>
    <t>(％)</t>
  </si>
  <si>
    <t>１類倉庫</t>
  </si>
  <si>
    <t>３類倉庫</t>
  </si>
  <si>
    <t>１～３類合計</t>
  </si>
  <si>
    <t>野積倉庫</t>
  </si>
  <si>
    <t>貯蔵槽倉庫</t>
  </si>
  <si>
    <t>危険品ﾀﾝｸ</t>
  </si>
  <si>
    <t>－</t>
  </si>
  <si>
    <t>危険品建屋</t>
  </si>
  <si>
    <t>回転率</t>
  </si>
  <si>
    <t>１～３類</t>
  </si>
  <si>
    <t>数量</t>
  </si>
  <si>
    <t>倉　庫</t>
  </si>
  <si>
    <t>金額</t>
  </si>
  <si>
    <t>野　積</t>
  </si>
  <si>
    <t>貯蔵槽</t>
  </si>
  <si>
    <t>危険品</t>
  </si>
  <si>
    <t>普通倉庫</t>
  </si>
  <si>
    <t>合　計</t>
  </si>
  <si>
    <t xml:space="preserve"> </t>
  </si>
  <si>
    <t>Ｃ表　品目別明細表</t>
  </si>
  <si>
    <t>　　　　　項　目</t>
  </si>
  <si>
    <t>入　　庫　　高</t>
  </si>
  <si>
    <t>保　管　残　高</t>
  </si>
  <si>
    <t>数　　量</t>
  </si>
  <si>
    <t>金　　額</t>
  </si>
  <si>
    <t>　　品　　目</t>
  </si>
  <si>
    <t>千トン</t>
  </si>
  <si>
    <t>％</t>
  </si>
  <si>
    <t>月比％</t>
  </si>
  <si>
    <t>百万円</t>
  </si>
  <si>
    <t>米</t>
  </si>
  <si>
    <t>麦</t>
  </si>
  <si>
    <t>雑　　穀</t>
  </si>
  <si>
    <t>豆</t>
  </si>
  <si>
    <t>畜　産　品</t>
  </si>
  <si>
    <t>水　産　品</t>
  </si>
  <si>
    <t>油脂用作物</t>
  </si>
  <si>
    <t>葉たばこ</t>
  </si>
  <si>
    <t>その他の農産品</t>
  </si>
  <si>
    <t>天然ゴム</t>
  </si>
  <si>
    <t>木　　材</t>
  </si>
  <si>
    <t>非金属鉱物</t>
  </si>
  <si>
    <t>鉄　　鋼</t>
  </si>
  <si>
    <t>非鉄金属</t>
  </si>
  <si>
    <t>金属製品</t>
  </si>
  <si>
    <t>電気機械</t>
  </si>
  <si>
    <t>その他の機械</t>
  </si>
  <si>
    <t>その他の窯業品</t>
  </si>
  <si>
    <t>石油製品</t>
  </si>
  <si>
    <t>化学薬品</t>
  </si>
  <si>
    <t>化学肥料</t>
  </si>
  <si>
    <t>染・顔・塗料</t>
  </si>
  <si>
    <t>合成樹脂</t>
  </si>
  <si>
    <t>紙・パルプ</t>
  </si>
  <si>
    <t>化学繊維糸</t>
  </si>
  <si>
    <t>その他の糸</t>
  </si>
  <si>
    <t>化学繊維織物</t>
  </si>
  <si>
    <t>その他の織物</t>
  </si>
  <si>
    <t>缶詰・びん詰</t>
  </si>
  <si>
    <t>砂　　糖</t>
  </si>
  <si>
    <t>飲　　料</t>
  </si>
  <si>
    <t>織物製品</t>
  </si>
  <si>
    <t>ゴム製品</t>
  </si>
  <si>
    <t>雑　　品</t>
  </si>
  <si>
    <t>合　　計</t>
  </si>
  <si>
    <t xml:space="preserve">   (1)</t>
  </si>
  <si>
    <t xml:space="preserve"> ２１社統計速報　年間推移表</t>
  </si>
  <si>
    <t>（指数:平成元年平均＝１００）</t>
  </si>
  <si>
    <t xml:space="preserve">    区分</t>
  </si>
  <si>
    <t>普     通      倉      庫</t>
  </si>
  <si>
    <t>入庫数量</t>
  </si>
  <si>
    <t>入庫金額</t>
  </si>
  <si>
    <t>所管面積</t>
  </si>
  <si>
    <t xml:space="preserve">  年</t>
  </si>
  <si>
    <t xml:space="preserve"> 千トン　</t>
  </si>
  <si>
    <t xml:space="preserve"> 百万円</t>
  </si>
  <si>
    <t xml:space="preserve">  百万円</t>
  </si>
  <si>
    <t>元年平均</t>
  </si>
  <si>
    <t xml:space="preserve"> 最近の動向</t>
  </si>
  <si>
    <t>　  区分</t>
  </si>
  <si>
    <t>年月</t>
  </si>
  <si>
    <t xml:space="preserve">  千ｍ2</t>
  </si>
  <si>
    <t>千ｍ2</t>
  </si>
  <si>
    <t>（単位：千トン、百万円）</t>
  </si>
  <si>
    <t xml:space="preserve">                                    </t>
  </si>
  <si>
    <t>　　平成１６年１１月</t>
  </si>
  <si>
    <t>　２月</t>
  </si>
  <si>
    <t>　３月</t>
  </si>
  <si>
    <t>　４月</t>
  </si>
  <si>
    <t>　５月</t>
  </si>
  <si>
    <t>　６月</t>
  </si>
  <si>
    <t>　７月</t>
  </si>
  <si>
    <t>８月</t>
  </si>
  <si>
    <t>前年同月比(％)</t>
  </si>
  <si>
    <t>保管残高</t>
  </si>
  <si>
    <t>保管残高数量</t>
  </si>
  <si>
    <t>前年同月比％</t>
  </si>
  <si>
    <t>貨物回転率％</t>
  </si>
  <si>
    <t xml:space="preserve"> 指数 ％</t>
  </si>
  <si>
    <t>指数％</t>
  </si>
  <si>
    <t>前月比(％)</t>
  </si>
  <si>
    <t>区分</t>
  </si>
  <si>
    <t>前年同月比
(％)</t>
  </si>
  <si>
    <t>保管残高金額</t>
  </si>
  <si>
    <t>９月</t>
  </si>
  <si>
    <t>１０月</t>
  </si>
  <si>
    <t>　　営業普通倉庫統計速報（２１社）</t>
  </si>
  <si>
    <t>１１月</t>
  </si>
  <si>
    <t>１２月</t>
  </si>
  <si>
    <t>前年比％</t>
  </si>
  <si>
    <t>Ｂ表　入庫高、出庫高、保管残高</t>
  </si>
  <si>
    <t>６月</t>
  </si>
  <si>
    <t>　８月</t>
  </si>
  <si>
    <t>20年 〃</t>
  </si>
  <si>
    <t>３月</t>
  </si>
  <si>
    <t>４月</t>
  </si>
  <si>
    <t>５月</t>
  </si>
  <si>
    <t>（１～３類、野積、貯蔵そう、危険品）</t>
  </si>
  <si>
    <t>１～３  類  倉  庫　</t>
  </si>
  <si>
    <t>入庫金額</t>
  </si>
  <si>
    <t>前月比％</t>
  </si>
  <si>
    <t>７月</t>
  </si>
  <si>
    <t xml:space="preserve"> 利用率％</t>
  </si>
  <si>
    <t>利用率％</t>
  </si>
  <si>
    <t>21年 〃</t>
  </si>
  <si>
    <t>(2)</t>
  </si>
  <si>
    <t>総合政策局物流政策課物流産業室</t>
  </si>
  <si>
    <t>15年 〃</t>
  </si>
  <si>
    <t>16年 〃</t>
  </si>
  <si>
    <t>18年 〃</t>
  </si>
  <si>
    <t>19年 〃</t>
  </si>
  <si>
    <t>22年 〃</t>
  </si>
  <si>
    <t>　</t>
  </si>
  <si>
    <t>【入出庫高等の概要】</t>
  </si>
  <si>
    <t>当　　月　</t>
  </si>
  <si>
    <t>対前月比</t>
  </si>
  <si>
    <t>対前年比</t>
  </si>
  <si>
    <t>　　　　　　　　　</t>
  </si>
  <si>
    <t>入庫高</t>
  </si>
  <si>
    <t>数量</t>
  </si>
  <si>
    <t>万トン</t>
  </si>
  <si>
    <t>金額</t>
  </si>
  <si>
    <t>億円</t>
  </si>
  <si>
    <t>出庫高</t>
  </si>
  <si>
    <t xml:space="preserve"> （参考）２１社は次のとおり。
  日本通運㈱　三菱倉庫㈱　三井倉庫㈱　澁澤倉庫㈱　安田倉庫㈱　㈱ヤマタネ　東洋埠頭㈱　ケイヒン㈱　蔦井倉庫㈱　仙台運輸倉庫㈱　諏訪倉庫㈱　東陽倉庫㈱　日本トランスシティ㈱　㈱住友倉庫　㈱杉村倉庫　㈱中央倉庫　森本倉庫㈱　新生倉庫運輸㈱　高松臨港倉庫㈱　福岡倉庫㈱　琉球物流㈱</t>
  </si>
  <si>
    <t>　９月</t>
  </si>
  <si>
    <t>　１０月</t>
  </si>
  <si>
    <t xml:space="preserve"> </t>
  </si>
  <si>
    <t>　１１月</t>
  </si>
  <si>
    <t>　１２月</t>
  </si>
  <si>
    <t>23年 〃</t>
  </si>
  <si>
    <t>TEL03-5253-8111 内線25324、25314</t>
  </si>
  <si>
    <t>2月</t>
  </si>
  <si>
    <t>入庫高</t>
  </si>
  <si>
    <t>出庫高</t>
  </si>
  <si>
    <t>6月</t>
  </si>
  <si>
    <t xml:space="preserve">   ※２１社の所管面積（１～３類倉庫）（H25年7月末現在）は、全普通倉庫事業者（H23年度末現在4,725事業者）の所管面積比で約１８％</t>
  </si>
  <si>
    <t>普     通      倉      庫</t>
  </si>
  <si>
    <t>17年 〃</t>
  </si>
  <si>
    <t>24年 〃</t>
  </si>
  <si>
    <t>25年 〃</t>
  </si>
  <si>
    <t>担当：内藤・山本</t>
  </si>
  <si>
    <t xml:space="preserve"> </t>
  </si>
  <si>
    <t>　所管面容積</t>
  </si>
  <si>
    <t>２　類　倉　庫</t>
  </si>
  <si>
    <t>千ｍ2</t>
  </si>
  <si>
    <t>千ｍ3</t>
  </si>
  <si>
    <t>前月比
(％)</t>
  </si>
  <si>
    <t>備考
　１　表示単位以下は四捨五入した。
　２　前月比、前年同月比、回転率は
　　　トン又は千円の単位をもって算出
　　　した。
　３　回転率の算式は次式による。
　　　回転率＝（入庫高＋出庫高）÷
　　　（前月末残高＋当月末残高）×100</t>
  </si>
  <si>
    <t>板ガラス・同製品</t>
  </si>
  <si>
    <t>その他の化学工業品</t>
  </si>
  <si>
    <t>その他の食料工業品</t>
  </si>
  <si>
    <t>その他の日用品</t>
  </si>
  <si>
    <t>その他の製造工業品</t>
  </si>
  <si>
    <t>動植物性飼・肥料</t>
  </si>
  <si>
    <t>百万円</t>
  </si>
  <si>
    <t>前月比％</t>
  </si>
  <si>
    <t>Ｈ２３年　　１月</t>
  </si>
  <si>
    <t>Ｈ２４年　　１月</t>
  </si>
  <si>
    <t>Ｈ２５年　　１月</t>
  </si>
  <si>
    <t>Ｈ２６年　　１月</t>
  </si>
  <si>
    <t>平成２６年１０月分の営業普通倉庫の実績（主要２１社）について</t>
  </si>
  <si>
    <t>平成２６年１０月</t>
  </si>
  <si>
    <t>　Ｈ２２年　１０月</t>
  </si>
  <si>
    <t>平成26年10月分</t>
  </si>
  <si>
    <t>平成26年9月分</t>
  </si>
  <si>
    <t>平成25年10月分</t>
  </si>
  <si>
    <t>0.9％増</t>
  </si>
  <si>
    <t>0.4％増</t>
  </si>
  <si>
    <t>3.0％増</t>
  </si>
  <si>
    <t>0.6％減</t>
  </si>
  <si>
    <t>微増</t>
  </si>
  <si>
    <t>1.8％減</t>
  </si>
  <si>
    <t>1.5％減</t>
  </si>
  <si>
    <t>3.9％増</t>
  </si>
  <si>
    <t>2.4％増</t>
  </si>
  <si>
    <t>4.2％増</t>
  </si>
  <si>
    <t>3.8％減</t>
  </si>
  <si>
    <t>営業普通倉庫２１社統計（平成２６年１０月）</t>
  </si>
  <si>
    <r>
      <t>＜今月の動向＞
・入庫高については、数量２３８万トンで前月比０．９％増、前年同月比３．８％減。
・出庫高については、数量２４７万トンで前月比３．０％増、前年同月比０．６％減。
・保管残高については、数量４９２万トンで前月比１．８％減、前年同月比３．９％増。
・対前月比については、飲料、その他の食料工業品等が好調であったため全体的な入出庫量は増加。</t>
    </r>
    <r>
      <rPr>
        <b/>
        <sz val="14"/>
        <color indexed="8"/>
        <rFont val="ＭＳ Ｐゴシック"/>
        <family val="3"/>
      </rPr>
      <t>前年同月比では、電気機械、その他の化学工業品等の入庫量が減少し、全体的な入庫量は減少した。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</si>
</sst>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quot;-&quot;"/>
    <numFmt numFmtId="181" formatCode="0.0_ "/>
    <numFmt numFmtId="182" formatCode="0.0_);[Red]\(0.0\)"/>
    <numFmt numFmtId="183" formatCode="0.0;[Red]0.0"/>
    <numFmt numFmtId="184" formatCode="0;[Red]0"/>
    <numFmt numFmtId="185" formatCode="[$-411]ge\.m\.d;@"/>
    <numFmt numFmtId="186" formatCode="yy/m"/>
    <numFmt numFmtId="187" formatCode="#,##0&quot;社&quot;"/>
    <numFmt numFmtId="188" formatCode="0.0&quot;%&quot;"/>
    <numFmt numFmtId="189" formatCode="&quot;    &quot;@"/>
    <numFmt numFmtId="190" formatCode="&quot;   &quot;@"/>
    <numFmt numFmtId="191" formatCode="0_ "/>
    <numFmt numFmtId="192" formatCode="0.00_ "/>
    <numFmt numFmtId="193" formatCode="0&quot;年度&quot;"/>
    <numFmt numFmtId="194" formatCode="0.000"/>
    <numFmt numFmtId="195" formatCode="&quot;  &quot;@"/>
    <numFmt numFmtId="196" formatCode="#,##0_ "/>
    <numFmt numFmtId="197" formatCode="#,##0.000"/>
    <numFmt numFmtId="198" formatCode="0.0%"/>
    <numFmt numFmtId="199" formatCode="0.000000_ "/>
    <numFmt numFmtId="200" formatCode="0.0000000_ "/>
    <numFmt numFmtId="201" formatCode="0.00000000_ "/>
    <numFmt numFmtId="202" formatCode="0.00000_ "/>
    <numFmt numFmtId="203" formatCode="0.0000_ "/>
    <numFmt numFmtId="204" formatCode="0.000_ "/>
    <numFmt numFmtId="205" formatCode="&quot;¥&quot;#,##0.0;&quot;¥&quot;\-#,##0.0"/>
    <numFmt numFmtId="206" formatCode="#,##0.0000"/>
    <numFmt numFmtId="207" formatCode="#,##0.00000"/>
    <numFmt numFmtId="208" formatCode="#,##0.000000"/>
  </numFmts>
  <fonts count="76">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明朝"/>
      <family val="1"/>
    </font>
    <font>
      <sz val="12"/>
      <name val="明朝"/>
      <family val="1"/>
    </font>
    <font>
      <sz val="13"/>
      <name val="明朝"/>
      <family val="1"/>
    </font>
    <font>
      <b/>
      <sz val="13"/>
      <name val="明朝"/>
      <family val="1"/>
    </font>
    <font>
      <sz val="6"/>
      <name val="ＭＳ Ｐゴシック"/>
      <family val="3"/>
    </font>
    <font>
      <sz val="6"/>
      <name val="明朝"/>
      <family val="1"/>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name val="明朝"/>
      <family val="1"/>
    </font>
    <font>
      <sz val="18"/>
      <name val="明朝"/>
      <family val="1"/>
    </font>
    <font>
      <sz val="12"/>
      <name val="Times New Roman"/>
      <family val="1"/>
    </font>
    <font>
      <sz val="11"/>
      <color indexed="37"/>
      <name val="明朝"/>
      <family val="1"/>
    </font>
    <font>
      <b/>
      <sz val="14"/>
      <name val="ＭＳ Ｐゴシック"/>
      <family val="3"/>
    </font>
    <font>
      <sz val="14"/>
      <name val="ＭＳ Ｐゴシック"/>
      <family val="3"/>
    </font>
    <font>
      <b/>
      <sz val="14"/>
      <color indexed="8"/>
      <name val="ＭＳ Ｐゴシック"/>
      <family val="3"/>
    </font>
    <font>
      <sz val="9.75"/>
      <color indexed="8"/>
      <name val="ＭＳ Ｐゴシック"/>
      <family val="3"/>
    </font>
    <font>
      <sz val="8.95"/>
      <color indexed="8"/>
      <name val="ＭＳ Ｐゴシック"/>
      <family val="3"/>
    </font>
    <font>
      <sz val="10"/>
      <color indexed="8"/>
      <name val="ＭＳ Ｐゴシック"/>
      <family val="3"/>
    </font>
    <font>
      <sz val="9.2"/>
      <color indexed="8"/>
      <name val="ＭＳ Ｐゴシック"/>
      <family val="3"/>
    </font>
    <font>
      <sz val="10.25"/>
      <color indexed="8"/>
      <name val="ＭＳ Ｐゴシック"/>
      <family val="3"/>
    </font>
    <font>
      <sz val="9.4"/>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明朝"/>
      <family val="1"/>
    </font>
    <font>
      <sz val="12"/>
      <color indexed="8"/>
      <name val="明朝"/>
      <family val="1"/>
    </font>
    <font>
      <sz val="12"/>
      <color indexed="8"/>
      <name val="ＭＳ Ｐゴシック"/>
      <family val="3"/>
    </font>
    <font>
      <sz val="11"/>
      <color indexed="8"/>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明朝"/>
      <family val="1"/>
    </font>
    <font>
      <sz val="12"/>
      <color theme="1"/>
      <name val="明朝"/>
      <family val="1"/>
    </font>
    <font>
      <sz val="12"/>
      <color theme="1"/>
      <name val="ＭＳ Ｐゴシック"/>
      <family val="3"/>
    </font>
    <font>
      <sz val="11"/>
      <color theme="1"/>
      <name val="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color indexed="63"/>
      </left>
      <right style="hair"/>
      <top style="hair"/>
      <bottom style="hair"/>
    </border>
    <border>
      <left style="thin"/>
      <right style="hair"/>
      <top style="thin"/>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thin"/>
    </border>
    <border>
      <left style="hair"/>
      <right>
        <color indexed="63"/>
      </right>
      <top style="thin"/>
      <bottom>
        <color indexed="63"/>
      </bottom>
    </border>
    <border>
      <left style="hair"/>
      <right style="hair"/>
      <top style="thin"/>
      <bottom>
        <color indexed="63"/>
      </bottom>
    </border>
    <border>
      <left style="hair"/>
      <right style="hair"/>
      <top>
        <color indexed="63"/>
      </top>
      <bottom style="thin"/>
    </border>
    <border>
      <left>
        <color indexed="63"/>
      </left>
      <right style="hair"/>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style="thin"/>
    </border>
    <border>
      <left style="medium"/>
      <right style="medium"/>
      <top>
        <color indexed="63"/>
      </top>
      <bottom>
        <color indexed="63"/>
      </bottom>
    </border>
    <border>
      <left style="medium"/>
      <right style="medium"/>
      <top style="medium"/>
      <bottom style="thin"/>
    </border>
    <border>
      <left style="hair"/>
      <right style="hair"/>
      <top style="hair"/>
      <bottom>
        <color indexed="63"/>
      </bottom>
    </border>
    <border>
      <left>
        <color indexed="63"/>
      </left>
      <right>
        <color indexed="63"/>
      </right>
      <top>
        <color indexed="63"/>
      </top>
      <bottom style="thin"/>
    </border>
    <border>
      <left>
        <color indexed="63"/>
      </left>
      <right>
        <color indexed="63"/>
      </right>
      <top style="hair"/>
      <bottom style="thin"/>
    </border>
    <border>
      <left style="mediumDashDot"/>
      <right>
        <color indexed="63"/>
      </right>
      <top style="mediumDashDot"/>
      <bottom style="mediumDashDot"/>
    </border>
    <border>
      <left>
        <color indexed="63"/>
      </left>
      <right>
        <color indexed="63"/>
      </right>
      <top style="mediumDashDot"/>
      <bottom style="mediumDashDot"/>
    </border>
    <border>
      <left>
        <color indexed="63"/>
      </left>
      <right style="mediumDashDot"/>
      <top style="mediumDashDot"/>
      <bottom style="mediumDashDot"/>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180"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3"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60" fillId="0" borderId="5" applyNumberFormat="0" applyFill="0" applyAlignment="0" applyProtection="0"/>
    <xf numFmtId="0" fontId="61" fillId="29" borderId="0" applyNumberFormat="0" applyBorder="0" applyAlignment="0" applyProtection="0"/>
    <xf numFmtId="0" fontId="12" fillId="0" borderId="6" applyFont="0" applyFill="0" applyBorder="0" applyAlignment="0" applyProtection="0"/>
    <xf numFmtId="0" fontId="24" fillId="0" borderId="7" applyFont="0" applyFill="0" applyBorder="0" applyAlignment="0" applyProtection="0"/>
    <xf numFmtId="0" fontId="12" fillId="0" borderId="8" applyFont="0" applyFill="0" applyBorder="0" applyAlignment="0" applyProtection="0"/>
    <xf numFmtId="0" fontId="12" fillId="0" borderId="8" applyFont="0" applyFill="0" applyBorder="0" applyAlignment="0" applyProtection="0"/>
    <xf numFmtId="0" fontId="12" fillId="0" borderId="9" applyFont="0" applyFill="0" applyBorder="0" applyAlignment="0" applyProtection="0"/>
    <xf numFmtId="0" fontId="12" fillId="0" borderId="0" applyFont="0" applyFill="0" applyBorder="0" applyAlignment="0" applyProtection="0"/>
    <xf numFmtId="0" fontId="12" fillId="0" borderId="10" applyFont="0" applyFill="0" applyBorder="0" applyAlignment="0" applyProtection="0"/>
    <xf numFmtId="0" fontId="12" fillId="0" borderId="9" applyFont="0" applyFill="0" applyBorder="0" applyAlignment="0" applyProtection="0"/>
    <xf numFmtId="0" fontId="12" fillId="0" borderId="9" applyFont="0" applyFill="0" applyBorder="0" applyAlignment="0" applyProtection="0"/>
    <xf numFmtId="0" fontId="62" fillId="30" borderId="11"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67" fillId="0" borderId="15" applyNumberFormat="0" applyFill="0" applyAlignment="0" applyProtection="0"/>
    <xf numFmtId="0" fontId="68" fillId="30" borderId="16"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11" applyNumberFormat="0" applyAlignment="0" applyProtection="0"/>
    <xf numFmtId="0" fontId="12" fillId="0" borderId="0">
      <alignment/>
      <protection/>
    </xf>
    <xf numFmtId="0" fontId="19" fillId="0" borderId="0" applyNumberFormat="0" applyFill="0" applyBorder="0" applyAlignment="0" applyProtection="0"/>
    <xf numFmtId="0" fontId="71" fillId="32" borderId="0" applyNumberFormat="0" applyBorder="0" applyAlignment="0" applyProtection="0"/>
  </cellStyleXfs>
  <cellXfs count="259">
    <xf numFmtId="0" fontId="0" fillId="0" borderId="0" xfId="0" applyAlignment="1">
      <alignment/>
    </xf>
    <xf numFmtId="0" fontId="4" fillId="0" borderId="0" xfId="0" applyFont="1" applyAlignment="1">
      <alignment/>
    </xf>
    <xf numFmtId="0" fontId="12" fillId="0" borderId="0" xfId="79">
      <alignment/>
      <protection/>
    </xf>
    <xf numFmtId="0" fontId="13" fillId="0" borderId="0" xfId="0" applyFont="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xf>
    <xf numFmtId="0" fontId="13" fillId="0" borderId="21" xfId="0" applyFont="1" applyBorder="1" applyAlignment="1">
      <alignment/>
    </xf>
    <xf numFmtId="0" fontId="13" fillId="0" borderId="21" xfId="0" applyFont="1" applyBorder="1" applyAlignment="1">
      <alignment horizontal="center" vertical="center"/>
    </xf>
    <xf numFmtId="0" fontId="13" fillId="0" borderId="8" xfId="0" applyFont="1" applyBorder="1" applyAlignment="1">
      <alignment horizontal="center" vertical="center"/>
    </xf>
    <xf numFmtId="176" fontId="13" fillId="0" borderId="22"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17" xfId="0" applyFont="1" applyBorder="1" applyAlignment="1">
      <alignment/>
    </xf>
    <xf numFmtId="0" fontId="14" fillId="0" borderId="23" xfId="0" applyFont="1" applyBorder="1" applyAlignment="1">
      <alignment/>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xf>
    <xf numFmtId="0" fontId="14" fillId="0" borderId="21" xfId="0" applyFont="1" applyBorder="1" applyAlignment="1">
      <alignment/>
    </xf>
    <xf numFmtId="0" fontId="14" fillId="0" borderId="21" xfId="0" applyFont="1" applyBorder="1" applyAlignment="1">
      <alignment horizontal="center" vertical="center"/>
    </xf>
    <xf numFmtId="0" fontId="14" fillId="0" borderId="8" xfId="0" applyFont="1" applyBorder="1" applyAlignment="1">
      <alignment horizontal="center" vertical="center"/>
    </xf>
    <xf numFmtId="0" fontId="14" fillId="0" borderId="25" xfId="0" applyFont="1" applyBorder="1" applyAlignment="1">
      <alignment horizontal="distributed" vertical="center"/>
    </xf>
    <xf numFmtId="176" fontId="14" fillId="0" borderId="22" xfId="0" applyNumberFormat="1" applyFont="1" applyBorder="1" applyAlignment="1">
      <alignment/>
    </xf>
    <xf numFmtId="177" fontId="14" fillId="0" borderId="22" xfId="67" applyNumberFormat="1" applyFont="1" applyBorder="1" applyAlignment="1">
      <alignment/>
    </xf>
    <xf numFmtId="176" fontId="14" fillId="0" borderId="26" xfId="0" applyNumberFormat="1" applyFont="1" applyBorder="1" applyAlignment="1">
      <alignment/>
    </xf>
    <xf numFmtId="0" fontId="14" fillId="0" borderId="20" xfId="0" applyFont="1" applyBorder="1" applyAlignment="1">
      <alignment horizontal="distributed" vertical="center"/>
    </xf>
    <xf numFmtId="176" fontId="14" fillId="0" borderId="21" xfId="0" applyNumberFormat="1" applyFont="1" applyBorder="1" applyAlignment="1">
      <alignment/>
    </xf>
    <xf numFmtId="177" fontId="14" fillId="0" borderId="21" xfId="67" applyNumberFormat="1" applyFont="1" applyBorder="1" applyAlignment="1">
      <alignment/>
    </xf>
    <xf numFmtId="176" fontId="14" fillId="0" borderId="8" xfId="0" applyNumberFormat="1" applyFont="1" applyBorder="1" applyAlignment="1">
      <alignment/>
    </xf>
    <xf numFmtId="0" fontId="14" fillId="0" borderId="23" xfId="0" applyFont="1" applyBorder="1" applyAlignment="1">
      <alignment horizontal="distributed"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178" fontId="13" fillId="0" borderId="22" xfId="0" applyNumberFormat="1" applyFont="1" applyBorder="1" applyAlignment="1">
      <alignment/>
    </xf>
    <xf numFmtId="3" fontId="13" fillId="0" borderId="22" xfId="0" applyNumberFormat="1" applyFont="1" applyBorder="1" applyAlignment="1">
      <alignment/>
    </xf>
    <xf numFmtId="3" fontId="13" fillId="0" borderId="26" xfId="0" applyNumberFormat="1" applyFont="1" applyBorder="1" applyAlignment="1">
      <alignment/>
    </xf>
    <xf numFmtId="178" fontId="13" fillId="0" borderId="21" xfId="0" applyNumberFormat="1" applyFont="1" applyBorder="1" applyAlignment="1">
      <alignment/>
    </xf>
    <xf numFmtId="176" fontId="13" fillId="0" borderId="31" xfId="0" applyNumberFormat="1" applyFont="1" applyBorder="1" applyAlignment="1">
      <alignment/>
    </xf>
    <xf numFmtId="178" fontId="13" fillId="0" borderId="31" xfId="0" applyNumberFormat="1" applyFont="1" applyBorder="1" applyAlignment="1">
      <alignment/>
    </xf>
    <xf numFmtId="0" fontId="13" fillId="0" borderId="32" xfId="0" applyFont="1" applyBorder="1" applyAlignment="1">
      <alignment/>
    </xf>
    <xf numFmtId="0" fontId="13" fillId="0" borderId="33" xfId="0" applyFont="1" applyBorder="1" applyAlignment="1">
      <alignment/>
    </xf>
    <xf numFmtId="0" fontId="13" fillId="0" borderId="34" xfId="0" applyFont="1" applyBorder="1" applyAlignment="1">
      <alignment/>
    </xf>
    <xf numFmtId="0" fontId="13" fillId="0" borderId="35" xfId="0" applyFont="1" applyBorder="1" applyAlignment="1">
      <alignment/>
    </xf>
    <xf numFmtId="0" fontId="13" fillId="0" borderId="36" xfId="0" applyFont="1" applyBorder="1" applyAlignment="1">
      <alignment/>
    </xf>
    <xf numFmtId="0" fontId="13" fillId="0" borderId="37" xfId="0" applyFont="1" applyBorder="1" applyAlignment="1">
      <alignment/>
    </xf>
    <xf numFmtId="49" fontId="13" fillId="0" borderId="35" xfId="0" applyNumberFormat="1" applyFont="1" applyBorder="1" applyAlignment="1">
      <alignment horizontal="distributed" vertical="center"/>
    </xf>
    <xf numFmtId="0" fontId="13" fillId="0" borderId="38" xfId="0" applyFont="1" applyBorder="1" applyAlignment="1">
      <alignment/>
    </xf>
    <xf numFmtId="49" fontId="13" fillId="0" borderId="39" xfId="0" applyNumberFormat="1" applyFont="1" applyBorder="1" applyAlignment="1">
      <alignment horizontal="distributed" vertical="center"/>
    </xf>
    <xf numFmtId="0" fontId="13" fillId="0" borderId="39" xfId="0" applyFont="1" applyBorder="1" applyAlignment="1">
      <alignment horizontal="distributed" vertical="center"/>
    </xf>
    <xf numFmtId="0" fontId="13" fillId="0" borderId="40" xfId="0" applyFont="1" applyBorder="1" applyAlignment="1">
      <alignment/>
    </xf>
    <xf numFmtId="0" fontId="13" fillId="0" borderId="31" xfId="0" applyFont="1" applyBorder="1" applyAlignment="1">
      <alignment horizontal="center" vertical="center"/>
    </xf>
    <xf numFmtId="176" fontId="14" fillId="0" borderId="26" xfId="0" applyNumberFormat="1" applyFont="1" applyBorder="1" applyAlignment="1">
      <alignment horizontal="right"/>
    </xf>
    <xf numFmtId="0" fontId="13" fillId="0" borderId="41" xfId="0" applyFont="1" applyBorder="1" applyAlignment="1">
      <alignment/>
    </xf>
    <xf numFmtId="0" fontId="13" fillId="0" borderId="0" xfId="0" applyFont="1" applyBorder="1" applyAlignment="1">
      <alignment/>
    </xf>
    <xf numFmtId="0" fontId="0" fillId="0" borderId="0" xfId="0" applyAlignment="1">
      <alignment/>
    </xf>
    <xf numFmtId="0" fontId="13" fillId="0" borderId="0" xfId="0" applyFont="1" applyAlignment="1">
      <alignment/>
    </xf>
    <xf numFmtId="0" fontId="14" fillId="0" borderId="42" xfId="0" applyFont="1" applyBorder="1" applyAlignment="1">
      <alignment horizontal="center"/>
    </xf>
    <xf numFmtId="0" fontId="14" fillId="0" borderId="43" xfId="0" applyFont="1" applyBorder="1" applyAlignment="1">
      <alignment horizontal="center"/>
    </xf>
    <xf numFmtId="176" fontId="14" fillId="33" borderId="22" xfId="0" applyNumberFormat="1" applyFont="1" applyFill="1" applyBorder="1" applyAlignment="1">
      <alignment/>
    </xf>
    <xf numFmtId="3" fontId="13" fillId="0" borderId="26" xfId="0" applyNumberFormat="1" applyFont="1" applyFill="1" applyBorder="1" applyAlignment="1">
      <alignment/>
    </xf>
    <xf numFmtId="0" fontId="13" fillId="0" borderId="0" xfId="0" applyFont="1" applyFill="1" applyBorder="1" applyAlignment="1">
      <alignment/>
    </xf>
    <xf numFmtId="0" fontId="21" fillId="0" borderId="0" xfId="0" applyFont="1" applyAlignment="1">
      <alignment/>
    </xf>
    <xf numFmtId="49" fontId="12" fillId="0" borderId="7" xfId="0" applyNumberFormat="1" applyFont="1" applyBorder="1" applyAlignment="1">
      <alignment horizontal="right"/>
    </xf>
    <xf numFmtId="49" fontId="12" fillId="0" borderId="9" xfId="0" applyNumberFormat="1" applyFont="1" applyBorder="1" applyAlignment="1">
      <alignment horizontal="right"/>
    </xf>
    <xf numFmtId="0" fontId="14" fillId="0" borderId="44"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2" fillId="0" borderId="43" xfId="0" applyFont="1" applyBorder="1" applyAlignment="1">
      <alignment horizontal="center" vertical="center"/>
    </xf>
    <xf numFmtId="0" fontId="13" fillId="0" borderId="43" xfId="0" applyFont="1" applyBorder="1" applyAlignment="1">
      <alignment horizontal="center" vertical="center" wrapText="1"/>
    </xf>
    <xf numFmtId="0" fontId="22" fillId="0" borderId="47" xfId="0" applyFont="1" applyBorder="1" applyAlignment="1">
      <alignment horizontal="center" vertical="center" wrapText="1"/>
    </xf>
    <xf numFmtId="0" fontId="0" fillId="0" borderId="0" xfId="0" applyFill="1" applyAlignment="1">
      <alignment/>
    </xf>
    <xf numFmtId="0" fontId="13" fillId="0" borderId="23" xfId="0" applyFont="1" applyBorder="1" applyAlignment="1">
      <alignment/>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4" fillId="0" borderId="24" xfId="0" applyFont="1" applyBorder="1" applyAlignment="1">
      <alignment horizontal="distributed" vertical="center"/>
    </xf>
    <xf numFmtId="0" fontId="22" fillId="0" borderId="48" xfId="0" applyFont="1" applyBorder="1" applyAlignment="1">
      <alignment horizontal="center" vertical="center" wrapText="1"/>
    </xf>
    <xf numFmtId="0" fontId="22" fillId="0" borderId="0" xfId="0" applyFont="1" applyAlignment="1">
      <alignment horizontal="left" vertical="top" wrapText="1"/>
    </xf>
    <xf numFmtId="0" fontId="12" fillId="0" borderId="48" xfId="0" applyFont="1" applyBorder="1" applyAlignment="1">
      <alignment horizontal="center" vertical="center"/>
    </xf>
    <xf numFmtId="0" fontId="20" fillId="0" borderId="0" xfId="0" applyFont="1" applyAlignment="1">
      <alignment/>
    </xf>
    <xf numFmtId="49" fontId="12" fillId="0" borderId="18" xfId="0" applyNumberFormat="1" applyFont="1" applyBorder="1" applyAlignment="1">
      <alignment horizontal="right"/>
    </xf>
    <xf numFmtId="0" fontId="21" fillId="0" borderId="0" xfId="0" applyFont="1" applyAlignment="1">
      <alignment vertical="center"/>
    </xf>
    <xf numFmtId="10" fontId="0" fillId="0" borderId="0" xfId="0" applyNumberFormat="1" applyFill="1" applyAlignment="1">
      <alignment/>
    </xf>
    <xf numFmtId="0" fontId="0" fillId="0" borderId="0" xfId="0" applyAlignment="1">
      <alignment vertical="center"/>
    </xf>
    <xf numFmtId="0" fontId="21" fillId="0" borderId="0" xfId="0" applyFont="1" applyAlignment="1">
      <alignment vertical="top"/>
    </xf>
    <xf numFmtId="0" fontId="12" fillId="0" borderId="49" xfId="0" applyFont="1" applyBorder="1" applyAlignment="1">
      <alignment horizontal="centerContinuous"/>
    </xf>
    <xf numFmtId="0" fontId="12" fillId="0" borderId="2" xfId="0" applyFont="1" applyBorder="1" applyAlignment="1">
      <alignment horizontal="centerContinuous"/>
    </xf>
    <xf numFmtId="0" fontId="12" fillId="0" borderId="50" xfId="0" applyFont="1" applyBorder="1" applyAlignment="1">
      <alignment horizontal="centerContinuous"/>
    </xf>
    <xf numFmtId="0" fontId="12" fillId="0" borderId="6" xfId="0" applyFont="1" applyBorder="1" applyAlignment="1">
      <alignment/>
    </xf>
    <xf numFmtId="0" fontId="12" fillId="0" borderId="17" xfId="0" applyFont="1" applyBorder="1" applyAlignment="1">
      <alignment horizontal="center"/>
    </xf>
    <xf numFmtId="0" fontId="12" fillId="0" borderId="33" xfId="0" applyFont="1" applyBorder="1" applyAlignment="1">
      <alignment horizontal="center"/>
    </xf>
    <xf numFmtId="0" fontId="12" fillId="0" borderId="24"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0" fontId="12" fillId="0" borderId="50" xfId="0" applyFont="1" applyBorder="1" applyAlignment="1">
      <alignment horizontal="center"/>
    </xf>
    <xf numFmtId="0" fontId="25" fillId="33" borderId="6" xfId="0" applyFont="1" applyFill="1" applyBorder="1" applyAlignment="1">
      <alignment horizontal="center"/>
    </xf>
    <xf numFmtId="179" fontId="25" fillId="33" borderId="6" xfId="0" applyNumberFormat="1" applyFont="1" applyFill="1" applyBorder="1" applyAlignment="1">
      <alignment/>
    </xf>
    <xf numFmtId="176" fontId="25" fillId="33" borderId="6" xfId="67" applyNumberFormat="1" applyFont="1" applyFill="1" applyBorder="1" applyAlignment="1">
      <alignment/>
    </xf>
    <xf numFmtId="178" fontId="25" fillId="33" borderId="6" xfId="0" applyNumberFormat="1" applyFont="1" applyFill="1" applyBorder="1" applyAlignment="1">
      <alignment/>
    </xf>
    <xf numFmtId="38" fontId="25" fillId="33" borderId="6" xfId="67" applyFont="1" applyFill="1" applyBorder="1" applyAlignment="1">
      <alignment/>
    </xf>
    <xf numFmtId="38" fontId="25" fillId="33" borderId="6" xfId="67" applyNumberFormat="1" applyFont="1" applyFill="1" applyBorder="1" applyAlignment="1">
      <alignment/>
    </xf>
    <xf numFmtId="177" fontId="25" fillId="33" borderId="6" xfId="67" applyNumberFormat="1" applyFont="1" applyFill="1" applyBorder="1" applyAlignment="1">
      <alignment/>
    </xf>
    <xf numFmtId="0" fontId="25" fillId="33" borderId="6" xfId="0" applyFont="1" applyFill="1" applyBorder="1" applyAlignment="1">
      <alignment/>
    </xf>
    <xf numFmtId="0" fontId="12" fillId="0" borderId="7" xfId="0" applyFont="1" applyBorder="1" applyAlignment="1">
      <alignment horizontal="center"/>
    </xf>
    <xf numFmtId="179" fontId="12" fillId="0" borderId="7" xfId="0" applyNumberFormat="1" applyFont="1" applyBorder="1" applyAlignment="1">
      <alignment/>
    </xf>
    <xf numFmtId="176" fontId="12" fillId="0" borderId="7" xfId="0" applyNumberFormat="1" applyFont="1" applyBorder="1" applyAlignment="1">
      <alignment/>
    </xf>
    <xf numFmtId="38" fontId="12" fillId="0" borderId="7" xfId="67" applyFont="1" applyBorder="1" applyAlignment="1">
      <alignment/>
    </xf>
    <xf numFmtId="3" fontId="12" fillId="0" borderId="7" xfId="0" applyNumberFormat="1" applyFont="1" applyBorder="1" applyAlignment="1">
      <alignment/>
    </xf>
    <xf numFmtId="177" fontId="12" fillId="0" borderId="7" xfId="67" applyNumberFormat="1" applyFont="1" applyBorder="1" applyAlignment="1">
      <alignment/>
    </xf>
    <xf numFmtId="178" fontId="12" fillId="0" borderId="7" xfId="0" applyNumberFormat="1" applyFont="1" applyBorder="1" applyAlignment="1">
      <alignment/>
    </xf>
    <xf numFmtId="179" fontId="12" fillId="0" borderId="9" xfId="0" applyNumberFormat="1" applyFont="1" applyBorder="1" applyAlignment="1">
      <alignment/>
    </xf>
    <xf numFmtId="176" fontId="12" fillId="0" borderId="9" xfId="0" applyNumberFormat="1" applyFont="1" applyBorder="1" applyAlignment="1">
      <alignment/>
    </xf>
    <xf numFmtId="38" fontId="12" fillId="0" borderId="9" xfId="67" applyFont="1" applyBorder="1" applyAlignment="1">
      <alignment/>
    </xf>
    <xf numFmtId="3" fontId="12" fillId="0" borderId="9" xfId="0" applyNumberFormat="1" applyFont="1" applyBorder="1" applyAlignment="1">
      <alignment/>
    </xf>
    <xf numFmtId="177" fontId="12" fillId="0" borderId="9" xfId="67" applyNumberFormat="1" applyFont="1" applyBorder="1" applyAlignment="1">
      <alignment/>
    </xf>
    <xf numFmtId="178" fontId="12" fillId="0" borderId="9" xfId="0" applyNumberFormat="1" applyFont="1" applyBorder="1" applyAlignment="1">
      <alignment/>
    </xf>
    <xf numFmtId="0" fontId="0" fillId="0" borderId="0" xfId="0" applyFont="1" applyAlignment="1">
      <alignment/>
    </xf>
    <xf numFmtId="0" fontId="12" fillId="0" borderId="50" xfId="0" applyFont="1" applyBorder="1" applyAlignment="1">
      <alignment horizontal="left"/>
    </xf>
    <xf numFmtId="176" fontId="0" fillId="0" borderId="0" xfId="0" applyNumberFormat="1" applyAlignment="1">
      <alignment/>
    </xf>
    <xf numFmtId="0" fontId="12" fillId="0" borderId="0" xfId="0" applyFont="1" applyBorder="1" applyAlignment="1">
      <alignment horizontal="center"/>
    </xf>
    <xf numFmtId="179" fontId="12" fillId="0" borderId="0" xfId="0" applyNumberFormat="1" applyFont="1" applyBorder="1" applyAlignment="1">
      <alignment/>
    </xf>
    <xf numFmtId="176" fontId="12" fillId="0" borderId="0" xfId="0" applyNumberFormat="1" applyFont="1" applyBorder="1" applyAlignment="1">
      <alignment/>
    </xf>
    <xf numFmtId="3" fontId="12" fillId="0" borderId="0" xfId="0" applyNumberFormat="1" applyFont="1" applyBorder="1" applyAlignment="1">
      <alignment/>
    </xf>
    <xf numFmtId="177" fontId="12" fillId="0" borderId="0" xfId="67" applyNumberFormat="1" applyFont="1" applyBorder="1" applyAlignment="1">
      <alignment/>
    </xf>
    <xf numFmtId="178" fontId="12" fillId="0" borderId="0" xfId="0" applyNumberFormat="1" applyFont="1" applyBorder="1" applyAlignment="1">
      <alignment/>
    </xf>
    <xf numFmtId="49" fontId="12" fillId="0" borderId="0" xfId="0" applyNumberFormat="1" applyFont="1" applyAlignment="1">
      <alignment horizontal="right"/>
    </xf>
    <xf numFmtId="58" fontId="21" fillId="0" borderId="0" xfId="0" applyNumberFormat="1" applyFont="1" applyAlignment="1">
      <alignment/>
    </xf>
    <xf numFmtId="0" fontId="21" fillId="0" borderId="0" xfId="0" applyFont="1" applyAlignment="1">
      <alignment/>
    </xf>
    <xf numFmtId="0" fontId="26" fillId="0" borderId="0" xfId="0" applyFont="1" applyBorder="1" applyAlignment="1">
      <alignment vertical="center" wrapText="1"/>
    </xf>
    <xf numFmtId="0" fontId="27" fillId="0" borderId="0" xfId="0" applyFont="1" applyBorder="1" applyAlignment="1">
      <alignment vertical="center" wrapText="1"/>
    </xf>
    <xf numFmtId="0" fontId="26" fillId="0" borderId="0" xfId="0" applyFont="1" applyAlignment="1">
      <alignment vertical="center"/>
    </xf>
    <xf numFmtId="0" fontId="21" fillId="0" borderId="51" xfId="0" applyFont="1" applyBorder="1" applyAlignment="1">
      <alignment vertical="center"/>
    </xf>
    <xf numFmtId="0" fontId="21" fillId="0" borderId="52" xfId="0" applyFont="1" applyBorder="1" applyAlignment="1">
      <alignment vertical="center"/>
    </xf>
    <xf numFmtId="0" fontId="21" fillId="0" borderId="53" xfId="0" applyFont="1" applyBorder="1" applyAlignment="1">
      <alignment vertical="center" wrapText="1"/>
    </xf>
    <xf numFmtId="0" fontId="21" fillId="0" borderId="54" xfId="0" applyFont="1" applyBorder="1" applyAlignment="1">
      <alignment vertical="center" wrapText="1"/>
    </xf>
    <xf numFmtId="0" fontId="21" fillId="0" borderId="55" xfId="0" applyFont="1" applyBorder="1" applyAlignment="1">
      <alignment vertical="center" wrapText="1"/>
    </xf>
    <xf numFmtId="0" fontId="21" fillId="0" borderId="20" xfId="0" applyFont="1" applyBorder="1" applyAlignment="1">
      <alignment horizontal="center" vertical="center" wrapText="1"/>
    </xf>
    <xf numFmtId="196" fontId="21" fillId="0" borderId="56" xfId="0" applyNumberFormat="1" applyFont="1" applyBorder="1" applyAlignment="1">
      <alignment vertical="center" wrapText="1"/>
    </xf>
    <xf numFmtId="0" fontId="21" fillId="0" borderId="57" xfId="0" applyFont="1" applyBorder="1" applyAlignment="1">
      <alignment vertical="center" wrapText="1"/>
    </xf>
    <xf numFmtId="198" fontId="21" fillId="0" borderId="58" xfId="0" applyNumberFormat="1" applyFont="1" applyBorder="1" applyAlignment="1">
      <alignment horizontal="right" vertical="center" wrapText="1"/>
    </xf>
    <xf numFmtId="0" fontId="21" fillId="0" borderId="18" xfId="0" applyFont="1" applyBorder="1" applyAlignment="1">
      <alignment horizontal="center" vertical="center" wrapText="1"/>
    </xf>
    <xf numFmtId="0" fontId="21" fillId="0" borderId="59" xfId="0" applyFont="1" applyBorder="1" applyAlignment="1">
      <alignment vertical="center" wrapText="1"/>
    </xf>
    <xf numFmtId="0" fontId="21" fillId="0" borderId="60" xfId="0" applyFont="1" applyBorder="1" applyAlignment="1">
      <alignment horizontal="center" vertical="center" wrapText="1"/>
    </xf>
    <xf numFmtId="0" fontId="21" fillId="0" borderId="61" xfId="0" applyFont="1" applyBorder="1" applyAlignment="1">
      <alignment vertical="center" wrapText="1"/>
    </xf>
    <xf numFmtId="0" fontId="21" fillId="0" borderId="62" xfId="0" applyFont="1" applyBorder="1" applyAlignment="1">
      <alignment horizontal="center" vertical="center" wrapText="1"/>
    </xf>
    <xf numFmtId="0" fontId="21" fillId="0" borderId="63" xfId="0" applyFont="1" applyBorder="1" applyAlignment="1">
      <alignment vertical="center" wrapText="1"/>
    </xf>
    <xf numFmtId="14" fontId="14" fillId="0" borderId="0" xfId="0" applyNumberFormat="1" applyFont="1" applyAlignment="1">
      <alignment/>
    </xf>
    <xf numFmtId="0" fontId="21" fillId="0" borderId="59" xfId="0" applyFont="1" applyFill="1" applyBorder="1" applyAlignment="1">
      <alignment vertical="center" wrapText="1"/>
    </xf>
    <xf numFmtId="0" fontId="21" fillId="0" borderId="61" xfId="0" applyFont="1" applyFill="1" applyBorder="1" applyAlignment="1">
      <alignment vertical="center" wrapText="1"/>
    </xf>
    <xf numFmtId="0" fontId="21" fillId="0" borderId="63" xfId="0" applyFont="1" applyFill="1" applyBorder="1" applyAlignment="1">
      <alignment vertical="center" wrapText="1"/>
    </xf>
    <xf numFmtId="0" fontId="21" fillId="0" borderId="57" xfId="0" applyFont="1" applyFill="1" applyBorder="1" applyAlignment="1">
      <alignment vertical="center" wrapText="1"/>
    </xf>
    <xf numFmtId="3" fontId="13" fillId="0" borderId="22" xfId="0" applyNumberFormat="1" applyFont="1" applyFill="1" applyBorder="1" applyAlignment="1">
      <alignment/>
    </xf>
    <xf numFmtId="176" fontId="13" fillId="0" borderId="22" xfId="0" applyNumberFormat="1" applyFont="1" applyFill="1" applyBorder="1" applyAlignment="1">
      <alignment/>
    </xf>
    <xf numFmtId="178" fontId="13" fillId="0" borderId="22" xfId="0" applyNumberFormat="1" applyFont="1" applyFill="1" applyBorder="1" applyAlignment="1">
      <alignment/>
    </xf>
    <xf numFmtId="3" fontId="13" fillId="0" borderId="31" xfId="0" applyNumberFormat="1" applyFont="1" applyFill="1" applyBorder="1" applyAlignment="1">
      <alignment/>
    </xf>
    <xf numFmtId="176" fontId="13" fillId="0" borderId="31" xfId="0" applyNumberFormat="1" applyFont="1" applyFill="1" applyBorder="1" applyAlignment="1">
      <alignment/>
    </xf>
    <xf numFmtId="178" fontId="13" fillId="0" borderId="21" xfId="0" applyNumberFormat="1" applyFont="1" applyFill="1" applyBorder="1" applyAlignment="1">
      <alignment/>
    </xf>
    <xf numFmtId="3" fontId="13" fillId="0" borderId="64" xfId="0" applyNumberFormat="1" applyFont="1" applyFill="1" applyBorder="1" applyAlignment="1">
      <alignment/>
    </xf>
    <xf numFmtId="196" fontId="21" fillId="0" borderId="65" xfId="0" applyNumberFormat="1" applyFont="1" applyBorder="1" applyAlignment="1">
      <alignment vertical="center" wrapText="1"/>
    </xf>
    <xf numFmtId="196" fontId="21" fillId="0" borderId="66" xfId="0" applyNumberFormat="1" applyFont="1" applyBorder="1" applyAlignment="1">
      <alignment vertical="center" wrapText="1"/>
    </xf>
    <xf numFmtId="196" fontId="21" fillId="0" borderId="53" xfId="0" applyNumberFormat="1" applyFont="1" applyBorder="1" applyAlignment="1">
      <alignment vertical="center" wrapText="1"/>
    </xf>
    <xf numFmtId="38" fontId="21" fillId="0" borderId="0" xfId="67" applyFont="1" applyBorder="1" applyAlignment="1">
      <alignment/>
    </xf>
    <xf numFmtId="3" fontId="21" fillId="0" borderId="0" xfId="0" applyNumberFormat="1" applyFont="1" applyBorder="1" applyAlignment="1">
      <alignment/>
    </xf>
    <xf numFmtId="0" fontId="13" fillId="0" borderId="46" xfId="0" applyFont="1" applyBorder="1" applyAlignment="1">
      <alignment horizontal="center" vertical="center"/>
    </xf>
    <xf numFmtId="181" fontId="14" fillId="0" borderId="0" xfId="0" applyNumberFormat="1" applyFont="1" applyAlignment="1">
      <alignment/>
    </xf>
    <xf numFmtId="181" fontId="21" fillId="0" borderId="0" xfId="0" applyNumberFormat="1" applyFont="1" applyAlignment="1">
      <alignment/>
    </xf>
    <xf numFmtId="0" fontId="21" fillId="0" borderId="67" xfId="0" applyFont="1" applyBorder="1" applyAlignment="1">
      <alignment horizontal="right" vertical="center" wrapText="1"/>
    </xf>
    <xf numFmtId="198" fontId="21" fillId="0" borderId="68" xfId="0" applyNumberFormat="1" applyFont="1" applyBorder="1" applyAlignment="1">
      <alignment horizontal="right" vertical="center" wrapText="1"/>
    </xf>
    <xf numFmtId="0" fontId="21" fillId="0" borderId="55" xfId="0" applyFont="1" applyBorder="1" applyAlignment="1">
      <alignment horizontal="right" vertical="center" wrapText="1"/>
    </xf>
    <xf numFmtId="0" fontId="12" fillId="0" borderId="2" xfId="0" applyFont="1" applyBorder="1" applyAlignment="1">
      <alignment horizontal="center"/>
    </xf>
    <xf numFmtId="0" fontId="13" fillId="0" borderId="69" xfId="0" applyFont="1" applyBorder="1" applyAlignment="1">
      <alignment horizontal="center" vertical="center"/>
    </xf>
    <xf numFmtId="49" fontId="12" fillId="0" borderId="41" xfId="0" applyNumberFormat="1" applyFont="1" applyBorder="1" applyAlignment="1">
      <alignment horizontal="right"/>
    </xf>
    <xf numFmtId="0" fontId="12" fillId="0" borderId="41" xfId="0" applyFont="1" applyBorder="1" applyAlignment="1">
      <alignment/>
    </xf>
    <xf numFmtId="0" fontId="12" fillId="0" borderId="50" xfId="0" applyFont="1" applyBorder="1" applyAlignment="1">
      <alignment/>
    </xf>
    <xf numFmtId="0" fontId="12" fillId="0" borderId="0" xfId="0" applyFont="1" applyAlignment="1">
      <alignment/>
    </xf>
    <xf numFmtId="0" fontId="12" fillId="0" borderId="50" xfId="0" applyFont="1" applyBorder="1" applyAlignment="1">
      <alignment/>
    </xf>
    <xf numFmtId="0" fontId="12" fillId="0" borderId="64" xfId="0" applyFont="1" applyBorder="1" applyAlignment="1">
      <alignment horizontal="centerContinuous"/>
    </xf>
    <xf numFmtId="0" fontId="12" fillId="0" borderId="9" xfId="0" applyFont="1" applyBorder="1" applyAlignment="1">
      <alignment/>
    </xf>
    <xf numFmtId="176" fontId="12" fillId="0" borderId="24" xfId="0" applyNumberFormat="1" applyFont="1" applyBorder="1" applyAlignment="1">
      <alignment/>
    </xf>
    <xf numFmtId="0" fontId="12" fillId="0" borderId="24" xfId="0" applyFont="1" applyBorder="1" applyAlignment="1">
      <alignment/>
    </xf>
    <xf numFmtId="178" fontId="12" fillId="0" borderId="24" xfId="0" applyNumberFormat="1" applyFont="1" applyBorder="1" applyAlignment="1">
      <alignment/>
    </xf>
    <xf numFmtId="3" fontId="12" fillId="0" borderId="24" xfId="0" applyNumberFormat="1" applyFont="1" applyBorder="1" applyAlignment="1">
      <alignment/>
    </xf>
    <xf numFmtId="176" fontId="12" fillId="0" borderId="7" xfId="0" applyNumberFormat="1" applyFont="1" applyBorder="1" applyAlignment="1">
      <alignment/>
    </xf>
    <xf numFmtId="177" fontId="12" fillId="0" borderId="7" xfId="0" applyNumberFormat="1" applyFont="1" applyBorder="1" applyAlignment="1">
      <alignment/>
    </xf>
    <xf numFmtId="38" fontId="12" fillId="0" borderId="7" xfId="0" applyNumberFormat="1" applyFont="1" applyBorder="1" applyAlignment="1">
      <alignment/>
    </xf>
    <xf numFmtId="183" fontId="12" fillId="0" borderId="7" xfId="0" applyNumberFormat="1" applyFont="1" applyBorder="1" applyAlignment="1">
      <alignment/>
    </xf>
    <xf numFmtId="176" fontId="12" fillId="0" borderId="18" xfId="0" applyNumberFormat="1" applyFont="1" applyBorder="1" applyAlignment="1">
      <alignment/>
    </xf>
    <xf numFmtId="3" fontId="12" fillId="0" borderId="7" xfId="0" applyNumberFormat="1" applyFont="1" applyFill="1" applyBorder="1" applyAlignment="1">
      <alignment/>
    </xf>
    <xf numFmtId="176" fontId="12" fillId="0" borderId="7" xfId="0" applyNumberFormat="1" applyFont="1" applyFill="1" applyBorder="1" applyAlignment="1">
      <alignment/>
    </xf>
    <xf numFmtId="3" fontId="12" fillId="0" borderId="9" xfId="0" applyNumberFormat="1" applyFont="1" applyFill="1" applyBorder="1" applyAlignment="1">
      <alignment/>
    </xf>
    <xf numFmtId="176" fontId="12" fillId="0" borderId="9" xfId="0" applyNumberFormat="1" applyFont="1" applyFill="1" applyBorder="1" applyAlignment="1">
      <alignment/>
    </xf>
    <xf numFmtId="176" fontId="12" fillId="0" borderId="9" xfId="0" applyNumberFormat="1" applyFont="1" applyBorder="1" applyAlignment="1">
      <alignment/>
    </xf>
    <xf numFmtId="176" fontId="72" fillId="0" borderId="42" xfId="0" applyNumberFormat="1" applyFont="1" applyBorder="1" applyAlignment="1">
      <alignment/>
    </xf>
    <xf numFmtId="176" fontId="72" fillId="33" borderId="42" xfId="0" applyNumberFormat="1" applyFont="1" applyFill="1" applyBorder="1" applyAlignment="1">
      <alignment/>
    </xf>
    <xf numFmtId="176" fontId="72" fillId="0" borderId="42" xfId="0" applyNumberFormat="1" applyFont="1" applyBorder="1" applyAlignment="1">
      <alignment horizontal="right"/>
    </xf>
    <xf numFmtId="176" fontId="72" fillId="0" borderId="46" xfId="0" applyNumberFormat="1" applyFont="1" applyBorder="1" applyAlignment="1">
      <alignment/>
    </xf>
    <xf numFmtId="0" fontId="14" fillId="0" borderId="33" xfId="0" applyFont="1" applyBorder="1" applyAlignment="1">
      <alignment/>
    </xf>
    <xf numFmtId="0" fontId="14" fillId="0" borderId="70" xfId="0" applyFont="1" applyBorder="1" applyAlignment="1">
      <alignment/>
    </xf>
    <xf numFmtId="0" fontId="14" fillId="0" borderId="41" xfId="0" applyFont="1" applyBorder="1" applyAlignment="1">
      <alignment horizontal="center" vertical="center"/>
    </xf>
    <xf numFmtId="0" fontId="14" fillId="0" borderId="70" xfId="0" applyFont="1" applyBorder="1" applyAlignment="1">
      <alignment horizontal="center" vertical="center"/>
    </xf>
    <xf numFmtId="0" fontId="14" fillId="0" borderId="33" xfId="0" applyFont="1" applyBorder="1" applyAlignment="1">
      <alignment horizontal="distributed" vertical="center"/>
    </xf>
    <xf numFmtId="0" fontId="22" fillId="0" borderId="71" xfId="0" applyFont="1" applyBorder="1" applyAlignment="1">
      <alignment horizontal="center" vertical="center" wrapText="1"/>
    </xf>
    <xf numFmtId="0" fontId="13" fillId="0" borderId="70" xfId="0" applyFont="1" applyBorder="1" applyAlignment="1">
      <alignment horizontal="center" vertical="center"/>
    </xf>
    <xf numFmtId="178" fontId="73" fillId="0" borderId="31" xfId="0" applyNumberFormat="1" applyFont="1" applyFill="1" applyBorder="1" applyAlignment="1">
      <alignment/>
    </xf>
    <xf numFmtId="176" fontId="72" fillId="0" borderId="22" xfId="0" applyNumberFormat="1" applyFont="1" applyBorder="1" applyAlignment="1">
      <alignment/>
    </xf>
    <xf numFmtId="176" fontId="72" fillId="0" borderId="41" xfId="0" applyNumberFormat="1" applyFont="1" applyBorder="1" applyAlignment="1">
      <alignment/>
    </xf>
    <xf numFmtId="176" fontId="72" fillId="0" borderId="26" xfId="0" applyNumberFormat="1" applyFont="1" applyBorder="1" applyAlignment="1">
      <alignment/>
    </xf>
    <xf numFmtId="176" fontId="72" fillId="0" borderId="42" xfId="0" applyNumberFormat="1" applyFont="1" applyFill="1" applyBorder="1" applyAlignment="1">
      <alignment/>
    </xf>
    <xf numFmtId="176" fontId="72" fillId="0" borderId="46" xfId="0" applyNumberFormat="1" applyFont="1" applyFill="1" applyBorder="1" applyAlignment="1">
      <alignment/>
    </xf>
    <xf numFmtId="176" fontId="72" fillId="0" borderId="21" xfId="0" applyNumberFormat="1" applyFont="1" applyBorder="1" applyAlignment="1">
      <alignment/>
    </xf>
    <xf numFmtId="176" fontId="72" fillId="0" borderId="70" xfId="0" applyNumberFormat="1" applyFont="1" applyBorder="1" applyAlignment="1">
      <alignment/>
    </xf>
    <xf numFmtId="176" fontId="72" fillId="0" borderId="43" xfId="0" applyNumberFormat="1" applyFont="1" applyBorder="1" applyAlignment="1">
      <alignment/>
    </xf>
    <xf numFmtId="176" fontId="72" fillId="0" borderId="8" xfId="0" applyNumberFormat="1" applyFont="1" applyBorder="1" applyAlignment="1">
      <alignment/>
    </xf>
    <xf numFmtId="178" fontId="72" fillId="0" borderId="26" xfId="0" applyNumberFormat="1" applyFont="1" applyBorder="1" applyAlignment="1">
      <alignment/>
    </xf>
    <xf numFmtId="176" fontId="72" fillId="0" borderId="22" xfId="0" applyNumberFormat="1" applyFont="1" applyFill="1" applyBorder="1" applyAlignment="1">
      <alignment/>
    </xf>
    <xf numFmtId="0" fontId="72" fillId="0" borderId="26" xfId="0" applyFont="1" applyBorder="1" applyAlignment="1">
      <alignment horizontal="right"/>
    </xf>
    <xf numFmtId="176" fontId="72" fillId="0" borderId="21" xfId="0" applyNumberFormat="1" applyFont="1" applyFill="1" applyBorder="1" applyAlignment="1">
      <alignment/>
    </xf>
    <xf numFmtId="0" fontId="72" fillId="0" borderId="8" xfId="0" applyFont="1" applyBorder="1" applyAlignment="1">
      <alignment horizontal="right"/>
    </xf>
    <xf numFmtId="0" fontId="74" fillId="0" borderId="55" xfId="0" applyFont="1" applyBorder="1" applyAlignment="1">
      <alignment horizontal="right" vertical="center" wrapText="1"/>
    </xf>
    <xf numFmtId="198" fontId="74" fillId="0" borderId="58" xfId="0" applyNumberFormat="1" applyFont="1" applyBorder="1" applyAlignment="1">
      <alignment horizontal="right" vertical="center" wrapText="1"/>
    </xf>
    <xf numFmtId="176" fontId="75" fillId="0" borderId="9" xfId="0" applyNumberFormat="1" applyFont="1" applyBorder="1" applyAlignment="1">
      <alignment/>
    </xf>
    <xf numFmtId="0" fontId="21" fillId="0" borderId="0" xfId="0" applyFont="1" applyAlignment="1">
      <alignment horizontal="center"/>
    </xf>
    <xf numFmtId="58" fontId="21" fillId="0" borderId="0" xfId="0" applyNumberFormat="1" applyFont="1" applyAlignment="1">
      <alignment horizontal="left"/>
    </xf>
    <xf numFmtId="0" fontId="26" fillId="0" borderId="72" xfId="0" applyFont="1" applyBorder="1" applyAlignment="1">
      <alignment vertical="center" wrapText="1"/>
    </xf>
    <xf numFmtId="0" fontId="27" fillId="0" borderId="73" xfId="0" applyFont="1" applyBorder="1" applyAlignment="1">
      <alignment vertical="center" wrapText="1"/>
    </xf>
    <xf numFmtId="0" fontId="27" fillId="0" borderId="74" xfId="0" applyFont="1" applyBorder="1" applyAlignment="1">
      <alignment vertical="center" wrapText="1"/>
    </xf>
    <xf numFmtId="0" fontId="21" fillId="0" borderId="51" xfId="0" applyFont="1" applyBorder="1" applyAlignment="1">
      <alignment horizontal="center" vertical="center"/>
    </xf>
    <xf numFmtId="0" fontId="21" fillId="0" borderId="75" xfId="0" applyFont="1" applyBorder="1" applyAlignment="1">
      <alignment horizontal="center" vertical="center"/>
    </xf>
    <xf numFmtId="0" fontId="21" fillId="0" borderId="52" xfId="0" applyFont="1" applyBorder="1" applyAlignment="1">
      <alignment horizontal="center" vertical="center"/>
    </xf>
    <xf numFmtId="0" fontId="21" fillId="0" borderId="0" xfId="0" applyFont="1" applyAlignment="1">
      <alignment vertical="center" wrapText="1"/>
    </xf>
    <xf numFmtId="0" fontId="21" fillId="0" borderId="0" xfId="0" applyFont="1" applyAlignment="1">
      <alignment vertical="center"/>
    </xf>
    <xf numFmtId="0" fontId="21" fillId="0" borderId="0" xfId="0" applyNumberFormat="1" applyFont="1" applyAlignment="1">
      <alignment horizontal="left" vertical="center" wrapText="1"/>
    </xf>
    <xf numFmtId="0" fontId="21" fillId="0" borderId="0" xfId="0" applyFont="1" applyAlignment="1">
      <alignment horizontal="left" vertical="center" wrapText="1"/>
    </xf>
    <xf numFmtId="0" fontId="21" fillId="0" borderId="53"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80" xfId="0" applyFont="1" applyBorder="1" applyAlignment="1">
      <alignment horizontal="center" vertical="center" wrapText="1"/>
    </xf>
    <xf numFmtId="0" fontId="21" fillId="0" borderId="65" xfId="0" applyFont="1" applyBorder="1" applyAlignment="1">
      <alignment horizontal="center" vertical="center" wrapText="1"/>
    </xf>
    <xf numFmtId="0" fontId="14" fillId="0" borderId="32" xfId="0" applyFont="1" applyBorder="1" applyAlignment="1">
      <alignment horizontal="center" vertical="center"/>
    </xf>
    <xf numFmtId="0" fontId="14" fillId="0" borderId="36" xfId="0" applyFont="1" applyBorder="1" applyAlignment="1">
      <alignment horizontal="center" vertical="center"/>
    </xf>
    <xf numFmtId="0" fontId="16" fillId="0" borderId="18" xfId="0" applyFont="1" applyBorder="1" applyAlignment="1">
      <alignment horizontal="left" vertical="top" wrapText="1"/>
    </xf>
    <xf numFmtId="0" fontId="16" fillId="0" borderId="0" xfId="0" applyFont="1" applyAlignment="1">
      <alignment horizontal="left" vertical="top" wrapText="1"/>
    </xf>
    <xf numFmtId="0" fontId="12" fillId="0" borderId="49" xfId="0" applyFont="1" applyBorder="1" applyAlignment="1">
      <alignment horizontal="center"/>
    </xf>
    <xf numFmtId="0" fontId="12" fillId="0" borderId="2" xfId="0" applyFont="1" applyBorder="1" applyAlignment="1">
      <alignment horizontal="center"/>
    </xf>
    <xf numFmtId="0" fontId="12" fillId="0" borderId="64" xfId="0" applyFont="1" applyBorder="1" applyAlignment="1">
      <alignment horizontal="center"/>
    </xf>
    <xf numFmtId="0" fontId="12" fillId="0" borderId="17" xfId="0" applyFont="1" applyBorder="1" applyAlignment="1">
      <alignment horizontal="left"/>
    </xf>
    <xf numFmtId="0" fontId="12" fillId="0" borderId="33" xfId="0" applyFont="1" applyBorder="1" applyAlignment="1">
      <alignment horizontal="left"/>
    </xf>
    <xf numFmtId="0" fontId="23" fillId="0" borderId="0" xfId="0" applyFont="1" applyFill="1" applyAlignment="1">
      <alignment horizontal="center"/>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英語版会計書式１" xfId="56"/>
    <cellStyle name="英語版雇用者数書式" xfId="57"/>
    <cellStyle name="英語版数値書式１" xfId="58"/>
    <cellStyle name="英語版数値書式２" xfId="59"/>
    <cellStyle name="英語版数値書式３" xfId="60"/>
    <cellStyle name="英語版数値書式４" xfId="61"/>
    <cellStyle name="英語版数値書式５" xfId="62"/>
    <cellStyle name="英語版変化幅書式" xfId="63"/>
    <cellStyle name="英語版予測値書式"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_入庫数量"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入庫高数量</a:t>
            </a:r>
          </a:p>
        </c:rich>
      </c:tx>
      <c:layout>
        <c:manualLayout>
          <c:xMode val="factor"/>
          <c:yMode val="factor"/>
          <c:x val="-0.0175"/>
          <c:y val="0"/>
        </c:manualLayout>
      </c:layout>
      <c:spPr>
        <a:noFill/>
        <a:ln w="3175">
          <a:noFill/>
        </a:ln>
      </c:spPr>
    </c:title>
    <c:plotArea>
      <c:layout>
        <c:manualLayout>
          <c:xMode val="edge"/>
          <c:yMode val="edge"/>
          <c:x val="0.0925"/>
          <c:y val="0.1545"/>
          <c:w val="0.67375"/>
          <c:h val="0.72425"/>
        </c:manualLayout>
      </c:layout>
      <c:lineChart>
        <c:grouping val="standard"/>
        <c:varyColors val="0"/>
        <c:ser>
          <c:idx val="0"/>
          <c:order val="0"/>
          <c:tx>
            <c:strRef>
              <c:f>'[1]新グラフ（年度）'!$B$4</c:f>
              <c:strCache>
                <c:ptCount val="1"/>
                <c:pt idx="0">
                  <c:v>２３年度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'[1]新グラフ（年度）'!$B$5:$B$16</c:f>
              <c:numCache>
                <c:ptCount val="12"/>
                <c:pt idx="0">
                  <c:v>239.2</c:v>
                </c:pt>
                <c:pt idx="1">
                  <c:v>231.1</c:v>
                </c:pt>
                <c:pt idx="2">
                  <c:v>240</c:v>
                </c:pt>
                <c:pt idx="3">
                  <c:v>237.4</c:v>
                </c:pt>
                <c:pt idx="4">
                  <c:v>242.9</c:v>
                </c:pt>
                <c:pt idx="5">
                  <c:v>222.8</c:v>
                </c:pt>
                <c:pt idx="6">
                  <c:v>226.1</c:v>
                </c:pt>
                <c:pt idx="7">
                  <c:v>228.2</c:v>
                </c:pt>
                <c:pt idx="8">
                  <c:v>234.8</c:v>
                </c:pt>
                <c:pt idx="9">
                  <c:v>202.8</c:v>
                </c:pt>
                <c:pt idx="10">
                  <c:v>213.6</c:v>
                </c:pt>
                <c:pt idx="11">
                  <c:v>234.2</c:v>
                </c:pt>
              </c:numCache>
            </c:numRef>
          </c:val>
          <c:smooth val="0"/>
        </c:ser>
        <c:ser>
          <c:idx val="1"/>
          <c:order val="1"/>
          <c:tx>
            <c:strRef>
              <c:f>'[1]新グラフ（年度）'!$C$4</c:f>
              <c:strCache>
                <c:ptCount val="1"/>
                <c:pt idx="0">
                  <c:v>２４年度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'[1]新グラフ（年度）'!$C$5:$C$16</c:f>
              <c:numCache>
                <c:ptCount val="12"/>
                <c:pt idx="0">
                  <c:v>237.2</c:v>
                </c:pt>
                <c:pt idx="1">
                  <c:v>240.6</c:v>
                </c:pt>
                <c:pt idx="2">
                  <c:v>233</c:v>
                </c:pt>
                <c:pt idx="3">
                  <c:v>243.2</c:v>
                </c:pt>
                <c:pt idx="4">
                  <c:v>224.3</c:v>
                </c:pt>
                <c:pt idx="5">
                  <c:v>214.4</c:v>
                </c:pt>
                <c:pt idx="6">
                  <c:v>226.6</c:v>
                </c:pt>
                <c:pt idx="7">
                  <c:v>224.8</c:v>
                </c:pt>
                <c:pt idx="8">
                  <c:v>224.4</c:v>
                </c:pt>
                <c:pt idx="9">
                  <c:v>198.4</c:v>
                </c:pt>
                <c:pt idx="10">
                  <c:v>206.8</c:v>
                </c:pt>
                <c:pt idx="11">
                  <c:v>224.3</c:v>
                </c:pt>
              </c:numCache>
            </c:numRef>
          </c:val>
          <c:smooth val="0"/>
        </c:ser>
        <c:ser>
          <c:idx val="2"/>
          <c:order val="2"/>
          <c:tx>
            <c:strRef>
              <c:f>'[1]新グラフ（年度）'!$D$4</c:f>
              <c:strCache>
                <c:ptCount val="1"/>
                <c:pt idx="0">
                  <c:v>２５年度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'[1]新グラフ（年度）'!$D$5:$D$16</c:f>
              <c:numCache>
                <c:ptCount val="12"/>
                <c:pt idx="0">
                  <c:v>226.1</c:v>
                </c:pt>
                <c:pt idx="1">
                  <c:v>229.4</c:v>
                </c:pt>
                <c:pt idx="2">
                  <c:v>220.3</c:v>
                </c:pt>
                <c:pt idx="3">
                  <c:v>251.2</c:v>
                </c:pt>
                <c:pt idx="4">
                  <c:v>229.6</c:v>
                </c:pt>
                <c:pt idx="5">
                  <c:v>229.9</c:v>
                </c:pt>
                <c:pt idx="6">
                  <c:v>247.5</c:v>
                </c:pt>
                <c:pt idx="7">
                  <c:v>254.1</c:v>
                </c:pt>
                <c:pt idx="8">
                  <c:v>250</c:v>
                </c:pt>
                <c:pt idx="9">
                  <c:v>231.8</c:v>
                </c:pt>
                <c:pt idx="10">
                  <c:v>229.5</c:v>
                </c:pt>
                <c:pt idx="11">
                  <c:v>257.1</c:v>
                </c:pt>
              </c:numCache>
            </c:numRef>
          </c:val>
          <c:smooth val="0"/>
        </c:ser>
        <c:ser>
          <c:idx val="3"/>
          <c:order val="3"/>
          <c:tx>
            <c:strRef>
              <c:f>'[1]新グラフ（年度）'!$E$4</c:f>
              <c:strCache>
                <c:ptCount val="1"/>
                <c:pt idx="0">
                  <c:v>２６年度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'[1]新グラフ（年度）'!$E$5:$E$16</c:f>
              <c:numCache>
                <c:ptCount val="12"/>
                <c:pt idx="0">
                  <c:v>247.3</c:v>
                </c:pt>
                <c:pt idx="1">
                  <c:v>240.4</c:v>
                </c:pt>
                <c:pt idx="2">
                  <c:v>236.9</c:v>
                </c:pt>
                <c:pt idx="3">
                  <c:v>250.4</c:v>
                </c:pt>
                <c:pt idx="4">
                  <c:v>222.5</c:v>
                </c:pt>
                <c:pt idx="5">
                  <c:v>236</c:v>
                </c:pt>
                <c:pt idx="6">
                  <c:v>238.1</c:v>
                </c:pt>
              </c:numCache>
            </c:numRef>
          </c:val>
          <c:smooth val="0"/>
        </c:ser>
        <c:marker val="1"/>
        <c:axId val="19063103"/>
        <c:axId val="37350200"/>
      </c:lineChart>
      <c:catAx>
        <c:axId val="19063103"/>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月</a:t>
                </a:r>
              </a:p>
            </c:rich>
          </c:tx>
          <c:layout>
            <c:manualLayout>
              <c:xMode val="factor"/>
              <c:yMode val="factor"/>
              <c:x val="0"/>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7350200"/>
        <c:crosses val="autoZero"/>
        <c:auto val="1"/>
        <c:lblOffset val="100"/>
        <c:tickLblSkip val="1"/>
        <c:noMultiLvlLbl val="0"/>
      </c:catAx>
      <c:valAx>
        <c:axId val="37350200"/>
        <c:scaling>
          <c:orientation val="minMax"/>
          <c:max val="290"/>
          <c:min val="180"/>
        </c:scaling>
        <c:axPos val="l"/>
        <c:title>
          <c:tx>
            <c:rich>
              <a:bodyPr vert="horz" rot="-5400000" anchor="ctr"/>
              <a:lstStyle/>
              <a:p>
                <a:pPr algn="ctr">
                  <a:defRPr/>
                </a:pPr>
                <a:r>
                  <a:rPr lang="en-US" cap="none" sz="975" b="0" i="0" u="none" baseline="0">
                    <a:solidFill>
                      <a:srgbClr val="000000"/>
                    </a:solidFill>
                    <a:latin typeface="ＭＳ Ｐゴシック"/>
                    <a:ea typeface="ＭＳ Ｐゴシック"/>
                    <a:cs typeface="ＭＳ Ｐゴシック"/>
                  </a:rPr>
                  <a:t>万トン</a:t>
                </a:r>
              </a:p>
            </c:rich>
          </c:tx>
          <c:layout>
            <c:manualLayout>
              <c:xMode val="factor"/>
              <c:yMode val="factor"/>
              <c:x val="-0.011"/>
              <c:y val="-0.001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19063103"/>
        <c:crossesAt val="1"/>
        <c:crossBetween val="between"/>
        <c:dispUnits/>
      </c:valAx>
      <c:spPr>
        <a:solidFill>
          <a:srgbClr val="FFFFFF"/>
        </a:solidFill>
        <a:ln w="12700">
          <a:solidFill>
            <a:srgbClr val="FFFFFF"/>
          </a:solidFill>
        </a:ln>
      </c:spPr>
    </c:plotArea>
    <c:legend>
      <c:legendPos val="r"/>
      <c:layout>
        <c:manualLayout>
          <c:xMode val="edge"/>
          <c:yMode val="edge"/>
          <c:x val="0.793"/>
          <c:y val="0.3435"/>
          <c:w val="0.19475"/>
          <c:h val="0.271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保管残高数量</a:t>
            </a:r>
          </a:p>
        </c:rich>
      </c:tx>
      <c:layout>
        <c:manualLayout>
          <c:xMode val="factor"/>
          <c:yMode val="factor"/>
          <c:x val="-0.0175"/>
          <c:y val="0"/>
        </c:manualLayout>
      </c:layout>
      <c:spPr>
        <a:noFill/>
        <a:ln w="3175">
          <a:noFill/>
        </a:ln>
      </c:spPr>
    </c:title>
    <c:plotArea>
      <c:layout>
        <c:manualLayout>
          <c:xMode val="edge"/>
          <c:yMode val="edge"/>
          <c:x val="0.0905"/>
          <c:y val="0.1535"/>
          <c:w val="0.6795"/>
          <c:h val="0.724"/>
        </c:manualLayout>
      </c:layout>
      <c:lineChart>
        <c:grouping val="standard"/>
        <c:varyColors val="0"/>
        <c:ser>
          <c:idx val="0"/>
          <c:order val="0"/>
          <c:tx>
            <c:strRef>
              <c:f>'[1]新グラフ（年度）'!$G$4</c:f>
              <c:strCache>
                <c:ptCount val="1"/>
                <c:pt idx="0">
                  <c:v>２３年度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'[1]新グラフ（年度）'!$G$5:$G$16</c:f>
              <c:numCache>
                <c:ptCount val="12"/>
                <c:pt idx="0">
                  <c:v>450.6</c:v>
                </c:pt>
                <c:pt idx="1">
                  <c:v>460.4</c:v>
                </c:pt>
                <c:pt idx="2">
                  <c:v>459.4</c:v>
                </c:pt>
                <c:pt idx="3">
                  <c:v>459.1</c:v>
                </c:pt>
                <c:pt idx="4">
                  <c:v>474.6</c:v>
                </c:pt>
                <c:pt idx="5">
                  <c:v>464.7</c:v>
                </c:pt>
                <c:pt idx="6">
                  <c:v>464.2</c:v>
                </c:pt>
                <c:pt idx="7">
                  <c:v>460.2</c:v>
                </c:pt>
                <c:pt idx="8">
                  <c:v>458.1</c:v>
                </c:pt>
                <c:pt idx="9">
                  <c:v>473.8</c:v>
                </c:pt>
                <c:pt idx="10">
                  <c:v>470.7</c:v>
                </c:pt>
                <c:pt idx="11">
                  <c:v>456</c:v>
                </c:pt>
              </c:numCache>
            </c:numRef>
          </c:val>
          <c:smooth val="0"/>
        </c:ser>
        <c:ser>
          <c:idx val="1"/>
          <c:order val="1"/>
          <c:tx>
            <c:strRef>
              <c:f>'[1]新グラフ（年度）'!$H$4</c:f>
              <c:strCache>
                <c:ptCount val="1"/>
                <c:pt idx="0">
                  <c:v>２４年度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'[1]新グラフ（年度）'!$H$5:$H$16</c:f>
              <c:numCache>
                <c:ptCount val="12"/>
                <c:pt idx="0">
                  <c:v>456.1</c:v>
                </c:pt>
                <c:pt idx="1">
                  <c:v>472.5</c:v>
                </c:pt>
                <c:pt idx="2">
                  <c:v>472.2</c:v>
                </c:pt>
                <c:pt idx="3">
                  <c:v>478</c:v>
                </c:pt>
                <c:pt idx="4">
                  <c:v>475.9</c:v>
                </c:pt>
                <c:pt idx="5">
                  <c:v>471.3</c:v>
                </c:pt>
                <c:pt idx="6">
                  <c:v>469.9</c:v>
                </c:pt>
                <c:pt idx="7">
                  <c:v>465.5</c:v>
                </c:pt>
                <c:pt idx="8">
                  <c:v>455.7</c:v>
                </c:pt>
                <c:pt idx="9">
                  <c:v>463.1</c:v>
                </c:pt>
                <c:pt idx="10">
                  <c:v>471.5</c:v>
                </c:pt>
                <c:pt idx="11">
                  <c:v>462.2</c:v>
                </c:pt>
              </c:numCache>
            </c:numRef>
          </c:val>
          <c:smooth val="0"/>
        </c:ser>
        <c:ser>
          <c:idx val="2"/>
          <c:order val="2"/>
          <c:tx>
            <c:strRef>
              <c:f>'[1]新グラフ（年度）'!$I$4</c:f>
              <c:strCache>
                <c:ptCount val="1"/>
                <c:pt idx="0">
                  <c:v>２５年度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'[1]新グラフ（年度）'!$I$5:$I$16</c:f>
              <c:numCache>
                <c:ptCount val="12"/>
                <c:pt idx="0">
                  <c:v>463</c:v>
                </c:pt>
                <c:pt idx="1">
                  <c:v>470.8</c:v>
                </c:pt>
                <c:pt idx="2">
                  <c:v>464.6</c:v>
                </c:pt>
                <c:pt idx="3">
                  <c:v>471.4</c:v>
                </c:pt>
                <c:pt idx="4">
                  <c:v>480.2</c:v>
                </c:pt>
                <c:pt idx="5">
                  <c:v>474.2</c:v>
                </c:pt>
                <c:pt idx="6">
                  <c:v>473.3</c:v>
                </c:pt>
                <c:pt idx="7">
                  <c:v>481.5</c:v>
                </c:pt>
                <c:pt idx="8">
                  <c:v>462.3</c:v>
                </c:pt>
                <c:pt idx="9">
                  <c:v>477.4</c:v>
                </c:pt>
                <c:pt idx="10">
                  <c:v>475</c:v>
                </c:pt>
                <c:pt idx="11">
                  <c:v>458.9</c:v>
                </c:pt>
              </c:numCache>
            </c:numRef>
          </c:val>
          <c:smooth val="0"/>
        </c:ser>
        <c:ser>
          <c:idx val="3"/>
          <c:order val="3"/>
          <c:tx>
            <c:strRef>
              <c:f>'[1]新グラフ（年度）'!$J$4</c:f>
              <c:strCache>
                <c:ptCount val="1"/>
                <c:pt idx="0">
                  <c:v>２６年度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'[1]新グラフ（年度）'!$J$5:$J$16</c:f>
              <c:numCache>
                <c:ptCount val="12"/>
                <c:pt idx="0">
                  <c:v>467</c:v>
                </c:pt>
                <c:pt idx="1">
                  <c:v>487.8</c:v>
                </c:pt>
                <c:pt idx="2">
                  <c:v>494</c:v>
                </c:pt>
                <c:pt idx="3">
                  <c:v>500</c:v>
                </c:pt>
                <c:pt idx="4">
                  <c:v>504</c:v>
                </c:pt>
                <c:pt idx="5">
                  <c:v>500.4</c:v>
                </c:pt>
                <c:pt idx="6">
                  <c:v>491.6</c:v>
                </c:pt>
              </c:numCache>
            </c:numRef>
          </c:val>
          <c:smooth val="0"/>
        </c:ser>
        <c:marker val="1"/>
        <c:axId val="607481"/>
        <c:axId val="5467330"/>
      </c:lineChart>
      <c:catAx>
        <c:axId val="607481"/>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月</a:t>
                </a:r>
              </a:p>
            </c:rich>
          </c:tx>
          <c:layout>
            <c:manualLayout>
              <c:xMode val="factor"/>
              <c:yMode val="factor"/>
              <c:x val="0"/>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467330"/>
        <c:crosses val="autoZero"/>
        <c:auto val="1"/>
        <c:lblOffset val="100"/>
        <c:tickLblSkip val="1"/>
        <c:noMultiLvlLbl val="0"/>
      </c:catAx>
      <c:valAx>
        <c:axId val="5467330"/>
        <c:scaling>
          <c:orientation val="minMax"/>
          <c:max val="520"/>
          <c:min val="420"/>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万トン</a:t>
                </a:r>
              </a:p>
            </c:rich>
          </c:tx>
          <c:layout>
            <c:manualLayout>
              <c:xMode val="factor"/>
              <c:yMode val="factor"/>
              <c:x val="-0.01025"/>
              <c:y val="-0.0032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607481"/>
        <c:crossesAt val="1"/>
        <c:crossBetween val="between"/>
        <c:dispUnits/>
        <c:majorUnit val="20"/>
      </c:valAx>
      <c:spPr>
        <a:solidFill>
          <a:srgbClr val="FFFFFF"/>
        </a:solidFill>
        <a:ln w="12700">
          <a:solidFill>
            <a:srgbClr val="FFFFFF"/>
          </a:solidFill>
        </a:ln>
      </c:spPr>
    </c:plotArea>
    <c:legend>
      <c:legendPos val="r"/>
      <c:layout>
        <c:manualLayout>
          <c:xMode val="edge"/>
          <c:yMode val="edge"/>
          <c:x val="0.79675"/>
          <c:y val="0.34475"/>
          <c:w val="0.18925"/>
          <c:h val="0.27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出庫高数量</a:t>
            </a:r>
          </a:p>
        </c:rich>
      </c:tx>
      <c:layout>
        <c:manualLayout>
          <c:xMode val="factor"/>
          <c:yMode val="factor"/>
          <c:x val="-0.01725"/>
          <c:y val="0"/>
        </c:manualLayout>
      </c:layout>
      <c:spPr>
        <a:noFill/>
        <a:ln w="3175">
          <a:noFill/>
        </a:ln>
      </c:spPr>
    </c:title>
    <c:plotArea>
      <c:layout>
        <c:manualLayout>
          <c:xMode val="edge"/>
          <c:yMode val="edge"/>
          <c:x val="0.1275"/>
          <c:y val="0.15675"/>
          <c:w val="0.64225"/>
          <c:h val="0.724"/>
        </c:manualLayout>
      </c:layout>
      <c:lineChart>
        <c:grouping val="standard"/>
        <c:varyColors val="0"/>
        <c:ser>
          <c:idx val="0"/>
          <c:order val="0"/>
          <c:tx>
            <c:strRef>
              <c:f>'[1]新グラフ（年度）'!$L$4</c:f>
              <c:strCache>
                <c:ptCount val="1"/>
                <c:pt idx="0">
                  <c:v>２３年度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'[1]新グラフ（年度）'!$L$5:$L$16</c:f>
              <c:numCache>
                <c:ptCount val="12"/>
                <c:pt idx="0">
                  <c:v>236.4</c:v>
                </c:pt>
                <c:pt idx="1">
                  <c:v>221.3</c:v>
                </c:pt>
                <c:pt idx="2">
                  <c:v>241.1</c:v>
                </c:pt>
                <c:pt idx="3">
                  <c:v>237.8</c:v>
                </c:pt>
                <c:pt idx="4">
                  <c:v>227.3</c:v>
                </c:pt>
                <c:pt idx="5">
                  <c:v>232.8</c:v>
                </c:pt>
                <c:pt idx="6">
                  <c:v>226.5</c:v>
                </c:pt>
                <c:pt idx="7">
                  <c:v>232.3</c:v>
                </c:pt>
                <c:pt idx="8">
                  <c:v>236.9</c:v>
                </c:pt>
                <c:pt idx="9">
                  <c:v>187.1</c:v>
                </c:pt>
                <c:pt idx="10">
                  <c:v>216.7</c:v>
                </c:pt>
                <c:pt idx="11">
                  <c:v>248.9</c:v>
                </c:pt>
              </c:numCache>
            </c:numRef>
          </c:val>
          <c:smooth val="0"/>
        </c:ser>
        <c:ser>
          <c:idx val="1"/>
          <c:order val="1"/>
          <c:tx>
            <c:strRef>
              <c:f>'[1]新グラフ（年度）'!$M$4</c:f>
              <c:strCache>
                <c:ptCount val="1"/>
                <c:pt idx="0">
                  <c:v>２４年度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'[1]新グラフ（年度）'!$M$5:$M$16</c:f>
              <c:numCache>
                <c:ptCount val="12"/>
                <c:pt idx="0">
                  <c:v>237</c:v>
                </c:pt>
                <c:pt idx="1">
                  <c:v>224.3</c:v>
                </c:pt>
                <c:pt idx="2">
                  <c:v>233.2</c:v>
                </c:pt>
                <c:pt idx="3">
                  <c:v>237.5</c:v>
                </c:pt>
                <c:pt idx="4">
                  <c:v>226.3</c:v>
                </c:pt>
                <c:pt idx="5">
                  <c:v>219</c:v>
                </c:pt>
                <c:pt idx="6">
                  <c:v>228</c:v>
                </c:pt>
                <c:pt idx="7">
                  <c:v>229.2</c:v>
                </c:pt>
                <c:pt idx="8">
                  <c:v>234.2</c:v>
                </c:pt>
                <c:pt idx="9">
                  <c:v>190.9</c:v>
                </c:pt>
                <c:pt idx="10">
                  <c:v>198.4</c:v>
                </c:pt>
                <c:pt idx="11">
                  <c:v>233.6</c:v>
                </c:pt>
              </c:numCache>
            </c:numRef>
          </c:val>
          <c:smooth val="0"/>
        </c:ser>
        <c:ser>
          <c:idx val="2"/>
          <c:order val="2"/>
          <c:tx>
            <c:strRef>
              <c:f>'[1]新グラフ（年度）'!$N$4</c:f>
              <c:strCache>
                <c:ptCount val="1"/>
                <c:pt idx="0">
                  <c:v>２５年度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'[1]新グラフ（年度）'!$N$5:$N$16</c:f>
              <c:numCache>
                <c:ptCount val="12"/>
                <c:pt idx="0">
                  <c:v>225.3</c:v>
                </c:pt>
                <c:pt idx="1">
                  <c:v>221.6</c:v>
                </c:pt>
                <c:pt idx="2">
                  <c:v>226.5</c:v>
                </c:pt>
                <c:pt idx="3">
                  <c:v>244.4</c:v>
                </c:pt>
                <c:pt idx="4">
                  <c:v>220.8</c:v>
                </c:pt>
                <c:pt idx="5">
                  <c:v>235.9</c:v>
                </c:pt>
                <c:pt idx="6">
                  <c:v>248.4</c:v>
                </c:pt>
                <c:pt idx="7">
                  <c:v>246.8</c:v>
                </c:pt>
                <c:pt idx="8">
                  <c:v>269</c:v>
                </c:pt>
                <c:pt idx="9">
                  <c:v>216.8</c:v>
                </c:pt>
                <c:pt idx="10">
                  <c:v>231.9</c:v>
                </c:pt>
                <c:pt idx="11">
                  <c:v>273.2</c:v>
                </c:pt>
              </c:numCache>
            </c:numRef>
          </c:val>
          <c:smooth val="0"/>
        </c:ser>
        <c:ser>
          <c:idx val="3"/>
          <c:order val="3"/>
          <c:tx>
            <c:strRef>
              <c:f>'[1]新グラフ（年度）'!$O$4</c:f>
              <c:strCache>
                <c:ptCount val="1"/>
                <c:pt idx="0">
                  <c:v>２６年度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'[1]新グラフ（年度）'!$O$5:$O$16</c:f>
              <c:numCache>
                <c:ptCount val="12"/>
                <c:pt idx="0">
                  <c:v>236.2</c:v>
                </c:pt>
                <c:pt idx="1">
                  <c:v>222.6</c:v>
                </c:pt>
                <c:pt idx="2">
                  <c:v>230.6</c:v>
                </c:pt>
                <c:pt idx="3">
                  <c:v>244.8</c:v>
                </c:pt>
                <c:pt idx="4">
                  <c:v>217.9</c:v>
                </c:pt>
                <c:pt idx="5">
                  <c:v>239.8</c:v>
                </c:pt>
                <c:pt idx="6">
                  <c:v>246.9</c:v>
                </c:pt>
              </c:numCache>
            </c:numRef>
          </c:val>
          <c:smooth val="0"/>
        </c:ser>
        <c:marker val="1"/>
        <c:axId val="49205971"/>
        <c:axId val="40200556"/>
      </c:lineChart>
      <c:catAx>
        <c:axId val="49205971"/>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0125"/>
              <c:y val="-0.001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0200556"/>
        <c:crosses val="autoZero"/>
        <c:auto val="1"/>
        <c:lblOffset val="100"/>
        <c:tickLblSkip val="1"/>
        <c:noMultiLvlLbl val="0"/>
      </c:catAx>
      <c:valAx>
        <c:axId val="40200556"/>
        <c:scaling>
          <c:orientation val="minMax"/>
          <c:max val="290"/>
          <c:min val="18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万トン
</a:t>
                </a:r>
              </a:p>
            </c:rich>
          </c:tx>
          <c:layout>
            <c:manualLayout>
              <c:xMode val="factor"/>
              <c:yMode val="factor"/>
              <c:x val="-0.0135"/>
              <c:y val="-0.001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9205971"/>
        <c:crossesAt val="1"/>
        <c:crossBetween val="between"/>
        <c:dispUnits/>
      </c:valAx>
      <c:spPr>
        <a:solidFill>
          <a:srgbClr val="FFFFFF"/>
        </a:solidFill>
        <a:ln w="12700">
          <a:solidFill>
            <a:srgbClr val="FFFFFF"/>
          </a:solidFill>
        </a:ln>
      </c:spPr>
    </c:plotArea>
    <c:legend>
      <c:legendPos val="r"/>
      <c:layout>
        <c:manualLayout>
          <c:xMode val="edge"/>
          <c:yMode val="edge"/>
          <c:x val="0.7935"/>
          <c:y val="0.33575"/>
          <c:w val="0.1945"/>
          <c:h val="0.286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１～３類倉庫　所管面積</a:t>
            </a:r>
          </a:p>
        </c:rich>
      </c:tx>
      <c:layout>
        <c:manualLayout>
          <c:xMode val="factor"/>
          <c:yMode val="factor"/>
          <c:x val="-0.03775"/>
          <c:y val="0"/>
        </c:manualLayout>
      </c:layout>
      <c:spPr>
        <a:noFill/>
        <a:ln w="3175">
          <a:noFill/>
        </a:ln>
      </c:spPr>
    </c:title>
    <c:plotArea>
      <c:layout>
        <c:manualLayout>
          <c:xMode val="edge"/>
          <c:yMode val="edge"/>
          <c:x val="0.08925"/>
          <c:y val="0.1605"/>
          <c:w val="0.67825"/>
          <c:h val="0.71525"/>
        </c:manualLayout>
      </c:layout>
      <c:lineChart>
        <c:grouping val="standard"/>
        <c:varyColors val="0"/>
        <c:ser>
          <c:idx val="0"/>
          <c:order val="0"/>
          <c:tx>
            <c:strRef>
              <c:f>'[1]新グラフ（年度）'!$Q$4</c:f>
              <c:strCache>
                <c:ptCount val="1"/>
                <c:pt idx="0">
                  <c:v>２３年度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'[1]新グラフ（年度）'!$Q$5:$Q$16</c:f>
              <c:numCache>
                <c:ptCount val="12"/>
                <c:pt idx="0">
                  <c:v>703.6</c:v>
                </c:pt>
                <c:pt idx="1">
                  <c:v>701.3</c:v>
                </c:pt>
                <c:pt idx="2">
                  <c:v>702.9</c:v>
                </c:pt>
                <c:pt idx="3">
                  <c:v>703.5</c:v>
                </c:pt>
                <c:pt idx="4">
                  <c:v>703.1</c:v>
                </c:pt>
                <c:pt idx="5">
                  <c:v>700.7</c:v>
                </c:pt>
                <c:pt idx="6">
                  <c:v>702.6</c:v>
                </c:pt>
                <c:pt idx="7">
                  <c:v>698.6</c:v>
                </c:pt>
                <c:pt idx="8">
                  <c:v>699.4</c:v>
                </c:pt>
                <c:pt idx="9">
                  <c:v>702.1</c:v>
                </c:pt>
                <c:pt idx="10">
                  <c:v>703.6</c:v>
                </c:pt>
                <c:pt idx="11">
                  <c:v>703.4</c:v>
                </c:pt>
              </c:numCache>
            </c:numRef>
          </c:val>
          <c:smooth val="0"/>
        </c:ser>
        <c:ser>
          <c:idx val="1"/>
          <c:order val="1"/>
          <c:tx>
            <c:strRef>
              <c:f>'[1]新グラフ（年度）'!$R$4</c:f>
              <c:strCache>
                <c:ptCount val="1"/>
                <c:pt idx="0">
                  <c:v>２４年度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'[1]新グラフ（年度）'!$R$5:$R$16</c:f>
              <c:numCache>
                <c:ptCount val="12"/>
                <c:pt idx="0">
                  <c:v>708.7</c:v>
                </c:pt>
                <c:pt idx="1">
                  <c:v>709.6</c:v>
                </c:pt>
                <c:pt idx="2">
                  <c:v>708.9</c:v>
                </c:pt>
                <c:pt idx="3">
                  <c:v>710.5</c:v>
                </c:pt>
                <c:pt idx="4">
                  <c:v>712.7</c:v>
                </c:pt>
                <c:pt idx="5">
                  <c:v>712</c:v>
                </c:pt>
                <c:pt idx="6">
                  <c:v>712.3</c:v>
                </c:pt>
                <c:pt idx="7">
                  <c:v>717.3</c:v>
                </c:pt>
                <c:pt idx="8">
                  <c:v>715.2</c:v>
                </c:pt>
                <c:pt idx="9">
                  <c:v>713.8</c:v>
                </c:pt>
                <c:pt idx="10">
                  <c:v>713.2</c:v>
                </c:pt>
                <c:pt idx="11">
                  <c:v>714.9</c:v>
                </c:pt>
              </c:numCache>
            </c:numRef>
          </c:val>
          <c:smooth val="0"/>
        </c:ser>
        <c:ser>
          <c:idx val="2"/>
          <c:order val="2"/>
          <c:tx>
            <c:strRef>
              <c:f>'[1]新グラフ（年度）'!$S$4</c:f>
              <c:strCache>
                <c:ptCount val="1"/>
                <c:pt idx="0">
                  <c:v>２５年度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'[1]新グラフ（年度）'!$S$5:$S$16</c:f>
              <c:numCache>
                <c:ptCount val="12"/>
                <c:pt idx="0">
                  <c:v>712.9</c:v>
                </c:pt>
                <c:pt idx="1">
                  <c:v>714.3</c:v>
                </c:pt>
                <c:pt idx="2">
                  <c:v>714.2</c:v>
                </c:pt>
                <c:pt idx="3">
                  <c:v>714.3</c:v>
                </c:pt>
                <c:pt idx="4">
                  <c:v>719</c:v>
                </c:pt>
                <c:pt idx="5">
                  <c:v>720.8</c:v>
                </c:pt>
                <c:pt idx="6">
                  <c:v>720.3</c:v>
                </c:pt>
                <c:pt idx="7">
                  <c:v>721.3</c:v>
                </c:pt>
                <c:pt idx="8">
                  <c:v>721.6</c:v>
                </c:pt>
                <c:pt idx="9">
                  <c:v>723.8</c:v>
                </c:pt>
                <c:pt idx="10">
                  <c:v>721.1</c:v>
                </c:pt>
                <c:pt idx="11">
                  <c:v>721.2</c:v>
                </c:pt>
              </c:numCache>
            </c:numRef>
          </c:val>
          <c:smooth val="0"/>
        </c:ser>
        <c:ser>
          <c:idx val="3"/>
          <c:order val="3"/>
          <c:tx>
            <c:strRef>
              <c:f>'[1]新グラフ（年度）'!$T$4</c:f>
              <c:strCache>
                <c:ptCount val="1"/>
                <c:pt idx="0">
                  <c:v>２６年度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'[1]新グラフ（年度）'!$P$5:$P$16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'[1]新グラフ（年度）'!$T$5:$T$16</c:f>
              <c:numCache>
                <c:ptCount val="12"/>
                <c:pt idx="0">
                  <c:v>724.3</c:v>
                </c:pt>
                <c:pt idx="1">
                  <c:v>738.8</c:v>
                </c:pt>
                <c:pt idx="2">
                  <c:v>734.9</c:v>
                </c:pt>
                <c:pt idx="3">
                  <c:v>733.9</c:v>
                </c:pt>
                <c:pt idx="4">
                  <c:v>734.1</c:v>
                </c:pt>
                <c:pt idx="5">
                  <c:v>735.2</c:v>
                </c:pt>
                <c:pt idx="6">
                  <c:v>735</c:v>
                </c:pt>
              </c:numCache>
            </c:numRef>
          </c:val>
          <c:smooth val="0"/>
        </c:ser>
        <c:marker val="1"/>
        <c:axId val="26260685"/>
        <c:axId val="35019574"/>
      </c:lineChart>
      <c:catAx>
        <c:axId val="26260685"/>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
              <c:y val="-0.001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5019574"/>
        <c:crosses val="autoZero"/>
        <c:auto val="1"/>
        <c:lblOffset val="100"/>
        <c:tickLblSkip val="1"/>
        <c:noMultiLvlLbl val="0"/>
      </c:catAx>
      <c:valAx>
        <c:axId val="35019574"/>
        <c:scaling>
          <c:orientation val="minMax"/>
          <c:max val="740"/>
          <c:min val="68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a:t>
                </a:r>
              </a:p>
            </c:rich>
          </c:tx>
          <c:layout>
            <c:manualLayout>
              <c:xMode val="factor"/>
              <c:yMode val="factor"/>
              <c:x val="-0.01025"/>
              <c:y val="-0.0017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26260685"/>
        <c:crossesAt val="1"/>
        <c:crossBetween val="between"/>
        <c:dispUnits/>
      </c:valAx>
      <c:spPr>
        <a:solidFill>
          <a:srgbClr val="FFFFFF"/>
        </a:solidFill>
        <a:ln w="12700">
          <a:solidFill>
            <a:srgbClr val="FFFFFF"/>
          </a:solidFill>
        </a:ln>
      </c:spPr>
    </c:plotArea>
    <c:legend>
      <c:legendPos val="r"/>
      <c:layout>
        <c:manualLayout>
          <c:xMode val="edge"/>
          <c:yMode val="edge"/>
          <c:x val="0.79375"/>
          <c:y val="0.337"/>
          <c:w val="0.19425"/>
          <c:h val="0.288"/>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161925</xdr:rowOff>
    </xdr:from>
    <xdr:to>
      <xdr:col>5</xdr:col>
      <xdr:colOff>438150</xdr:colOff>
      <xdr:row>2</xdr:row>
      <xdr:rowOff>142875</xdr:rowOff>
    </xdr:to>
    <xdr:sp>
      <xdr:nvSpPr>
        <xdr:cNvPr id="1" name="四角形 3"/>
        <xdr:cNvSpPr>
          <a:spLocks/>
        </xdr:cNvSpPr>
      </xdr:nvSpPr>
      <xdr:spPr>
        <a:xfrm>
          <a:off x="1476375" y="161925"/>
          <a:ext cx="364807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28575</xdr:rowOff>
    </xdr:from>
    <xdr:to>
      <xdr:col>2</xdr:col>
      <xdr:colOff>0</xdr:colOff>
      <xdr:row>33</xdr:row>
      <xdr:rowOff>9525</xdr:rowOff>
    </xdr:to>
    <xdr:sp>
      <xdr:nvSpPr>
        <xdr:cNvPr id="2" name="Line 8"/>
        <xdr:cNvSpPr>
          <a:spLocks/>
        </xdr:cNvSpPr>
      </xdr:nvSpPr>
      <xdr:spPr>
        <a:xfrm>
          <a:off x="19050" y="7839075"/>
          <a:ext cx="17335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161925</xdr:rowOff>
    </xdr:from>
    <xdr:to>
      <xdr:col>8</xdr:col>
      <xdr:colOff>219075</xdr:colOff>
      <xdr:row>17</xdr:row>
      <xdr:rowOff>28575</xdr:rowOff>
    </xdr:to>
    <xdr:graphicFrame>
      <xdr:nvGraphicFramePr>
        <xdr:cNvPr id="1" name="Chart 36"/>
        <xdr:cNvGraphicFramePr/>
      </xdr:nvGraphicFramePr>
      <xdr:xfrm>
        <a:off x="190500" y="428625"/>
        <a:ext cx="5514975" cy="260985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18</xdr:row>
      <xdr:rowOff>47625</xdr:rowOff>
    </xdr:from>
    <xdr:to>
      <xdr:col>8</xdr:col>
      <xdr:colOff>219075</xdr:colOff>
      <xdr:row>33</xdr:row>
      <xdr:rowOff>76200</xdr:rowOff>
    </xdr:to>
    <xdr:graphicFrame>
      <xdr:nvGraphicFramePr>
        <xdr:cNvPr id="2" name="Chart 37"/>
        <xdr:cNvGraphicFramePr/>
      </xdr:nvGraphicFramePr>
      <xdr:xfrm>
        <a:off x="180975" y="3228975"/>
        <a:ext cx="5524500" cy="2600325"/>
      </xdr:xfrm>
      <a:graphic>
        <a:graphicData uri="http://schemas.openxmlformats.org/drawingml/2006/chart">
          <c:chart xmlns:c="http://schemas.openxmlformats.org/drawingml/2006/chart" r:id="rId2"/>
        </a:graphicData>
      </a:graphic>
    </xdr:graphicFrame>
    <xdr:clientData/>
  </xdr:twoCellAnchor>
  <xdr:twoCellAnchor>
    <xdr:from>
      <xdr:col>8</xdr:col>
      <xdr:colOff>381000</xdr:colOff>
      <xdr:row>1</xdr:row>
      <xdr:rowOff>161925</xdr:rowOff>
    </xdr:from>
    <xdr:to>
      <xdr:col>16</xdr:col>
      <xdr:colOff>514350</xdr:colOff>
      <xdr:row>17</xdr:row>
      <xdr:rowOff>28575</xdr:rowOff>
    </xdr:to>
    <xdr:graphicFrame>
      <xdr:nvGraphicFramePr>
        <xdr:cNvPr id="3" name="Chart 38"/>
        <xdr:cNvGraphicFramePr/>
      </xdr:nvGraphicFramePr>
      <xdr:xfrm>
        <a:off x="5867400" y="428625"/>
        <a:ext cx="5619750" cy="2609850"/>
      </xdr:xfrm>
      <a:graphic>
        <a:graphicData uri="http://schemas.openxmlformats.org/drawingml/2006/chart">
          <c:chart xmlns:c="http://schemas.openxmlformats.org/drawingml/2006/chart" r:id="rId3"/>
        </a:graphicData>
      </a:graphic>
    </xdr:graphicFrame>
    <xdr:clientData/>
  </xdr:twoCellAnchor>
  <xdr:twoCellAnchor>
    <xdr:from>
      <xdr:col>8</xdr:col>
      <xdr:colOff>381000</xdr:colOff>
      <xdr:row>18</xdr:row>
      <xdr:rowOff>47625</xdr:rowOff>
    </xdr:from>
    <xdr:to>
      <xdr:col>16</xdr:col>
      <xdr:colOff>523875</xdr:colOff>
      <xdr:row>33</xdr:row>
      <xdr:rowOff>76200</xdr:rowOff>
    </xdr:to>
    <xdr:graphicFrame>
      <xdr:nvGraphicFramePr>
        <xdr:cNvPr id="4" name="Chart 39"/>
        <xdr:cNvGraphicFramePr/>
      </xdr:nvGraphicFramePr>
      <xdr:xfrm>
        <a:off x="5867400" y="3228975"/>
        <a:ext cx="5629275" cy="26003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_&#32207;&#21209;&#29677;\02_&#20489;&#24235;&#26989;&#21209;\02_&#20489;&#24235;&#32113;&#35336;21&#31038;\&#65298;&#65297;&#31038;&#36895;&#22577;%2023.4&#65374;\&#65298;&#65297;&#31038;&#36895;&#22577;%2026.4&#65374;27.3\26.10\21&#31038;&#12464;&#12521;&#12501;&#65288;26-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
      <sheetName val="入庫高"/>
      <sheetName val="Sheet1"/>
      <sheetName val="出庫高"/>
      <sheetName val="保管残高"/>
      <sheetName val="所管面積"/>
      <sheetName val="利用率"/>
      <sheetName val="凡例"/>
      <sheetName val="新グラフ（年度）"/>
    </sheetNames>
    <sheetDataSet>
      <sheetData sheetId="8">
        <row r="4">
          <cell r="B4" t="str">
            <v>２３年度</v>
          </cell>
          <cell r="C4" t="str">
            <v>２４年度</v>
          </cell>
          <cell r="D4" t="str">
            <v>２５年度</v>
          </cell>
          <cell r="E4" t="str">
            <v>２６年度</v>
          </cell>
          <cell r="G4" t="str">
            <v>２３年度</v>
          </cell>
          <cell r="H4" t="str">
            <v>２４年度</v>
          </cell>
          <cell r="I4" t="str">
            <v>２５年度</v>
          </cell>
          <cell r="J4" t="str">
            <v>２６年度</v>
          </cell>
          <cell r="L4" t="str">
            <v>２３年度</v>
          </cell>
          <cell r="M4" t="str">
            <v>２４年度</v>
          </cell>
          <cell r="N4" t="str">
            <v>２５年度</v>
          </cell>
          <cell r="O4" t="str">
            <v>２６年度</v>
          </cell>
          <cell r="Q4" t="str">
            <v>２３年度</v>
          </cell>
          <cell r="R4" t="str">
            <v>２４年度</v>
          </cell>
          <cell r="S4" t="str">
            <v>２５年度</v>
          </cell>
          <cell r="T4" t="str">
            <v>２６年度</v>
          </cell>
        </row>
        <row r="5">
          <cell r="A5">
            <v>4</v>
          </cell>
          <cell r="B5">
            <v>239.2</v>
          </cell>
          <cell r="C5">
            <v>237.2</v>
          </cell>
          <cell r="D5">
            <v>226.1</v>
          </cell>
          <cell r="E5">
            <v>247.3</v>
          </cell>
          <cell r="F5">
            <v>4</v>
          </cell>
          <cell r="G5">
            <v>450.6</v>
          </cell>
          <cell r="H5">
            <v>456.1</v>
          </cell>
          <cell r="I5">
            <v>463</v>
          </cell>
          <cell r="J5">
            <v>467</v>
          </cell>
          <cell r="K5">
            <v>4</v>
          </cell>
          <cell r="L5">
            <v>236.4</v>
          </cell>
          <cell r="M5">
            <v>237</v>
          </cell>
          <cell r="N5">
            <v>225.3</v>
          </cell>
          <cell r="O5">
            <v>236.2</v>
          </cell>
          <cell r="P5">
            <v>4</v>
          </cell>
          <cell r="Q5">
            <v>703.6</v>
          </cell>
          <cell r="R5">
            <v>708.7</v>
          </cell>
          <cell r="S5">
            <v>712.9</v>
          </cell>
          <cell r="T5">
            <v>724.3</v>
          </cell>
        </row>
        <row r="6">
          <cell r="A6">
            <v>5</v>
          </cell>
          <cell r="B6">
            <v>231.1</v>
          </cell>
          <cell r="C6">
            <v>240.6</v>
          </cell>
          <cell r="D6">
            <v>229.4</v>
          </cell>
          <cell r="E6">
            <v>240.4</v>
          </cell>
          <cell r="F6">
            <v>5</v>
          </cell>
          <cell r="G6">
            <v>460.4</v>
          </cell>
          <cell r="H6">
            <v>472.5</v>
          </cell>
          <cell r="I6">
            <v>470.8</v>
          </cell>
          <cell r="J6">
            <v>487.8</v>
          </cell>
          <cell r="K6">
            <v>5</v>
          </cell>
          <cell r="L6">
            <v>221.3</v>
          </cell>
          <cell r="M6">
            <v>224.3</v>
          </cell>
          <cell r="N6">
            <v>221.6</v>
          </cell>
          <cell r="O6">
            <v>222.6</v>
          </cell>
          <cell r="P6">
            <v>5</v>
          </cell>
          <cell r="Q6">
            <v>701.3</v>
          </cell>
          <cell r="R6">
            <v>709.6</v>
          </cell>
          <cell r="S6">
            <v>714.3</v>
          </cell>
          <cell r="T6">
            <v>738.8</v>
          </cell>
        </row>
        <row r="7">
          <cell r="A7">
            <v>6</v>
          </cell>
          <cell r="B7">
            <v>240</v>
          </cell>
          <cell r="C7">
            <v>233</v>
          </cell>
          <cell r="D7">
            <v>220.3</v>
          </cell>
          <cell r="E7">
            <v>236.9</v>
          </cell>
          <cell r="F7">
            <v>6</v>
          </cell>
          <cell r="G7">
            <v>459.4</v>
          </cell>
          <cell r="H7">
            <v>472.2</v>
          </cell>
          <cell r="I7">
            <v>464.6</v>
          </cell>
          <cell r="J7">
            <v>494</v>
          </cell>
          <cell r="K7">
            <v>6</v>
          </cell>
          <cell r="L7">
            <v>241.1</v>
          </cell>
          <cell r="M7">
            <v>233.2</v>
          </cell>
          <cell r="N7">
            <v>226.5</v>
          </cell>
          <cell r="O7">
            <v>230.6</v>
          </cell>
          <cell r="P7">
            <v>6</v>
          </cell>
          <cell r="Q7">
            <v>702.9</v>
          </cell>
          <cell r="R7">
            <v>708.9</v>
          </cell>
          <cell r="S7">
            <v>714.2</v>
          </cell>
          <cell r="T7">
            <v>734.9</v>
          </cell>
        </row>
        <row r="8">
          <cell r="A8">
            <v>7</v>
          </cell>
          <cell r="B8">
            <v>237.4</v>
          </cell>
          <cell r="C8">
            <v>243.2</v>
          </cell>
          <cell r="D8">
            <v>251.2</v>
          </cell>
          <cell r="E8">
            <v>250.4</v>
          </cell>
          <cell r="F8">
            <v>7</v>
          </cell>
          <cell r="G8">
            <v>459.1</v>
          </cell>
          <cell r="H8">
            <v>478</v>
          </cell>
          <cell r="I8">
            <v>471.4</v>
          </cell>
          <cell r="J8">
            <v>500</v>
          </cell>
          <cell r="K8">
            <v>7</v>
          </cell>
          <cell r="L8">
            <v>237.8</v>
          </cell>
          <cell r="M8">
            <v>237.5</v>
          </cell>
          <cell r="N8">
            <v>244.4</v>
          </cell>
          <cell r="O8">
            <v>244.8</v>
          </cell>
          <cell r="P8">
            <v>7</v>
          </cell>
          <cell r="Q8">
            <v>703.5</v>
          </cell>
          <cell r="R8">
            <v>710.5</v>
          </cell>
          <cell r="S8">
            <v>714.3</v>
          </cell>
          <cell r="T8">
            <v>733.9</v>
          </cell>
        </row>
        <row r="9">
          <cell r="A9">
            <v>8</v>
          </cell>
          <cell r="B9">
            <v>242.9</v>
          </cell>
          <cell r="C9">
            <v>224.3</v>
          </cell>
          <cell r="D9">
            <v>229.6</v>
          </cell>
          <cell r="E9">
            <v>222.5</v>
          </cell>
          <cell r="F9">
            <v>8</v>
          </cell>
          <cell r="G9">
            <v>474.6</v>
          </cell>
          <cell r="H9">
            <v>475.9</v>
          </cell>
          <cell r="I9">
            <v>480.2</v>
          </cell>
          <cell r="J9">
            <v>504</v>
          </cell>
          <cell r="K9">
            <v>8</v>
          </cell>
          <cell r="L9">
            <v>227.3</v>
          </cell>
          <cell r="M9">
            <v>226.3</v>
          </cell>
          <cell r="N9">
            <v>220.8</v>
          </cell>
          <cell r="O9">
            <v>217.9</v>
          </cell>
          <cell r="P9">
            <v>8</v>
          </cell>
          <cell r="Q9">
            <v>703.1</v>
          </cell>
          <cell r="R9">
            <v>712.7</v>
          </cell>
          <cell r="S9">
            <v>719</v>
          </cell>
          <cell r="T9">
            <v>734.1</v>
          </cell>
        </row>
        <row r="10">
          <cell r="A10">
            <v>9</v>
          </cell>
          <cell r="B10">
            <v>222.8</v>
          </cell>
          <cell r="C10">
            <v>214.4</v>
          </cell>
          <cell r="D10">
            <v>229.9</v>
          </cell>
          <cell r="E10">
            <v>236</v>
          </cell>
          <cell r="F10">
            <v>9</v>
          </cell>
          <cell r="G10">
            <v>464.7</v>
          </cell>
          <cell r="H10">
            <v>471.3</v>
          </cell>
          <cell r="I10">
            <v>474.2</v>
          </cell>
          <cell r="J10">
            <v>500.4</v>
          </cell>
          <cell r="K10">
            <v>9</v>
          </cell>
          <cell r="L10">
            <v>232.8</v>
          </cell>
          <cell r="M10">
            <v>219</v>
          </cell>
          <cell r="N10">
            <v>235.9</v>
          </cell>
          <cell r="O10">
            <v>239.8</v>
          </cell>
          <cell r="P10">
            <v>9</v>
          </cell>
          <cell r="Q10">
            <v>700.7</v>
          </cell>
          <cell r="R10">
            <v>712</v>
          </cell>
          <cell r="S10">
            <v>720.8</v>
          </cell>
          <cell r="T10">
            <v>735.2</v>
          </cell>
        </row>
        <row r="11">
          <cell r="A11">
            <v>10</v>
          </cell>
          <cell r="B11">
            <v>226.1</v>
          </cell>
          <cell r="C11">
            <v>226.6</v>
          </cell>
          <cell r="D11">
            <v>247.5</v>
          </cell>
          <cell r="E11">
            <v>238.1</v>
          </cell>
          <cell r="F11">
            <v>10</v>
          </cell>
          <cell r="G11">
            <v>464.2</v>
          </cell>
          <cell r="H11">
            <v>469.9</v>
          </cell>
          <cell r="I11">
            <v>473.3</v>
          </cell>
          <cell r="J11">
            <v>491.6</v>
          </cell>
          <cell r="K11">
            <v>10</v>
          </cell>
          <cell r="L11">
            <v>226.5</v>
          </cell>
          <cell r="M11">
            <v>228</v>
          </cell>
          <cell r="N11">
            <v>248.4</v>
          </cell>
          <cell r="O11">
            <v>246.9</v>
          </cell>
          <cell r="P11">
            <v>10</v>
          </cell>
          <cell r="Q11">
            <v>702.6</v>
          </cell>
          <cell r="R11">
            <v>712.3</v>
          </cell>
          <cell r="S11">
            <v>720.3</v>
          </cell>
          <cell r="T11">
            <v>735</v>
          </cell>
        </row>
        <row r="12">
          <cell r="A12">
            <v>11</v>
          </cell>
          <cell r="B12">
            <v>228.2</v>
          </cell>
          <cell r="C12">
            <v>224.8</v>
          </cell>
          <cell r="D12">
            <v>254.1</v>
          </cell>
          <cell r="F12">
            <v>11</v>
          </cell>
          <cell r="G12">
            <v>460.2</v>
          </cell>
          <cell r="H12">
            <v>465.5</v>
          </cell>
          <cell r="I12">
            <v>481.5</v>
          </cell>
          <cell r="K12">
            <v>11</v>
          </cell>
          <cell r="L12">
            <v>232.3</v>
          </cell>
          <cell r="M12">
            <v>229.2</v>
          </cell>
          <cell r="N12">
            <v>246.8</v>
          </cell>
          <cell r="P12">
            <v>11</v>
          </cell>
          <cell r="Q12">
            <v>698.6</v>
          </cell>
          <cell r="R12">
            <v>717.3</v>
          </cell>
          <cell r="S12">
            <v>721.3</v>
          </cell>
        </row>
        <row r="13">
          <cell r="A13">
            <v>12</v>
          </cell>
          <cell r="B13">
            <v>234.8</v>
          </cell>
          <cell r="C13">
            <v>224.4</v>
          </cell>
          <cell r="D13">
            <v>250</v>
          </cell>
          <cell r="F13">
            <v>12</v>
          </cell>
          <cell r="G13">
            <v>458.1</v>
          </cell>
          <cell r="H13">
            <v>455.7</v>
          </cell>
          <cell r="I13">
            <v>462.3</v>
          </cell>
          <cell r="K13">
            <v>12</v>
          </cell>
          <cell r="L13">
            <v>236.9</v>
          </cell>
          <cell r="M13">
            <v>234.2</v>
          </cell>
          <cell r="N13">
            <v>269</v>
          </cell>
          <cell r="P13">
            <v>12</v>
          </cell>
          <cell r="Q13">
            <v>699.4</v>
          </cell>
          <cell r="R13">
            <v>715.2</v>
          </cell>
          <cell r="S13">
            <v>721.6</v>
          </cell>
        </row>
        <row r="14">
          <cell r="A14">
            <v>1</v>
          </cell>
          <cell r="B14">
            <v>202.8</v>
          </cell>
          <cell r="C14">
            <v>198.4</v>
          </cell>
          <cell r="D14">
            <v>231.8</v>
          </cell>
          <cell r="F14">
            <v>1</v>
          </cell>
          <cell r="G14">
            <v>473.8</v>
          </cell>
          <cell r="H14">
            <v>463.1</v>
          </cell>
          <cell r="I14">
            <v>477.4</v>
          </cell>
          <cell r="K14">
            <v>1</v>
          </cell>
          <cell r="L14">
            <v>187.1</v>
          </cell>
          <cell r="M14">
            <v>190.9</v>
          </cell>
          <cell r="N14">
            <v>216.8</v>
          </cell>
          <cell r="P14">
            <v>1</v>
          </cell>
          <cell r="Q14">
            <v>702.1</v>
          </cell>
          <cell r="R14">
            <v>713.8</v>
          </cell>
          <cell r="S14">
            <v>723.8</v>
          </cell>
        </row>
        <row r="15">
          <cell r="A15">
            <v>2</v>
          </cell>
          <cell r="B15">
            <v>213.6</v>
          </cell>
          <cell r="C15">
            <v>206.8</v>
          </cell>
          <cell r="D15">
            <v>229.5</v>
          </cell>
          <cell r="F15">
            <v>2</v>
          </cell>
          <cell r="G15">
            <v>470.7</v>
          </cell>
          <cell r="H15">
            <v>471.5</v>
          </cell>
          <cell r="I15">
            <v>475</v>
          </cell>
          <cell r="K15">
            <v>2</v>
          </cell>
          <cell r="L15">
            <v>216.7</v>
          </cell>
          <cell r="M15">
            <v>198.4</v>
          </cell>
          <cell r="N15">
            <v>231.9</v>
          </cell>
          <cell r="P15">
            <v>2</v>
          </cell>
          <cell r="Q15">
            <v>703.6</v>
          </cell>
          <cell r="R15">
            <v>713.2</v>
          </cell>
          <cell r="S15">
            <v>721.1</v>
          </cell>
        </row>
        <row r="16">
          <cell r="A16">
            <v>3</v>
          </cell>
          <cell r="B16">
            <v>234.2</v>
          </cell>
          <cell r="C16">
            <v>224.3</v>
          </cell>
          <cell r="D16">
            <v>257.1</v>
          </cell>
          <cell r="F16">
            <v>3</v>
          </cell>
          <cell r="G16">
            <v>456</v>
          </cell>
          <cell r="H16">
            <v>462.2</v>
          </cell>
          <cell r="I16">
            <v>458.9</v>
          </cell>
          <cell r="K16">
            <v>3</v>
          </cell>
          <cell r="L16">
            <v>248.9</v>
          </cell>
          <cell r="M16">
            <v>233.6</v>
          </cell>
          <cell r="N16">
            <v>273.2</v>
          </cell>
          <cell r="P16">
            <v>3</v>
          </cell>
          <cell r="Q16">
            <v>703.4</v>
          </cell>
          <cell r="R16">
            <v>714.9</v>
          </cell>
          <cell r="S16">
            <v>721.2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5"/>
  <sheetViews>
    <sheetView tabSelected="1" zoomScale="70" zoomScaleNormal="70" workbookViewId="0" topLeftCell="A1">
      <selection activeCell="F6" sqref="F6"/>
    </sheetView>
  </sheetViews>
  <sheetFormatPr defaultColWidth="9.00390625" defaultRowHeight="13.5"/>
  <cols>
    <col min="1" max="1" width="10.75390625" style="65" customWidth="1"/>
    <col min="2" max="2" width="6.50390625" style="65" customWidth="1"/>
    <col min="3" max="3" width="10.875" style="65" customWidth="1"/>
    <col min="4" max="4" width="8.50390625" style="65" customWidth="1"/>
    <col min="5" max="5" width="9.625" style="65" customWidth="1"/>
    <col min="6" max="6" width="9.00390625" style="65" customWidth="1"/>
    <col min="7" max="7" width="9.125" style="65" customWidth="1"/>
    <col min="8" max="8" width="9.25390625" style="65" customWidth="1"/>
    <col min="9" max="9" width="9.625" style="65" customWidth="1"/>
    <col min="10" max="10" width="7.00390625" style="65" customWidth="1"/>
    <col min="11" max="16384" width="9.00390625" style="65" customWidth="1"/>
  </cols>
  <sheetData>
    <row r="1" spans="1:10" ht="18" customHeight="1">
      <c r="A1" s="229" t="s">
        <v>189</v>
      </c>
      <c r="B1" s="229"/>
      <c r="C1" s="229"/>
      <c r="D1" s="229"/>
      <c r="E1" s="229"/>
      <c r="F1" s="229"/>
      <c r="G1" s="229"/>
      <c r="H1" s="229"/>
      <c r="I1" s="229"/>
      <c r="J1" s="229"/>
    </row>
    <row r="2" ht="15" customHeight="1">
      <c r="A2" s="65" t="s">
        <v>92</v>
      </c>
    </row>
    <row r="3" ht="14.25">
      <c r="C3" s="65" t="s">
        <v>155</v>
      </c>
    </row>
    <row r="4" spans="5:10" ht="14.25">
      <c r="E4" s="134"/>
      <c r="F4" s="230">
        <v>42011</v>
      </c>
      <c r="G4" s="230"/>
      <c r="H4" s="230"/>
      <c r="I4" s="230"/>
      <c r="J4" s="58"/>
    </row>
    <row r="5" spans="5:10" ht="14.25">
      <c r="E5" s="135" t="s">
        <v>140</v>
      </c>
      <c r="F5" s="135" t="s">
        <v>134</v>
      </c>
      <c r="G5" s="135"/>
      <c r="H5" s="135"/>
      <c r="I5" s="135"/>
      <c r="J5" s="135"/>
    </row>
    <row r="6" spans="5:10" ht="14.25">
      <c r="E6" s="135" t="s">
        <v>140</v>
      </c>
      <c r="F6" s="135" t="s">
        <v>169</v>
      </c>
      <c r="G6" s="135"/>
      <c r="H6" s="135"/>
      <c r="I6" s="135"/>
      <c r="J6" s="135"/>
    </row>
    <row r="7" spans="5:10" ht="14.25">
      <c r="E7" s="135" t="s">
        <v>140</v>
      </c>
      <c r="F7" s="135" t="s">
        <v>159</v>
      </c>
      <c r="G7" s="135"/>
      <c r="H7" s="135"/>
      <c r="I7" s="135"/>
      <c r="J7" s="135"/>
    </row>
    <row r="8" ht="22.5" customHeight="1" thickBot="1"/>
    <row r="9" spans="1:10" s="92" customFormat="1" ht="215.25" customHeight="1" thickBot="1">
      <c r="A9" s="231" t="s">
        <v>207</v>
      </c>
      <c r="B9" s="232"/>
      <c r="C9" s="232"/>
      <c r="D9" s="232"/>
      <c r="E9" s="232"/>
      <c r="F9" s="232"/>
      <c r="G9" s="232"/>
      <c r="H9" s="232"/>
      <c r="I9" s="232"/>
      <c r="J9" s="233"/>
    </row>
    <row r="10" spans="1:10" s="92" customFormat="1" ht="21.75" customHeight="1">
      <c r="A10" s="136"/>
      <c r="B10" s="137"/>
      <c r="C10" s="137"/>
      <c r="D10" s="137"/>
      <c r="E10" s="137"/>
      <c r="F10" s="137"/>
      <c r="G10" s="137"/>
      <c r="H10" s="137"/>
      <c r="I10" s="137"/>
      <c r="J10" s="137"/>
    </row>
    <row r="11" s="89" customFormat="1" ht="24" customHeight="1" thickBot="1">
      <c r="A11" s="138" t="s">
        <v>141</v>
      </c>
    </row>
    <row r="12" spans="1:10" s="89" customFormat="1" ht="21.75" customHeight="1" thickBot="1">
      <c r="A12" s="139"/>
      <c r="B12" s="140"/>
      <c r="C12" s="234" t="s">
        <v>142</v>
      </c>
      <c r="D12" s="235"/>
      <c r="E12" s="234" t="s">
        <v>143</v>
      </c>
      <c r="F12" s="236"/>
      <c r="G12" s="235"/>
      <c r="H12" s="234" t="s">
        <v>144</v>
      </c>
      <c r="I12" s="236"/>
      <c r="J12" s="235"/>
    </row>
    <row r="13" spans="1:10" s="92" customFormat="1" ht="26.25" customHeight="1" thickBot="1">
      <c r="A13" s="141"/>
      <c r="B13" s="142" t="s">
        <v>140</v>
      </c>
      <c r="C13" s="241" t="s">
        <v>192</v>
      </c>
      <c r="D13" s="242"/>
      <c r="E13" s="143" t="s">
        <v>145</v>
      </c>
      <c r="F13" s="243" t="s">
        <v>193</v>
      </c>
      <c r="G13" s="244"/>
      <c r="H13" s="143" t="s">
        <v>140</v>
      </c>
      <c r="I13" s="243" t="s">
        <v>194</v>
      </c>
      <c r="J13" s="244"/>
    </row>
    <row r="14" spans="1:10" ht="30" customHeight="1">
      <c r="A14" s="245" t="s">
        <v>146</v>
      </c>
      <c r="B14" s="144" t="s">
        <v>147</v>
      </c>
      <c r="C14" s="145">
        <v>238</v>
      </c>
      <c r="D14" s="146" t="s">
        <v>148</v>
      </c>
      <c r="E14" s="147" t="s">
        <v>195</v>
      </c>
      <c r="F14" s="145">
        <v>236</v>
      </c>
      <c r="G14" s="146" t="s">
        <v>148</v>
      </c>
      <c r="H14" s="147" t="s">
        <v>205</v>
      </c>
      <c r="I14" s="145">
        <v>247</v>
      </c>
      <c r="J14" s="146" t="s">
        <v>148</v>
      </c>
    </row>
    <row r="15" spans="1:10" ht="30" customHeight="1" thickBot="1">
      <c r="A15" s="245"/>
      <c r="B15" s="148" t="s">
        <v>149</v>
      </c>
      <c r="C15" s="166">
        <v>10769</v>
      </c>
      <c r="D15" s="155" t="s">
        <v>150</v>
      </c>
      <c r="E15" s="174" t="s">
        <v>196</v>
      </c>
      <c r="F15" s="166">
        <v>10721</v>
      </c>
      <c r="G15" s="155" t="s">
        <v>150</v>
      </c>
      <c r="H15" s="174" t="s">
        <v>204</v>
      </c>
      <c r="I15" s="166">
        <v>10350</v>
      </c>
      <c r="J15" s="149" t="s">
        <v>150</v>
      </c>
    </row>
    <row r="16" spans="1:10" ht="30" customHeight="1">
      <c r="A16" s="246" t="s">
        <v>151</v>
      </c>
      <c r="B16" s="150" t="s">
        <v>147</v>
      </c>
      <c r="C16" s="167">
        <v>247</v>
      </c>
      <c r="D16" s="156" t="s">
        <v>148</v>
      </c>
      <c r="E16" s="175" t="s">
        <v>197</v>
      </c>
      <c r="F16" s="167">
        <v>240</v>
      </c>
      <c r="G16" s="156" t="s">
        <v>148</v>
      </c>
      <c r="H16" s="175" t="s">
        <v>198</v>
      </c>
      <c r="I16" s="167">
        <v>248</v>
      </c>
      <c r="J16" s="151" t="s">
        <v>148</v>
      </c>
    </row>
    <row r="17" spans="1:10" ht="30" customHeight="1" thickBot="1">
      <c r="A17" s="247"/>
      <c r="B17" s="152" t="s">
        <v>149</v>
      </c>
      <c r="C17" s="168">
        <v>11105</v>
      </c>
      <c r="D17" s="157" t="s">
        <v>150</v>
      </c>
      <c r="E17" s="176" t="s">
        <v>199</v>
      </c>
      <c r="F17" s="168">
        <v>11102</v>
      </c>
      <c r="G17" s="157" t="s">
        <v>150</v>
      </c>
      <c r="H17" s="226" t="s">
        <v>204</v>
      </c>
      <c r="I17" s="168">
        <v>10652</v>
      </c>
      <c r="J17" s="153" t="s">
        <v>150</v>
      </c>
    </row>
    <row r="18" spans="1:10" ht="30" customHeight="1">
      <c r="A18" s="248" t="s">
        <v>102</v>
      </c>
      <c r="B18" s="144" t="s">
        <v>147</v>
      </c>
      <c r="C18" s="145">
        <v>492</v>
      </c>
      <c r="D18" s="158" t="s">
        <v>148</v>
      </c>
      <c r="E18" s="147" t="s">
        <v>200</v>
      </c>
      <c r="F18" s="145">
        <v>500</v>
      </c>
      <c r="G18" s="158" t="s">
        <v>148</v>
      </c>
      <c r="H18" s="227" t="s">
        <v>202</v>
      </c>
      <c r="I18" s="145">
        <v>473</v>
      </c>
      <c r="J18" s="146" t="s">
        <v>148</v>
      </c>
    </row>
    <row r="19" spans="1:10" ht="30" customHeight="1" thickBot="1">
      <c r="A19" s="241"/>
      <c r="B19" s="152" t="s">
        <v>149</v>
      </c>
      <c r="C19" s="168">
        <v>22618</v>
      </c>
      <c r="D19" s="157" t="s">
        <v>150</v>
      </c>
      <c r="E19" s="176" t="s">
        <v>201</v>
      </c>
      <c r="F19" s="168">
        <v>22954</v>
      </c>
      <c r="G19" s="157" t="s">
        <v>150</v>
      </c>
      <c r="H19" s="226" t="s">
        <v>203</v>
      </c>
      <c r="I19" s="168">
        <v>22093</v>
      </c>
      <c r="J19" s="153" t="s">
        <v>150</v>
      </c>
    </row>
    <row r="20" spans="1:10" ht="34.5" customHeight="1">
      <c r="A20" s="237" t="s">
        <v>140</v>
      </c>
      <c r="B20" s="238"/>
      <c r="C20" s="238"/>
      <c r="D20" s="238"/>
      <c r="E20" s="238"/>
      <c r="F20" s="238"/>
      <c r="G20" s="238"/>
      <c r="H20" s="238"/>
      <c r="I20" s="238"/>
      <c r="J20" s="238"/>
    </row>
    <row r="21" ht="10.5" customHeight="1"/>
    <row r="22" spans="1:11" s="89" customFormat="1" ht="86.25" customHeight="1">
      <c r="A22" s="239" t="s">
        <v>152</v>
      </c>
      <c r="B22" s="239"/>
      <c r="C22" s="239"/>
      <c r="D22" s="239"/>
      <c r="E22" s="239"/>
      <c r="F22" s="239"/>
      <c r="G22" s="239"/>
      <c r="H22" s="239"/>
      <c r="I22" s="239"/>
      <c r="J22" s="239"/>
      <c r="K22" s="91"/>
    </row>
    <row r="23" ht="14.25">
      <c r="A23" s="87" t="s">
        <v>140</v>
      </c>
    </row>
    <row r="24" spans="1:10" ht="21.75" customHeight="1">
      <c r="A24" s="240" t="s">
        <v>164</v>
      </c>
      <c r="B24" s="240"/>
      <c r="C24" s="240"/>
      <c r="D24" s="240"/>
      <c r="E24" s="240"/>
      <c r="F24" s="240"/>
      <c r="G24" s="240"/>
      <c r="H24" s="240"/>
      <c r="I24" s="240"/>
      <c r="J24" s="240"/>
    </row>
    <row r="25" spans="1:10" ht="14.25">
      <c r="A25" s="240"/>
      <c r="B25" s="240"/>
      <c r="C25" s="240"/>
      <c r="D25" s="240"/>
      <c r="E25" s="240"/>
      <c r="F25" s="240"/>
      <c r="G25" s="240"/>
      <c r="H25" s="240"/>
      <c r="I25" s="240"/>
      <c r="J25" s="240"/>
    </row>
  </sheetData>
  <sheetProtection/>
  <mergeCells count="15">
    <mergeCell ref="A20:J20"/>
    <mergeCell ref="A22:J22"/>
    <mergeCell ref="A24:J25"/>
    <mergeCell ref="C13:D13"/>
    <mergeCell ref="F13:G13"/>
    <mergeCell ref="I13:J13"/>
    <mergeCell ref="A14:A15"/>
    <mergeCell ref="A16:A17"/>
    <mergeCell ref="A18:A19"/>
    <mergeCell ref="A1:J1"/>
    <mergeCell ref="F4:I4"/>
    <mergeCell ref="A9:J9"/>
    <mergeCell ref="C12:D12"/>
    <mergeCell ref="E12:G12"/>
    <mergeCell ref="H12:J12"/>
  </mergeCells>
  <printOptions/>
  <pageMargins left="0.7480314960629921" right="0.5" top="0.5905511811023623" bottom="0.3" header="0.2755905511811024" footer="0.25"/>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rgb="FFFF0000"/>
  </sheetPr>
  <dimension ref="A1:I43"/>
  <sheetViews>
    <sheetView zoomScale="85" zoomScaleNormal="85" workbookViewId="0" topLeftCell="A1">
      <selection activeCell="M9" sqref="M9"/>
    </sheetView>
  </sheetViews>
  <sheetFormatPr defaultColWidth="9.00390625" defaultRowHeight="13.5"/>
  <cols>
    <col min="1" max="1" width="16.75390625" style="0" customWidth="1"/>
    <col min="2" max="2" width="6.25390625" style="0" customWidth="1"/>
    <col min="3" max="3" width="16.125" style="0" customWidth="1"/>
    <col min="4" max="4" width="12.00390625" style="0" customWidth="1"/>
    <col min="5" max="5" width="10.375" style="0" customWidth="1"/>
    <col min="6" max="6" width="14.875" style="0" customWidth="1"/>
    <col min="7" max="7" width="11.875" style="0" customWidth="1"/>
    <col min="8" max="8" width="11.375" style="0" customWidth="1"/>
  </cols>
  <sheetData>
    <row r="1" spans="1:9" ht="19.5" customHeight="1">
      <c r="A1" s="14"/>
      <c r="B1" s="14"/>
      <c r="C1" s="14"/>
      <c r="D1" s="14"/>
      <c r="E1" s="14"/>
      <c r="F1" s="14"/>
      <c r="G1" s="14"/>
      <c r="H1" s="14"/>
      <c r="I1" s="1"/>
    </row>
    <row r="2" spans="1:9" ht="19.5" customHeight="1">
      <c r="A2" s="14"/>
      <c r="B2" s="14"/>
      <c r="C2" s="15" t="s">
        <v>114</v>
      </c>
      <c r="D2" s="14"/>
      <c r="E2" s="14"/>
      <c r="F2" s="14"/>
      <c r="G2" s="14"/>
      <c r="H2" s="14"/>
      <c r="I2" s="1"/>
    </row>
    <row r="3" spans="1:9" ht="19.5" customHeight="1">
      <c r="A3" s="14"/>
      <c r="B3" s="14"/>
      <c r="C3" s="14" t="s">
        <v>170</v>
      </c>
      <c r="D3" s="14"/>
      <c r="E3" s="14"/>
      <c r="F3" s="14"/>
      <c r="G3" s="14"/>
      <c r="H3" s="14"/>
      <c r="I3" s="1"/>
    </row>
    <row r="4" spans="1:9" ht="19.5" customHeight="1">
      <c r="A4" s="14"/>
      <c r="B4" s="14"/>
      <c r="C4" s="14"/>
      <c r="D4" s="14" t="s">
        <v>190</v>
      </c>
      <c r="E4" s="14"/>
      <c r="F4" s="154"/>
      <c r="G4" s="14"/>
      <c r="H4" s="14"/>
      <c r="I4" s="1"/>
    </row>
    <row r="5" spans="1:9" ht="19.5" customHeight="1">
      <c r="A5" s="14" t="s">
        <v>0</v>
      </c>
      <c r="B5" s="14"/>
      <c r="C5" s="14"/>
      <c r="D5" s="14"/>
      <c r="E5" s="14"/>
      <c r="F5" s="14"/>
      <c r="G5" s="14"/>
      <c r="H5" s="14"/>
      <c r="I5" s="1"/>
    </row>
    <row r="6" spans="1:8" ht="19.5" customHeight="1">
      <c r="A6" s="16"/>
      <c r="B6" s="17" t="s">
        <v>109</v>
      </c>
      <c r="C6" s="18" t="s">
        <v>2</v>
      </c>
      <c r="D6" s="71" t="s">
        <v>3</v>
      </c>
      <c r="E6" s="249" t="s">
        <v>171</v>
      </c>
      <c r="F6" s="250"/>
      <c r="G6" s="14"/>
      <c r="H6" s="14"/>
    </row>
    <row r="7" spans="1:8" ht="19.5" customHeight="1">
      <c r="A7" s="20" t="s">
        <v>6</v>
      </c>
      <c r="B7" s="21"/>
      <c r="C7" s="22"/>
      <c r="D7" s="72"/>
      <c r="E7" s="73" t="s">
        <v>108</v>
      </c>
      <c r="F7" s="86" t="s">
        <v>101</v>
      </c>
      <c r="G7" s="14"/>
      <c r="H7" s="14"/>
    </row>
    <row r="8" spans="1:8" ht="19.5" customHeight="1">
      <c r="A8" s="24" t="s">
        <v>8</v>
      </c>
      <c r="B8" s="60" t="s">
        <v>90</v>
      </c>
      <c r="C8" s="25">
        <v>7332.50869</v>
      </c>
      <c r="D8" s="26">
        <v>5881.250472314048</v>
      </c>
      <c r="E8" s="200">
        <v>99.9499710946253</v>
      </c>
      <c r="F8" s="27">
        <v>102.0506227550977</v>
      </c>
      <c r="G8" s="14"/>
      <c r="H8" s="172"/>
    </row>
    <row r="9" spans="1:8" ht="19.5" customHeight="1">
      <c r="A9" s="24" t="s">
        <v>172</v>
      </c>
      <c r="B9" s="60" t="s">
        <v>173</v>
      </c>
      <c r="C9" s="25">
        <v>2.169</v>
      </c>
      <c r="D9" s="26">
        <v>2.169</v>
      </c>
      <c r="E9" s="200">
        <v>100</v>
      </c>
      <c r="F9" s="27">
        <v>100</v>
      </c>
      <c r="G9" s="14"/>
      <c r="H9" s="172"/>
    </row>
    <row r="10" spans="1:8" ht="19.5" customHeight="1">
      <c r="A10" s="24" t="s">
        <v>9</v>
      </c>
      <c r="B10" s="60" t="s">
        <v>173</v>
      </c>
      <c r="C10" s="25">
        <v>15.68564</v>
      </c>
      <c r="D10" s="26">
        <v>12.677</v>
      </c>
      <c r="E10" s="200">
        <v>100</v>
      </c>
      <c r="F10" s="27">
        <v>97.50724825072233</v>
      </c>
      <c r="G10" s="14"/>
      <c r="H10" s="172"/>
    </row>
    <row r="11" spans="1:8" ht="19.5" customHeight="1">
      <c r="A11" s="24" t="s">
        <v>10</v>
      </c>
      <c r="B11" s="60" t="s">
        <v>173</v>
      </c>
      <c r="C11" s="62">
        <v>7350.400000000001</v>
      </c>
      <c r="D11" s="26">
        <v>5896.1</v>
      </c>
      <c r="E11" s="201">
        <v>99.9809297521167</v>
      </c>
      <c r="F11" s="27">
        <v>102.03986836459337</v>
      </c>
      <c r="G11" s="14"/>
      <c r="H11" s="172"/>
    </row>
    <row r="12" spans="1:8" ht="19.5" customHeight="1">
      <c r="A12" s="24" t="s">
        <v>11</v>
      </c>
      <c r="B12" s="60" t="s">
        <v>173</v>
      </c>
      <c r="C12" s="25">
        <v>174.01466</v>
      </c>
      <c r="D12" s="26">
        <v>80.71994000000001</v>
      </c>
      <c r="E12" s="200">
        <v>99.95864128819521</v>
      </c>
      <c r="F12" s="27">
        <v>103.00829928327656</v>
      </c>
      <c r="G12" s="14"/>
      <c r="H12" s="172"/>
    </row>
    <row r="13" spans="1:8" ht="19.5" customHeight="1">
      <c r="A13" s="24" t="s">
        <v>12</v>
      </c>
      <c r="B13" s="60" t="s">
        <v>174</v>
      </c>
      <c r="C13" s="25">
        <v>370.7762</v>
      </c>
      <c r="D13" s="26">
        <v>183.31172</v>
      </c>
      <c r="E13" s="200">
        <v>100</v>
      </c>
      <c r="F13" s="27">
        <v>100</v>
      </c>
      <c r="G13" s="14"/>
      <c r="H13" s="172"/>
    </row>
    <row r="14" spans="1:8" ht="19.5" customHeight="1">
      <c r="A14" s="24" t="s">
        <v>13</v>
      </c>
      <c r="B14" s="60" t="s">
        <v>174</v>
      </c>
      <c r="C14" s="25">
        <v>0</v>
      </c>
      <c r="D14" s="26">
        <v>0</v>
      </c>
      <c r="E14" s="202" t="s">
        <v>14</v>
      </c>
      <c r="F14" s="55" t="s">
        <v>14</v>
      </c>
      <c r="G14" s="14"/>
      <c r="H14" s="172"/>
    </row>
    <row r="15" spans="1:8" ht="19.5" customHeight="1">
      <c r="A15" s="28" t="s">
        <v>15</v>
      </c>
      <c r="B15" s="61" t="s">
        <v>173</v>
      </c>
      <c r="C15" s="29">
        <v>52.91069</v>
      </c>
      <c r="D15" s="30">
        <v>43.466660000000005</v>
      </c>
      <c r="E15" s="203">
        <v>100</v>
      </c>
      <c r="F15" s="31">
        <v>100.92704410841533</v>
      </c>
      <c r="G15" s="14"/>
      <c r="H15" s="173"/>
    </row>
    <row r="16" spans="1:9" ht="19.5" customHeight="1">
      <c r="A16" s="14"/>
      <c r="B16" s="14"/>
      <c r="C16" s="14"/>
      <c r="D16" s="14"/>
      <c r="E16" s="14"/>
      <c r="F16" s="14"/>
      <c r="G16" s="14"/>
      <c r="H16" s="14"/>
      <c r="I16" s="1"/>
    </row>
    <row r="17" spans="1:9" ht="19.5" customHeight="1">
      <c r="A17" s="14"/>
      <c r="B17" s="14"/>
      <c r="C17" s="14"/>
      <c r="D17" s="14"/>
      <c r="E17" s="65"/>
      <c r="F17" s="14"/>
      <c r="G17" s="14"/>
      <c r="H17" s="65"/>
      <c r="I17" s="1"/>
    </row>
    <row r="18" spans="1:9" ht="19.5" customHeight="1">
      <c r="A18" s="14" t="s">
        <v>118</v>
      </c>
      <c r="B18" s="14"/>
      <c r="C18" s="14"/>
      <c r="D18" s="14"/>
      <c r="E18" s="14"/>
      <c r="F18" s="14" t="s">
        <v>91</v>
      </c>
      <c r="G18" s="14"/>
      <c r="H18" s="14"/>
      <c r="I18" s="1"/>
    </row>
    <row r="19" spans="1:9" ht="15.75" customHeight="1">
      <c r="A19" s="16"/>
      <c r="B19" s="204" t="s">
        <v>1</v>
      </c>
      <c r="C19" s="68" t="s">
        <v>161</v>
      </c>
      <c r="D19" s="69"/>
      <c r="E19" s="208"/>
      <c r="F19" s="68" t="s">
        <v>162</v>
      </c>
      <c r="G19" s="69"/>
      <c r="H19" s="83"/>
      <c r="I19" s="1"/>
    </row>
    <row r="20" spans="1:9" ht="33.75" customHeight="1">
      <c r="A20" s="20" t="s">
        <v>6</v>
      </c>
      <c r="B20" s="205"/>
      <c r="C20" s="72"/>
      <c r="D20" s="74" t="s">
        <v>175</v>
      </c>
      <c r="E20" s="209" t="s">
        <v>110</v>
      </c>
      <c r="F20" s="72"/>
      <c r="G20" s="74" t="s">
        <v>175</v>
      </c>
      <c r="H20" s="84" t="s">
        <v>110</v>
      </c>
      <c r="I20" s="1"/>
    </row>
    <row r="21" spans="1:9" ht="19.5" customHeight="1">
      <c r="A21" s="33" t="s">
        <v>17</v>
      </c>
      <c r="B21" s="206" t="s">
        <v>18</v>
      </c>
      <c r="C21" s="200">
        <v>2279.777</v>
      </c>
      <c r="D21" s="212">
        <v>100.85754999241283</v>
      </c>
      <c r="E21" s="213">
        <v>94.96826499767786</v>
      </c>
      <c r="F21" s="200">
        <v>2385.824</v>
      </c>
      <c r="G21" s="212">
        <v>104.43216845141221</v>
      </c>
      <c r="H21" s="214">
        <v>99.09634895253704</v>
      </c>
      <c r="I21" s="1"/>
    </row>
    <row r="22" spans="1:9" ht="19.5" customHeight="1">
      <c r="A22" s="34" t="s">
        <v>19</v>
      </c>
      <c r="B22" s="206" t="s">
        <v>20</v>
      </c>
      <c r="C22" s="215">
        <v>1058595.128</v>
      </c>
      <c r="D22" s="212">
        <v>100.41425395830453</v>
      </c>
      <c r="E22" s="213">
        <v>103.99912368555758</v>
      </c>
      <c r="F22" s="200">
        <v>1096614.854</v>
      </c>
      <c r="G22" s="212">
        <v>100.63904629188833</v>
      </c>
      <c r="H22" s="214">
        <v>104.57761681861355</v>
      </c>
      <c r="I22" s="1"/>
    </row>
    <row r="23" spans="1:9" ht="19.5" customHeight="1">
      <c r="A23" s="33" t="s">
        <v>21</v>
      </c>
      <c r="B23" s="206" t="s">
        <v>18</v>
      </c>
      <c r="C23" s="215">
        <v>39.914</v>
      </c>
      <c r="D23" s="212">
        <v>103.24900408712298</v>
      </c>
      <c r="E23" s="213">
        <v>106.94210004554832</v>
      </c>
      <c r="F23" s="200">
        <v>21.32</v>
      </c>
      <c r="G23" s="212">
        <v>42.62380295487715</v>
      </c>
      <c r="H23" s="214">
        <v>61.86165273909007</v>
      </c>
      <c r="I23" s="1"/>
    </row>
    <row r="24" spans="1:9" ht="19.5" customHeight="1">
      <c r="A24" s="34" t="s">
        <v>19</v>
      </c>
      <c r="B24" s="206" t="s">
        <v>20</v>
      </c>
      <c r="C24" s="215">
        <v>10355.829</v>
      </c>
      <c r="D24" s="212">
        <v>110.90027645209636</v>
      </c>
      <c r="E24" s="213">
        <v>100.34824011222598</v>
      </c>
      <c r="F24" s="200">
        <v>5395.984</v>
      </c>
      <c r="G24" s="212">
        <v>42.943750285012534</v>
      </c>
      <c r="H24" s="214">
        <v>54.56077234662574</v>
      </c>
      <c r="I24" s="1"/>
    </row>
    <row r="25" spans="1:9" ht="19.5" customHeight="1">
      <c r="A25" s="33" t="s">
        <v>22</v>
      </c>
      <c r="B25" s="206" t="s">
        <v>18</v>
      </c>
      <c r="C25" s="215">
        <v>50.803</v>
      </c>
      <c r="D25" s="212">
        <v>100.44287154748017</v>
      </c>
      <c r="E25" s="213">
        <v>184.9264705882353</v>
      </c>
      <c r="F25" s="200">
        <v>51.131</v>
      </c>
      <c r="G25" s="212">
        <v>96.84084925850868</v>
      </c>
      <c r="H25" s="214">
        <v>160.53689167974883</v>
      </c>
      <c r="I25" s="1"/>
    </row>
    <row r="26" spans="1:9" ht="19.5" customHeight="1">
      <c r="A26" s="33" t="s">
        <v>19</v>
      </c>
      <c r="B26" s="206" t="s">
        <v>20</v>
      </c>
      <c r="C26" s="215">
        <v>1905.48</v>
      </c>
      <c r="D26" s="212">
        <v>127.1488073710382</v>
      </c>
      <c r="E26" s="213">
        <v>233.5393190949046</v>
      </c>
      <c r="F26" s="200">
        <v>1933.657</v>
      </c>
      <c r="G26" s="212">
        <v>99.523858051951</v>
      </c>
      <c r="H26" s="214">
        <v>147.1679229659216</v>
      </c>
      <c r="I26" s="1"/>
    </row>
    <row r="27" spans="1:9" ht="19.5" customHeight="1">
      <c r="A27" s="35" t="s">
        <v>23</v>
      </c>
      <c r="B27" s="206" t="s">
        <v>18</v>
      </c>
      <c r="C27" s="215">
        <v>10.302</v>
      </c>
      <c r="D27" s="212">
        <v>97.22536806342016</v>
      </c>
      <c r="E27" s="213">
        <v>108.08939250865596</v>
      </c>
      <c r="F27" s="200">
        <v>10.611</v>
      </c>
      <c r="G27" s="212">
        <v>99.78371261989844</v>
      </c>
      <c r="H27" s="214">
        <v>102.61096605744125</v>
      </c>
      <c r="I27" s="1"/>
    </row>
    <row r="28" spans="1:9" ht="19.5" customHeight="1">
      <c r="A28" s="34" t="s">
        <v>19</v>
      </c>
      <c r="B28" s="206" t="s">
        <v>20</v>
      </c>
      <c r="C28" s="215">
        <v>6046.147</v>
      </c>
      <c r="D28" s="212">
        <v>85.58640265285918</v>
      </c>
      <c r="E28" s="213">
        <v>101.4862864240634</v>
      </c>
      <c r="F28" s="200">
        <v>6551.54</v>
      </c>
      <c r="G28" s="212">
        <v>108.06334157225717</v>
      </c>
      <c r="H28" s="214">
        <v>120.60602523884046</v>
      </c>
      <c r="I28" s="1"/>
    </row>
    <row r="29" spans="1:9" ht="19.5" customHeight="1">
      <c r="A29" s="33" t="s">
        <v>24</v>
      </c>
      <c r="B29" s="206" t="s">
        <v>18</v>
      </c>
      <c r="C29" s="215">
        <v>2380.796</v>
      </c>
      <c r="D29" s="212">
        <v>100.87152670973035</v>
      </c>
      <c r="E29" s="213">
        <v>96.19792968042279</v>
      </c>
      <c r="F29" s="200">
        <v>2468.886</v>
      </c>
      <c r="G29" s="212">
        <v>102.95518400726402</v>
      </c>
      <c r="H29" s="214">
        <v>99.38213887816448</v>
      </c>
      <c r="I29" s="1"/>
    </row>
    <row r="30" spans="1:9" ht="19.5" customHeight="1">
      <c r="A30" s="36" t="s">
        <v>25</v>
      </c>
      <c r="B30" s="207" t="s">
        <v>20</v>
      </c>
      <c r="C30" s="216">
        <v>1076902.584</v>
      </c>
      <c r="D30" s="217">
        <v>100.4452516807046</v>
      </c>
      <c r="E30" s="218">
        <v>104.05037719883336</v>
      </c>
      <c r="F30" s="219">
        <v>1110496.035</v>
      </c>
      <c r="G30" s="217">
        <v>100.02465527438619</v>
      </c>
      <c r="H30" s="220">
        <v>104.24752467508718</v>
      </c>
      <c r="I30" s="1"/>
    </row>
    <row r="31" spans="1:9" ht="19.5" customHeight="1">
      <c r="A31" s="14"/>
      <c r="B31" s="14"/>
      <c r="C31" s="14"/>
      <c r="D31" s="14"/>
      <c r="E31" s="14"/>
      <c r="F31" s="14"/>
      <c r="G31" s="14"/>
      <c r="H31" s="14"/>
      <c r="I31" s="1"/>
    </row>
    <row r="32" spans="1:9" ht="13.5" customHeight="1">
      <c r="A32" s="4"/>
      <c r="B32" s="77" t="s">
        <v>1</v>
      </c>
      <c r="C32" s="69" t="s">
        <v>102</v>
      </c>
      <c r="D32" s="70"/>
      <c r="E32" s="32"/>
      <c r="F32" s="19" t="s">
        <v>16</v>
      </c>
      <c r="G32" s="14"/>
      <c r="H32" s="14"/>
      <c r="I32" s="1"/>
    </row>
    <row r="33" spans="1:9" ht="30.75" customHeight="1">
      <c r="A33" s="9" t="s">
        <v>6</v>
      </c>
      <c r="B33" s="10"/>
      <c r="C33" s="22"/>
      <c r="D33" s="74" t="s">
        <v>175</v>
      </c>
      <c r="E33" s="75" t="s">
        <v>110</v>
      </c>
      <c r="F33" s="23" t="s">
        <v>7</v>
      </c>
      <c r="G33" s="14"/>
      <c r="H33" s="14"/>
      <c r="I33" s="1"/>
    </row>
    <row r="34" spans="1:9" ht="19.5" customHeight="1">
      <c r="A34" s="78" t="s">
        <v>17</v>
      </c>
      <c r="B34" s="79" t="s">
        <v>18</v>
      </c>
      <c r="C34" s="212">
        <v>4629.141883300001</v>
      </c>
      <c r="D34" s="212">
        <v>97.76044836618863</v>
      </c>
      <c r="E34" s="212">
        <v>102.49579091815875</v>
      </c>
      <c r="F34" s="221">
        <v>49.82311193706355</v>
      </c>
      <c r="G34" s="14"/>
      <c r="H34" s="14"/>
      <c r="I34" s="1"/>
    </row>
    <row r="35" spans="1:9" ht="19.5" customHeight="1">
      <c r="A35" s="80" t="s">
        <v>19</v>
      </c>
      <c r="B35" s="79" t="s">
        <v>20</v>
      </c>
      <c r="C35" s="222">
        <v>2209792.804356</v>
      </c>
      <c r="D35" s="212">
        <v>98.30858999642739</v>
      </c>
      <c r="E35" s="212">
        <v>102.59115180078176</v>
      </c>
      <c r="F35" s="223" t="s">
        <v>14</v>
      </c>
      <c r="G35" s="85"/>
      <c r="I35" s="1"/>
    </row>
    <row r="36" spans="1:9" ht="19.5" customHeight="1">
      <c r="A36" s="78" t="s">
        <v>21</v>
      </c>
      <c r="B36" s="79" t="s">
        <v>18</v>
      </c>
      <c r="C36" s="222">
        <v>126.923</v>
      </c>
      <c r="D36" s="212">
        <v>117.16437888284763</v>
      </c>
      <c r="E36" s="212">
        <v>102.23605886569953</v>
      </c>
      <c r="F36" s="221">
        <v>26.02910921054869</v>
      </c>
      <c r="G36" s="85"/>
      <c r="H36" s="85"/>
      <c r="I36" s="1"/>
    </row>
    <row r="37" spans="1:9" ht="19.5" customHeight="1">
      <c r="A37" s="80" t="s">
        <v>19</v>
      </c>
      <c r="B37" s="79" t="s">
        <v>20</v>
      </c>
      <c r="C37" s="222">
        <v>30865.473</v>
      </c>
      <c r="D37" s="212">
        <v>119.14582035996193</v>
      </c>
      <c r="E37" s="212">
        <v>82.9230489659481</v>
      </c>
      <c r="F37" s="223" t="s">
        <v>14</v>
      </c>
      <c r="G37" s="251" t="s">
        <v>176</v>
      </c>
      <c r="H37" s="252"/>
      <c r="I37" s="1"/>
    </row>
    <row r="38" spans="1:9" ht="19.5" customHeight="1">
      <c r="A38" s="78" t="s">
        <v>22</v>
      </c>
      <c r="B38" s="79" t="s">
        <v>18</v>
      </c>
      <c r="C38" s="222">
        <v>141.251</v>
      </c>
      <c r="D38" s="212">
        <v>99.76832722367017</v>
      </c>
      <c r="E38" s="212">
        <v>189.18980458338356</v>
      </c>
      <c r="F38" s="221">
        <v>36.04073118127497</v>
      </c>
      <c r="G38" s="251"/>
      <c r="H38" s="252"/>
      <c r="I38" s="1"/>
    </row>
    <row r="39" spans="1:9" ht="19.5" customHeight="1">
      <c r="A39" s="78" t="s">
        <v>19</v>
      </c>
      <c r="B39" s="79" t="s">
        <v>20</v>
      </c>
      <c r="C39" s="222">
        <v>5113.561</v>
      </c>
      <c r="D39" s="222">
        <v>99.45199463683292</v>
      </c>
      <c r="E39" s="222">
        <v>180.76222883337906</v>
      </c>
      <c r="F39" s="223" t="s">
        <v>14</v>
      </c>
      <c r="G39" s="251"/>
      <c r="H39" s="252"/>
      <c r="I39" s="1"/>
    </row>
    <row r="40" spans="1:9" ht="19.5" customHeight="1">
      <c r="A40" s="81" t="s">
        <v>23</v>
      </c>
      <c r="B40" s="79" t="s">
        <v>18</v>
      </c>
      <c r="C40" s="222">
        <v>18.617</v>
      </c>
      <c r="D40" s="212">
        <v>98.36732537250343</v>
      </c>
      <c r="E40" s="212">
        <v>105.9952174903211</v>
      </c>
      <c r="F40" s="221">
        <v>55.70412593559385</v>
      </c>
      <c r="G40" s="251"/>
      <c r="H40" s="252"/>
      <c r="I40" s="1"/>
    </row>
    <row r="41" spans="1:9" ht="19.5" customHeight="1">
      <c r="A41" s="80" t="s">
        <v>19</v>
      </c>
      <c r="B41" s="79" t="s">
        <v>20</v>
      </c>
      <c r="C41" s="222">
        <v>15997.589</v>
      </c>
      <c r="D41" s="212">
        <v>96.93756558663156</v>
      </c>
      <c r="E41" s="212">
        <v>104.33920858131489</v>
      </c>
      <c r="F41" s="223" t="s">
        <v>14</v>
      </c>
      <c r="G41" s="251"/>
      <c r="H41" s="252"/>
      <c r="I41" s="1"/>
    </row>
    <row r="42" spans="1:9" ht="19.5" customHeight="1">
      <c r="A42" s="78" t="s">
        <v>24</v>
      </c>
      <c r="B42" s="79" t="s">
        <v>18</v>
      </c>
      <c r="C42" s="222">
        <v>4915.9328833</v>
      </c>
      <c r="D42" s="212">
        <v>98.2396163635865</v>
      </c>
      <c r="E42" s="212">
        <v>103.86958438712526</v>
      </c>
      <c r="F42" s="221">
        <v>48.88814137991058</v>
      </c>
      <c r="G42" s="251"/>
      <c r="H42" s="252"/>
      <c r="I42" s="1"/>
    </row>
    <row r="43" spans="1:9" ht="19.5" customHeight="1">
      <c r="A43" s="82" t="s">
        <v>25</v>
      </c>
      <c r="B43" s="11" t="s">
        <v>20</v>
      </c>
      <c r="C43" s="224">
        <v>2261769.427356</v>
      </c>
      <c r="D43" s="224">
        <v>98.53646448163958</v>
      </c>
      <c r="E43" s="224">
        <v>102.37201905259823</v>
      </c>
      <c r="F43" s="225" t="s">
        <v>14</v>
      </c>
      <c r="G43" s="251"/>
      <c r="H43" s="252"/>
      <c r="I43" s="1"/>
    </row>
    <row r="44" ht="19.5" customHeight="1"/>
    <row r="45" ht="19.5" customHeight="1"/>
    <row r="46" ht="19.5" customHeight="1"/>
    <row r="47" ht="19.5" customHeight="1"/>
    <row r="48" ht="19.5" customHeight="1"/>
  </sheetData>
  <sheetProtection/>
  <mergeCells count="2">
    <mergeCell ref="E6:F6"/>
    <mergeCell ref="G37:H43"/>
  </mergeCells>
  <printOptions horizontalCentered="1"/>
  <pageMargins left="0" right="0" top="0.7874015748031497" bottom="0.2755905511811024" header="0.2755905511811024" footer="0"/>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J45"/>
  <sheetViews>
    <sheetView zoomScale="85" zoomScaleNormal="85" workbookViewId="0" topLeftCell="A1">
      <selection activeCell="M9" sqref="M9"/>
    </sheetView>
  </sheetViews>
  <sheetFormatPr defaultColWidth="9.00390625" defaultRowHeight="13.5"/>
  <cols>
    <col min="1" max="1" width="4.375" style="0" customWidth="1"/>
    <col min="2" max="2" width="20.50390625" style="0" bestFit="1" customWidth="1"/>
    <col min="4" max="5" width="8.50390625" style="0" customWidth="1"/>
    <col min="6" max="6" width="11.00390625" style="0" bestFit="1" customWidth="1"/>
    <col min="8" max="9" width="8.50390625" style="0" customWidth="1"/>
    <col min="10" max="10" width="11.00390625" style="0" bestFit="1" customWidth="1"/>
  </cols>
  <sheetData>
    <row r="1" spans="1:10" ht="21.75" customHeight="1">
      <c r="A1" s="3" t="s">
        <v>26</v>
      </c>
      <c r="B1" s="3" t="s">
        <v>27</v>
      </c>
      <c r="C1" s="3"/>
      <c r="D1" s="3"/>
      <c r="E1" s="3" t="str">
        <f>'ＡＢ表'!D4</f>
        <v>平成２６年１０月</v>
      </c>
      <c r="F1" s="3"/>
      <c r="G1" s="3"/>
      <c r="H1" s="3"/>
      <c r="I1" s="3"/>
      <c r="J1" s="3"/>
    </row>
    <row r="2" spans="1:10" ht="18.75" customHeight="1">
      <c r="A2" s="4"/>
      <c r="B2" s="44" t="s">
        <v>28</v>
      </c>
      <c r="C2" s="43"/>
      <c r="D2" s="45" t="s">
        <v>29</v>
      </c>
      <c r="E2" s="45"/>
      <c r="F2" s="46"/>
      <c r="G2" s="45"/>
      <c r="H2" s="45" t="s">
        <v>30</v>
      </c>
      <c r="I2" s="45"/>
      <c r="J2" s="47"/>
    </row>
    <row r="3" spans="1:10" ht="18.75" customHeight="1">
      <c r="A3" s="5"/>
      <c r="B3" s="6"/>
      <c r="C3" s="7" t="s">
        <v>31</v>
      </c>
      <c r="D3" s="7" t="s">
        <v>4</v>
      </c>
      <c r="E3" s="7" t="s">
        <v>5</v>
      </c>
      <c r="F3" s="7" t="s">
        <v>32</v>
      </c>
      <c r="G3" s="7" t="s">
        <v>31</v>
      </c>
      <c r="H3" s="7" t="s">
        <v>4</v>
      </c>
      <c r="I3" s="178" t="s">
        <v>5</v>
      </c>
      <c r="J3" s="8" t="s">
        <v>32</v>
      </c>
    </row>
    <row r="4" spans="1:10" ht="18.75" customHeight="1">
      <c r="A4" s="9"/>
      <c r="B4" s="10" t="s">
        <v>33</v>
      </c>
      <c r="C4" s="11" t="s">
        <v>34</v>
      </c>
      <c r="D4" s="11" t="s">
        <v>35</v>
      </c>
      <c r="E4" s="11" t="s">
        <v>36</v>
      </c>
      <c r="F4" s="210" t="s">
        <v>183</v>
      </c>
      <c r="G4" s="171" t="s">
        <v>34</v>
      </c>
      <c r="H4" s="11" t="s">
        <v>35</v>
      </c>
      <c r="I4" s="11" t="s">
        <v>36</v>
      </c>
      <c r="J4" s="12" t="s">
        <v>37</v>
      </c>
    </row>
    <row r="5" spans="1:10" ht="18.75" customHeight="1">
      <c r="A5" s="48">
        <v>1</v>
      </c>
      <c r="B5" s="49" t="s">
        <v>38</v>
      </c>
      <c r="C5" s="13">
        <v>66.438</v>
      </c>
      <c r="D5" s="37">
        <v>125.27199019515413</v>
      </c>
      <c r="E5" s="37">
        <v>228.20733005873666</v>
      </c>
      <c r="F5" s="38">
        <v>6349.051</v>
      </c>
      <c r="G5" s="13">
        <v>355.971</v>
      </c>
      <c r="H5" s="37">
        <v>96.1569214312341</v>
      </c>
      <c r="I5" s="37">
        <v>98.39704784808028</v>
      </c>
      <c r="J5" s="39">
        <v>52772.057</v>
      </c>
    </row>
    <row r="6" spans="1:10" ht="18.75" customHeight="1">
      <c r="A6" s="50">
        <v>2</v>
      </c>
      <c r="B6" s="51" t="s">
        <v>39</v>
      </c>
      <c r="C6" s="13">
        <v>15.963</v>
      </c>
      <c r="D6" s="37">
        <v>243.44974836053072</v>
      </c>
      <c r="E6" s="37">
        <v>45.33526454801057</v>
      </c>
      <c r="F6" s="38">
        <v>537.388</v>
      </c>
      <c r="G6" s="13">
        <v>81.13</v>
      </c>
      <c r="H6" s="37">
        <v>96.91445773057949</v>
      </c>
      <c r="I6" s="37">
        <v>112.25802880823568</v>
      </c>
      <c r="J6" s="39">
        <v>5060.452</v>
      </c>
    </row>
    <row r="7" spans="1:10" ht="18.75" customHeight="1">
      <c r="A7" s="50">
        <v>3</v>
      </c>
      <c r="B7" s="51" t="s">
        <v>40</v>
      </c>
      <c r="C7" s="13">
        <v>18.011</v>
      </c>
      <c r="D7" s="37">
        <v>42.16748999133753</v>
      </c>
      <c r="E7" s="37">
        <v>170.18803741850138</v>
      </c>
      <c r="F7" s="38">
        <v>1064.853</v>
      </c>
      <c r="G7" s="13">
        <v>57.661</v>
      </c>
      <c r="H7" s="37">
        <v>98.45473482908173</v>
      </c>
      <c r="I7" s="37">
        <v>233.35087009307972</v>
      </c>
      <c r="J7" s="39">
        <v>2794.522</v>
      </c>
    </row>
    <row r="8" spans="1:10" ht="18.75" customHeight="1">
      <c r="A8" s="50">
        <v>4</v>
      </c>
      <c r="B8" s="51" t="s">
        <v>41</v>
      </c>
      <c r="C8" s="13">
        <v>12.815</v>
      </c>
      <c r="D8" s="37">
        <v>114.07334876268472</v>
      </c>
      <c r="E8" s="37">
        <v>117.88243951798363</v>
      </c>
      <c r="F8" s="38">
        <v>1721.608</v>
      </c>
      <c r="G8" s="13">
        <v>55.861</v>
      </c>
      <c r="H8" s="37">
        <v>90.93883797027365</v>
      </c>
      <c r="I8" s="37">
        <v>104.32728223517107</v>
      </c>
      <c r="J8" s="63">
        <v>7881.828</v>
      </c>
    </row>
    <row r="9" spans="1:10" ht="18.75" customHeight="1">
      <c r="A9" s="50">
        <v>5</v>
      </c>
      <c r="B9" s="51" t="s">
        <v>42</v>
      </c>
      <c r="C9" s="13">
        <v>1.176</v>
      </c>
      <c r="D9" s="37">
        <v>108.98980537534754</v>
      </c>
      <c r="E9" s="37">
        <v>89.56587966488956</v>
      </c>
      <c r="F9" s="38">
        <v>1115.461</v>
      </c>
      <c r="G9" s="13">
        <v>3.835</v>
      </c>
      <c r="H9" s="37">
        <v>101.80514998672683</v>
      </c>
      <c r="I9" s="37">
        <v>84.56449834619625</v>
      </c>
      <c r="J9" s="39">
        <v>3862.333</v>
      </c>
    </row>
    <row r="10" spans="1:10" ht="18.75" customHeight="1">
      <c r="A10" s="50">
        <v>6</v>
      </c>
      <c r="B10" s="51" t="s">
        <v>43</v>
      </c>
      <c r="C10" s="13">
        <v>0.588</v>
      </c>
      <c r="D10" s="37">
        <v>66.06741573033707</v>
      </c>
      <c r="E10" s="37">
        <v>162.8808864265928</v>
      </c>
      <c r="F10" s="159">
        <v>147.606</v>
      </c>
      <c r="G10" s="160">
        <v>2.015</v>
      </c>
      <c r="H10" s="161">
        <v>94.68984962406014</v>
      </c>
      <c r="I10" s="161">
        <v>117.28754365541327</v>
      </c>
      <c r="J10" s="63">
        <v>541.521</v>
      </c>
    </row>
    <row r="11" spans="1:10" ht="18.75" customHeight="1">
      <c r="A11" s="50">
        <v>7</v>
      </c>
      <c r="B11" s="51" t="s">
        <v>44</v>
      </c>
      <c r="C11" s="13">
        <v>21.576</v>
      </c>
      <c r="D11" s="37">
        <v>317.0143990596532</v>
      </c>
      <c r="E11" s="37">
        <v>765.6493967352733</v>
      </c>
      <c r="F11" s="38">
        <v>1865.836</v>
      </c>
      <c r="G11" s="13">
        <v>28.594</v>
      </c>
      <c r="H11" s="37">
        <v>138.9947501458293</v>
      </c>
      <c r="I11" s="37">
        <v>160.46916213031034</v>
      </c>
      <c r="J11" s="39">
        <v>3709.675</v>
      </c>
    </row>
    <row r="12" spans="1:10" ht="18.75" customHeight="1">
      <c r="A12" s="50">
        <v>8</v>
      </c>
      <c r="B12" s="51" t="s">
        <v>45</v>
      </c>
      <c r="C12" s="13">
        <v>13.728</v>
      </c>
      <c r="D12" s="37">
        <v>124.65268319259057</v>
      </c>
      <c r="E12" s="37">
        <v>83.5493883512872</v>
      </c>
      <c r="F12" s="38">
        <v>4452.73</v>
      </c>
      <c r="G12" s="13">
        <v>30.01832</v>
      </c>
      <c r="H12" s="37">
        <v>105.38541906564735</v>
      </c>
      <c r="I12" s="37">
        <v>106.16558797524314</v>
      </c>
      <c r="J12" s="39">
        <v>7175.685</v>
      </c>
    </row>
    <row r="13" spans="1:10" ht="18.75" customHeight="1">
      <c r="A13" s="50">
        <v>9</v>
      </c>
      <c r="B13" s="51" t="s">
        <v>46</v>
      </c>
      <c r="C13" s="13">
        <v>46.961</v>
      </c>
      <c r="D13" s="37">
        <v>88.22943674144216</v>
      </c>
      <c r="E13" s="37">
        <v>93.67283027147786</v>
      </c>
      <c r="F13" s="38">
        <v>14478.242</v>
      </c>
      <c r="G13" s="13">
        <v>117.461</v>
      </c>
      <c r="H13" s="37">
        <v>92.8736341066148</v>
      </c>
      <c r="I13" s="37">
        <v>101.27869078618359</v>
      </c>
      <c r="J13" s="39">
        <v>50929.55</v>
      </c>
    </row>
    <row r="14" spans="1:10" ht="18.75" customHeight="1">
      <c r="A14" s="50">
        <v>10</v>
      </c>
      <c r="B14" s="51" t="s">
        <v>47</v>
      </c>
      <c r="C14" s="13">
        <v>0.798</v>
      </c>
      <c r="D14" s="37">
        <v>115.8200290275762</v>
      </c>
      <c r="E14" s="37">
        <v>35.688729874776385</v>
      </c>
      <c r="F14" s="38">
        <v>314.382</v>
      </c>
      <c r="G14" s="13">
        <v>4.908</v>
      </c>
      <c r="H14" s="37">
        <v>74.97708524289642</v>
      </c>
      <c r="I14" s="37">
        <v>182.9977628635347</v>
      </c>
      <c r="J14" s="39">
        <v>1384.291</v>
      </c>
    </row>
    <row r="15" spans="1:10" ht="18.75" customHeight="1">
      <c r="A15" s="50">
        <v>11</v>
      </c>
      <c r="B15" s="51" t="s">
        <v>48</v>
      </c>
      <c r="C15" s="13">
        <v>3.83</v>
      </c>
      <c r="D15" s="37">
        <v>156.64621676891613</v>
      </c>
      <c r="E15" s="37">
        <v>118.35599505562422</v>
      </c>
      <c r="F15" s="38">
        <v>254.861</v>
      </c>
      <c r="G15" s="13">
        <v>13.274</v>
      </c>
      <c r="H15" s="37">
        <v>102.1548406957057</v>
      </c>
      <c r="I15" s="37">
        <v>103.09902912621358</v>
      </c>
      <c r="J15" s="39">
        <v>1408.734</v>
      </c>
    </row>
    <row r="16" spans="1:10" ht="18.75" customHeight="1">
      <c r="A16" s="50">
        <v>12</v>
      </c>
      <c r="B16" s="52" t="s">
        <v>49</v>
      </c>
      <c r="C16" s="13">
        <v>18.009</v>
      </c>
      <c r="D16" s="37">
        <v>49.14717681412548</v>
      </c>
      <c r="E16" s="37">
        <v>83.85249336499511</v>
      </c>
      <c r="F16" s="38">
        <v>4266.913</v>
      </c>
      <c r="G16" s="13">
        <v>94.574</v>
      </c>
      <c r="H16" s="37">
        <v>85.50066900517123</v>
      </c>
      <c r="I16" s="37">
        <v>104.79694165881766</v>
      </c>
      <c r="J16" s="39">
        <v>14862.785</v>
      </c>
    </row>
    <row r="17" spans="1:10" ht="18.75" customHeight="1">
      <c r="A17" s="50">
        <v>13</v>
      </c>
      <c r="B17" s="52" t="s">
        <v>50</v>
      </c>
      <c r="C17" s="13">
        <v>13.935</v>
      </c>
      <c r="D17" s="37">
        <v>102.29024443955078</v>
      </c>
      <c r="E17" s="37">
        <v>139.8815498895804</v>
      </c>
      <c r="F17" s="38">
        <v>1434.694</v>
      </c>
      <c r="G17" s="13">
        <v>14.079</v>
      </c>
      <c r="H17" s="37">
        <v>99.38585345192715</v>
      </c>
      <c r="I17" s="37">
        <v>119.23272357723577</v>
      </c>
      <c r="J17" s="39">
        <v>2628.605</v>
      </c>
    </row>
    <row r="18" spans="1:10" ht="18.75" customHeight="1">
      <c r="A18" s="50">
        <v>14</v>
      </c>
      <c r="B18" s="52" t="s">
        <v>51</v>
      </c>
      <c r="C18" s="13">
        <v>76.751</v>
      </c>
      <c r="D18" s="37">
        <v>112.22054888658195</v>
      </c>
      <c r="E18" s="37">
        <v>95.76398073515834</v>
      </c>
      <c r="F18" s="38">
        <v>50345.095</v>
      </c>
      <c r="G18" s="13">
        <v>181.587</v>
      </c>
      <c r="H18" s="37">
        <v>115.92040753791942</v>
      </c>
      <c r="I18" s="37">
        <v>107.34376108391857</v>
      </c>
      <c r="J18" s="39">
        <v>109729.171</v>
      </c>
    </row>
    <row r="19" spans="1:10" ht="18.75" customHeight="1">
      <c r="A19" s="50">
        <v>15</v>
      </c>
      <c r="B19" s="52" t="s">
        <v>52</v>
      </c>
      <c r="C19" s="13">
        <v>29.562</v>
      </c>
      <c r="D19" s="37">
        <v>93.07641447057712</v>
      </c>
      <c r="E19" s="37">
        <v>29.62450771127078</v>
      </c>
      <c r="F19" s="38">
        <v>26485.425</v>
      </c>
      <c r="G19" s="13">
        <v>51.559</v>
      </c>
      <c r="H19" s="37">
        <v>96.04522931336389</v>
      </c>
      <c r="I19" s="37">
        <v>85.80867423359851</v>
      </c>
      <c r="J19" s="39">
        <v>23097.912</v>
      </c>
    </row>
    <row r="20" spans="1:10" ht="18.75" customHeight="1">
      <c r="A20" s="50">
        <v>16</v>
      </c>
      <c r="B20" s="52" t="s">
        <v>53</v>
      </c>
      <c r="C20" s="13">
        <v>163.68</v>
      </c>
      <c r="D20" s="37">
        <v>96.16525759810114</v>
      </c>
      <c r="E20" s="37">
        <v>78.68827453992851</v>
      </c>
      <c r="F20" s="38">
        <v>80711.7</v>
      </c>
      <c r="G20" s="13">
        <v>319.13064230000003</v>
      </c>
      <c r="H20" s="37">
        <v>100.87590186278321</v>
      </c>
      <c r="I20" s="37">
        <v>121.3485058953931</v>
      </c>
      <c r="J20" s="39">
        <v>131252.80015599998</v>
      </c>
    </row>
    <row r="21" spans="1:10" ht="18.75" customHeight="1">
      <c r="A21" s="50">
        <v>17</v>
      </c>
      <c r="B21" s="52" t="s">
        <v>54</v>
      </c>
      <c r="C21" s="13">
        <v>146.933</v>
      </c>
      <c r="D21" s="37">
        <v>70.64154463023684</v>
      </c>
      <c r="E21" s="37">
        <v>98.54311608566594</v>
      </c>
      <c r="F21" s="38">
        <v>138090.353</v>
      </c>
      <c r="G21" s="13">
        <v>187.950436</v>
      </c>
      <c r="H21" s="37">
        <v>91.2077752654948</v>
      </c>
      <c r="I21" s="37">
        <v>104.47972325939826</v>
      </c>
      <c r="J21" s="39">
        <v>186324.4012</v>
      </c>
    </row>
    <row r="22" spans="1:10" ht="18.75" customHeight="1">
      <c r="A22" s="50">
        <v>18</v>
      </c>
      <c r="B22" s="52" t="s">
        <v>177</v>
      </c>
      <c r="C22" s="13">
        <v>3.007</v>
      </c>
      <c r="D22" s="37">
        <v>97.88411458333334</v>
      </c>
      <c r="E22" s="37">
        <v>104.01245243860255</v>
      </c>
      <c r="F22" s="38">
        <v>40636.386</v>
      </c>
      <c r="G22" s="13">
        <v>12.304</v>
      </c>
      <c r="H22" s="37">
        <v>95.15118706983219</v>
      </c>
      <c r="I22" s="37">
        <v>94.66071703338976</v>
      </c>
      <c r="J22" s="39">
        <v>63569.193</v>
      </c>
    </row>
    <row r="23" spans="1:10" ht="18.75" customHeight="1">
      <c r="A23" s="50">
        <v>19</v>
      </c>
      <c r="B23" s="52" t="s">
        <v>55</v>
      </c>
      <c r="C23" s="13">
        <v>3.316</v>
      </c>
      <c r="D23" s="37">
        <v>74.81949458483754</v>
      </c>
      <c r="E23" s="37">
        <v>43.78167520360922</v>
      </c>
      <c r="F23" s="38">
        <v>222.618</v>
      </c>
      <c r="G23" s="13">
        <v>10.574245000000001</v>
      </c>
      <c r="H23" s="37">
        <v>99.1095902287369</v>
      </c>
      <c r="I23" s="37">
        <v>70.84935514108237</v>
      </c>
      <c r="J23" s="39">
        <v>815.106</v>
      </c>
    </row>
    <row r="24" spans="1:10" ht="18.75" customHeight="1">
      <c r="A24" s="50">
        <v>20</v>
      </c>
      <c r="B24" s="52" t="s">
        <v>56</v>
      </c>
      <c r="C24" s="13">
        <v>1.052</v>
      </c>
      <c r="D24" s="37">
        <v>104.99001996007983</v>
      </c>
      <c r="E24" s="37">
        <v>159.15279878971256</v>
      </c>
      <c r="F24" s="38">
        <v>733.03</v>
      </c>
      <c r="G24" s="13">
        <v>2.958</v>
      </c>
      <c r="H24" s="37">
        <v>86.08847497089639</v>
      </c>
      <c r="I24" s="37">
        <v>124.70489038785834</v>
      </c>
      <c r="J24" s="39">
        <v>1903.825</v>
      </c>
    </row>
    <row r="25" spans="1:10" ht="18.75" customHeight="1">
      <c r="A25" s="50">
        <v>21</v>
      </c>
      <c r="B25" s="52" t="s">
        <v>57</v>
      </c>
      <c r="C25" s="13">
        <v>23.336</v>
      </c>
      <c r="D25" s="37">
        <v>98.19069258604729</v>
      </c>
      <c r="E25" s="37">
        <v>99.86733427483203</v>
      </c>
      <c r="F25" s="38">
        <v>28646.955</v>
      </c>
      <c r="G25" s="13">
        <v>39.542</v>
      </c>
      <c r="H25" s="37">
        <v>82.9912269655375</v>
      </c>
      <c r="I25" s="37">
        <v>88.73678777406252</v>
      </c>
      <c r="J25" s="39">
        <v>45861.971</v>
      </c>
    </row>
    <row r="26" spans="1:10" ht="18.75" customHeight="1">
      <c r="A26" s="50">
        <v>22</v>
      </c>
      <c r="B26" s="52" t="s">
        <v>58</v>
      </c>
      <c r="C26" s="13">
        <v>22.141</v>
      </c>
      <c r="D26" s="37">
        <v>198.5383787661406</v>
      </c>
      <c r="E26" s="37">
        <v>121.05522143247676</v>
      </c>
      <c r="F26" s="38">
        <v>1335.571</v>
      </c>
      <c r="G26" s="13">
        <v>67.439</v>
      </c>
      <c r="H26" s="37">
        <v>105.28295995628756</v>
      </c>
      <c r="I26" s="37">
        <v>95.16411255044733</v>
      </c>
      <c r="J26" s="39">
        <v>6121.997</v>
      </c>
    </row>
    <row r="27" spans="1:10" ht="18.75" customHeight="1">
      <c r="A27" s="50">
        <v>23</v>
      </c>
      <c r="B27" s="52" t="s">
        <v>59</v>
      </c>
      <c r="C27" s="13">
        <v>8.678</v>
      </c>
      <c r="D27" s="37">
        <v>83.62725257781632</v>
      </c>
      <c r="E27" s="37">
        <v>107.85483470047228</v>
      </c>
      <c r="F27" s="38">
        <v>2613.269</v>
      </c>
      <c r="G27" s="13">
        <v>21.246</v>
      </c>
      <c r="H27" s="37">
        <v>90.07886034088018</v>
      </c>
      <c r="I27" s="37">
        <v>102.4298524732427</v>
      </c>
      <c r="J27" s="39">
        <v>5732.132</v>
      </c>
    </row>
    <row r="28" spans="1:10" ht="18.75" customHeight="1">
      <c r="A28" s="50">
        <v>24</v>
      </c>
      <c r="B28" s="52" t="s">
        <v>60</v>
      </c>
      <c r="C28" s="13">
        <v>166.164</v>
      </c>
      <c r="D28" s="37">
        <v>96.24661152429277</v>
      </c>
      <c r="E28" s="37">
        <v>92.73476130414885</v>
      </c>
      <c r="F28" s="38">
        <v>54213.526</v>
      </c>
      <c r="G28" s="13">
        <v>343.999</v>
      </c>
      <c r="H28" s="37">
        <v>96.92406090455206</v>
      </c>
      <c r="I28" s="37">
        <v>119.39476396905447</v>
      </c>
      <c r="J28" s="39">
        <v>97312.848</v>
      </c>
    </row>
    <row r="29" spans="1:10" ht="18.75" customHeight="1">
      <c r="A29" s="50">
        <v>25</v>
      </c>
      <c r="B29" s="52" t="s">
        <v>178</v>
      </c>
      <c r="C29" s="13">
        <v>161.885</v>
      </c>
      <c r="D29" s="37">
        <v>97.07896567439852</v>
      </c>
      <c r="E29" s="37">
        <v>77.84878912035701</v>
      </c>
      <c r="F29" s="38">
        <v>130224.45</v>
      </c>
      <c r="G29" s="13">
        <v>322.068</v>
      </c>
      <c r="H29" s="37">
        <v>98.41229099442653</v>
      </c>
      <c r="I29" s="37">
        <v>93.34168014328691</v>
      </c>
      <c r="J29" s="39">
        <v>403648.066</v>
      </c>
    </row>
    <row r="30" spans="1:10" ht="18.75" customHeight="1">
      <c r="A30" s="50">
        <v>26</v>
      </c>
      <c r="B30" s="52" t="s">
        <v>61</v>
      </c>
      <c r="C30" s="13">
        <v>114.927</v>
      </c>
      <c r="D30" s="37">
        <v>101.42526828579497</v>
      </c>
      <c r="E30" s="37">
        <v>88.30078215037571</v>
      </c>
      <c r="F30" s="38">
        <v>21626.925</v>
      </c>
      <c r="G30" s="13">
        <v>222.7</v>
      </c>
      <c r="H30" s="37">
        <v>97.9956436602055</v>
      </c>
      <c r="I30" s="37">
        <v>92.77272556852975</v>
      </c>
      <c r="J30" s="39">
        <v>43027.817</v>
      </c>
    </row>
    <row r="31" spans="1:10" ht="18.75" customHeight="1">
      <c r="A31" s="50">
        <v>27</v>
      </c>
      <c r="B31" s="52" t="s">
        <v>62</v>
      </c>
      <c r="C31" s="13">
        <v>24.57</v>
      </c>
      <c r="D31" s="37">
        <v>105.72744093979946</v>
      </c>
      <c r="E31" s="37">
        <v>96.33405214663792</v>
      </c>
      <c r="F31" s="38">
        <v>5466.917</v>
      </c>
      <c r="G31" s="13">
        <v>46.688</v>
      </c>
      <c r="H31" s="37">
        <v>99.46950167245457</v>
      </c>
      <c r="I31" s="37">
        <v>113.76495528643487</v>
      </c>
      <c r="J31" s="39">
        <v>10808.669</v>
      </c>
    </row>
    <row r="32" spans="1:10" ht="18.75" customHeight="1">
      <c r="A32" s="50">
        <v>28</v>
      </c>
      <c r="B32" s="52" t="s">
        <v>63</v>
      </c>
      <c r="C32" s="13">
        <v>3.373</v>
      </c>
      <c r="D32" s="37">
        <v>181.83288409703505</v>
      </c>
      <c r="E32" s="37">
        <v>207.95314426633786</v>
      </c>
      <c r="F32" s="38">
        <v>2328.607</v>
      </c>
      <c r="G32" s="13">
        <v>6.646</v>
      </c>
      <c r="H32" s="37">
        <v>119.83411467724486</v>
      </c>
      <c r="I32" s="37">
        <v>90.01760801842069</v>
      </c>
      <c r="J32" s="39">
        <v>3564.182</v>
      </c>
    </row>
    <row r="33" spans="1:10" ht="18.75" customHeight="1">
      <c r="A33" s="50">
        <v>29</v>
      </c>
      <c r="B33" s="52" t="s">
        <v>64</v>
      </c>
      <c r="C33" s="13">
        <v>21.331</v>
      </c>
      <c r="D33" s="37">
        <v>125.80949572397522</v>
      </c>
      <c r="E33" s="37">
        <v>104.36420568520965</v>
      </c>
      <c r="F33" s="38">
        <v>11389.079</v>
      </c>
      <c r="G33" s="13">
        <v>41.49</v>
      </c>
      <c r="H33" s="37">
        <v>103.71981400929953</v>
      </c>
      <c r="I33" s="37">
        <v>104.70133999545763</v>
      </c>
      <c r="J33" s="39">
        <v>21671.752</v>
      </c>
    </row>
    <row r="34" spans="1:10" ht="18.75" customHeight="1">
      <c r="A34" s="50">
        <v>30</v>
      </c>
      <c r="B34" s="52" t="s">
        <v>65</v>
      </c>
      <c r="C34" s="13">
        <v>3.62</v>
      </c>
      <c r="D34" s="37">
        <v>97.73218142548596</v>
      </c>
      <c r="E34" s="37">
        <v>71.75421209117938</v>
      </c>
      <c r="F34" s="38">
        <v>1790.616</v>
      </c>
      <c r="G34" s="13">
        <v>14.055</v>
      </c>
      <c r="H34" s="37">
        <v>100.56525472238123</v>
      </c>
      <c r="I34" s="37">
        <v>78.38380458423958</v>
      </c>
      <c r="J34" s="39">
        <v>9105.239</v>
      </c>
    </row>
    <row r="35" spans="1:10" ht="18.75" customHeight="1">
      <c r="A35" s="50">
        <v>31</v>
      </c>
      <c r="B35" s="52" t="s">
        <v>66</v>
      </c>
      <c r="C35" s="13">
        <v>9.47</v>
      </c>
      <c r="D35" s="37">
        <v>112.17720919213457</v>
      </c>
      <c r="E35" s="37">
        <v>64.20338983050847</v>
      </c>
      <c r="F35" s="38">
        <v>4388.211</v>
      </c>
      <c r="G35" s="13">
        <v>29.021</v>
      </c>
      <c r="H35" s="37">
        <v>100.05516290294776</v>
      </c>
      <c r="I35" s="37">
        <v>92.67739669157565</v>
      </c>
      <c r="J35" s="39">
        <v>6947.746</v>
      </c>
    </row>
    <row r="36" spans="1:10" ht="18.75" customHeight="1">
      <c r="A36" s="50">
        <v>32</v>
      </c>
      <c r="B36" s="52" t="s">
        <v>67</v>
      </c>
      <c r="C36" s="13">
        <v>16.627</v>
      </c>
      <c r="D36" s="37">
        <v>191.37891344383058</v>
      </c>
      <c r="E36" s="37">
        <v>154.2536413396419</v>
      </c>
      <c r="F36" s="38">
        <v>3084.112</v>
      </c>
      <c r="G36" s="13">
        <v>38.676</v>
      </c>
      <c r="H36" s="37">
        <v>103.88396454472199</v>
      </c>
      <c r="I36" s="37">
        <v>113.15720179057315</v>
      </c>
      <c r="J36" s="39">
        <v>7106.707</v>
      </c>
    </row>
    <row r="37" spans="1:10" ht="18.75" customHeight="1">
      <c r="A37" s="50">
        <v>33</v>
      </c>
      <c r="B37" s="52" t="s">
        <v>68</v>
      </c>
      <c r="C37" s="13">
        <v>353.813</v>
      </c>
      <c r="D37" s="37">
        <v>119.1429966494368</v>
      </c>
      <c r="E37" s="37">
        <v>118.22297812053088</v>
      </c>
      <c r="F37" s="38">
        <v>87937.509</v>
      </c>
      <c r="G37" s="13">
        <v>339.321</v>
      </c>
      <c r="H37" s="37">
        <v>126.86082811477708</v>
      </c>
      <c r="I37" s="37">
        <v>143.44153840300646</v>
      </c>
      <c r="J37" s="39">
        <v>99437.81</v>
      </c>
    </row>
    <row r="38" spans="1:10" ht="18.75" customHeight="1">
      <c r="A38" s="50">
        <v>34</v>
      </c>
      <c r="B38" s="52" t="s">
        <v>179</v>
      </c>
      <c r="C38" s="13">
        <v>334.767</v>
      </c>
      <c r="D38" s="37">
        <v>109.5294806652249</v>
      </c>
      <c r="E38" s="37">
        <v>101.48298597953772</v>
      </c>
      <c r="F38" s="38">
        <v>121931.89</v>
      </c>
      <c r="G38" s="13">
        <v>505.488</v>
      </c>
      <c r="H38" s="37">
        <v>97.89487138768064</v>
      </c>
      <c r="I38" s="37">
        <v>109.71720289373783</v>
      </c>
      <c r="J38" s="39">
        <v>180143.922</v>
      </c>
    </row>
    <row r="39" spans="1:10" ht="18.75" customHeight="1">
      <c r="A39" s="50">
        <v>35</v>
      </c>
      <c r="B39" s="52" t="s">
        <v>69</v>
      </c>
      <c r="C39" s="13">
        <v>26.808</v>
      </c>
      <c r="D39" s="37">
        <v>56.75092086879208</v>
      </c>
      <c r="E39" s="37">
        <v>76.39783414078084</v>
      </c>
      <c r="F39" s="38">
        <v>27788.167</v>
      </c>
      <c r="G39" s="13">
        <v>65.899</v>
      </c>
      <c r="H39" s="37">
        <v>78.57185439544062</v>
      </c>
      <c r="I39" s="37">
        <v>60.95268926605929</v>
      </c>
      <c r="J39" s="39">
        <v>114700.521</v>
      </c>
    </row>
    <row r="40" spans="1:10" ht="18.75" customHeight="1">
      <c r="A40" s="50">
        <v>36</v>
      </c>
      <c r="B40" s="52" t="s">
        <v>180</v>
      </c>
      <c r="C40" s="13">
        <v>162.967</v>
      </c>
      <c r="D40" s="37">
        <v>93.4475956741631</v>
      </c>
      <c r="E40" s="37">
        <v>107.2123102023631</v>
      </c>
      <c r="F40" s="38">
        <v>84081.69</v>
      </c>
      <c r="G40" s="13">
        <v>262.83</v>
      </c>
      <c r="H40" s="37">
        <v>88.79121918590313</v>
      </c>
      <c r="I40" s="37">
        <v>96.44677501623777</v>
      </c>
      <c r="J40" s="39">
        <v>132799.604</v>
      </c>
    </row>
    <row r="41" spans="1:10" ht="18.75" customHeight="1">
      <c r="A41" s="50">
        <v>37</v>
      </c>
      <c r="B41" s="52" t="s">
        <v>70</v>
      </c>
      <c r="C41" s="13">
        <v>18.683</v>
      </c>
      <c r="D41" s="37">
        <v>114.36004162330906</v>
      </c>
      <c r="E41" s="37">
        <v>73.86546356459395</v>
      </c>
      <c r="F41" s="38">
        <v>7001.814</v>
      </c>
      <c r="G41" s="13">
        <v>33.553740000000005</v>
      </c>
      <c r="H41" s="37">
        <v>82.11529905481265</v>
      </c>
      <c r="I41" s="37">
        <v>87.6012239411818</v>
      </c>
      <c r="J41" s="39">
        <v>11359.218</v>
      </c>
    </row>
    <row r="42" spans="1:10" ht="18.75" customHeight="1">
      <c r="A42" s="50">
        <v>38</v>
      </c>
      <c r="B42" s="52" t="s">
        <v>181</v>
      </c>
      <c r="C42" s="13">
        <v>70.913</v>
      </c>
      <c r="D42" s="37">
        <v>113.37554159272227</v>
      </c>
      <c r="E42" s="37">
        <v>108.53753730772173</v>
      </c>
      <c r="F42" s="38">
        <v>47096.107</v>
      </c>
      <c r="G42" s="13">
        <v>130.318</v>
      </c>
      <c r="H42" s="37">
        <v>99.04690967683094</v>
      </c>
      <c r="I42" s="37">
        <v>103.24916611866864</v>
      </c>
      <c r="J42" s="39">
        <v>55935.112</v>
      </c>
    </row>
    <row r="43" spans="1:10" ht="18.75" customHeight="1">
      <c r="A43" s="50">
        <v>39</v>
      </c>
      <c r="B43" s="52" t="s">
        <v>182</v>
      </c>
      <c r="C43" s="13">
        <v>46.978</v>
      </c>
      <c r="D43" s="37">
        <v>112.48174308631629</v>
      </c>
      <c r="E43" s="37">
        <v>99.21226584443833</v>
      </c>
      <c r="F43" s="38">
        <v>8138.453</v>
      </c>
      <c r="G43" s="13">
        <v>67.827</v>
      </c>
      <c r="H43" s="37">
        <v>94.26963168867269</v>
      </c>
      <c r="I43" s="37">
        <v>98.08676789587852</v>
      </c>
      <c r="J43" s="39">
        <v>9917.557</v>
      </c>
    </row>
    <row r="44" spans="1:10" ht="18.75" customHeight="1">
      <c r="A44" s="50">
        <v>40</v>
      </c>
      <c r="B44" s="52" t="s">
        <v>71</v>
      </c>
      <c r="C44" s="13">
        <v>131.616</v>
      </c>
      <c r="D44" s="37">
        <v>103.12228220416671</v>
      </c>
      <c r="E44" s="37">
        <v>98.50022451728783</v>
      </c>
      <c r="F44" s="38">
        <v>50590.484</v>
      </c>
      <c r="G44" s="13">
        <v>691.6815</v>
      </c>
      <c r="H44" s="40">
        <v>96.19159006851244</v>
      </c>
      <c r="I44" s="37">
        <v>93.50661201491387</v>
      </c>
      <c r="J44" s="39">
        <v>324862.111</v>
      </c>
    </row>
    <row r="45" spans="1:10" ht="18.75" customHeight="1">
      <c r="A45" s="53"/>
      <c r="B45" s="54" t="s">
        <v>72</v>
      </c>
      <c r="C45" s="41">
        <v>2380.796</v>
      </c>
      <c r="D45" s="42">
        <v>100.87152670973035</v>
      </c>
      <c r="E45" s="42">
        <v>96.19792968042279</v>
      </c>
      <c r="F45" s="162">
        <v>1076902.584</v>
      </c>
      <c r="G45" s="163">
        <v>4915.9328833</v>
      </c>
      <c r="H45" s="164">
        <v>98.2396163635865</v>
      </c>
      <c r="I45" s="211">
        <v>103.86958438712526</v>
      </c>
      <c r="J45" s="165">
        <v>2261769.427356</v>
      </c>
    </row>
  </sheetData>
  <sheetProtection/>
  <printOptions/>
  <pageMargins left="0.7874015748031497" right="0.1968503937007874" top="0.7874015748031497" bottom="0.2755905511811024" header="0.2755905511811024"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FF0000"/>
  </sheetPr>
  <dimension ref="A1:R72"/>
  <sheetViews>
    <sheetView zoomScale="85" zoomScaleNormal="85" workbookViewId="0" topLeftCell="E41">
      <selection activeCell="M9" sqref="M9"/>
    </sheetView>
  </sheetViews>
  <sheetFormatPr defaultColWidth="9.00390625" defaultRowHeight="13.5"/>
  <cols>
    <col min="1" max="1" width="14.375" style="0" customWidth="1"/>
    <col min="2" max="2" width="9.375" style="0" customWidth="1"/>
    <col min="3" max="3" width="8.50390625" style="0" customWidth="1"/>
    <col min="4" max="4" width="13.00390625" style="0" bestFit="1" customWidth="1"/>
    <col min="5" max="5" width="10.375" style="0" customWidth="1"/>
    <col min="6" max="6" width="9.00390625" style="0" bestFit="1" customWidth="1"/>
    <col min="7" max="7" width="12.625" style="0" customWidth="1"/>
    <col min="8" max="8" width="11.625" style="0" customWidth="1"/>
    <col min="9" max="9" width="8.625" style="0" customWidth="1"/>
    <col min="10" max="10" width="12.00390625" style="0" customWidth="1"/>
    <col min="11" max="11" width="10.625" style="0" customWidth="1"/>
    <col min="12" max="12" width="8.75390625" style="0" customWidth="1"/>
    <col min="13" max="13" width="12.375" style="0" customWidth="1"/>
    <col min="14" max="14" width="9.125" style="0" customWidth="1"/>
    <col min="15" max="15" width="9.50390625" style="0" customWidth="1"/>
    <col min="16" max="16" width="12.25390625" style="0" customWidth="1"/>
    <col min="17" max="17" width="9.625" style="0" customWidth="1"/>
    <col min="18" max="18" width="12.50390625" style="0" customWidth="1"/>
  </cols>
  <sheetData>
    <row r="1" spans="1:18" ht="12.75" customHeight="1">
      <c r="A1" s="179" t="s">
        <v>73</v>
      </c>
      <c r="B1" s="180" t="s">
        <v>74</v>
      </c>
      <c r="C1" s="56"/>
      <c r="D1" s="56"/>
      <c r="E1" s="56" t="str">
        <f>'ＡＢ表'!D4</f>
        <v>平成２６年１０月</v>
      </c>
      <c r="F1" s="56"/>
      <c r="G1" s="56"/>
      <c r="H1" s="56"/>
      <c r="I1" s="56"/>
      <c r="J1" s="56" t="s">
        <v>75</v>
      </c>
      <c r="K1" s="56"/>
      <c r="L1" s="56"/>
      <c r="M1" s="56"/>
      <c r="N1" s="56"/>
      <c r="O1" s="56"/>
      <c r="P1" s="57"/>
      <c r="Q1" s="56"/>
      <c r="R1" s="56"/>
    </row>
    <row r="2" spans="1:18" ht="12" customHeight="1">
      <c r="A2" s="181" t="s">
        <v>76</v>
      </c>
      <c r="B2" s="93"/>
      <c r="C2" s="94"/>
      <c r="D2" s="94"/>
      <c r="E2" s="94" t="s">
        <v>77</v>
      </c>
      <c r="F2" s="95"/>
      <c r="G2" s="95"/>
      <c r="H2" s="94"/>
      <c r="I2" s="94" t="s">
        <v>125</v>
      </c>
      <c r="J2" s="95"/>
      <c r="K2" s="95"/>
      <c r="L2" s="95"/>
      <c r="M2" s="95"/>
      <c r="N2" s="253" t="s">
        <v>126</v>
      </c>
      <c r="O2" s="254"/>
      <c r="P2" s="254"/>
      <c r="Q2" s="254"/>
      <c r="R2" s="255"/>
    </row>
    <row r="3" spans="1:18" ht="12.75" customHeight="1">
      <c r="A3" s="96"/>
      <c r="B3" s="97" t="s">
        <v>78</v>
      </c>
      <c r="C3" s="98" t="s">
        <v>155</v>
      </c>
      <c r="D3" s="99"/>
      <c r="E3" s="97" t="s">
        <v>79</v>
      </c>
      <c r="F3" s="98"/>
      <c r="G3" s="99"/>
      <c r="H3" s="97" t="s">
        <v>103</v>
      </c>
      <c r="I3" s="98"/>
      <c r="J3" s="99"/>
      <c r="K3" s="256" t="s">
        <v>111</v>
      </c>
      <c r="L3" s="257"/>
      <c r="M3" s="99"/>
      <c r="N3" s="97" t="s">
        <v>80</v>
      </c>
      <c r="O3" s="98"/>
      <c r="P3" s="98"/>
      <c r="Q3" s="98"/>
      <c r="R3" s="99"/>
    </row>
    <row r="4" spans="1:18" s="58" customFormat="1" ht="12" customHeight="1">
      <c r="A4" s="100" t="s">
        <v>81</v>
      </c>
      <c r="B4" s="101" t="s">
        <v>82</v>
      </c>
      <c r="C4" s="102" t="s">
        <v>117</v>
      </c>
      <c r="D4" s="102" t="s">
        <v>107</v>
      </c>
      <c r="E4" s="101" t="s">
        <v>83</v>
      </c>
      <c r="F4" s="102" t="s">
        <v>184</v>
      </c>
      <c r="G4" s="102" t="s">
        <v>107</v>
      </c>
      <c r="H4" s="101" t="s">
        <v>82</v>
      </c>
      <c r="I4" s="102" t="s">
        <v>117</v>
      </c>
      <c r="J4" s="102" t="s">
        <v>107</v>
      </c>
      <c r="K4" s="101" t="s">
        <v>84</v>
      </c>
      <c r="L4" s="102" t="s">
        <v>117</v>
      </c>
      <c r="M4" s="102" t="s">
        <v>107</v>
      </c>
      <c r="N4" s="101" t="s">
        <v>89</v>
      </c>
      <c r="O4" s="102" t="s">
        <v>117</v>
      </c>
      <c r="P4" s="102" t="s">
        <v>106</v>
      </c>
      <c r="Q4" s="125" t="s">
        <v>130</v>
      </c>
      <c r="R4" s="102" t="s">
        <v>105</v>
      </c>
    </row>
    <row r="5" spans="1:18" ht="12" customHeight="1">
      <c r="A5" s="103" t="s">
        <v>85</v>
      </c>
      <c r="B5" s="104">
        <v>2753.8</v>
      </c>
      <c r="C5" s="105">
        <v>100.982764943161</v>
      </c>
      <c r="D5" s="106">
        <f>B5/2754*100</f>
        <v>99.9927378358751</v>
      </c>
      <c r="E5" s="107">
        <v>795033</v>
      </c>
      <c r="F5" s="106">
        <v>104.340653499729</v>
      </c>
      <c r="G5" s="106">
        <f>E5/795033*100</f>
        <v>100</v>
      </c>
      <c r="H5" s="108">
        <v>4884.9</v>
      </c>
      <c r="I5" s="106">
        <v>103.67595559989</v>
      </c>
      <c r="J5" s="106">
        <f>H5/4885*100</f>
        <v>99.99795291709313</v>
      </c>
      <c r="K5" s="107">
        <v>1474286</v>
      </c>
      <c r="L5" s="106">
        <v>106.831544698952</v>
      </c>
      <c r="M5" s="106">
        <f>K5/1474286*100</f>
        <v>100</v>
      </c>
      <c r="N5" s="109">
        <v>4946.6</v>
      </c>
      <c r="O5" s="106">
        <v>101.558297575297</v>
      </c>
      <c r="P5" s="106">
        <f>N5/4947*100</f>
        <v>99.9919142914898</v>
      </c>
      <c r="Q5" s="110">
        <v>74.3</v>
      </c>
      <c r="R5" s="106">
        <v>53.1</v>
      </c>
    </row>
    <row r="6" spans="1:18" ht="12" customHeight="1">
      <c r="A6" s="111" t="s">
        <v>135</v>
      </c>
      <c r="B6" s="112">
        <v>2417</v>
      </c>
      <c r="C6" s="113">
        <v>98.5327440302488</v>
      </c>
      <c r="D6" s="113">
        <v>87.76325344952795</v>
      </c>
      <c r="E6" s="114">
        <v>682379</v>
      </c>
      <c r="F6" s="113">
        <v>104.65435317892525</v>
      </c>
      <c r="G6" s="113">
        <v>85.83027371190882</v>
      </c>
      <c r="H6" s="114">
        <v>4957</v>
      </c>
      <c r="I6" s="113">
        <v>95.9023370995202</v>
      </c>
      <c r="J6" s="113">
        <v>101.47389969293756</v>
      </c>
      <c r="K6" s="115">
        <v>1356875</v>
      </c>
      <c r="L6" s="113">
        <v>97.18165153121757</v>
      </c>
      <c r="M6" s="113">
        <v>92.03607712479126</v>
      </c>
      <c r="N6" s="116">
        <v>6501.6</v>
      </c>
      <c r="O6" s="113">
        <v>99.33791024100069</v>
      </c>
      <c r="P6" s="113">
        <v>131.42510612492418</v>
      </c>
      <c r="Q6" s="117">
        <v>72.2</v>
      </c>
      <c r="R6" s="113">
        <v>48.9</v>
      </c>
    </row>
    <row r="7" spans="1:18" ht="12" customHeight="1">
      <c r="A7" s="111" t="s">
        <v>136</v>
      </c>
      <c r="B7" s="112">
        <v>2464.433333333333</v>
      </c>
      <c r="C7" s="113">
        <v>101.96248793269893</v>
      </c>
      <c r="D7" s="113">
        <v>89.48559670781891</v>
      </c>
      <c r="E7" s="114">
        <v>735131.9166666666</v>
      </c>
      <c r="F7" s="113">
        <v>107.73073565667563</v>
      </c>
      <c r="G7" s="113">
        <v>92.46558528597765</v>
      </c>
      <c r="H7" s="114">
        <v>4706.758333333334</v>
      </c>
      <c r="I7" s="113">
        <v>94.95175173155809</v>
      </c>
      <c r="J7" s="113">
        <v>96.35124530876836</v>
      </c>
      <c r="K7" s="115">
        <v>1342946.0833333333</v>
      </c>
      <c r="L7" s="113">
        <v>98.97345616459388</v>
      </c>
      <c r="M7" s="113">
        <v>91.09128644871709</v>
      </c>
      <c r="N7" s="116">
        <v>6470.85</v>
      </c>
      <c r="O7" s="113">
        <v>99.52703949796972</v>
      </c>
      <c r="P7" s="113">
        <v>130.80351728320196</v>
      </c>
      <c r="Q7" s="117">
        <v>72.775</v>
      </c>
      <c r="R7" s="113">
        <v>52.59166666666666</v>
      </c>
    </row>
    <row r="8" spans="1:18" ht="12" customHeight="1">
      <c r="A8" s="111" t="s">
        <v>166</v>
      </c>
      <c r="B8" s="112">
        <v>2492.4</v>
      </c>
      <c r="C8" s="113">
        <v>101.13481124802189</v>
      </c>
      <c r="D8" s="113">
        <v>90.50108932461875</v>
      </c>
      <c r="E8" s="114">
        <v>746715</v>
      </c>
      <c r="F8" s="113">
        <v>101.57564691053749</v>
      </c>
      <c r="G8" s="113">
        <v>93.92251642384656</v>
      </c>
      <c r="H8" s="114">
        <v>4822.3</v>
      </c>
      <c r="I8" s="113">
        <v>102.45480346522994</v>
      </c>
      <c r="J8" s="113">
        <v>98.7164790174002</v>
      </c>
      <c r="K8" s="115">
        <v>1405612</v>
      </c>
      <c r="L8" s="113">
        <v>104.66630175584737</v>
      </c>
      <c r="M8" s="113">
        <v>95.34188074769753</v>
      </c>
      <c r="N8" s="116">
        <v>6522.9</v>
      </c>
      <c r="O8" s="113">
        <v>100.80437655022136</v>
      </c>
      <c r="P8" s="113">
        <v>131.8556701030928</v>
      </c>
      <c r="Q8" s="117">
        <v>73.8</v>
      </c>
      <c r="R8" s="113">
        <v>51.6</v>
      </c>
    </row>
    <row r="9" spans="1:18" ht="12" customHeight="1">
      <c r="A9" s="111" t="s">
        <v>137</v>
      </c>
      <c r="B9" s="112">
        <v>2535.2312726916666</v>
      </c>
      <c r="C9" s="113">
        <v>101.7</v>
      </c>
      <c r="D9" s="113">
        <v>92</v>
      </c>
      <c r="E9" s="114">
        <v>784773.6968983333</v>
      </c>
      <c r="F9" s="113">
        <v>105.1</v>
      </c>
      <c r="G9" s="113">
        <v>98.70957518723542</v>
      </c>
      <c r="H9" s="114">
        <v>4702.893503175</v>
      </c>
      <c r="I9" s="113">
        <v>97.5</v>
      </c>
      <c r="J9" s="113">
        <v>96.27212903121801</v>
      </c>
      <c r="K9" s="115">
        <v>1470211.7803914582</v>
      </c>
      <c r="L9" s="113">
        <v>104.6</v>
      </c>
      <c r="M9" s="113">
        <v>99.7</v>
      </c>
      <c r="N9" s="116">
        <v>6590.828702791666</v>
      </c>
      <c r="O9" s="113">
        <v>101</v>
      </c>
      <c r="P9" s="113">
        <v>133.2287993287177</v>
      </c>
      <c r="Q9" s="117">
        <v>74.20833333333333</v>
      </c>
      <c r="R9" s="113">
        <v>53.99690199148498</v>
      </c>
    </row>
    <row r="10" spans="1:18" ht="12" customHeight="1">
      <c r="A10" s="111" t="s">
        <v>138</v>
      </c>
      <c r="B10" s="112">
        <v>2568.1695657124997</v>
      </c>
      <c r="C10" s="113">
        <v>101.3</v>
      </c>
      <c r="D10" s="113">
        <v>93.2</v>
      </c>
      <c r="E10" s="114">
        <v>789332.0649583332</v>
      </c>
      <c r="F10" s="113">
        <v>100.6</v>
      </c>
      <c r="G10" s="113">
        <v>99.28293101774808</v>
      </c>
      <c r="H10" s="114">
        <v>4795.503007164584</v>
      </c>
      <c r="I10" s="113">
        <v>102</v>
      </c>
      <c r="J10" s="113">
        <v>98.16792235751451</v>
      </c>
      <c r="K10" s="115">
        <v>1579078.7856666667</v>
      </c>
      <c r="L10" s="113">
        <v>107.4</v>
      </c>
      <c r="M10" s="113">
        <v>107.10803640994126</v>
      </c>
      <c r="N10" s="116">
        <v>6782.471259208334</v>
      </c>
      <c r="O10" s="113">
        <v>102.9</v>
      </c>
      <c r="P10" s="113">
        <v>137.1027139520585</v>
      </c>
      <c r="Q10" s="117">
        <v>75.67339318160273</v>
      </c>
      <c r="R10" s="113">
        <v>53.3963846414786</v>
      </c>
    </row>
    <row r="11" spans="1:18" ht="12" customHeight="1">
      <c r="A11" s="111" t="s">
        <v>121</v>
      </c>
      <c r="B11" s="112">
        <v>2553.7</v>
      </c>
      <c r="C11" s="113">
        <v>99.5</v>
      </c>
      <c r="D11" s="113">
        <v>92.7</v>
      </c>
      <c r="E11" s="114">
        <v>800434.6166666667</v>
      </c>
      <c r="F11" s="113">
        <v>101.4</v>
      </c>
      <c r="G11" s="113">
        <v>100.7</v>
      </c>
      <c r="H11" s="114">
        <v>4852</v>
      </c>
      <c r="I11" s="113">
        <v>101.2</v>
      </c>
      <c r="J11" s="113">
        <v>99.3</v>
      </c>
      <c r="K11" s="115">
        <v>1633580.9166666667</v>
      </c>
      <c r="L11" s="113">
        <v>103.4</v>
      </c>
      <c r="M11" s="113">
        <v>110.8</v>
      </c>
      <c r="N11" s="116">
        <v>6978.366666666666</v>
      </c>
      <c r="O11" s="113">
        <v>102.9</v>
      </c>
      <c r="P11" s="113">
        <v>141.1</v>
      </c>
      <c r="Q11" s="117">
        <v>77</v>
      </c>
      <c r="R11" s="113">
        <v>52.60833333333334</v>
      </c>
    </row>
    <row r="12" spans="1:18" ht="12" customHeight="1">
      <c r="A12" s="111" t="s">
        <v>132</v>
      </c>
      <c r="B12" s="112">
        <v>2167</v>
      </c>
      <c r="C12" s="113">
        <v>84.8</v>
      </c>
      <c r="D12" s="113">
        <v>78.7</v>
      </c>
      <c r="E12" s="114">
        <v>761078.9083333332</v>
      </c>
      <c r="F12" s="113">
        <v>95.1</v>
      </c>
      <c r="G12" s="113">
        <v>95.7</v>
      </c>
      <c r="H12" s="114">
        <v>4750</v>
      </c>
      <c r="I12" s="113">
        <v>97.9</v>
      </c>
      <c r="J12" s="113">
        <v>97.2</v>
      </c>
      <c r="K12" s="115">
        <v>1671764.0999999999</v>
      </c>
      <c r="L12" s="113">
        <v>102.3</v>
      </c>
      <c r="M12" s="113">
        <v>113.4</v>
      </c>
      <c r="N12" s="116">
        <v>7138.791666666668</v>
      </c>
      <c r="O12" s="113">
        <v>102.3</v>
      </c>
      <c r="P12" s="113">
        <v>144.3</v>
      </c>
      <c r="Q12" s="117">
        <v>76.6</v>
      </c>
      <c r="R12" s="113">
        <v>46</v>
      </c>
    </row>
    <row r="13" spans="1:18" ht="12" customHeight="1">
      <c r="A13" s="111" t="s">
        <v>139</v>
      </c>
      <c r="B13" s="112">
        <v>2341.0416666666665</v>
      </c>
      <c r="C13" s="113">
        <v>108</v>
      </c>
      <c r="D13" s="113">
        <v>85</v>
      </c>
      <c r="E13" s="114">
        <v>855246.5083333334</v>
      </c>
      <c r="F13" s="113">
        <v>112.4</v>
      </c>
      <c r="G13" s="113">
        <v>107.6</v>
      </c>
      <c r="H13" s="114">
        <v>4693.475</v>
      </c>
      <c r="I13" s="113">
        <v>98.8</v>
      </c>
      <c r="J13" s="113">
        <v>96.1</v>
      </c>
      <c r="K13" s="115">
        <v>1743489.2583333335</v>
      </c>
      <c r="L13" s="113">
        <v>104.3</v>
      </c>
      <c r="M13" s="113">
        <v>118.3</v>
      </c>
      <c r="N13" s="116">
        <v>7126.05</v>
      </c>
      <c r="O13" s="113">
        <v>99.8</v>
      </c>
      <c r="P13" s="113">
        <v>144.1</v>
      </c>
      <c r="Q13" s="117">
        <v>76.52499999999999</v>
      </c>
      <c r="R13" s="113">
        <v>49.75</v>
      </c>
    </row>
    <row r="14" spans="1:18" ht="12" customHeight="1">
      <c r="A14" s="111" t="s">
        <v>158</v>
      </c>
      <c r="B14" s="112">
        <v>2284</v>
      </c>
      <c r="C14" s="113">
        <v>97.6</v>
      </c>
      <c r="D14" s="113">
        <v>82.9</v>
      </c>
      <c r="E14" s="114">
        <v>874831</v>
      </c>
      <c r="F14" s="113">
        <v>102.3</v>
      </c>
      <c r="G14" s="113">
        <v>110</v>
      </c>
      <c r="H14" s="114">
        <v>4591</v>
      </c>
      <c r="I14" s="113">
        <v>108</v>
      </c>
      <c r="J14" s="113">
        <v>94</v>
      </c>
      <c r="K14" s="115">
        <v>1882007</v>
      </c>
      <c r="L14" s="113">
        <v>107.9</v>
      </c>
      <c r="M14" s="113">
        <v>127.7</v>
      </c>
      <c r="N14" s="116">
        <v>7019.1</v>
      </c>
      <c r="O14" s="113">
        <v>98.5</v>
      </c>
      <c r="P14" s="113">
        <v>141.9</v>
      </c>
      <c r="Q14" s="117">
        <v>78.1</v>
      </c>
      <c r="R14" s="113">
        <v>49.5</v>
      </c>
    </row>
    <row r="15" spans="1:18" ht="12" customHeight="1">
      <c r="A15" s="111" t="s">
        <v>167</v>
      </c>
      <c r="B15" s="112">
        <v>2266</v>
      </c>
      <c r="C15" s="113">
        <v>99.2</v>
      </c>
      <c r="D15" s="113">
        <v>82.3</v>
      </c>
      <c r="E15" s="114">
        <v>874347</v>
      </c>
      <c r="F15" s="113">
        <v>99.9</v>
      </c>
      <c r="G15" s="113">
        <v>110</v>
      </c>
      <c r="H15" s="114">
        <v>4681</v>
      </c>
      <c r="I15" s="113">
        <v>97.6</v>
      </c>
      <c r="J15" s="113">
        <v>95.8</v>
      </c>
      <c r="K15" s="115">
        <v>2008849</v>
      </c>
      <c r="L15" s="113">
        <v>106.7</v>
      </c>
      <c r="M15" s="113">
        <v>136.3</v>
      </c>
      <c r="N15" s="116">
        <v>7097.1</v>
      </c>
      <c r="O15" s="113">
        <v>101.1</v>
      </c>
      <c r="P15" s="113">
        <v>143.5</v>
      </c>
      <c r="Q15" s="117">
        <v>79</v>
      </c>
      <c r="R15" s="113">
        <v>48.8</v>
      </c>
    </row>
    <row r="16" spans="1:18" ht="12" customHeight="1">
      <c r="A16" s="101" t="s">
        <v>168</v>
      </c>
      <c r="B16" s="118">
        <v>2306.1166666666672</v>
      </c>
      <c r="C16" s="119">
        <v>101.14166666666667</v>
      </c>
      <c r="D16" s="119">
        <v>83.7</v>
      </c>
      <c r="E16" s="120">
        <v>951702.8499999997</v>
      </c>
      <c r="F16" s="119">
        <v>102.11666666666666</v>
      </c>
      <c r="G16" s="119">
        <v>119.7</v>
      </c>
      <c r="H16" s="121">
        <v>4698.3583333333345</v>
      </c>
      <c r="I16" s="119">
        <v>99.2</v>
      </c>
      <c r="J16" s="119">
        <v>100.375</v>
      </c>
      <c r="K16" s="121">
        <v>2103227.3583333334</v>
      </c>
      <c r="L16" s="119">
        <v>100.93333333333334</v>
      </c>
      <c r="M16" s="119">
        <v>142.7</v>
      </c>
      <c r="N16" s="122">
        <v>7168.475000000001</v>
      </c>
      <c r="O16" s="119">
        <v>100.05833333333332</v>
      </c>
      <c r="P16" s="119">
        <v>144.9</v>
      </c>
      <c r="Q16" s="123">
        <v>79.56666666666666</v>
      </c>
      <c r="R16" s="119">
        <v>49.73333333333334</v>
      </c>
    </row>
    <row r="17" spans="1:18" ht="5.25" customHeight="1">
      <c r="A17" s="127"/>
      <c r="B17" s="128"/>
      <c r="C17" s="129"/>
      <c r="D17" s="129"/>
      <c r="E17" s="169"/>
      <c r="F17" s="129"/>
      <c r="G17" s="129"/>
      <c r="H17" s="170"/>
      <c r="I17" s="129"/>
      <c r="J17" s="129"/>
      <c r="K17" s="130"/>
      <c r="L17" s="129"/>
      <c r="M17" s="129"/>
      <c r="N17" s="131"/>
      <c r="O17" s="129"/>
      <c r="P17" s="129"/>
      <c r="Q17" s="132"/>
      <c r="R17" s="129"/>
    </row>
    <row r="18" spans="1:18" ht="12.75" customHeight="1">
      <c r="A18" s="133" t="s">
        <v>133</v>
      </c>
      <c r="B18" s="182" t="s">
        <v>86</v>
      </c>
      <c r="C18" s="59"/>
      <c r="D18" s="3"/>
      <c r="E18" s="3"/>
      <c r="F18" s="3"/>
      <c r="G18" s="3"/>
      <c r="H18" s="3"/>
      <c r="I18" s="3"/>
      <c r="J18" s="3"/>
      <c r="K18" s="3"/>
      <c r="L18" s="3"/>
      <c r="M18" s="3"/>
      <c r="N18" s="3"/>
      <c r="O18" s="3"/>
      <c r="P18" s="3"/>
      <c r="Q18" s="3"/>
      <c r="R18" s="3"/>
    </row>
    <row r="19" spans="1:18" s="124" customFormat="1" ht="12.75" customHeight="1">
      <c r="A19" s="183" t="s">
        <v>87</v>
      </c>
      <c r="B19" s="93"/>
      <c r="C19" s="94"/>
      <c r="D19" s="94"/>
      <c r="E19" s="94" t="s">
        <v>165</v>
      </c>
      <c r="F19" s="94"/>
      <c r="G19" s="94"/>
      <c r="H19" s="94"/>
      <c r="I19" s="94"/>
      <c r="J19" s="94"/>
      <c r="K19" s="94"/>
      <c r="L19" s="94"/>
      <c r="M19" s="184"/>
      <c r="N19" s="253" t="s">
        <v>126</v>
      </c>
      <c r="O19" s="254"/>
      <c r="P19" s="254"/>
      <c r="Q19" s="254"/>
      <c r="R19" s="255"/>
    </row>
    <row r="20" spans="1:18" s="124" customFormat="1" ht="12" customHeight="1">
      <c r="A20" s="96"/>
      <c r="B20" s="97" t="s">
        <v>78</v>
      </c>
      <c r="C20" s="177"/>
      <c r="D20" s="99"/>
      <c r="E20" s="97" t="s">
        <v>127</v>
      </c>
      <c r="F20" s="98"/>
      <c r="G20" s="99"/>
      <c r="H20" s="97" t="s">
        <v>103</v>
      </c>
      <c r="I20" s="98"/>
      <c r="J20" s="99"/>
      <c r="K20" s="256" t="s">
        <v>111</v>
      </c>
      <c r="L20" s="257"/>
      <c r="M20" s="99"/>
      <c r="N20" s="97" t="s">
        <v>80</v>
      </c>
      <c r="O20" s="98"/>
      <c r="P20" s="98"/>
      <c r="Q20" s="98"/>
      <c r="R20" s="99"/>
    </row>
    <row r="21" spans="1:18" s="124" customFormat="1" ht="12" customHeight="1">
      <c r="A21" s="185" t="s">
        <v>88</v>
      </c>
      <c r="B21" s="101" t="s">
        <v>82</v>
      </c>
      <c r="C21" s="102" t="s">
        <v>128</v>
      </c>
      <c r="D21" s="102" t="s">
        <v>104</v>
      </c>
      <c r="E21" s="101" t="s">
        <v>83</v>
      </c>
      <c r="F21" s="102" t="s">
        <v>128</v>
      </c>
      <c r="G21" s="102" t="s">
        <v>104</v>
      </c>
      <c r="H21" s="101" t="s">
        <v>82</v>
      </c>
      <c r="I21" s="102" t="s">
        <v>128</v>
      </c>
      <c r="J21" s="102" t="s">
        <v>104</v>
      </c>
      <c r="K21" s="101" t="s">
        <v>84</v>
      </c>
      <c r="L21" s="102" t="s">
        <v>128</v>
      </c>
      <c r="M21" s="102" t="s">
        <v>104</v>
      </c>
      <c r="N21" s="101" t="s">
        <v>89</v>
      </c>
      <c r="O21" s="102" t="s">
        <v>128</v>
      </c>
      <c r="P21" s="102" t="s">
        <v>104</v>
      </c>
      <c r="Q21" s="102" t="s">
        <v>131</v>
      </c>
      <c r="R21" s="102" t="s">
        <v>105</v>
      </c>
    </row>
    <row r="22" spans="1:18" s="124" customFormat="1" ht="204" customHeight="1" hidden="1">
      <c r="A22" s="66" t="s">
        <v>93</v>
      </c>
      <c r="B22" s="186">
        <v>2559.3</v>
      </c>
      <c r="C22" s="187">
        <v>102.9</v>
      </c>
      <c r="D22" s="188">
        <v>106.3</v>
      </c>
      <c r="E22" s="189">
        <v>773046</v>
      </c>
      <c r="F22" s="188">
        <v>102.9</v>
      </c>
      <c r="G22" s="188">
        <v>107.6</v>
      </c>
      <c r="H22" s="186">
        <v>4705.5</v>
      </c>
      <c r="I22" s="188">
        <v>100.6</v>
      </c>
      <c r="J22" s="188">
        <v>98.3</v>
      </c>
      <c r="K22" s="189">
        <v>1363270</v>
      </c>
      <c r="L22" s="188">
        <v>100.4</v>
      </c>
      <c r="M22" s="187">
        <v>100</v>
      </c>
      <c r="N22" s="186">
        <v>6504.6</v>
      </c>
      <c r="O22" s="188">
        <v>100.6</v>
      </c>
      <c r="P22" s="188">
        <v>100.5</v>
      </c>
      <c r="Q22" s="188">
        <v>73.7</v>
      </c>
      <c r="R22" s="187">
        <v>54.5</v>
      </c>
    </row>
    <row r="23" spans="1:18" s="124" customFormat="1" ht="12" customHeight="1">
      <c r="A23" s="66" t="s">
        <v>191</v>
      </c>
      <c r="B23" s="113">
        <v>2262.2</v>
      </c>
      <c r="C23" s="113">
        <v>90.2</v>
      </c>
      <c r="D23" s="113">
        <v>97</v>
      </c>
      <c r="E23" s="115">
        <v>892048.8</v>
      </c>
      <c r="F23" s="113">
        <v>97.2</v>
      </c>
      <c r="G23" s="113">
        <v>112.3</v>
      </c>
      <c r="H23" s="113">
        <v>4749.1</v>
      </c>
      <c r="I23" s="113">
        <v>99.6</v>
      </c>
      <c r="J23" s="113">
        <v>103.5</v>
      </c>
      <c r="K23" s="115">
        <v>1806714.8</v>
      </c>
      <c r="L23" s="113">
        <v>102</v>
      </c>
      <c r="M23" s="113">
        <v>109.6</v>
      </c>
      <c r="N23" s="113">
        <v>7107.4</v>
      </c>
      <c r="O23" s="113">
        <v>99.6</v>
      </c>
      <c r="P23" s="113">
        <v>99.2</v>
      </c>
      <c r="Q23" s="113">
        <v>76.6</v>
      </c>
      <c r="R23" s="190">
        <v>47.9</v>
      </c>
    </row>
    <row r="24" spans="1:18" s="124" customFormat="1" ht="12" customHeight="1">
      <c r="A24" s="66" t="s">
        <v>115</v>
      </c>
      <c r="B24" s="191">
        <v>2247.1</v>
      </c>
      <c r="C24" s="191">
        <v>99.3</v>
      </c>
      <c r="D24" s="191">
        <v>99.8</v>
      </c>
      <c r="E24" s="192">
        <v>867799.5</v>
      </c>
      <c r="F24" s="191">
        <v>97.3</v>
      </c>
      <c r="G24" s="191">
        <v>107.6</v>
      </c>
      <c r="H24" s="191">
        <v>4572.7</v>
      </c>
      <c r="I24" s="191">
        <v>96.3</v>
      </c>
      <c r="J24" s="191">
        <v>101.9</v>
      </c>
      <c r="K24" s="192">
        <v>1786554.1</v>
      </c>
      <c r="L24" s="191">
        <v>98.9</v>
      </c>
      <c r="M24" s="191">
        <v>109.8</v>
      </c>
      <c r="N24" s="191">
        <v>7072.6</v>
      </c>
      <c r="O24" s="191">
        <v>99.5</v>
      </c>
      <c r="P24" s="191">
        <v>99</v>
      </c>
      <c r="Q24" s="191">
        <v>76.7</v>
      </c>
      <c r="R24" s="193">
        <v>49.9</v>
      </c>
    </row>
    <row r="25" spans="1:18" s="124" customFormat="1" ht="12" customHeight="1">
      <c r="A25" s="66" t="s">
        <v>116</v>
      </c>
      <c r="B25" s="113">
        <v>2321.9</v>
      </c>
      <c r="C25" s="113">
        <v>103.3</v>
      </c>
      <c r="D25" s="113">
        <v>97.6</v>
      </c>
      <c r="E25" s="115">
        <v>854069.8</v>
      </c>
      <c r="F25" s="113">
        <v>98.4</v>
      </c>
      <c r="G25" s="113">
        <v>103.1</v>
      </c>
      <c r="H25" s="113">
        <v>4426</v>
      </c>
      <c r="I25" s="113">
        <v>96.8</v>
      </c>
      <c r="J25" s="113">
        <v>100.1</v>
      </c>
      <c r="K25" s="115">
        <v>1736929.6</v>
      </c>
      <c r="L25" s="113">
        <v>97.2</v>
      </c>
      <c r="M25" s="113">
        <v>110</v>
      </c>
      <c r="N25" s="113">
        <v>7019</v>
      </c>
      <c r="O25" s="113">
        <v>99.2</v>
      </c>
      <c r="P25" s="113">
        <v>98.3</v>
      </c>
      <c r="Q25" s="113">
        <v>76.1</v>
      </c>
      <c r="R25" s="190">
        <v>53</v>
      </c>
    </row>
    <row r="26" spans="1:18" s="124" customFormat="1" ht="12" customHeight="1">
      <c r="A26" s="66" t="s">
        <v>185</v>
      </c>
      <c r="B26" s="113">
        <v>1981.3</v>
      </c>
      <c r="C26" s="113">
        <v>85.3</v>
      </c>
      <c r="D26" s="113">
        <v>94.1</v>
      </c>
      <c r="E26" s="115">
        <v>747179.1</v>
      </c>
      <c r="F26" s="113">
        <v>87.5</v>
      </c>
      <c r="G26" s="113">
        <v>97.9</v>
      </c>
      <c r="H26" s="113">
        <v>4518.1</v>
      </c>
      <c r="I26" s="113">
        <v>102.1</v>
      </c>
      <c r="J26" s="113">
        <v>97.6</v>
      </c>
      <c r="K26" s="115">
        <v>1768967.1</v>
      </c>
      <c r="L26" s="113">
        <v>101.8</v>
      </c>
      <c r="M26" s="113">
        <v>106.3</v>
      </c>
      <c r="N26" s="113">
        <v>7005.4</v>
      </c>
      <c r="O26" s="113">
        <v>99.8</v>
      </c>
      <c r="P26" s="113">
        <v>98</v>
      </c>
      <c r="Q26" s="113">
        <v>76.5</v>
      </c>
      <c r="R26" s="190">
        <v>42.8</v>
      </c>
    </row>
    <row r="27" spans="1:18" s="124" customFormat="1" ht="12" customHeight="1">
      <c r="A27" s="66" t="s">
        <v>94</v>
      </c>
      <c r="B27" s="113">
        <v>2108.5</v>
      </c>
      <c r="C27" s="113">
        <v>106.4</v>
      </c>
      <c r="D27" s="113">
        <v>96</v>
      </c>
      <c r="E27" s="115">
        <v>787724</v>
      </c>
      <c r="F27" s="113">
        <v>105.4</v>
      </c>
      <c r="G27" s="113">
        <v>99.4</v>
      </c>
      <c r="H27" s="113">
        <v>4584.7</v>
      </c>
      <c r="I27" s="113">
        <v>101.5</v>
      </c>
      <c r="J27" s="113">
        <v>99</v>
      </c>
      <c r="K27" s="115">
        <v>1789873.8</v>
      </c>
      <c r="L27" s="113">
        <v>101.2</v>
      </c>
      <c r="M27" s="113">
        <v>107.6</v>
      </c>
      <c r="N27" s="113">
        <v>7029.7</v>
      </c>
      <c r="O27" s="113">
        <v>100.3</v>
      </c>
      <c r="P27" s="113">
        <v>98.1</v>
      </c>
      <c r="Q27" s="113">
        <v>77.2</v>
      </c>
      <c r="R27" s="190">
        <v>45.6</v>
      </c>
    </row>
    <row r="28" spans="1:18" s="124" customFormat="1" ht="12" customHeight="1">
      <c r="A28" s="66" t="s">
        <v>122</v>
      </c>
      <c r="B28" s="113">
        <v>2290.3</v>
      </c>
      <c r="C28" s="113">
        <v>108.6</v>
      </c>
      <c r="D28" s="113">
        <v>94.5</v>
      </c>
      <c r="E28" s="115">
        <v>868924</v>
      </c>
      <c r="F28" s="113">
        <v>110.3</v>
      </c>
      <c r="G28" s="113">
        <v>100.1</v>
      </c>
      <c r="H28" s="113">
        <v>4477.4</v>
      </c>
      <c r="I28" s="113">
        <v>97.7</v>
      </c>
      <c r="J28" s="113">
        <v>97</v>
      </c>
      <c r="K28" s="115">
        <v>1734239</v>
      </c>
      <c r="L28" s="113">
        <v>96.9</v>
      </c>
      <c r="M28" s="113">
        <v>103.3</v>
      </c>
      <c r="N28" s="113">
        <v>7037.1</v>
      </c>
      <c r="O28" s="113">
        <v>100.1</v>
      </c>
      <c r="P28" s="113">
        <v>98.3</v>
      </c>
      <c r="Q28" s="113">
        <v>77.1</v>
      </c>
      <c r="R28" s="190">
        <v>51.5</v>
      </c>
    </row>
    <row r="29" spans="1:18" s="124" customFormat="1" ht="12" customHeight="1">
      <c r="A29" s="66" t="s">
        <v>123</v>
      </c>
      <c r="B29" s="113">
        <v>2392.9</v>
      </c>
      <c r="C29" s="113">
        <v>104.5</v>
      </c>
      <c r="D29" s="113">
        <v>96.2</v>
      </c>
      <c r="E29" s="115">
        <v>862608.1</v>
      </c>
      <c r="F29" s="113">
        <v>99.3</v>
      </c>
      <c r="G29" s="113">
        <v>98.4</v>
      </c>
      <c r="H29" s="113">
        <v>4506.1</v>
      </c>
      <c r="I29" s="113">
        <v>100.6</v>
      </c>
      <c r="J29" s="113">
        <v>95.5</v>
      </c>
      <c r="K29" s="115">
        <v>1768161</v>
      </c>
      <c r="L29" s="113">
        <v>102</v>
      </c>
      <c r="M29" s="113">
        <v>105.5</v>
      </c>
      <c r="N29" s="113">
        <v>7036.2</v>
      </c>
      <c r="O29" s="113">
        <v>100</v>
      </c>
      <c r="P29" s="113">
        <v>98.6</v>
      </c>
      <c r="Q29" s="113">
        <v>77.6</v>
      </c>
      <c r="R29" s="190">
        <v>52.3</v>
      </c>
    </row>
    <row r="30" spans="1:18" s="124" customFormat="1" ht="12" customHeight="1">
      <c r="A30" s="66" t="s">
        <v>124</v>
      </c>
      <c r="B30" s="113">
        <v>2311.4</v>
      </c>
      <c r="C30" s="113">
        <v>96.6</v>
      </c>
      <c r="D30" s="113">
        <v>102.7</v>
      </c>
      <c r="E30" s="115">
        <v>832354.2</v>
      </c>
      <c r="F30" s="113">
        <v>96.5</v>
      </c>
      <c r="G30" s="113">
        <v>102.5</v>
      </c>
      <c r="H30" s="113">
        <v>4604.5</v>
      </c>
      <c r="I30" s="113">
        <v>102.2</v>
      </c>
      <c r="J30" s="113">
        <v>96</v>
      </c>
      <c r="K30" s="115">
        <v>1834497.7</v>
      </c>
      <c r="L30" s="113">
        <v>103.8</v>
      </c>
      <c r="M30" s="113">
        <v>105.5</v>
      </c>
      <c r="N30" s="113">
        <v>7012.7</v>
      </c>
      <c r="O30" s="113">
        <v>99.7</v>
      </c>
      <c r="P30" s="113">
        <v>98.2</v>
      </c>
      <c r="Q30" s="113">
        <v>75.9</v>
      </c>
      <c r="R30" s="190">
        <v>49.1</v>
      </c>
    </row>
    <row r="31" spans="1:18" s="124" customFormat="1" ht="12" customHeight="1">
      <c r="A31" s="66" t="s">
        <v>119</v>
      </c>
      <c r="B31" s="113">
        <v>2400.2</v>
      </c>
      <c r="C31" s="113">
        <v>103.8</v>
      </c>
      <c r="D31" s="113">
        <v>100.1</v>
      </c>
      <c r="E31" s="115">
        <v>971416.6</v>
      </c>
      <c r="F31" s="113">
        <v>116.7</v>
      </c>
      <c r="G31" s="113">
        <v>110.6</v>
      </c>
      <c r="H31" s="113">
        <v>4594.2</v>
      </c>
      <c r="I31" s="113">
        <v>99.8</v>
      </c>
      <c r="J31" s="113">
        <v>95.6</v>
      </c>
      <c r="K31" s="115">
        <v>1892312.9</v>
      </c>
      <c r="L31" s="113">
        <v>103.2</v>
      </c>
      <c r="M31" s="113">
        <v>106</v>
      </c>
      <c r="N31" s="113">
        <v>7029.2</v>
      </c>
      <c r="O31" s="113">
        <v>100.2</v>
      </c>
      <c r="P31" s="113">
        <v>98.5</v>
      </c>
      <c r="Q31" s="113">
        <v>79.1</v>
      </c>
      <c r="R31" s="190">
        <v>52.1</v>
      </c>
    </row>
    <row r="32" spans="1:18" s="124" customFormat="1" ht="12" customHeight="1">
      <c r="A32" s="66" t="s">
        <v>129</v>
      </c>
      <c r="B32" s="113">
        <v>2374.4</v>
      </c>
      <c r="C32" s="113">
        <v>98.9</v>
      </c>
      <c r="D32" s="113">
        <v>93.7</v>
      </c>
      <c r="E32" s="115">
        <v>943711.7</v>
      </c>
      <c r="F32" s="113">
        <v>97.1</v>
      </c>
      <c r="G32" s="113">
        <v>105.2</v>
      </c>
      <c r="H32" s="113">
        <v>4590.7</v>
      </c>
      <c r="I32" s="113">
        <v>99.9</v>
      </c>
      <c r="J32" s="113">
        <v>95</v>
      </c>
      <c r="K32" s="115">
        <v>1961273.6</v>
      </c>
      <c r="L32" s="113">
        <v>103.6</v>
      </c>
      <c r="M32" s="113">
        <v>109.1</v>
      </c>
      <c r="N32" s="113">
        <v>7035.1</v>
      </c>
      <c r="O32" s="113">
        <v>100.1</v>
      </c>
      <c r="P32" s="113">
        <v>98.5</v>
      </c>
      <c r="Q32" s="113">
        <v>78.9</v>
      </c>
      <c r="R32" s="190">
        <v>51.8</v>
      </c>
    </row>
    <row r="33" spans="1:18" s="124" customFormat="1" ht="12" customHeight="1">
      <c r="A33" s="66" t="s">
        <v>100</v>
      </c>
      <c r="B33" s="113">
        <v>2428.8</v>
      </c>
      <c r="C33" s="113">
        <v>102.3</v>
      </c>
      <c r="D33" s="113">
        <v>103</v>
      </c>
      <c r="E33" s="115">
        <v>911711.5</v>
      </c>
      <c r="F33" s="113">
        <v>96.6</v>
      </c>
      <c r="G33" s="113">
        <v>108.2</v>
      </c>
      <c r="H33" s="113">
        <v>4746.2</v>
      </c>
      <c r="I33" s="113">
        <v>103.4</v>
      </c>
      <c r="J33" s="113">
        <v>99.3</v>
      </c>
      <c r="K33" s="115">
        <v>1993277.2</v>
      </c>
      <c r="L33" s="113">
        <v>101.6</v>
      </c>
      <c r="M33" s="113">
        <v>109.9</v>
      </c>
      <c r="N33" s="113">
        <v>7031.4</v>
      </c>
      <c r="O33" s="113">
        <v>99.9</v>
      </c>
      <c r="P33" s="113">
        <v>98.5</v>
      </c>
      <c r="Q33" s="113">
        <v>79.6</v>
      </c>
      <c r="R33" s="190">
        <v>49.8</v>
      </c>
    </row>
    <row r="34" spans="1:18" s="124" customFormat="1" ht="12" customHeight="1">
      <c r="A34" s="66" t="s">
        <v>112</v>
      </c>
      <c r="B34" s="113">
        <v>2228.4</v>
      </c>
      <c r="C34" s="113">
        <v>91.7</v>
      </c>
      <c r="D34" s="113">
        <v>88.8</v>
      </c>
      <c r="E34" s="115">
        <v>909279.2</v>
      </c>
      <c r="F34" s="113">
        <v>99.7</v>
      </c>
      <c r="G34" s="113">
        <v>99.1</v>
      </c>
      <c r="H34" s="113">
        <v>4646.7</v>
      </c>
      <c r="I34" s="113">
        <v>91.7915838901932</v>
      </c>
      <c r="J34" s="113">
        <v>97.5</v>
      </c>
      <c r="K34" s="115">
        <v>1981768.9</v>
      </c>
      <c r="L34" s="113">
        <v>99.4</v>
      </c>
      <c r="M34" s="113">
        <v>111.8</v>
      </c>
      <c r="N34" s="113">
        <v>7006.5</v>
      </c>
      <c r="O34" s="113">
        <v>99.6</v>
      </c>
      <c r="P34" s="113">
        <v>98.2</v>
      </c>
      <c r="Q34" s="113">
        <v>79</v>
      </c>
      <c r="R34" s="190">
        <v>48.9</v>
      </c>
    </row>
    <row r="35" spans="1:18" s="124" customFormat="1" ht="12" customHeight="1">
      <c r="A35" s="66" t="s">
        <v>113</v>
      </c>
      <c r="B35" s="113">
        <v>2261</v>
      </c>
      <c r="C35" s="113">
        <v>101.5</v>
      </c>
      <c r="D35" s="113">
        <v>99.9</v>
      </c>
      <c r="E35" s="115">
        <v>882508.1</v>
      </c>
      <c r="F35" s="113">
        <v>97.1</v>
      </c>
      <c r="G35" s="113">
        <v>98.9</v>
      </c>
      <c r="H35" s="113">
        <v>4642.4</v>
      </c>
      <c r="I35" s="113">
        <v>99.9</v>
      </c>
      <c r="J35" s="113">
        <v>97.8</v>
      </c>
      <c r="K35" s="115">
        <v>1965340.7</v>
      </c>
      <c r="L35" s="113">
        <v>99.2</v>
      </c>
      <c r="M35" s="113">
        <v>108.8</v>
      </c>
      <c r="N35" s="113">
        <v>7026.1</v>
      </c>
      <c r="O35" s="113">
        <v>100.3</v>
      </c>
      <c r="P35" s="113">
        <v>98.9</v>
      </c>
      <c r="Q35" s="113">
        <v>78.7</v>
      </c>
      <c r="R35" s="190">
        <v>48.9</v>
      </c>
    </row>
    <row r="36" spans="1:18" s="124" customFormat="1" ht="12" customHeight="1">
      <c r="A36" s="66" t="s">
        <v>115</v>
      </c>
      <c r="B36" s="113">
        <v>2282</v>
      </c>
      <c r="C36" s="113">
        <v>100.9</v>
      </c>
      <c r="D36" s="113">
        <v>101.5</v>
      </c>
      <c r="E36" s="115">
        <v>884761.7</v>
      </c>
      <c r="F36" s="113">
        <v>100.3</v>
      </c>
      <c r="G36" s="113">
        <v>102</v>
      </c>
      <c r="H36" s="113">
        <v>4601.9</v>
      </c>
      <c r="I36" s="113">
        <v>99.1</v>
      </c>
      <c r="J36" s="113">
        <v>100.6</v>
      </c>
      <c r="K36" s="115">
        <v>1957087.3</v>
      </c>
      <c r="L36" s="113">
        <v>99.6</v>
      </c>
      <c r="M36" s="113">
        <v>109.5</v>
      </c>
      <c r="N36" s="113">
        <v>6985.6</v>
      </c>
      <c r="O36" s="113">
        <v>99.4</v>
      </c>
      <c r="P36" s="113">
        <v>98.8</v>
      </c>
      <c r="Q36" s="113">
        <v>79.1</v>
      </c>
      <c r="R36" s="190">
        <v>50</v>
      </c>
    </row>
    <row r="37" spans="1:18" s="124" customFormat="1" ht="12" customHeight="1">
      <c r="A37" s="66" t="s">
        <v>116</v>
      </c>
      <c r="B37" s="113">
        <v>2348.2</v>
      </c>
      <c r="C37" s="113">
        <v>102.9</v>
      </c>
      <c r="D37" s="113">
        <v>101.1</v>
      </c>
      <c r="E37" s="115">
        <v>895795.2</v>
      </c>
      <c r="F37" s="113">
        <v>101.2</v>
      </c>
      <c r="G37" s="113">
        <v>104.9</v>
      </c>
      <c r="H37" s="113">
        <v>4580.7</v>
      </c>
      <c r="I37" s="113">
        <v>99.5</v>
      </c>
      <c r="J37" s="113">
        <v>103.5</v>
      </c>
      <c r="K37" s="115">
        <v>1937289.7</v>
      </c>
      <c r="L37" s="113">
        <v>99</v>
      </c>
      <c r="M37" s="113">
        <v>111.5</v>
      </c>
      <c r="N37" s="113">
        <v>6994.1</v>
      </c>
      <c r="O37" s="113">
        <v>100.1</v>
      </c>
      <c r="P37" s="113">
        <v>99.6</v>
      </c>
      <c r="Q37" s="113">
        <v>78.2</v>
      </c>
      <c r="R37" s="190">
        <v>51.5</v>
      </c>
    </row>
    <row r="38" spans="1:18" s="124" customFormat="1" ht="12" customHeight="1">
      <c r="A38" s="66" t="s">
        <v>186</v>
      </c>
      <c r="B38" s="113">
        <v>2028.2</v>
      </c>
      <c r="C38" s="113">
        <v>86.4</v>
      </c>
      <c r="D38" s="113">
        <v>102.4</v>
      </c>
      <c r="E38" s="115">
        <v>741782.3</v>
      </c>
      <c r="F38" s="113">
        <v>82.8</v>
      </c>
      <c r="G38" s="113">
        <v>99.3</v>
      </c>
      <c r="H38" s="113">
        <v>4738.2</v>
      </c>
      <c r="I38" s="113">
        <v>103.4</v>
      </c>
      <c r="J38" s="113">
        <v>104.9</v>
      </c>
      <c r="K38" s="115">
        <v>1992840.9</v>
      </c>
      <c r="L38" s="113">
        <v>102.9</v>
      </c>
      <c r="M38" s="113">
        <v>112.7</v>
      </c>
      <c r="N38" s="113">
        <v>7021.3</v>
      </c>
      <c r="O38" s="113">
        <v>100.4</v>
      </c>
      <c r="P38" s="113">
        <v>100.2</v>
      </c>
      <c r="Q38" s="113">
        <v>78.3</v>
      </c>
      <c r="R38" s="190">
        <v>41.7</v>
      </c>
    </row>
    <row r="39" spans="1:18" s="124" customFormat="1" ht="12" customHeight="1">
      <c r="A39" s="66" t="s">
        <v>94</v>
      </c>
      <c r="B39" s="113">
        <v>2136.1</v>
      </c>
      <c r="C39" s="113">
        <v>105.3</v>
      </c>
      <c r="D39" s="113">
        <v>101.3</v>
      </c>
      <c r="E39" s="115">
        <v>809482.1</v>
      </c>
      <c r="F39" s="113">
        <v>109.1</v>
      </c>
      <c r="G39" s="113">
        <v>102.8</v>
      </c>
      <c r="H39" s="113">
        <v>4707.3</v>
      </c>
      <c r="I39" s="113">
        <v>99.3</v>
      </c>
      <c r="J39" s="113">
        <v>102.7</v>
      </c>
      <c r="K39" s="115">
        <v>1985610.7</v>
      </c>
      <c r="L39" s="113">
        <v>99.6</v>
      </c>
      <c r="M39" s="113">
        <v>110.9</v>
      </c>
      <c r="N39" s="113">
        <v>7036.1</v>
      </c>
      <c r="O39" s="113">
        <v>100.2</v>
      </c>
      <c r="P39" s="113">
        <v>100.1</v>
      </c>
      <c r="Q39" s="113">
        <v>78.4</v>
      </c>
      <c r="R39" s="190">
        <v>45.6</v>
      </c>
    </row>
    <row r="40" spans="1:18" s="124" customFormat="1" ht="12" customHeight="1">
      <c r="A40" s="66" t="s">
        <v>95</v>
      </c>
      <c r="B40" s="113">
        <v>2341.8</v>
      </c>
      <c r="C40" s="113">
        <v>109.6</v>
      </c>
      <c r="D40" s="113">
        <v>102.3</v>
      </c>
      <c r="E40" s="115">
        <v>917236.1</v>
      </c>
      <c r="F40" s="113">
        <v>113.3</v>
      </c>
      <c r="G40" s="113">
        <v>105.6</v>
      </c>
      <c r="H40" s="113">
        <v>4559.9</v>
      </c>
      <c r="I40" s="113">
        <v>96.9</v>
      </c>
      <c r="J40" s="113">
        <v>101.8</v>
      </c>
      <c r="K40" s="115">
        <v>1956578</v>
      </c>
      <c r="L40" s="113">
        <v>98.5</v>
      </c>
      <c r="M40" s="113">
        <v>112.8</v>
      </c>
      <c r="N40" s="113">
        <v>7033.6</v>
      </c>
      <c r="O40" s="113">
        <v>100</v>
      </c>
      <c r="P40" s="113">
        <v>100</v>
      </c>
      <c r="Q40" s="113">
        <v>78.4</v>
      </c>
      <c r="R40" s="190">
        <v>52.7</v>
      </c>
    </row>
    <row r="41" spans="1:18" s="124" customFormat="1" ht="12" customHeight="1">
      <c r="A41" s="66" t="s">
        <v>96</v>
      </c>
      <c r="B41" s="113">
        <v>2371.5</v>
      </c>
      <c r="C41" s="113">
        <v>101.3</v>
      </c>
      <c r="D41" s="113">
        <v>99.1</v>
      </c>
      <c r="E41" s="115">
        <v>897950.7</v>
      </c>
      <c r="F41" s="113">
        <v>97.9</v>
      </c>
      <c r="G41" s="113">
        <v>104.1</v>
      </c>
      <c r="H41" s="113">
        <v>4561.4</v>
      </c>
      <c r="I41" s="113">
        <v>100</v>
      </c>
      <c r="J41" s="113">
        <v>101.2</v>
      </c>
      <c r="K41" s="115">
        <v>1950579.1</v>
      </c>
      <c r="L41" s="113">
        <v>99.7</v>
      </c>
      <c r="M41" s="113">
        <v>110.3</v>
      </c>
      <c r="N41" s="113">
        <v>7087.5</v>
      </c>
      <c r="O41" s="113">
        <v>100.8</v>
      </c>
      <c r="P41" s="113">
        <v>100.7</v>
      </c>
      <c r="Q41" s="113">
        <v>78.4</v>
      </c>
      <c r="R41" s="190">
        <v>52.9</v>
      </c>
    </row>
    <row r="42" spans="1:18" s="124" customFormat="1" ht="12" customHeight="1">
      <c r="A42" s="66" t="s">
        <v>97</v>
      </c>
      <c r="B42" s="113">
        <v>2406.1</v>
      </c>
      <c r="C42" s="113">
        <v>101.5</v>
      </c>
      <c r="D42" s="113">
        <v>104.1</v>
      </c>
      <c r="E42" s="115">
        <v>895952.7</v>
      </c>
      <c r="F42" s="113">
        <v>99.8</v>
      </c>
      <c r="G42" s="113">
        <v>107.6</v>
      </c>
      <c r="H42" s="113">
        <v>4724.5</v>
      </c>
      <c r="I42" s="113">
        <v>103.6</v>
      </c>
      <c r="J42" s="113">
        <v>102.6</v>
      </c>
      <c r="K42" s="115">
        <v>1980685.6</v>
      </c>
      <c r="L42" s="113">
        <v>101.5</v>
      </c>
      <c r="M42" s="113">
        <v>108</v>
      </c>
      <c r="N42" s="113">
        <v>7096.4</v>
      </c>
      <c r="O42" s="113">
        <v>100.1</v>
      </c>
      <c r="P42" s="113">
        <v>101.2</v>
      </c>
      <c r="Q42" s="113">
        <v>79.3</v>
      </c>
      <c r="R42" s="190">
        <v>50.5</v>
      </c>
    </row>
    <row r="43" spans="1:18" s="124" customFormat="1" ht="12" customHeight="1">
      <c r="A43" s="66" t="s">
        <v>98</v>
      </c>
      <c r="B43" s="113">
        <v>2329.9</v>
      </c>
      <c r="C43" s="113">
        <v>96.8</v>
      </c>
      <c r="D43" s="113">
        <v>97.1</v>
      </c>
      <c r="E43" s="115">
        <v>931163.8</v>
      </c>
      <c r="F43" s="113">
        <v>103.9</v>
      </c>
      <c r="G43" s="113">
        <v>95.9</v>
      </c>
      <c r="H43" s="113">
        <v>4722.3</v>
      </c>
      <c r="I43" s="113">
        <v>100</v>
      </c>
      <c r="J43" s="113">
        <v>102.8</v>
      </c>
      <c r="K43" s="115">
        <v>2031255.2</v>
      </c>
      <c r="L43" s="113">
        <v>102.6</v>
      </c>
      <c r="M43" s="113">
        <v>107.3</v>
      </c>
      <c r="N43" s="113">
        <v>7088.9</v>
      </c>
      <c r="O43" s="113">
        <v>99.9</v>
      </c>
      <c r="P43" s="113">
        <v>100.8</v>
      </c>
      <c r="Q43" s="113">
        <v>79.5</v>
      </c>
      <c r="R43" s="190">
        <v>50</v>
      </c>
    </row>
    <row r="44" spans="1:18" s="124" customFormat="1" ht="12" customHeight="1">
      <c r="A44" s="66" t="s">
        <v>99</v>
      </c>
      <c r="B44" s="113">
        <v>2432</v>
      </c>
      <c r="C44" s="113">
        <v>104.4</v>
      </c>
      <c r="D44" s="113">
        <v>102.4</v>
      </c>
      <c r="E44" s="115">
        <v>898277.7</v>
      </c>
      <c r="F44" s="113">
        <v>96.5</v>
      </c>
      <c r="G44" s="113">
        <v>95.2</v>
      </c>
      <c r="H44" s="113">
        <v>4779.5</v>
      </c>
      <c r="I44" s="113">
        <v>101.2</v>
      </c>
      <c r="J44" s="113">
        <v>104.1</v>
      </c>
      <c r="K44" s="115">
        <v>2060789.1</v>
      </c>
      <c r="L44" s="113">
        <v>101.5</v>
      </c>
      <c r="M44" s="113">
        <v>105.1</v>
      </c>
      <c r="N44" s="113">
        <v>7105.3</v>
      </c>
      <c r="O44" s="113">
        <v>100.2</v>
      </c>
      <c r="P44" s="113">
        <v>101</v>
      </c>
      <c r="Q44" s="113">
        <v>79.7</v>
      </c>
      <c r="R44" s="190">
        <v>50.7</v>
      </c>
    </row>
    <row r="45" spans="1:18" s="124" customFormat="1" ht="12" customHeight="1">
      <c r="A45" s="88" t="s">
        <v>120</v>
      </c>
      <c r="B45" s="113">
        <v>2242.6</v>
      </c>
      <c r="C45" s="113">
        <v>92.2</v>
      </c>
      <c r="D45" s="129">
        <v>92.3</v>
      </c>
      <c r="E45" s="115">
        <v>871848.1</v>
      </c>
      <c r="F45" s="129">
        <v>97.1</v>
      </c>
      <c r="G45" s="113">
        <v>95.6</v>
      </c>
      <c r="H45" s="129">
        <v>4758.6</v>
      </c>
      <c r="I45" s="113">
        <v>99.6</v>
      </c>
      <c r="J45" s="113">
        <v>100.3</v>
      </c>
      <c r="K45" s="115">
        <v>2066919</v>
      </c>
      <c r="L45" s="129">
        <v>100.3</v>
      </c>
      <c r="M45" s="113">
        <v>103.7</v>
      </c>
      <c r="N45" s="129">
        <v>7127.1</v>
      </c>
      <c r="O45" s="194">
        <v>100.3</v>
      </c>
      <c r="P45" s="194">
        <v>101.4</v>
      </c>
      <c r="Q45" s="194">
        <v>79.6</v>
      </c>
      <c r="R45" s="190">
        <v>47.6</v>
      </c>
    </row>
    <row r="46" spans="1:18" s="124" customFormat="1" ht="12" customHeight="1">
      <c r="A46" s="88" t="s">
        <v>153</v>
      </c>
      <c r="B46" s="113">
        <v>2144.1</v>
      </c>
      <c r="C46" s="113">
        <v>95.6</v>
      </c>
      <c r="D46" s="129">
        <v>96.2</v>
      </c>
      <c r="E46" s="115">
        <v>843693.7</v>
      </c>
      <c r="F46" s="129">
        <v>96.8</v>
      </c>
      <c r="G46" s="113">
        <v>92.8</v>
      </c>
      <c r="H46" s="129">
        <v>4712.8</v>
      </c>
      <c r="I46" s="113">
        <v>99</v>
      </c>
      <c r="J46" s="113">
        <v>101.4</v>
      </c>
      <c r="K46" s="115">
        <v>2038780.6</v>
      </c>
      <c r="L46" s="129">
        <v>98.6</v>
      </c>
      <c r="M46" s="113">
        <v>102.9</v>
      </c>
      <c r="N46" s="129">
        <v>7120.7</v>
      </c>
      <c r="O46" s="194">
        <v>99.9</v>
      </c>
      <c r="P46" s="194">
        <v>101.6</v>
      </c>
      <c r="Q46" s="194">
        <v>79.3</v>
      </c>
      <c r="R46" s="190">
        <v>46.2</v>
      </c>
    </row>
    <row r="47" spans="1:18" s="124" customFormat="1" ht="12" customHeight="1">
      <c r="A47" s="88" t="s">
        <v>154</v>
      </c>
      <c r="B47" s="113">
        <v>2265.9</v>
      </c>
      <c r="C47" s="113">
        <v>105.7</v>
      </c>
      <c r="D47" s="129">
        <v>100.2</v>
      </c>
      <c r="E47" s="115">
        <v>902263.9</v>
      </c>
      <c r="F47" s="129">
        <v>106.9</v>
      </c>
      <c r="G47" s="113">
        <v>102.2</v>
      </c>
      <c r="H47" s="129">
        <v>4698.7</v>
      </c>
      <c r="I47" s="113">
        <v>99.7</v>
      </c>
      <c r="J47" s="113">
        <v>101.2</v>
      </c>
      <c r="K47" s="115">
        <v>2039954</v>
      </c>
      <c r="L47" s="129">
        <v>100.1</v>
      </c>
      <c r="M47" s="113">
        <v>103.8</v>
      </c>
      <c r="N47" s="129">
        <v>7123.1</v>
      </c>
      <c r="O47" s="194">
        <v>100</v>
      </c>
      <c r="P47" s="194">
        <v>101.4</v>
      </c>
      <c r="Q47" s="194">
        <v>79.5</v>
      </c>
      <c r="R47" s="190">
        <v>48.8</v>
      </c>
    </row>
    <row r="48" spans="1:18" s="124" customFormat="1" ht="12" customHeight="1">
      <c r="A48" s="88" t="s">
        <v>156</v>
      </c>
      <c r="B48" s="113">
        <v>2248.4</v>
      </c>
      <c r="C48" s="113">
        <v>99.2</v>
      </c>
      <c r="D48" s="129">
        <v>98.5</v>
      </c>
      <c r="E48" s="115">
        <v>906349.8</v>
      </c>
      <c r="F48" s="129">
        <v>100.5</v>
      </c>
      <c r="G48" s="113">
        <v>102.4</v>
      </c>
      <c r="H48" s="129">
        <v>4655.2</v>
      </c>
      <c r="I48" s="113">
        <v>99.1</v>
      </c>
      <c r="J48" s="113">
        <v>101.2</v>
      </c>
      <c r="K48" s="115">
        <v>2036055.7</v>
      </c>
      <c r="L48" s="129">
        <v>99.8</v>
      </c>
      <c r="M48" s="113">
        <v>104</v>
      </c>
      <c r="N48" s="129">
        <v>7172.6</v>
      </c>
      <c r="O48" s="194">
        <v>100.7</v>
      </c>
      <c r="P48" s="194">
        <v>102.7</v>
      </c>
      <c r="Q48" s="194">
        <v>78.9</v>
      </c>
      <c r="R48" s="190">
        <v>48.9</v>
      </c>
    </row>
    <row r="49" spans="1:18" s="124" customFormat="1" ht="12" customHeight="1">
      <c r="A49" s="88" t="s">
        <v>157</v>
      </c>
      <c r="B49" s="113">
        <v>2243.9</v>
      </c>
      <c r="C49" s="113">
        <v>99.8</v>
      </c>
      <c r="D49" s="129">
        <v>95.6</v>
      </c>
      <c r="E49" s="115">
        <v>876157.7</v>
      </c>
      <c r="F49" s="129">
        <v>96.7</v>
      </c>
      <c r="G49" s="113">
        <v>97.8</v>
      </c>
      <c r="H49" s="129">
        <v>4556.7</v>
      </c>
      <c r="I49" s="113">
        <v>97.9</v>
      </c>
      <c r="J49" s="113">
        <v>99.5</v>
      </c>
      <c r="K49" s="115">
        <v>1966144.9</v>
      </c>
      <c r="L49" s="129">
        <v>96.6</v>
      </c>
      <c r="M49" s="113">
        <v>101.5</v>
      </c>
      <c r="N49" s="129">
        <v>7152.5</v>
      </c>
      <c r="O49" s="194">
        <v>99.7</v>
      </c>
      <c r="P49" s="194">
        <v>102.3</v>
      </c>
      <c r="Q49" s="194">
        <v>78.9</v>
      </c>
      <c r="R49" s="190">
        <v>50.5</v>
      </c>
    </row>
    <row r="50" spans="1:18" s="124" customFormat="1" ht="12" customHeight="1">
      <c r="A50" s="88" t="s">
        <v>187</v>
      </c>
      <c r="B50" s="113">
        <v>1984</v>
      </c>
      <c r="C50" s="113">
        <v>88.4</v>
      </c>
      <c r="D50" s="129">
        <v>97.8</v>
      </c>
      <c r="E50" s="115">
        <v>788807.6</v>
      </c>
      <c r="F50" s="129">
        <v>90</v>
      </c>
      <c r="G50" s="113">
        <v>106.3</v>
      </c>
      <c r="H50" s="129">
        <v>4631.2</v>
      </c>
      <c r="I50" s="113">
        <v>101.6</v>
      </c>
      <c r="J50" s="113">
        <v>97.7</v>
      </c>
      <c r="K50" s="115">
        <v>2009630.3</v>
      </c>
      <c r="L50" s="129">
        <v>102.2</v>
      </c>
      <c r="M50" s="113">
        <v>100.8</v>
      </c>
      <c r="N50" s="129">
        <v>7137.6</v>
      </c>
      <c r="O50" s="194">
        <v>99.8</v>
      </c>
      <c r="P50" s="194">
        <v>101.7</v>
      </c>
      <c r="Q50" s="194">
        <v>79.6</v>
      </c>
      <c r="R50" s="190">
        <v>42.9</v>
      </c>
    </row>
    <row r="51" spans="1:18" s="124" customFormat="1" ht="12" customHeight="1">
      <c r="A51" s="88" t="s">
        <v>160</v>
      </c>
      <c r="B51" s="113">
        <v>2067.6</v>
      </c>
      <c r="C51" s="113">
        <v>104.2</v>
      </c>
      <c r="D51" s="129">
        <v>96.8</v>
      </c>
      <c r="E51" s="115">
        <v>812587.1</v>
      </c>
      <c r="F51" s="129">
        <v>103</v>
      </c>
      <c r="G51" s="113">
        <v>100.4</v>
      </c>
      <c r="H51" s="129">
        <v>4714.7</v>
      </c>
      <c r="I51" s="113">
        <v>101.8</v>
      </c>
      <c r="J51" s="113">
        <v>100.2</v>
      </c>
      <c r="K51" s="115">
        <v>1973347.2</v>
      </c>
      <c r="L51" s="129">
        <v>98.2</v>
      </c>
      <c r="M51" s="113">
        <v>99.4</v>
      </c>
      <c r="N51" s="129">
        <v>7131.6</v>
      </c>
      <c r="O51" s="194">
        <v>99.9</v>
      </c>
      <c r="P51" s="194">
        <v>101.4</v>
      </c>
      <c r="Q51" s="194">
        <v>79.1</v>
      </c>
      <c r="R51" s="190">
        <v>43.9</v>
      </c>
    </row>
    <row r="52" spans="1:18" s="124" customFormat="1" ht="12" customHeight="1">
      <c r="A52" s="88" t="s">
        <v>122</v>
      </c>
      <c r="B52" s="113">
        <v>2242.9</v>
      </c>
      <c r="C52" s="113">
        <v>108.5</v>
      </c>
      <c r="D52" s="129">
        <v>95.8</v>
      </c>
      <c r="E52" s="115">
        <v>937337.2</v>
      </c>
      <c r="F52" s="129">
        <v>115.4</v>
      </c>
      <c r="G52" s="113">
        <v>102.2</v>
      </c>
      <c r="H52" s="129">
        <v>4621.6</v>
      </c>
      <c r="I52" s="113">
        <v>98</v>
      </c>
      <c r="J52" s="113">
        <v>101.4</v>
      </c>
      <c r="K52" s="115">
        <v>1960509.2</v>
      </c>
      <c r="L52" s="129">
        <v>99.3</v>
      </c>
      <c r="M52" s="113">
        <v>100.2</v>
      </c>
      <c r="N52" s="129">
        <v>7148.7</v>
      </c>
      <c r="O52" s="194">
        <v>100.2</v>
      </c>
      <c r="P52" s="194">
        <v>101.6</v>
      </c>
      <c r="Q52" s="194">
        <v>78.8</v>
      </c>
      <c r="R52" s="190">
        <v>49.8</v>
      </c>
    </row>
    <row r="53" spans="1:18" s="124" customFormat="1" ht="12" customHeight="1">
      <c r="A53" s="88" t="s">
        <v>123</v>
      </c>
      <c r="B53" s="113">
        <v>2260.6</v>
      </c>
      <c r="C53" s="113">
        <v>100.8</v>
      </c>
      <c r="D53" s="129">
        <v>95.3</v>
      </c>
      <c r="E53" s="115">
        <v>901645.3</v>
      </c>
      <c r="F53" s="129">
        <v>96.2</v>
      </c>
      <c r="G53" s="113">
        <v>100.4</v>
      </c>
      <c r="H53" s="129">
        <v>4629.7</v>
      </c>
      <c r="I53" s="113">
        <v>100.2</v>
      </c>
      <c r="J53" s="113">
        <v>101.5</v>
      </c>
      <c r="K53" s="115">
        <v>1981403.1</v>
      </c>
      <c r="L53" s="129">
        <v>101.1</v>
      </c>
      <c r="M53" s="113">
        <v>101.6</v>
      </c>
      <c r="N53" s="129">
        <v>7128.9</v>
      </c>
      <c r="O53" s="194">
        <v>99.7</v>
      </c>
      <c r="P53" s="194">
        <v>100.6</v>
      </c>
      <c r="Q53" s="194">
        <v>78.9</v>
      </c>
      <c r="R53" s="190">
        <v>49.5</v>
      </c>
    </row>
    <row r="54" spans="1:18" s="124" customFormat="1" ht="12" customHeight="1">
      <c r="A54" s="88" t="s">
        <v>124</v>
      </c>
      <c r="B54" s="113">
        <v>2293.9</v>
      </c>
      <c r="C54" s="113">
        <v>101.5</v>
      </c>
      <c r="D54" s="129">
        <v>95.3</v>
      </c>
      <c r="E54" s="115">
        <v>916604.1</v>
      </c>
      <c r="F54" s="129">
        <v>101.7</v>
      </c>
      <c r="G54" s="113">
        <v>102.3</v>
      </c>
      <c r="H54" s="129">
        <v>4707.6</v>
      </c>
      <c r="I54" s="113">
        <v>101.7</v>
      </c>
      <c r="J54" s="113">
        <v>99.6</v>
      </c>
      <c r="K54" s="115">
        <v>2019316.5</v>
      </c>
      <c r="L54" s="129">
        <v>101.9</v>
      </c>
      <c r="M54" s="113">
        <v>102</v>
      </c>
      <c r="N54" s="129">
        <v>7142.8</v>
      </c>
      <c r="O54" s="194">
        <v>100.2</v>
      </c>
      <c r="P54" s="194">
        <v>100.7</v>
      </c>
      <c r="Q54" s="194">
        <v>79.1</v>
      </c>
      <c r="R54" s="190">
        <v>49.1</v>
      </c>
    </row>
    <row r="55" spans="1:18" s="124" customFormat="1" ht="12" customHeight="1">
      <c r="A55" s="88" t="s">
        <v>163</v>
      </c>
      <c r="B55" s="113">
        <v>2203.4</v>
      </c>
      <c r="C55" s="113">
        <v>96.1</v>
      </c>
      <c r="D55" s="129">
        <v>94.6</v>
      </c>
      <c r="E55" s="115">
        <v>941814.8</v>
      </c>
      <c r="F55" s="129">
        <v>102.8</v>
      </c>
      <c r="G55" s="113">
        <v>101.1</v>
      </c>
      <c r="H55" s="129">
        <v>4645.7</v>
      </c>
      <c r="I55" s="113">
        <v>98.7</v>
      </c>
      <c r="J55" s="113">
        <v>98.4</v>
      </c>
      <c r="K55" s="115">
        <v>2063564</v>
      </c>
      <c r="L55" s="129">
        <v>102.2</v>
      </c>
      <c r="M55" s="113">
        <v>101.6</v>
      </c>
      <c r="N55" s="129">
        <v>7141.5</v>
      </c>
      <c r="O55" s="194">
        <v>100</v>
      </c>
      <c r="P55" s="194">
        <v>100.7</v>
      </c>
      <c r="Q55" s="194">
        <v>79.8</v>
      </c>
      <c r="R55" s="190">
        <v>48.6</v>
      </c>
    </row>
    <row r="56" spans="1:18" s="124" customFormat="1" ht="12" customHeight="1">
      <c r="A56" s="88" t="s">
        <v>129</v>
      </c>
      <c r="B56" s="113">
        <v>2512.4</v>
      </c>
      <c r="C56" s="113">
        <v>114</v>
      </c>
      <c r="D56" s="129">
        <v>103.3</v>
      </c>
      <c r="E56" s="115">
        <v>1051266.3</v>
      </c>
      <c r="F56" s="129">
        <v>111.6</v>
      </c>
      <c r="G56" s="113">
        <v>117</v>
      </c>
      <c r="H56" s="129">
        <v>4713.8</v>
      </c>
      <c r="I56" s="113">
        <v>101.5</v>
      </c>
      <c r="J56" s="113">
        <v>98.6</v>
      </c>
      <c r="K56" s="115">
        <v>2155180.7</v>
      </c>
      <c r="L56" s="129">
        <v>104.4</v>
      </c>
      <c r="M56" s="113">
        <v>104.6</v>
      </c>
      <c r="N56" s="129">
        <v>7143.4</v>
      </c>
      <c r="O56" s="194">
        <v>100</v>
      </c>
      <c r="P56" s="194">
        <v>100.5</v>
      </c>
      <c r="Q56" s="194">
        <v>80.4</v>
      </c>
      <c r="R56" s="190">
        <v>53.1</v>
      </c>
    </row>
    <row r="57" spans="1:18" s="124" customFormat="1" ht="12" customHeight="1">
      <c r="A57" s="88" t="s">
        <v>100</v>
      </c>
      <c r="B57" s="113">
        <v>2295.7</v>
      </c>
      <c r="C57" s="113">
        <v>91.4</v>
      </c>
      <c r="D57" s="129">
        <v>102.4</v>
      </c>
      <c r="E57" s="115">
        <v>946236.6</v>
      </c>
      <c r="F57" s="129">
        <v>90</v>
      </c>
      <c r="G57" s="113">
        <v>108.5</v>
      </c>
      <c r="H57" s="129">
        <v>4801.8</v>
      </c>
      <c r="I57" s="113">
        <v>101.9</v>
      </c>
      <c r="J57" s="113">
        <v>100.9</v>
      </c>
      <c r="K57" s="115">
        <v>2211449.5</v>
      </c>
      <c r="L57" s="129">
        <v>102.6</v>
      </c>
      <c r="M57" s="113">
        <v>107</v>
      </c>
      <c r="N57" s="129">
        <v>7207.6</v>
      </c>
      <c r="O57" s="194">
        <v>100.9</v>
      </c>
      <c r="P57" s="194">
        <v>101.1</v>
      </c>
      <c r="Q57" s="194">
        <v>79.9</v>
      </c>
      <c r="R57" s="190">
        <v>48.2</v>
      </c>
    </row>
    <row r="58" spans="1:18" s="124" customFormat="1" ht="12" customHeight="1">
      <c r="A58" s="66" t="s">
        <v>112</v>
      </c>
      <c r="B58" s="113">
        <v>2299.2</v>
      </c>
      <c r="C58" s="113">
        <v>100.2</v>
      </c>
      <c r="D58" s="113">
        <v>107.2</v>
      </c>
      <c r="E58" s="115">
        <v>918429.6</v>
      </c>
      <c r="F58" s="113">
        <v>97.1</v>
      </c>
      <c r="G58" s="113">
        <v>108.9</v>
      </c>
      <c r="H58" s="113">
        <v>4742.1</v>
      </c>
      <c r="I58" s="113">
        <v>98.8</v>
      </c>
      <c r="J58" s="113">
        <v>100.6</v>
      </c>
      <c r="K58" s="115">
        <v>2239630.3</v>
      </c>
      <c r="L58" s="113">
        <v>101.3</v>
      </c>
      <c r="M58" s="113">
        <v>109.9</v>
      </c>
      <c r="N58" s="113">
        <v>7207.6</v>
      </c>
      <c r="O58" s="113">
        <v>100</v>
      </c>
      <c r="P58" s="113">
        <v>101.2</v>
      </c>
      <c r="Q58" s="113">
        <v>79.9</v>
      </c>
      <c r="R58" s="190">
        <v>49.7</v>
      </c>
    </row>
    <row r="59" spans="1:18" s="124" customFormat="1" ht="12" customHeight="1">
      <c r="A59" s="66" t="s">
        <v>113</v>
      </c>
      <c r="B59" s="113">
        <v>2474.9</v>
      </c>
      <c r="C59" s="113">
        <v>107.6</v>
      </c>
      <c r="D59" s="113">
        <v>109.2</v>
      </c>
      <c r="E59" s="115">
        <v>1034981.9</v>
      </c>
      <c r="F59" s="113">
        <v>112.7</v>
      </c>
      <c r="G59" s="113">
        <v>114.7</v>
      </c>
      <c r="H59" s="113">
        <v>4732.8</v>
      </c>
      <c r="I59" s="113">
        <v>99.8</v>
      </c>
      <c r="J59" s="113">
        <v>100.7</v>
      </c>
      <c r="K59" s="115">
        <v>2209362.9</v>
      </c>
      <c r="L59" s="113">
        <v>98.6</v>
      </c>
      <c r="M59" s="113">
        <v>108.3</v>
      </c>
      <c r="N59" s="113">
        <v>7203.4</v>
      </c>
      <c r="O59" s="113">
        <v>99.9</v>
      </c>
      <c r="P59" s="113">
        <v>101.1</v>
      </c>
      <c r="Q59" s="113">
        <v>79.8</v>
      </c>
      <c r="R59" s="190">
        <v>53.2</v>
      </c>
    </row>
    <row r="60" spans="1:18" s="124" customFormat="1" ht="12" customHeight="1">
      <c r="A60" s="66" t="s">
        <v>115</v>
      </c>
      <c r="B60" s="113">
        <v>2540.9</v>
      </c>
      <c r="C60" s="113">
        <v>102.7</v>
      </c>
      <c r="D60" s="113">
        <v>113</v>
      </c>
      <c r="E60" s="115">
        <v>1084907</v>
      </c>
      <c r="F60" s="113">
        <v>104.8</v>
      </c>
      <c r="G60" s="113">
        <v>119.7</v>
      </c>
      <c r="H60" s="113">
        <v>4815.4</v>
      </c>
      <c r="I60" s="113">
        <v>101.7</v>
      </c>
      <c r="J60" s="113">
        <v>103.4</v>
      </c>
      <c r="K60" s="115">
        <v>2218892.3</v>
      </c>
      <c r="L60" s="113">
        <v>100.4</v>
      </c>
      <c r="M60" s="113">
        <v>109</v>
      </c>
      <c r="N60" s="113">
        <v>7212.8</v>
      </c>
      <c r="O60" s="113">
        <v>100.1</v>
      </c>
      <c r="P60" s="113">
        <v>100.6</v>
      </c>
      <c r="Q60" s="113">
        <v>79.9</v>
      </c>
      <c r="R60" s="190">
        <v>52.7</v>
      </c>
    </row>
    <row r="61" spans="1:18" s="124" customFormat="1" ht="12" customHeight="1">
      <c r="A61" s="66" t="s">
        <v>116</v>
      </c>
      <c r="B61" s="113">
        <v>2497.9</v>
      </c>
      <c r="C61" s="113">
        <v>98.3</v>
      </c>
      <c r="D61" s="113">
        <v>111.3</v>
      </c>
      <c r="E61" s="115">
        <v>1085816.7</v>
      </c>
      <c r="F61" s="113">
        <v>100.1</v>
      </c>
      <c r="G61" s="113">
        <v>123.9</v>
      </c>
      <c r="H61" s="113">
        <v>4623.9</v>
      </c>
      <c r="I61" s="113">
        <v>96</v>
      </c>
      <c r="J61" s="113">
        <v>101.5</v>
      </c>
      <c r="K61" s="115">
        <v>2196442.3</v>
      </c>
      <c r="L61" s="113">
        <v>99</v>
      </c>
      <c r="M61" s="113">
        <v>111.7</v>
      </c>
      <c r="N61" s="113">
        <v>7215.8</v>
      </c>
      <c r="O61" s="113">
        <v>100</v>
      </c>
      <c r="P61" s="113">
        <v>100.9</v>
      </c>
      <c r="Q61" s="113">
        <v>79.6</v>
      </c>
      <c r="R61" s="190">
        <v>56.1</v>
      </c>
    </row>
    <row r="62" spans="1:18" s="124" customFormat="1" ht="12" customHeight="1">
      <c r="A62" s="66" t="s">
        <v>188</v>
      </c>
      <c r="B62" s="113">
        <v>2317.6</v>
      </c>
      <c r="C62" s="113">
        <v>92.8</v>
      </c>
      <c r="D62" s="113">
        <v>116.8</v>
      </c>
      <c r="E62" s="115">
        <v>968227.3</v>
      </c>
      <c r="F62" s="113">
        <v>89.2</v>
      </c>
      <c r="G62" s="113">
        <v>122.7</v>
      </c>
      <c r="H62" s="113">
        <v>4773.9</v>
      </c>
      <c r="I62" s="113">
        <v>103.2</v>
      </c>
      <c r="J62" s="113">
        <v>103.1</v>
      </c>
      <c r="K62" s="115">
        <v>2289705.4</v>
      </c>
      <c r="L62" s="113">
        <v>104.2</v>
      </c>
      <c r="M62" s="113">
        <v>113.9</v>
      </c>
      <c r="N62" s="113">
        <v>7238</v>
      </c>
      <c r="O62" s="113">
        <v>100.3</v>
      </c>
      <c r="P62" s="113">
        <v>101.4</v>
      </c>
      <c r="Q62" s="113">
        <v>79.7</v>
      </c>
      <c r="R62" s="190">
        <v>48.1</v>
      </c>
    </row>
    <row r="63" spans="1:18" s="124" customFormat="1" ht="12" customHeight="1">
      <c r="A63" s="66" t="s">
        <v>160</v>
      </c>
      <c r="B63" s="113">
        <v>2294.6</v>
      </c>
      <c r="C63" s="113">
        <v>99</v>
      </c>
      <c r="D63" s="113">
        <v>111</v>
      </c>
      <c r="E63" s="115">
        <v>927744.4</v>
      </c>
      <c r="F63" s="113">
        <v>95.8</v>
      </c>
      <c r="G63" s="113">
        <v>114.2</v>
      </c>
      <c r="H63" s="113">
        <v>4749.5</v>
      </c>
      <c r="I63" s="113">
        <v>99.5</v>
      </c>
      <c r="J63" s="113">
        <v>100.7</v>
      </c>
      <c r="K63" s="115">
        <v>2245857.9</v>
      </c>
      <c r="L63" s="113">
        <v>98.1</v>
      </c>
      <c r="M63" s="113">
        <v>113.8</v>
      </c>
      <c r="N63" s="113">
        <v>7211</v>
      </c>
      <c r="O63" s="113">
        <v>99.6</v>
      </c>
      <c r="P63" s="113">
        <v>101.1</v>
      </c>
      <c r="Q63" s="113">
        <v>79.9</v>
      </c>
      <c r="R63" s="190">
        <v>48.9</v>
      </c>
    </row>
    <row r="64" spans="1:18" s="124" customFormat="1" ht="12" customHeight="1">
      <c r="A64" s="66" t="s">
        <v>122</v>
      </c>
      <c r="B64" s="113">
        <v>2570.8</v>
      </c>
      <c r="C64" s="113">
        <v>112</v>
      </c>
      <c r="D64" s="113">
        <v>114.6</v>
      </c>
      <c r="E64" s="115">
        <v>1052642.1</v>
      </c>
      <c r="F64" s="113">
        <v>113.5</v>
      </c>
      <c r="G64" s="113">
        <v>112.3</v>
      </c>
      <c r="H64" s="113">
        <v>4588.7</v>
      </c>
      <c r="I64" s="113">
        <v>96.6</v>
      </c>
      <c r="J64" s="113">
        <v>99.3</v>
      </c>
      <c r="K64" s="115">
        <v>2130215.5</v>
      </c>
      <c r="L64" s="113">
        <v>94.9</v>
      </c>
      <c r="M64" s="113">
        <v>108.7</v>
      </c>
      <c r="N64" s="113">
        <v>7212.2</v>
      </c>
      <c r="O64" s="113">
        <v>100</v>
      </c>
      <c r="P64" s="113">
        <v>100.9</v>
      </c>
      <c r="Q64" s="113">
        <v>79.4</v>
      </c>
      <c r="R64" s="190">
        <v>57.5</v>
      </c>
    </row>
    <row r="65" spans="1:18" s="124" customFormat="1" ht="12" customHeight="1">
      <c r="A65" s="66" t="s">
        <v>123</v>
      </c>
      <c r="B65" s="113">
        <v>2473</v>
      </c>
      <c r="C65" s="113">
        <v>96.2</v>
      </c>
      <c r="D65" s="113">
        <v>109.4</v>
      </c>
      <c r="E65" s="115">
        <v>1009520.4</v>
      </c>
      <c r="F65" s="113">
        <v>95.9</v>
      </c>
      <c r="G65" s="113">
        <v>112</v>
      </c>
      <c r="H65" s="113">
        <v>4699.7</v>
      </c>
      <c r="I65" s="113">
        <v>102.4</v>
      </c>
      <c r="J65" s="113">
        <v>101.5</v>
      </c>
      <c r="K65" s="115">
        <v>2177035.7</v>
      </c>
      <c r="L65" s="113">
        <v>102.2</v>
      </c>
      <c r="M65" s="113">
        <v>109.9</v>
      </c>
      <c r="N65" s="113">
        <v>7242.7</v>
      </c>
      <c r="O65" s="113">
        <v>100.4</v>
      </c>
      <c r="P65" s="113">
        <v>101.6</v>
      </c>
      <c r="Q65" s="113">
        <v>79.3</v>
      </c>
      <c r="R65" s="190">
        <v>52.4</v>
      </c>
    </row>
    <row r="66" spans="1:18" s="124" customFormat="1" ht="12" customHeight="1">
      <c r="A66" s="66" t="s">
        <v>124</v>
      </c>
      <c r="B66" s="113">
        <v>2403.9</v>
      </c>
      <c r="C66" s="113">
        <v>97.2</v>
      </c>
      <c r="D66" s="113">
        <v>104.8</v>
      </c>
      <c r="E66" s="115">
        <v>1015472.1</v>
      </c>
      <c r="F66" s="113">
        <v>100.6</v>
      </c>
      <c r="G66" s="113">
        <v>110.8</v>
      </c>
      <c r="H66" s="113">
        <v>4877.7</v>
      </c>
      <c r="I66" s="113">
        <v>103.8</v>
      </c>
      <c r="J66" s="113">
        <v>103.6</v>
      </c>
      <c r="K66" s="115">
        <v>2269431.2</v>
      </c>
      <c r="L66" s="113">
        <v>104.2</v>
      </c>
      <c r="M66" s="113">
        <v>112.4</v>
      </c>
      <c r="N66" s="113">
        <v>7387.8</v>
      </c>
      <c r="O66" s="113">
        <v>102</v>
      </c>
      <c r="P66" s="113">
        <v>103.4</v>
      </c>
      <c r="Q66" s="113">
        <v>79.8</v>
      </c>
      <c r="R66" s="190">
        <v>48.2</v>
      </c>
    </row>
    <row r="67" spans="1:18" s="124" customFormat="1" ht="12" customHeight="1">
      <c r="A67" s="66" t="s">
        <v>119</v>
      </c>
      <c r="B67" s="113">
        <v>2368.5</v>
      </c>
      <c r="C67" s="113">
        <v>98.5</v>
      </c>
      <c r="D67" s="113">
        <v>107.5</v>
      </c>
      <c r="E67" s="115">
        <v>1020214.6</v>
      </c>
      <c r="F67" s="113">
        <v>100.5</v>
      </c>
      <c r="G67" s="113">
        <v>108.3</v>
      </c>
      <c r="H67" s="113">
        <v>4940</v>
      </c>
      <c r="I67" s="113">
        <v>101.3</v>
      </c>
      <c r="J67" s="113">
        <v>106.3</v>
      </c>
      <c r="K67" s="115">
        <v>2299750.6</v>
      </c>
      <c r="L67" s="113">
        <v>101.3</v>
      </c>
      <c r="M67" s="113">
        <v>111.4</v>
      </c>
      <c r="N67" s="113">
        <v>7349.3</v>
      </c>
      <c r="O67" s="113">
        <v>99.5</v>
      </c>
      <c r="P67" s="113">
        <v>102.9</v>
      </c>
      <c r="Q67" s="113">
        <v>80</v>
      </c>
      <c r="R67" s="190">
        <v>47.8</v>
      </c>
    </row>
    <row r="68" spans="1:18" s="124" customFormat="1" ht="12" customHeight="1">
      <c r="A68" s="66" t="s">
        <v>129</v>
      </c>
      <c r="B68" s="113">
        <v>2504.2</v>
      </c>
      <c r="C68" s="113">
        <v>105.7</v>
      </c>
      <c r="D68" s="113">
        <v>99.7</v>
      </c>
      <c r="E68" s="115">
        <v>1019884</v>
      </c>
      <c r="F68" s="113">
        <v>100</v>
      </c>
      <c r="G68" s="113">
        <v>97</v>
      </c>
      <c r="H68" s="113">
        <v>4996</v>
      </c>
      <c r="I68" s="113">
        <v>101.1</v>
      </c>
      <c r="J68" s="113">
        <v>106</v>
      </c>
      <c r="K68" s="115">
        <v>2326207.2</v>
      </c>
      <c r="L68" s="113">
        <v>101.2</v>
      </c>
      <c r="M68" s="113">
        <v>107.9</v>
      </c>
      <c r="N68" s="113">
        <v>7338.5</v>
      </c>
      <c r="O68" s="113">
        <v>99.9</v>
      </c>
      <c r="P68" s="113">
        <v>102.7</v>
      </c>
      <c r="Q68" s="113">
        <v>80.3</v>
      </c>
      <c r="R68" s="190">
        <v>50.4</v>
      </c>
    </row>
    <row r="69" spans="1:18" s="124" customFormat="1" ht="12" customHeight="1">
      <c r="A69" s="66" t="s">
        <v>100</v>
      </c>
      <c r="B69" s="113">
        <v>2224.6</v>
      </c>
      <c r="C69" s="113">
        <v>88.8</v>
      </c>
      <c r="D69" s="113">
        <v>96.9</v>
      </c>
      <c r="E69" s="195">
        <v>932034.5</v>
      </c>
      <c r="F69" s="196">
        <v>91.4</v>
      </c>
      <c r="G69" s="196">
        <v>98.5</v>
      </c>
      <c r="H69" s="196">
        <v>5041.8</v>
      </c>
      <c r="I69" s="196">
        <v>100.9</v>
      </c>
      <c r="J69" s="196">
        <v>105</v>
      </c>
      <c r="K69" s="195">
        <v>2333456.3</v>
      </c>
      <c r="L69" s="196">
        <v>100.3</v>
      </c>
      <c r="M69" s="113">
        <v>105.5</v>
      </c>
      <c r="N69" s="113">
        <v>7340.5</v>
      </c>
      <c r="O69" s="113">
        <v>100</v>
      </c>
      <c r="P69" s="113">
        <v>101.8</v>
      </c>
      <c r="Q69" s="113">
        <v>80.3</v>
      </c>
      <c r="R69" s="190">
        <v>44.3</v>
      </c>
    </row>
    <row r="70" spans="1:18" s="124" customFormat="1" ht="12" customHeight="1">
      <c r="A70" s="66" t="s">
        <v>112</v>
      </c>
      <c r="B70" s="113">
        <v>2360.2</v>
      </c>
      <c r="C70" s="113">
        <v>106.1</v>
      </c>
      <c r="D70" s="113">
        <v>102.7</v>
      </c>
      <c r="E70" s="195">
        <v>1072128.9</v>
      </c>
      <c r="F70" s="196">
        <v>115</v>
      </c>
      <c r="G70" s="196">
        <v>116.7</v>
      </c>
      <c r="H70" s="196">
        <v>5004</v>
      </c>
      <c r="I70" s="196">
        <v>99.3</v>
      </c>
      <c r="J70" s="196">
        <v>105.5</v>
      </c>
      <c r="K70" s="195">
        <v>2295362.9</v>
      </c>
      <c r="L70" s="196">
        <v>98.4</v>
      </c>
      <c r="M70" s="113">
        <v>102.5</v>
      </c>
      <c r="N70" s="113">
        <v>7351.8</v>
      </c>
      <c r="O70" s="113">
        <v>100.2</v>
      </c>
      <c r="P70" s="113">
        <v>102</v>
      </c>
      <c r="Q70" s="113">
        <v>80.2</v>
      </c>
      <c r="R70" s="190">
        <v>47.9</v>
      </c>
    </row>
    <row r="71" spans="1:18" s="124" customFormat="1" ht="12" customHeight="1">
      <c r="A71" s="67" t="s">
        <v>113</v>
      </c>
      <c r="B71" s="119">
        <v>2380.8</v>
      </c>
      <c r="C71" s="119">
        <v>100.9</v>
      </c>
      <c r="D71" s="119">
        <v>96.2</v>
      </c>
      <c r="E71" s="197">
        <v>1076902.6</v>
      </c>
      <c r="F71" s="198">
        <v>100.4</v>
      </c>
      <c r="G71" s="198">
        <v>104.1</v>
      </c>
      <c r="H71" s="198">
        <v>4915.9</v>
      </c>
      <c r="I71" s="198">
        <v>98.2</v>
      </c>
      <c r="J71" s="198">
        <v>103.9</v>
      </c>
      <c r="K71" s="197">
        <v>2261769.4</v>
      </c>
      <c r="L71" s="198">
        <v>98.5</v>
      </c>
      <c r="M71" s="228">
        <v>102.4</v>
      </c>
      <c r="N71" s="119">
        <v>7350.4</v>
      </c>
      <c r="O71" s="119">
        <v>100</v>
      </c>
      <c r="P71" s="119">
        <v>102</v>
      </c>
      <c r="Q71" s="119">
        <v>80.2</v>
      </c>
      <c r="R71" s="199">
        <v>49.8</v>
      </c>
    </row>
    <row r="72" spans="2:18" ht="14.25">
      <c r="B72" s="126"/>
      <c r="D72" s="64"/>
      <c r="E72" s="126"/>
      <c r="F72" s="64"/>
      <c r="H72" s="126"/>
      <c r="K72" s="126"/>
      <c r="N72" s="126"/>
      <c r="O72" s="64"/>
      <c r="Q72" s="126"/>
      <c r="R72" s="126"/>
    </row>
  </sheetData>
  <sheetProtection/>
  <mergeCells count="4">
    <mergeCell ref="N2:R2"/>
    <mergeCell ref="K3:L3"/>
    <mergeCell ref="N19:R19"/>
    <mergeCell ref="K20:L20"/>
  </mergeCells>
  <printOptions/>
  <pageMargins left="0.2755905511811024" right="0.1968503937007874" top="0.11811023622047245" bottom="0" header="0" footer="0"/>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rgb="FFFF0000"/>
  </sheetPr>
  <dimension ref="A1:AC38"/>
  <sheetViews>
    <sheetView zoomScale="85" zoomScaleNormal="85" workbookViewId="0" topLeftCell="A1">
      <selection activeCell="M9" sqref="M9"/>
    </sheetView>
  </sheetViews>
  <sheetFormatPr defaultColWidth="9.00390625" defaultRowHeight="13.5"/>
  <cols>
    <col min="1" max="16384" width="9.00390625" style="2" customWidth="1"/>
  </cols>
  <sheetData>
    <row r="1" spans="1:23" s="76" customFormat="1" ht="21">
      <c r="A1" s="258" t="s">
        <v>206</v>
      </c>
      <c r="B1" s="258"/>
      <c r="C1" s="258"/>
      <c r="D1" s="258"/>
      <c r="E1" s="258"/>
      <c r="F1" s="258"/>
      <c r="G1" s="258"/>
      <c r="H1" s="258"/>
      <c r="I1" s="258"/>
      <c r="J1" s="258"/>
      <c r="K1" s="258"/>
      <c r="L1" s="258"/>
      <c r="M1" s="258"/>
      <c r="N1" s="258"/>
      <c r="O1" s="258"/>
      <c r="P1" s="258"/>
      <c r="Q1" s="258"/>
      <c r="W1" s="90"/>
    </row>
    <row r="2" s="76" customFormat="1" ht="13.5">
      <c r="AC2" s="90"/>
    </row>
    <row r="3" s="76" customFormat="1" ht="13.5">
      <c r="AC3" s="90"/>
    </row>
    <row r="4" spans="27:29" s="76" customFormat="1" ht="13.5">
      <c r="AA4" s="90"/>
      <c r="AB4" s="90"/>
      <c r="AC4" s="90"/>
    </row>
    <row r="5" spans="27:29" s="76" customFormat="1" ht="13.5">
      <c r="AA5" s="90"/>
      <c r="AC5" s="90"/>
    </row>
    <row r="6" s="76" customFormat="1" ht="13.5">
      <c r="AA6" s="90"/>
    </row>
    <row r="7" s="76" customFormat="1" ht="13.5">
      <c r="AA7" s="90"/>
    </row>
    <row r="8" s="76" customFormat="1" ht="13.5">
      <c r="AA8" s="90"/>
    </row>
    <row r="9" s="76" customFormat="1" ht="13.5">
      <c r="AA9" s="90"/>
    </row>
    <row r="10" s="76" customFormat="1" ht="13.5">
      <c r="AA10" s="90"/>
    </row>
    <row r="11" s="76" customFormat="1" ht="13.5">
      <c r="AA11" s="90"/>
    </row>
    <row r="12" s="76" customFormat="1" ht="13.5"/>
    <row r="13" s="76" customFormat="1" ht="13.5"/>
    <row r="14" s="76" customFormat="1" ht="13.5"/>
    <row r="15" s="76" customFormat="1" ht="13.5"/>
    <row r="16" s="76" customFormat="1" ht="13.5"/>
    <row r="17" s="76" customFormat="1" ht="13.5"/>
    <row r="18" s="76" customFormat="1" ht="13.5"/>
    <row r="19" s="76" customFormat="1" ht="13.5"/>
    <row r="20" s="76" customFormat="1" ht="13.5"/>
    <row r="21" s="76" customFormat="1" ht="13.5"/>
    <row r="22" s="76" customFormat="1" ht="13.5"/>
    <row r="23" s="76" customFormat="1" ht="13.5"/>
    <row r="24" s="76" customFormat="1" ht="13.5"/>
    <row r="25" s="76" customFormat="1" ht="13.5"/>
    <row r="26" s="76" customFormat="1" ht="13.5"/>
    <row r="27" s="76" customFormat="1" ht="13.5"/>
    <row r="28" s="76" customFormat="1" ht="13.5"/>
    <row r="29" s="76" customFormat="1" ht="13.5"/>
    <row r="30" s="76" customFormat="1" ht="13.5"/>
    <row r="31" s="76" customFormat="1" ht="13.5"/>
    <row r="32" s="76" customFormat="1" ht="13.5"/>
    <row r="33" s="76" customFormat="1" ht="13.5"/>
    <row r="34" s="76" customFormat="1" ht="13.5"/>
    <row r="35" s="76" customFormat="1" ht="13.5"/>
    <row r="36" spans="1:17" ht="13.5">
      <c r="A36" s="76"/>
      <c r="B36" s="76"/>
      <c r="C36" s="76"/>
      <c r="D36" s="76"/>
      <c r="E36" s="76"/>
      <c r="F36" s="76"/>
      <c r="G36" s="76"/>
      <c r="H36" s="76"/>
      <c r="I36" s="76"/>
      <c r="J36" s="76"/>
      <c r="K36" s="76"/>
      <c r="L36" s="76"/>
      <c r="M36" s="76"/>
      <c r="N36" s="76"/>
      <c r="O36" s="76"/>
      <c r="P36" s="76"/>
      <c r="Q36" s="76"/>
    </row>
    <row r="37" spans="1:17" ht="13.5">
      <c r="A37" s="76"/>
      <c r="B37" s="76"/>
      <c r="C37" s="76"/>
      <c r="D37" s="76"/>
      <c r="E37" s="76"/>
      <c r="F37" s="76"/>
      <c r="G37" s="76"/>
      <c r="H37" s="76"/>
      <c r="I37" s="76"/>
      <c r="J37" s="76"/>
      <c r="K37" s="76"/>
      <c r="L37" s="76"/>
      <c r="M37" s="76"/>
      <c r="N37" s="76"/>
      <c r="O37" s="76"/>
      <c r="P37" s="76"/>
      <c r="Q37" s="76"/>
    </row>
    <row r="38" spans="1:17" ht="13.5">
      <c r="A38" s="76"/>
      <c r="B38" s="76"/>
      <c r="C38" s="76"/>
      <c r="D38" s="76"/>
      <c r="E38" s="76"/>
      <c r="F38" s="76"/>
      <c r="G38" s="76"/>
      <c r="H38" s="76"/>
      <c r="I38" s="76"/>
      <c r="J38" s="76"/>
      <c r="K38" s="76"/>
      <c r="L38" s="76"/>
      <c r="M38" s="76"/>
      <c r="N38" s="76"/>
      <c r="O38" s="76"/>
      <c r="P38" s="76"/>
      <c r="Q38" s="76"/>
    </row>
  </sheetData>
  <sheetProtection/>
  <mergeCells count="1">
    <mergeCell ref="A1:Q1"/>
  </mergeCells>
  <printOptions horizontalCentered="1" verticalCentered="1"/>
  <pageMargins left="0" right="0.1968503937007874" top="0.1968503937007874" bottom="0.4724409448818898" header="0.2362204724409449" footer="0.35433070866141736"/>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清寿</dc:creator>
  <cp:keywords/>
  <dc:description/>
  <cp:lastModifiedBy>行政情報化推進課</cp:lastModifiedBy>
  <cp:lastPrinted>2015-01-05T08:21:16Z</cp:lastPrinted>
  <dcterms:created xsi:type="dcterms:W3CDTF">2001-04-03T06:28:04Z</dcterms:created>
  <dcterms:modified xsi:type="dcterms:W3CDTF">2015-01-06T00:48:42Z</dcterms:modified>
  <cp:category/>
  <cp:version/>
  <cp:contentType/>
  <cp:contentStatus/>
</cp:coreProperties>
</file>