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調査係員\平成26年度調査係\03：調達改善計画\12：H26調達改善計画FU（年間）\01：競争性のない随契\12公表用資料\１件別\"/>
    </mc:Choice>
  </mc:AlternateContent>
  <bookViews>
    <workbookView xWindow="0" yWindow="0" windowWidth="20490" windowHeight="7140"/>
  </bookViews>
  <sheets>
    <sheet name="競争性のない随意契約によらざるを得ないもの" sheetId="7" r:id="rId1"/>
    <sheet name="緊急の必要により競争に付することができないもの" sheetId="8" r:id="rId2"/>
    <sheet name="競争に付することが不利と認められるもの" sheetId="9" r:id="rId3"/>
    <sheet name="会計法第29条の３第５項による契約のもの" sheetId="10" r:id="rId4"/>
  </sheets>
  <definedNames>
    <definedName name="_xlnm._FilterDatabase" localSheetId="3" hidden="1">会計法第29条の３第５項による契約のもの!$A$4:$W$26</definedName>
    <definedName name="_xlnm._FilterDatabase" localSheetId="2" hidden="1">競争に付することが不利と認められるもの!$A$4:$O$4</definedName>
    <definedName name="_xlnm._FilterDatabase" localSheetId="0" hidden="1">競争性のない随意契約によらざるを得ないもの!$A$4:$P$4</definedName>
    <definedName name="_xlnm._FilterDatabase" localSheetId="1" hidden="1">緊急の必要により競争に付することができないもの!$A$4:$Z$4</definedName>
    <definedName name="_xlnm.Print_Area" localSheetId="3">会計法第29条の３第５項による契約のもの!$A$1:$M$26</definedName>
    <definedName name="_xlnm.Print_Area" localSheetId="2">競争に付することが不利と認められるもの!$A$1:$O$25</definedName>
    <definedName name="_xlnm.Print_Area" localSheetId="0">競争性のない随意契約によらざるを得ないもの!$A$1:$O$214</definedName>
    <definedName name="_xlnm.Print_Area" localSheetId="1">緊急の必要により競争に付することができないもの!$A$1:$N$20</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9" l="1"/>
  <c r="H6" i="9"/>
  <c r="H7" i="9"/>
  <c r="H8" i="9"/>
  <c r="H9" i="9"/>
  <c r="H10" i="9"/>
  <c r="H11" i="9"/>
  <c r="H12" i="9"/>
  <c r="H13" i="9"/>
  <c r="H10" i="10" l="1"/>
  <c r="H9" i="10"/>
  <c r="H8" i="10"/>
  <c r="H7" i="10"/>
  <c r="H6" i="10"/>
  <c r="H5" i="10"/>
  <c r="G22" i="8"/>
  <c r="C22" i="8"/>
  <c r="H13" i="8"/>
  <c r="H12" i="8"/>
  <c r="H11" i="8"/>
  <c r="H10" i="8"/>
  <c r="H9" i="8"/>
  <c r="H8" i="8"/>
  <c r="H7" i="8"/>
  <c r="H6" i="8"/>
  <c r="H5" i="8"/>
  <c r="P185" i="7"/>
  <c r="H185" i="7"/>
  <c r="P182" i="7"/>
  <c r="H182" i="7"/>
  <c r="P176" i="7"/>
  <c r="H176" i="7"/>
  <c r="P172" i="7"/>
  <c r="H172" i="7"/>
  <c r="P165" i="7"/>
  <c r="H165" i="7"/>
  <c r="P173" i="7"/>
  <c r="H173" i="7"/>
  <c r="P168" i="7"/>
  <c r="H168" i="7"/>
  <c r="P186" i="7"/>
  <c r="H186" i="7"/>
  <c r="P195" i="7"/>
  <c r="H195" i="7"/>
  <c r="P194" i="7"/>
  <c r="H194" i="7"/>
  <c r="P171" i="7"/>
  <c r="H171" i="7"/>
  <c r="P193" i="7"/>
  <c r="H193" i="7"/>
  <c r="P192" i="7"/>
  <c r="H192" i="7"/>
  <c r="P174" i="7"/>
  <c r="H174" i="7"/>
  <c r="P170" i="7"/>
  <c r="H170" i="7"/>
  <c r="P169" i="7"/>
  <c r="H169" i="7"/>
  <c r="P189" i="7"/>
  <c r="H189" i="7"/>
  <c r="P188" i="7"/>
  <c r="H188" i="7"/>
  <c r="P183" i="7"/>
  <c r="H183" i="7"/>
  <c r="P196" i="7"/>
  <c r="H196" i="7"/>
  <c r="P191" i="7"/>
  <c r="H191" i="7"/>
  <c r="P190" i="7"/>
  <c r="H190" i="7"/>
  <c r="P184" i="7"/>
  <c r="H184" i="7"/>
  <c r="P181" i="7"/>
  <c r="H181" i="7"/>
  <c r="P175" i="7"/>
  <c r="H175" i="7"/>
  <c r="P180" i="7"/>
  <c r="H180" i="7"/>
  <c r="P179" i="7"/>
  <c r="H179" i="7"/>
  <c r="P178" i="7"/>
  <c r="H178" i="7"/>
  <c r="P177" i="7"/>
  <c r="H177" i="7"/>
  <c r="P187" i="7"/>
  <c r="H187" i="7"/>
  <c r="P167" i="7"/>
  <c r="H167" i="7"/>
  <c r="P166" i="7"/>
  <c r="H166" i="7"/>
  <c r="P164" i="7"/>
  <c r="H164" i="7"/>
  <c r="P163" i="7"/>
  <c r="H163" i="7"/>
  <c r="P162" i="7"/>
  <c r="H162" i="7"/>
  <c r="P161" i="7"/>
  <c r="H161" i="7"/>
  <c r="P160" i="7"/>
  <c r="H160" i="7"/>
  <c r="P159" i="7"/>
  <c r="H159" i="7"/>
  <c r="P158" i="7"/>
  <c r="H158" i="7"/>
  <c r="P157" i="7"/>
  <c r="H157" i="7"/>
  <c r="P156" i="7"/>
  <c r="H156" i="7"/>
  <c r="P155" i="7"/>
  <c r="H155" i="7"/>
  <c r="P154" i="7"/>
  <c r="H154" i="7"/>
  <c r="P153" i="7"/>
  <c r="H153" i="7"/>
  <c r="P152" i="7"/>
  <c r="H152" i="7"/>
  <c r="P151" i="7"/>
  <c r="H151" i="7"/>
  <c r="P150" i="7"/>
  <c r="H150" i="7"/>
  <c r="P149" i="7"/>
  <c r="H149" i="7"/>
  <c r="P148" i="7"/>
  <c r="H148" i="7"/>
  <c r="P147" i="7"/>
  <c r="H147" i="7"/>
  <c r="P146" i="7"/>
  <c r="H146" i="7"/>
  <c r="P145" i="7"/>
  <c r="H145" i="7"/>
  <c r="P144" i="7"/>
  <c r="H144" i="7"/>
  <c r="P143" i="7"/>
  <c r="H143" i="7"/>
  <c r="P142" i="7"/>
  <c r="H142" i="7"/>
  <c r="P141" i="7"/>
  <c r="H141" i="7"/>
  <c r="P140" i="7"/>
  <c r="H140" i="7"/>
  <c r="P139" i="7"/>
  <c r="H139" i="7"/>
  <c r="P138" i="7"/>
  <c r="H138" i="7"/>
  <c r="P137" i="7"/>
  <c r="H137" i="7"/>
  <c r="P136" i="7"/>
  <c r="H136" i="7"/>
  <c r="P135" i="7"/>
  <c r="H135" i="7"/>
  <c r="P134" i="7"/>
  <c r="H134" i="7"/>
  <c r="P133" i="7"/>
  <c r="H133" i="7"/>
  <c r="P132" i="7"/>
  <c r="H132" i="7"/>
  <c r="P131" i="7"/>
  <c r="H131" i="7"/>
  <c r="P130" i="7"/>
  <c r="H130" i="7"/>
  <c r="P129" i="7"/>
  <c r="H129" i="7"/>
  <c r="P128" i="7"/>
  <c r="H128" i="7"/>
  <c r="P127" i="7"/>
  <c r="H127" i="7"/>
  <c r="P126" i="7"/>
  <c r="H126" i="7"/>
  <c r="P125" i="7"/>
  <c r="H125" i="7"/>
  <c r="P124" i="7"/>
  <c r="H124" i="7"/>
  <c r="P123" i="7"/>
  <c r="P122" i="7"/>
  <c r="P121" i="7"/>
  <c r="P120" i="7"/>
  <c r="P119" i="7"/>
  <c r="P118" i="7"/>
  <c r="P117" i="7"/>
  <c r="H117" i="7"/>
  <c r="P116" i="7"/>
  <c r="H116" i="7"/>
  <c r="P115" i="7"/>
  <c r="H115" i="7"/>
  <c r="P114" i="7"/>
  <c r="H114" i="7"/>
  <c r="P113" i="7"/>
  <c r="H113" i="7"/>
  <c r="P112" i="7"/>
  <c r="H112" i="7"/>
  <c r="P111" i="7"/>
  <c r="H111" i="7"/>
  <c r="P110" i="7"/>
  <c r="H110" i="7"/>
  <c r="P109" i="7"/>
  <c r="H109" i="7"/>
  <c r="P108" i="7"/>
  <c r="H108" i="7"/>
  <c r="P107" i="7"/>
  <c r="H107" i="7"/>
  <c r="P106" i="7"/>
  <c r="H106" i="7"/>
  <c r="P105" i="7"/>
  <c r="H105" i="7"/>
  <c r="P104" i="7"/>
  <c r="H104" i="7"/>
  <c r="P103" i="7"/>
  <c r="H103" i="7"/>
  <c r="P102" i="7"/>
  <c r="H102" i="7"/>
  <c r="P101" i="7"/>
  <c r="H101" i="7"/>
  <c r="P100" i="7"/>
  <c r="H100" i="7"/>
  <c r="P99" i="7"/>
  <c r="H99" i="7"/>
  <c r="P98" i="7"/>
  <c r="H98" i="7"/>
  <c r="P97" i="7"/>
  <c r="H97" i="7"/>
  <c r="P96" i="7"/>
  <c r="H96" i="7"/>
  <c r="P95" i="7"/>
  <c r="H95" i="7"/>
  <c r="P94" i="7"/>
  <c r="H94" i="7"/>
  <c r="P93" i="7"/>
  <c r="H93" i="7"/>
  <c r="P92" i="7"/>
  <c r="H92" i="7"/>
  <c r="P91" i="7"/>
  <c r="H91" i="7"/>
  <c r="P90" i="7"/>
  <c r="H90" i="7"/>
  <c r="P89" i="7"/>
  <c r="H89" i="7"/>
  <c r="P88" i="7"/>
  <c r="H88" i="7"/>
  <c r="P87" i="7"/>
  <c r="H87" i="7"/>
  <c r="P86" i="7"/>
  <c r="H86" i="7"/>
  <c r="P85" i="7"/>
  <c r="H85" i="7"/>
  <c r="P84" i="7"/>
  <c r="H84" i="7"/>
  <c r="P83" i="7"/>
  <c r="H83" i="7"/>
  <c r="P82" i="7"/>
  <c r="H82" i="7"/>
  <c r="P81" i="7"/>
  <c r="H81" i="7"/>
  <c r="P80" i="7"/>
  <c r="H80" i="7"/>
  <c r="P79" i="7"/>
  <c r="H79" i="7"/>
  <c r="P78" i="7"/>
  <c r="H78" i="7"/>
  <c r="P77" i="7"/>
  <c r="H77" i="7"/>
  <c r="P76" i="7"/>
  <c r="H76" i="7"/>
  <c r="P75" i="7"/>
  <c r="H75" i="7"/>
  <c r="P74" i="7"/>
  <c r="H74" i="7"/>
  <c r="P73" i="7"/>
  <c r="H73" i="7"/>
  <c r="P72" i="7"/>
  <c r="H72" i="7"/>
  <c r="P71" i="7"/>
  <c r="H71" i="7"/>
  <c r="P70" i="7"/>
  <c r="H70" i="7"/>
  <c r="P69" i="7"/>
  <c r="H69" i="7"/>
  <c r="P68" i="7"/>
  <c r="H68" i="7"/>
  <c r="P67" i="7"/>
  <c r="H67" i="7"/>
  <c r="P66" i="7"/>
  <c r="H66" i="7"/>
  <c r="P65" i="7"/>
  <c r="H65" i="7"/>
  <c r="P64" i="7"/>
  <c r="H64" i="7"/>
  <c r="P63" i="7"/>
  <c r="H63" i="7"/>
  <c r="P62" i="7"/>
  <c r="H62" i="7"/>
  <c r="P61" i="7"/>
  <c r="H61" i="7"/>
  <c r="P60" i="7"/>
  <c r="H60" i="7"/>
  <c r="P59" i="7"/>
  <c r="H59" i="7"/>
  <c r="P58" i="7"/>
  <c r="H58" i="7"/>
  <c r="P57" i="7"/>
  <c r="H57" i="7"/>
  <c r="P56" i="7"/>
  <c r="H56" i="7"/>
  <c r="P55" i="7"/>
  <c r="H55" i="7"/>
  <c r="P54" i="7"/>
  <c r="H54" i="7"/>
  <c r="P53" i="7"/>
  <c r="H53" i="7"/>
  <c r="P52" i="7"/>
  <c r="H52" i="7"/>
  <c r="P51" i="7"/>
  <c r="H51" i="7"/>
  <c r="P50" i="7"/>
  <c r="H50" i="7"/>
  <c r="P49" i="7"/>
  <c r="H49" i="7"/>
  <c r="P48" i="7"/>
  <c r="H48" i="7"/>
  <c r="P47" i="7"/>
  <c r="H47" i="7"/>
  <c r="P46" i="7"/>
  <c r="H46" i="7"/>
  <c r="P45" i="7"/>
  <c r="H45" i="7"/>
  <c r="P44" i="7"/>
  <c r="H44" i="7"/>
  <c r="P43" i="7"/>
  <c r="H43" i="7"/>
  <c r="P42" i="7"/>
  <c r="H42" i="7"/>
  <c r="P41" i="7"/>
  <c r="H41" i="7"/>
  <c r="P40" i="7"/>
  <c r="H40" i="7"/>
  <c r="P39" i="7"/>
  <c r="H39" i="7"/>
  <c r="P38" i="7"/>
  <c r="H38" i="7"/>
  <c r="P37" i="7"/>
  <c r="H37" i="7"/>
  <c r="P36" i="7"/>
  <c r="H36" i="7"/>
  <c r="P35" i="7"/>
  <c r="H35" i="7"/>
  <c r="P34" i="7"/>
  <c r="H34" i="7"/>
  <c r="P33" i="7"/>
  <c r="H33" i="7"/>
  <c r="P32" i="7"/>
  <c r="H32" i="7"/>
  <c r="P31" i="7"/>
  <c r="H31" i="7"/>
  <c r="P30" i="7"/>
  <c r="H30" i="7"/>
  <c r="P29" i="7"/>
  <c r="H29" i="7"/>
  <c r="P28" i="7"/>
  <c r="H28" i="7"/>
  <c r="P27" i="7"/>
  <c r="H27" i="7"/>
  <c r="P26" i="7"/>
  <c r="H26" i="7"/>
  <c r="P25" i="7"/>
  <c r="H25" i="7"/>
  <c r="P24" i="7"/>
  <c r="H24" i="7"/>
  <c r="P23" i="7"/>
  <c r="H23" i="7"/>
  <c r="P22" i="7"/>
  <c r="H22" i="7"/>
  <c r="P21" i="7"/>
  <c r="H21" i="7"/>
  <c r="P20" i="7"/>
  <c r="H20" i="7"/>
  <c r="P19" i="7"/>
  <c r="H19" i="7"/>
  <c r="P18" i="7"/>
  <c r="H18" i="7"/>
  <c r="P17" i="7"/>
  <c r="H17" i="7"/>
  <c r="P16" i="7"/>
  <c r="H16" i="7"/>
  <c r="P15" i="7"/>
  <c r="H15" i="7"/>
  <c r="P14" i="7"/>
  <c r="H14" i="7"/>
  <c r="P13" i="7"/>
  <c r="H13" i="7"/>
  <c r="P12" i="7"/>
  <c r="H12" i="7"/>
  <c r="P11" i="7"/>
  <c r="H11" i="7"/>
  <c r="P10" i="7"/>
  <c r="H10" i="7"/>
  <c r="P9" i="7"/>
  <c r="H9" i="7"/>
  <c r="P8" i="7"/>
  <c r="H8" i="7"/>
  <c r="P7" i="7"/>
  <c r="H7" i="7"/>
  <c r="P6" i="7"/>
  <c r="H6" i="7"/>
  <c r="P5" i="7"/>
  <c r="H5" i="7"/>
</calcChain>
</file>

<file path=xl/sharedStrings.xml><?xml version="1.0" encoding="utf-8"?>
<sst xmlns="http://schemas.openxmlformats.org/spreadsheetml/2006/main" count="1810" uniqueCount="634">
  <si>
    <t>〔記載要領〕</t>
    <rPh sb="1" eb="3">
      <t>キサイ</t>
    </rPh>
    <rPh sb="3" eb="5">
      <t>ヨウリョウ</t>
    </rPh>
    <phoneticPr fontId="4"/>
  </si>
  <si>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4"/>
  </si>
  <si>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4"/>
  </si>
  <si>
    <t>３．「随意契約によらざるを得ない場合とした財務大臣通知上の根拠区分」欄は、財務通達の下記区分により記載すること。</t>
    <rPh sb="42" eb="44">
      <t>カキ</t>
    </rPh>
    <rPh sb="49" eb="51">
      <t>キサイ</t>
    </rPh>
    <phoneticPr fontId="2"/>
  </si>
  <si>
    <t>　イ（イ）･･･法令の規定により、契約の相手方が一に定められているもの</t>
    <phoneticPr fontId="2"/>
  </si>
  <si>
    <t>　イ（ロ）･･･条約等の国際的取決めにより、契約の相手方が一に定められているもの</t>
    <phoneticPr fontId="2"/>
  </si>
  <si>
    <t>　イ（ハ）･･･閣議決定による国家的プロジェクトにおいて、当該閣議決定により、その実施者が明示されているもの</t>
    <phoneticPr fontId="2"/>
  </si>
  <si>
    <t>　ニ（イ）･･･防衛装備品であって、かつ、日本企業が外国政府及び製造元である外国企業からライセンス生産を認められている場合における当該防衛装備品及び役務の調達等</t>
    <phoneticPr fontId="2"/>
  </si>
  <si>
    <t>　ニ（ハ）･･･郵便に関する料金（信書に係るものであって料金を後納するもの。）</t>
    <phoneticPr fontId="2"/>
  </si>
  <si>
    <t>　ニ（ニ）･･･再販売価格が維持されている場合及び供給元が一の場合における出版元等からの書籍の購入</t>
    <phoneticPr fontId="2"/>
  </si>
  <si>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2"/>
  </si>
  <si>
    <t>１．本表は、平成26年度に締結した契約のうち、緊急の必要により競争に付することができないため随意契約となったものについて、当該契約ごとに記載すること。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キンキュウ</t>
    </rPh>
    <rPh sb="26" eb="28">
      <t>ヒツヨウ</t>
    </rPh>
    <rPh sb="31" eb="33">
      <t>キョウソウ</t>
    </rPh>
    <rPh sb="34" eb="35">
      <t>フ</t>
    </rPh>
    <rPh sb="46" eb="48">
      <t>ズイイ</t>
    </rPh>
    <rPh sb="48" eb="50">
      <t>ケイヤク</t>
    </rPh>
    <rPh sb="61" eb="63">
      <t>トウガイ</t>
    </rPh>
    <rPh sb="63" eb="65">
      <t>ケイヤク</t>
    </rPh>
    <rPh sb="68" eb="70">
      <t>キサイ</t>
    </rPh>
    <phoneticPr fontId="4"/>
  </si>
  <si>
    <t>３．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</si>
  <si>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４．「移行予定年限」欄は、具体的な移行予定年限（例：平成26年度）を記載すること。（平成26年度以降などの曖昧な記述はしないこと）</t>
    <rPh sb="42" eb="44">
      <t>ヘイセイ</t>
    </rPh>
    <rPh sb="46" eb="48">
      <t>ネンド</t>
    </rPh>
    <rPh sb="48" eb="50">
      <t>イコウ</t>
    </rPh>
    <rPh sb="53" eb="55">
      <t>アイマイ</t>
    </rPh>
    <rPh sb="56" eb="58">
      <t>キジュツ</t>
    </rPh>
    <phoneticPr fontId="2"/>
  </si>
  <si>
    <t>１．本表は、平成26年度に締結した契約のうち、競争に付することが不利と認められるため随意契約となったものについて、当該契約ごとに記載すること。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キョウソウ</t>
    </rPh>
    <rPh sb="26" eb="27">
      <t>フ</t>
    </rPh>
    <rPh sb="32" eb="34">
      <t>フリ</t>
    </rPh>
    <rPh sb="35" eb="36">
      <t>ミト</t>
    </rPh>
    <rPh sb="42" eb="44">
      <t>ズイイ</t>
    </rPh>
    <rPh sb="44" eb="46">
      <t>ケイヤク</t>
    </rPh>
    <rPh sb="57" eb="59">
      <t>トウガイ</t>
    </rPh>
    <rPh sb="59" eb="61">
      <t>ケイヤク</t>
    </rPh>
    <rPh sb="64" eb="66">
      <t>キサイ</t>
    </rPh>
    <phoneticPr fontId="4"/>
  </si>
  <si>
    <t>３．「予決令上の区分」欄は、競争に付することを不利と認めて随意契約とする場合の財務大臣への協議省略規程（予決令第102条の4）に該当する下記区分により記載すること。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4" eb="66">
      <t>ガイトウ</t>
    </rPh>
    <rPh sb="68" eb="70">
      <t>カキ</t>
    </rPh>
    <rPh sb="70" eb="72">
      <t>クブン</t>
    </rPh>
    <rPh sb="75" eb="77">
      <t>キサイ</t>
    </rPh>
    <phoneticPr fontId="2"/>
  </si>
  <si>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2"/>
  </si>
  <si>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2"/>
  </si>
  <si>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2"/>
  </si>
  <si>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2"/>
  </si>
  <si>
    <t>１．本表は、平成26年度に締結した契約のうち、会計法第29条の３第５項（予算決算及び会計令第99条第1号の秘密随意契約及び同条各号の金額未満のものは除く）により随意契約となったものについて、当該契約ごとに記載すること。</t>
    <rPh sb="2" eb="3">
      <t>ホン</t>
    </rPh>
    <rPh sb="3" eb="4">
      <t>ヒョウ</t>
    </rPh>
    <rPh sb="6" eb="8">
      <t>ヘイセイ</t>
    </rPh>
    <rPh sb="10" eb="12">
      <t>ネンド</t>
    </rPh>
    <rPh sb="13" eb="15">
      <t>テイケツ</t>
    </rPh>
    <rPh sb="17" eb="19">
      <t>ケイヤク</t>
    </rPh>
    <rPh sb="23" eb="26">
      <t>カイケイホウ</t>
    </rPh>
    <rPh sb="26" eb="27">
      <t>ダイ</t>
    </rPh>
    <rPh sb="29" eb="30">
      <t>ジョウ</t>
    </rPh>
    <rPh sb="32" eb="33">
      <t>ダイ</t>
    </rPh>
    <rPh sb="34" eb="35">
      <t>コウ</t>
    </rPh>
    <rPh sb="36" eb="41">
      <t>ヨサンケッサンオヨ</t>
    </rPh>
    <rPh sb="42" eb="45">
      <t>カイケイレイ</t>
    </rPh>
    <rPh sb="49" eb="50">
      <t>ダイ</t>
    </rPh>
    <rPh sb="51" eb="52">
      <t>ゴウ</t>
    </rPh>
    <rPh sb="53" eb="55">
      <t>ヒミツ</t>
    </rPh>
    <rPh sb="55" eb="57">
      <t>ズイイ</t>
    </rPh>
    <rPh sb="57" eb="59">
      <t>ケイヤク</t>
    </rPh>
    <rPh sb="59" eb="60">
      <t>オヨ</t>
    </rPh>
    <rPh sb="61" eb="63">
      <t>ドウジョウ</t>
    </rPh>
    <rPh sb="74" eb="75">
      <t>ノゾ</t>
    </rPh>
    <rPh sb="80" eb="82">
      <t>ズイイ</t>
    </rPh>
    <rPh sb="82" eb="84">
      <t>ケイヤク</t>
    </rPh>
    <rPh sb="95" eb="97">
      <t>トウガイ</t>
    </rPh>
    <rPh sb="97" eb="99">
      <t>ケイヤク</t>
    </rPh>
    <rPh sb="102" eb="104">
      <t>キサイ</t>
    </rPh>
    <phoneticPr fontId="4"/>
  </si>
  <si>
    <t>３．本表において、随意契約によることとした会計規程等の根拠条文には『予決令99条○号』若しくは『その他（根拠法令）』を記載すること。</t>
    <rPh sb="2" eb="3">
      <t>ホン</t>
    </rPh>
    <rPh sb="3" eb="4">
      <t>ヒョウ</t>
    </rPh>
    <rPh sb="34" eb="36">
      <t>ヨケツ</t>
    </rPh>
    <rPh sb="36" eb="37">
      <t>レイ</t>
    </rPh>
    <rPh sb="39" eb="40">
      <t>ジョウ</t>
    </rPh>
    <rPh sb="41" eb="42">
      <t>ゴウ</t>
    </rPh>
    <rPh sb="43" eb="44">
      <t>モ</t>
    </rPh>
    <rPh sb="50" eb="51">
      <t>タ</t>
    </rPh>
    <rPh sb="52" eb="54">
      <t>コンキョ</t>
    </rPh>
    <rPh sb="54" eb="56">
      <t>ホウレイ</t>
    </rPh>
    <rPh sb="59" eb="61">
      <t>キサイ</t>
    </rPh>
    <phoneticPr fontId="2"/>
  </si>
  <si>
    <t>　　なお、適用する予決令第99条の各号の区分は以下の通りである。（国の支出の原因となる契約に限る）</t>
    <rPh sb="5" eb="7">
      <t>テキヨウ</t>
    </rPh>
    <rPh sb="9" eb="10">
      <t>ヨ</t>
    </rPh>
    <rPh sb="10" eb="11">
      <t>ケツ</t>
    </rPh>
    <rPh sb="11" eb="12">
      <t>レイ</t>
    </rPh>
    <rPh sb="12" eb="13">
      <t>ダイ</t>
    </rPh>
    <rPh sb="15" eb="16">
      <t>ジョウ</t>
    </rPh>
    <rPh sb="17" eb="19">
      <t>カクゴウ</t>
    </rPh>
    <rPh sb="20" eb="22">
      <t>クブン</t>
    </rPh>
    <rPh sb="23" eb="25">
      <t>イカ</t>
    </rPh>
    <rPh sb="26" eb="27">
      <t>トオ</t>
    </rPh>
    <rPh sb="46" eb="47">
      <t>カギ</t>
    </rPh>
    <phoneticPr fontId="2"/>
  </si>
  <si>
    <t>競争性のない随意契約によらざるを得ないもの</t>
    <phoneticPr fontId="2"/>
  </si>
  <si>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</si>
  <si>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</si>
  <si>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</si>
  <si>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</si>
  <si>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</si>
  <si>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</si>
  <si>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</si>
  <si>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</si>
  <si>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</si>
  <si>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</si>
  <si>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</si>
  <si>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</si>
  <si>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2"/>
  </si>
  <si>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4"/>
  </si>
  <si>
    <t>移行予定年限</t>
    <rPh sb="0" eb="2">
      <t>イコウ</t>
    </rPh>
    <rPh sb="2" eb="4">
      <t>ヨテイ</t>
    </rPh>
    <rPh sb="4" eb="6">
      <t>ネンゲン</t>
    </rPh>
    <phoneticPr fontId="4"/>
  </si>
  <si>
    <t>備考</t>
    <rPh sb="0" eb="1">
      <t>ソナエ</t>
    </rPh>
    <rPh sb="1" eb="2">
      <t>コウ</t>
    </rPh>
    <phoneticPr fontId="4"/>
  </si>
  <si>
    <t>緊急随意契約によらざるを得ない具体的な理由</t>
    <rPh sb="0" eb="2">
      <t>キンキュウ</t>
    </rPh>
    <rPh sb="2" eb="4">
      <t>ズイイ</t>
    </rPh>
    <rPh sb="4" eb="6">
      <t>ケイヤク</t>
    </rPh>
    <rPh sb="12" eb="13">
      <t>エ</t>
    </rPh>
    <rPh sb="15" eb="18">
      <t>グタイテキ</t>
    </rPh>
    <rPh sb="19" eb="21">
      <t>リユウ</t>
    </rPh>
    <phoneticPr fontId="4"/>
  </si>
  <si>
    <t>備考</t>
    <rPh sb="0" eb="2">
      <t>ビコウ</t>
    </rPh>
    <phoneticPr fontId="2"/>
  </si>
  <si>
    <t>緊急の必要により競争に付することができないもの</t>
    <phoneticPr fontId="2"/>
  </si>
  <si>
    <t>競争に付することが不利と認められるもの</t>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</si>
  <si>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4"/>
  </si>
  <si>
    <t>予決令上の区分</t>
    <rPh sb="0" eb="2">
      <t>ヨケツ</t>
    </rPh>
    <rPh sb="2" eb="4">
      <t>レイジョウ</t>
    </rPh>
    <rPh sb="5" eb="7">
      <t>クブン</t>
    </rPh>
    <phoneticPr fontId="2"/>
  </si>
  <si>
    <t>会計法第29条の３第５項による契約のもの</t>
    <rPh sb="0" eb="3">
      <t>カイケイホウ</t>
    </rPh>
    <rPh sb="3" eb="4">
      <t>ダイ</t>
    </rPh>
    <rPh sb="6" eb="7">
      <t>ジョウ</t>
    </rPh>
    <rPh sb="9" eb="10">
      <t>ダイ</t>
    </rPh>
    <rPh sb="11" eb="12">
      <t>コウ</t>
    </rPh>
    <rPh sb="15" eb="17">
      <t>ケイヤク</t>
    </rPh>
    <phoneticPr fontId="2"/>
  </si>
  <si>
    <t>競争性のある契約（随意契約含む）に移行予定のもの</t>
    <phoneticPr fontId="2"/>
  </si>
  <si>
    <t>調査係確認欄(上半期)</t>
    <rPh sb="0" eb="3">
      <t>チョウサカカリ</t>
    </rPh>
    <rPh sb="3" eb="5">
      <t>カクニン</t>
    </rPh>
    <rPh sb="5" eb="6">
      <t>ラン</t>
    </rPh>
    <rPh sb="7" eb="10">
      <t>カミハンキ</t>
    </rPh>
    <phoneticPr fontId="2"/>
  </si>
  <si>
    <t>イ（ニ）</t>
  </si>
  <si>
    <t>ニ（ハ）</t>
  </si>
  <si>
    <t>イ（イ）</t>
  </si>
  <si>
    <t>ロ</t>
  </si>
  <si>
    <t>ニ（ロ）</t>
  </si>
  <si>
    <t>（独）国立印刷局
東京都港区虎ノ門２－２－４</t>
  </si>
  <si>
    <t>ハ</t>
  </si>
  <si>
    <t>ニ（ヘ）</t>
  </si>
  <si>
    <t>会計法第２９条の３第４項及び予決令第１０２条の４第３号</t>
  </si>
  <si>
    <t>-</t>
    <phoneticPr fontId="2"/>
  </si>
  <si>
    <t>○</t>
  </si>
  <si>
    <t>平成26年度</t>
    <rPh sb="0" eb="2">
      <t>ヘイセイ</t>
    </rPh>
    <rPh sb="4" eb="6">
      <t>ネンド</t>
    </rPh>
    <phoneticPr fontId="2"/>
  </si>
  <si>
    <t>（株）時事通信社
東京都中央区銀座５－１５－８</t>
  </si>
  <si>
    <t>平成２６年度企業情報提供業務</t>
  </si>
  <si>
    <t>ニ（ニ）</t>
  </si>
  <si>
    <t>後藤寺線新飯塚・上三緒間２ｋ１４０ｍ付近下三緒跨線橋工事</t>
    <rPh sb="0" eb="4">
      <t>ゴトウジセン</t>
    </rPh>
    <rPh sb="4" eb="7">
      <t>シンイイヅカ</t>
    </rPh>
    <rPh sb="8" eb="11">
      <t>カミミオ</t>
    </rPh>
    <rPh sb="11" eb="12">
      <t>アイダ</t>
    </rPh>
    <rPh sb="18" eb="20">
      <t>フキン</t>
    </rPh>
    <rPh sb="20" eb="23">
      <t>シモミオ</t>
    </rPh>
    <rPh sb="23" eb="26">
      <t>コセンキョウ</t>
    </rPh>
    <rPh sb="26" eb="28">
      <t>コウジ</t>
    </rPh>
    <phoneticPr fontId="2"/>
  </si>
  <si>
    <t>支出負担行為担当官
九州地方整備局長
岩﨑　 泰彦
〒８１２－００１３
福岡市博多区博多駅東２－１０－７
福岡第二合同庁舎７階</t>
  </si>
  <si>
    <t>九州旅客鉄道（株）
代表取締役社長
唐池　恒二
福岡市博多区博多駅前３－２５－２１</t>
    <rPh sb="0" eb="2">
      <t>キュウシュウ</t>
    </rPh>
    <rPh sb="2" eb="4">
      <t>リョカク</t>
    </rPh>
    <rPh sb="4" eb="6">
      <t>テツドウ</t>
    </rPh>
    <rPh sb="10" eb="12">
      <t>ダイヒョウ</t>
    </rPh>
    <rPh sb="12" eb="15">
      <t>トリシマリヤク</t>
    </rPh>
    <rPh sb="15" eb="17">
      <t>シャチョウ</t>
    </rPh>
    <rPh sb="18" eb="19">
      <t>カラ</t>
    </rPh>
    <rPh sb="19" eb="20">
      <t>イケ</t>
    </rPh>
    <rPh sb="21" eb="22">
      <t>ツネ</t>
    </rPh>
    <rPh sb="22" eb="23">
      <t>ニ</t>
    </rPh>
    <rPh sb="24" eb="27">
      <t>フクオカシ</t>
    </rPh>
    <rPh sb="27" eb="30">
      <t>ハカタク</t>
    </rPh>
    <rPh sb="30" eb="32">
      <t>ハカタ</t>
    </rPh>
    <rPh sb="32" eb="33">
      <t>エキ</t>
    </rPh>
    <rPh sb="33" eb="34">
      <t>マエ</t>
    </rPh>
    <phoneticPr fontId="2"/>
  </si>
  <si>
    <t>本工事の施工にあたっては、ＪＲ管理区域内において軌道上での施工が必要となるため、施工においては鉄道運行に支障をおよぼしてはならず、常に安全かつ正確な施工が求められる。
このため、万が一軌道に対し、何らかの変状等をきたした場合、若しくは事故等が発生した場合に、緊急かつ特別な措置を講ずる必要がある。また、夜間施工時においては、き電停止を行う等、運行管理上の措置と密接な連携をとりながらの施工が要求される。更に、安全保安上の各種対策等を総合的に講ずる必要がある。
以上のことから、本工事の履行にあたって必要な知識・経験・技術力を十分に有しており、的確で円滑に工事を遂行するためには、当該鉄道管理者である九州旅客鉄道（株）に限定される。</t>
  </si>
  <si>
    <t>相手方が一に限定されるため</t>
    <rPh sb="0" eb="3">
      <t>アイテガタ</t>
    </rPh>
    <rPh sb="4" eb="5">
      <t>イチ</t>
    </rPh>
    <rPh sb="6" eb="8">
      <t>ゲンテイ</t>
    </rPh>
    <phoneticPr fontId="2"/>
  </si>
  <si>
    <t>豊肥本線瀬田・立野間３０ｋ１５０ｍ付近瀬田跨線橋新設工事</t>
    <phoneticPr fontId="2"/>
  </si>
  <si>
    <t>分任支出負担行為担当官
九州地方整備局
熊本河川国道事務所長
進藤　 崇
熊本県熊本市東区西原１丁目１２番１号</t>
    <rPh sb="31" eb="33">
      <t>シンドウ</t>
    </rPh>
    <rPh sb="35" eb="36">
      <t>タカシ</t>
    </rPh>
    <phoneticPr fontId="4"/>
  </si>
  <si>
    <t>-</t>
    <phoneticPr fontId="15"/>
  </si>
  <si>
    <t>国道５７号の立野拡幅事業に伴う瀬田跨線橋新設工事にかかる委託事業は、本来国が行うべき事業ではあるが、鉄道の運行等に影響を及ぼすなど、国が実施することが困難・不都合なため。</t>
    <rPh sb="0" eb="2">
      <t>コクドウ</t>
    </rPh>
    <rPh sb="4" eb="5">
      <t>ゴウ</t>
    </rPh>
    <rPh sb="6" eb="8">
      <t>タテノ</t>
    </rPh>
    <rPh sb="8" eb="10">
      <t>カクフク</t>
    </rPh>
    <rPh sb="10" eb="12">
      <t>ジギョウ</t>
    </rPh>
    <rPh sb="13" eb="14">
      <t>トモナ</t>
    </rPh>
    <rPh sb="15" eb="17">
      <t>セタ</t>
    </rPh>
    <rPh sb="17" eb="20">
      <t>コセンキョウ</t>
    </rPh>
    <rPh sb="20" eb="22">
      <t>シンセツ</t>
    </rPh>
    <rPh sb="22" eb="24">
      <t>コウジ</t>
    </rPh>
    <rPh sb="28" eb="30">
      <t>イタク</t>
    </rPh>
    <rPh sb="30" eb="32">
      <t>ジギョウ</t>
    </rPh>
    <rPh sb="34" eb="36">
      <t>ホンライ</t>
    </rPh>
    <rPh sb="36" eb="37">
      <t>クニ</t>
    </rPh>
    <rPh sb="38" eb="39">
      <t>オコナ</t>
    </rPh>
    <rPh sb="42" eb="44">
      <t>ジギョウ</t>
    </rPh>
    <rPh sb="50" eb="52">
      <t>テツドウ</t>
    </rPh>
    <rPh sb="53" eb="55">
      <t>ウンコウ</t>
    </rPh>
    <rPh sb="55" eb="56">
      <t>トウ</t>
    </rPh>
    <rPh sb="57" eb="59">
      <t>エイキョウ</t>
    </rPh>
    <rPh sb="60" eb="61">
      <t>オヨ</t>
    </rPh>
    <rPh sb="66" eb="67">
      <t>クニ</t>
    </rPh>
    <rPh sb="68" eb="70">
      <t>ジッシ</t>
    </rPh>
    <rPh sb="75" eb="77">
      <t>コンナン</t>
    </rPh>
    <rPh sb="78" eb="81">
      <t>フツゴウ</t>
    </rPh>
    <phoneticPr fontId="2"/>
  </si>
  <si>
    <t>平成２６年度白川新南部地先埋蔵文化財発掘調査</t>
    <phoneticPr fontId="15"/>
  </si>
  <si>
    <t>熊本市長
幸山政史
熊本市中央区手取１－１</t>
    <rPh sb="10" eb="13">
      <t>クマモトシ</t>
    </rPh>
    <rPh sb="13" eb="16">
      <t>チュウオウク</t>
    </rPh>
    <rPh sb="16" eb="18">
      <t>テド</t>
    </rPh>
    <phoneticPr fontId="4"/>
  </si>
  <si>
    <t>文化財保護法を熟知し、埋蔵文化財について、包蔵地の資料整備その他周知徹底を図るとともに、文化財保護法第９９条により、これまでに埋蔵文化財発掘調査作業、整理保存等を行っているため。</t>
    <phoneticPr fontId="4"/>
  </si>
  <si>
    <t>法令等により相手方が一に限定されるため</t>
    <rPh sb="0" eb="2">
      <t>ホウレイ</t>
    </rPh>
    <rPh sb="2" eb="3">
      <t>トウ</t>
    </rPh>
    <rPh sb="6" eb="9">
      <t>アイテガタ</t>
    </rPh>
    <rPh sb="10" eb="11">
      <t>イチ</t>
    </rPh>
    <rPh sb="12" eb="14">
      <t>ゲンテイ</t>
    </rPh>
    <phoneticPr fontId="2"/>
  </si>
  <si>
    <t>平成２６年度熊本河川国道事務所管内埋蔵文化財発掘調査委託業務</t>
    <phoneticPr fontId="15"/>
  </si>
  <si>
    <t>熊本県知事
蒲島　郁夫
熊本市水前寺６－１８－１</t>
    <rPh sb="12" eb="15">
      <t>クマモトシ</t>
    </rPh>
    <rPh sb="15" eb="18">
      <t>スイゼンジ</t>
    </rPh>
    <phoneticPr fontId="4"/>
  </si>
  <si>
    <t>平成２６年度　北園上野古墳群埋蔵文化財発掘調査業務</t>
    <rPh sb="0" eb="2">
      <t>ヘイセイ</t>
    </rPh>
    <rPh sb="4" eb="6">
      <t>ネンド</t>
    </rPh>
    <rPh sb="7" eb="9">
      <t>キタゾノ</t>
    </rPh>
    <rPh sb="9" eb="11">
      <t>ウエノ</t>
    </rPh>
    <rPh sb="11" eb="13">
      <t>コフン</t>
    </rPh>
    <rPh sb="13" eb="14">
      <t>グン</t>
    </rPh>
    <rPh sb="14" eb="16">
      <t>マイゾウ</t>
    </rPh>
    <rPh sb="16" eb="19">
      <t>ブンカザイ</t>
    </rPh>
    <rPh sb="19" eb="21">
      <t>ハックツ</t>
    </rPh>
    <rPh sb="21" eb="23">
      <t>チョウサ</t>
    </rPh>
    <rPh sb="23" eb="25">
      <t>ギョウム</t>
    </rPh>
    <phoneticPr fontId="2"/>
  </si>
  <si>
    <t>分任支出負担行為担当官
九州地方整備局
八代河川国道事務所長
堂薗　 俊多
八代市萩原町１－７０８－２</t>
  </si>
  <si>
    <t>熊本県知事
蒲島　郁夫
熊本県熊本市水前寺６丁目１８－１</t>
    <rPh sb="0" eb="2">
      <t>クマモト</t>
    </rPh>
    <rPh sb="2" eb="5">
      <t>ケンチジ</t>
    </rPh>
    <rPh sb="6" eb="7">
      <t>カバ</t>
    </rPh>
    <rPh sb="7" eb="8">
      <t>シマ</t>
    </rPh>
    <rPh sb="9" eb="11">
      <t>イクオ</t>
    </rPh>
    <rPh sb="12" eb="15">
      <t>クマモトケン</t>
    </rPh>
    <rPh sb="15" eb="18">
      <t>クマモトシ</t>
    </rPh>
    <rPh sb="18" eb="21">
      <t>スイゼンジ</t>
    </rPh>
    <rPh sb="22" eb="24">
      <t>チョウメ</t>
    </rPh>
    <phoneticPr fontId="2"/>
  </si>
  <si>
    <t>本業務の遂行にあたっては、事業実施箇所及び周辺地域の歴史、風土や文化財保護法等を熟知し、なおかつ、発掘作業及び出土品の整理保存・とりまとめ等を専門的に実施する必要。
文化財保護法を熟知し、埋蔵文化財について、包蔵地の資料整備その他周知徹底を図るとともに、文化財保護法第９９条により埋蔵文化財発掘調査作業、整理保存等を施行するもの。</t>
    <phoneticPr fontId="2"/>
  </si>
  <si>
    <t>平成２６年度南九州西回り自動車道埋蔵文化財発掘調査・整理・報告書作成委託業務</t>
    <phoneticPr fontId="2"/>
  </si>
  <si>
    <t>分任支出負担行為担当官
九州地方整備局
鹿児島国道事務所長
福本　 仁志
鹿児島市浜町２番５号</t>
  </si>
  <si>
    <t>鹿児島県知事
鹿児島県鹿児島市鴨池新町１０番１号</t>
    <phoneticPr fontId="15"/>
  </si>
  <si>
    <t>平成２６年度白川新屋敷及び新南部地先埋蔵文化財発掘調査</t>
    <phoneticPr fontId="15"/>
  </si>
  <si>
    <t>平成２６年度東九州自動車道次五遺跡埋蔵文化財発掘調査委託業務</t>
    <phoneticPr fontId="14"/>
  </si>
  <si>
    <t>分任支出負担行為担当官
九州地方整備局
大隅河川国道事務所長
加藤　 仁志
鹿児島県肝属郡肝付町新富１０１３－１</t>
    <rPh sb="31" eb="33">
      <t>カトウ</t>
    </rPh>
    <rPh sb="35" eb="37">
      <t>ヒトシ</t>
    </rPh>
    <phoneticPr fontId="2"/>
  </si>
  <si>
    <t>志布志町長
鹿児島県志布志市有明町野井倉１７５６</t>
    <rPh sb="0" eb="3">
      <t>シブシ</t>
    </rPh>
    <rPh sb="3" eb="5">
      <t>チョウチョウ</t>
    </rPh>
    <rPh sb="6" eb="10">
      <t>カゴシマケン</t>
    </rPh>
    <rPh sb="10" eb="14">
      <t>シブシシ</t>
    </rPh>
    <rPh sb="14" eb="17">
      <t>ユウメイマチ</t>
    </rPh>
    <rPh sb="17" eb="20">
      <t>ノイクラ</t>
    </rPh>
    <phoneticPr fontId="14"/>
  </si>
  <si>
    <t>事業実施箇所及び周辺地域の歴史、風土や文化財保護法等を熟知し、埋蔵文化財について、包蔵地の資料整備その他周知徹底を図るとともに、文化財第９９条により、これまでに埋蔵文化財発掘調査作業、整理保存等を行っている。</t>
    <rPh sb="0" eb="2">
      <t>ジギョウ</t>
    </rPh>
    <rPh sb="2" eb="4">
      <t>ジッシ</t>
    </rPh>
    <rPh sb="4" eb="6">
      <t>カショ</t>
    </rPh>
    <rPh sb="6" eb="7">
      <t>オヨ</t>
    </rPh>
    <rPh sb="8" eb="10">
      <t>シュウヘン</t>
    </rPh>
    <rPh sb="10" eb="12">
      <t>チイキ</t>
    </rPh>
    <rPh sb="13" eb="15">
      <t>レキシ</t>
    </rPh>
    <rPh sb="16" eb="18">
      <t>フウド</t>
    </rPh>
    <rPh sb="19" eb="22">
      <t>ブンカザイ</t>
    </rPh>
    <rPh sb="22" eb="25">
      <t>ホゴホウ</t>
    </rPh>
    <rPh sb="25" eb="26">
      <t>トウ</t>
    </rPh>
    <rPh sb="27" eb="29">
      <t>ジュクチ</t>
    </rPh>
    <rPh sb="31" eb="33">
      <t>マイゾウ</t>
    </rPh>
    <rPh sb="33" eb="36">
      <t>ブンカザイ</t>
    </rPh>
    <rPh sb="41" eb="43">
      <t>ホウゾウ</t>
    </rPh>
    <rPh sb="43" eb="44">
      <t>チ</t>
    </rPh>
    <rPh sb="45" eb="47">
      <t>シリョウ</t>
    </rPh>
    <rPh sb="47" eb="49">
      <t>セイビ</t>
    </rPh>
    <rPh sb="51" eb="52">
      <t>タ</t>
    </rPh>
    <rPh sb="52" eb="54">
      <t>シュウチ</t>
    </rPh>
    <rPh sb="54" eb="56">
      <t>テッテイ</t>
    </rPh>
    <rPh sb="57" eb="58">
      <t>ハカ</t>
    </rPh>
    <rPh sb="64" eb="67">
      <t>ブンカザイ</t>
    </rPh>
    <rPh sb="67" eb="68">
      <t>ダイ</t>
    </rPh>
    <rPh sb="70" eb="71">
      <t>ジョウ</t>
    </rPh>
    <rPh sb="80" eb="82">
      <t>マイゾウ</t>
    </rPh>
    <rPh sb="82" eb="84">
      <t>ブンカ</t>
    </rPh>
    <rPh sb="84" eb="85">
      <t>ザイ</t>
    </rPh>
    <rPh sb="85" eb="87">
      <t>ハックツ</t>
    </rPh>
    <rPh sb="87" eb="89">
      <t>チョウサ</t>
    </rPh>
    <rPh sb="89" eb="91">
      <t>サギョウ</t>
    </rPh>
    <rPh sb="92" eb="94">
      <t>セイリ</t>
    </rPh>
    <rPh sb="94" eb="96">
      <t>ホゾン</t>
    </rPh>
    <rPh sb="96" eb="97">
      <t>トウ</t>
    </rPh>
    <rPh sb="98" eb="99">
      <t>オコナ</t>
    </rPh>
    <phoneticPr fontId="14"/>
  </si>
  <si>
    <t>平成２６年度一般国道２０１号行橋インター関連埋蔵文化財発掘調査整理報告委託業務</t>
    <phoneticPr fontId="2"/>
  </si>
  <si>
    <t>分任支出負担行為担当官
九州地方整備局
北九州国道事務所長
靍　 敏信
北九州市小倉南区春ヶ丘１０－１０</t>
  </si>
  <si>
    <t>福岡県知事
中村　法道
長崎市江戸町２－１３</t>
    <rPh sb="0" eb="2">
      <t>フクオカ</t>
    </rPh>
    <rPh sb="2" eb="5">
      <t>ケンチジ</t>
    </rPh>
    <rPh sb="6" eb="8">
      <t>ナカムラ</t>
    </rPh>
    <rPh sb="9" eb="10">
      <t>ホウ</t>
    </rPh>
    <rPh sb="10" eb="11">
      <t>ドウ</t>
    </rPh>
    <phoneticPr fontId="14"/>
  </si>
  <si>
    <t>本業務の遂行にあたっては、事業実施箇所及び周辺地域の歴史、風土や文化財保護法等を熟知し、なおかつ、発掘作業及び出土品の整理保存・とりまとめ等を専門的に実施する必要。
文化財保護法を熟知し、埋蔵文化財について、包蔵地の資料整備その他周知徹底を図るとともに、文化財保護法第９９条により埋蔵文化財発掘調査作業、整理保存等を施行するもの。</t>
    <rPh sb="0" eb="1">
      <t>ホン</t>
    </rPh>
    <rPh sb="1" eb="3">
      <t>ギョウム</t>
    </rPh>
    <rPh sb="4" eb="6">
      <t>スイコウ</t>
    </rPh>
    <rPh sb="13" eb="15">
      <t>ジギョウ</t>
    </rPh>
    <rPh sb="15" eb="17">
      <t>ジッシ</t>
    </rPh>
    <rPh sb="17" eb="19">
      <t>カショ</t>
    </rPh>
    <rPh sb="19" eb="20">
      <t>オヨ</t>
    </rPh>
    <rPh sb="21" eb="23">
      <t>シュウヘン</t>
    </rPh>
    <rPh sb="23" eb="25">
      <t>チイキ</t>
    </rPh>
    <rPh sb="26" eb="28">
      <t>レキシ</t>
    </rPh>
    <rPh sb="29" eb="31">
      <t>フウド</t>
    </rPh>
    <rPh sb="32" eb="35">
      <t>ブンカザイ</t>
    </rPh>
    <rPh sb="35" eb="38">
      <t>ホゴホウ</t>
    </rPh>
    <rPh sb="38" eb="39">
      <t>トウ</t>
    </rPh>
    <rPh sb="40" eb="42">
      <t>ジュクチ</t>
    </rPh>
    <rPh sb="49" eb="51">
      <t>ハックツ</t>
    </rPh>
    <rPh sb="51" eb="53">
      <t>サギョウ</t>
    </rPh>
    <rPh sb="53" eb="54">
      <t>オヨ</t>
    </rPh>
    <rPh sb="55" eb="57">
      <t>シュツド</t>
    </rPh>
    <rPh sb="57" eb="58">
      <t>ヒン</t>
    </rPh>
    <rPh sb="59" eb="61">
      <t>セイリ</t>
    </rPh>
    <rPh sb="61" eb="63">
      <t>ホゾン</t>
    </rPh>
    <rPh sb="69" eb="70">
      <t>トウ</t>
    </rPh>
    <rPh sb="71" eb="74">
      <t>センモンテキ</t>
    </rPh>
    <rPh sb="75" eb="77">
      <t>ジッシ</t>
    </rPh>
    <rPh sb="79" eb="81">
      <t>ヒツヨウ</t>
    </rPh>
    <rPh sb="83" eb="86">
      <t>ブンカザイ</t>
    </rPh>
    <rPh sb="86" eb="89">
      <t>ホゴホウ</t>
    </rPh>
    <rPh sb="90" eb="92">
      <t>ジュクチ</t>
    </rPh>
    <rPh sb="94" eb="96">
      <t>マイゾウ</t>
    </rPh>
    <rPh sb="96" eb="99">
      <t>ブンカザイ</t>
    </rPh>
    <rPh sb="104" eb="106">
      <t>ホウゾウ</t>
    </rPh>
    <rPh sb="106" eb="107">
      <t>チ</t>
    </rPh>
    <rPh sb="108" eb="110">
      <t>シリョウ</t>
    </rPh>
    <rPh sb="110" eb="112">
      <t>セイビ</t>
    </rPh>
    <rPh sb="114" eb="115">
      <t>タ</t>
    </rPh>
    <rPh sb="115" eb="117">
      <t>シュウチ</t>
    </rPh>
    <rPh sb="117" eb="119">
      <t>テッテイ</t>
    </rPh>
    <rPh sb="120" eb="121">
      <t>ハカ</t>
    </rPh>
    <phoneticPr fontId="14"/>
  </si>
  <si>
    <t>一般国道４９７号西九州自動車道埋蔵文化財発掘調査委託業務</t>
    <rPh sb="0" eb="2">
      <t>イッパン</t>
    </rPh>
    <rPh sb="2" eb="4">
      <t>コクドウ</t>
    </rPh>
    <rPh sb="7" eb="8">
      <t>ゴウ</t>
    </rPh>
    <rPh sb="8" eb="9">
      <t>ニシ</t>
    </rPh>
    <rPh sb="9" eb="11">
      <t>キュウシュウ</t>
    </rPh>
    <rPh sb="11" eb="14">
      <t>ジドウシャ</t>
    </rPh>
    <rPh sb="14" eb="15">
      <t>ドウ</t>
    </rPh>
    <rPh sb="15" eb="17">
      <t>マイゾウ</t>
    </rPh>
    <rPh sb="17" eb="20">
      <t>ブンカザイ</t>
    </rPh>
    <rPh sb="20" eb="22">
      <t>ハックツ</t>
    </rPh>
    <rPh sb="22" eb="24">
      <t>チョウサ</t>
    </rPh>
    <rPh sb="24" eb="26">
      <t>イタク</t>
    </rPh>
    <rPh sb="26" eb="28">
      <t>ギョウム</t>
    </rPh>
    <phoneticPr fontId="14"/>
  </si>
  <si>
    <t>分任支出負担行為担当官
九州地方整備局
長崎河川国道事務所長
木村　 康博
長崎市宿町３１６－１</t>
    <rPh sb="31" eb="33">
      <t>キムラ</t>
    </rPh>
    <rPh sb="35" eb="37">
      <t>ヤスヒロ</t>
    </rPh>
    <phoneticPr fontId="2"/>
  </si>
  <si>
    <t>長崎県知事
中村　法道
長崎市江戸町２－１３</t>
    <rPh sb="0" eb="2">
      <t>ナガサキ</t>
    </rPh>
    <rPh sb="2" eb="5">
      <t>ケンチジ</t>
    </rPh>
    <rPh sb="6" eb="8">
      <t>ナカムラ</t>
    </rPh>
    <rPh sb="9" eb="10">
      <t>ホウ</t>
    </rPh>
    <rPh sb="10" eb="11">
      <t>ドウ</t>
    </rPh>
    <phoneticPr fontId="14"/>
  </si>
  <si>
    <t>本業務の遂行にあたっては、事業実施箇所及び周辺地域の歴史、風土や文化財保護法等を熟知し、なおかつ、発掘作業及び出土品の整理保存・とりまとめ等を専門的に実施する必要がある。
長崎県は文化財保護法を熟知し、埋蔵文化財について、包蔵地の資料整備その他周知徹底を図るとともに、文化財保護法第９９条により埋蔵文化財発掘調査作業、整理保存等を行っており本義用務を円滑、的確に遂行するためには長崎県が唯一の契約相手方と判断するため。</t>
    <rPh sb="0" eb="1">
      <t>ホン</t>
    </rPh>
    <rPh sb="1" eb="3">
      <t>ギョウム</t>
    </rPh>
    <rPh sb="4" eb="6">
      <t>スイコウ</t>
    </rPh>
    <rPh sb="13" eb="15">
      <t>ジギョウ</t>
    </rPh>
    <rPh sb="15" eb="17">
      <t>ジッシ</t>
    </rPh>
    <rPh sb="17" eb="19">
      <t>カショ</t>
    </rPh>
    <rPh sb="19" eb="20">
      <t>オヨ</t>
    </rPh>
    <rPh sb="21" eb="23">
      <t>シュウヘン</t>
    </rPh>
    <rPh sb="23" eb="25">
      <t>チイキ</t>
    </rPh>
    <rPh sb="26" eb="28">
      <t>レキシ</t>
    </rPh>
    <rPh sb="29" eb="31">
      <t>フウド</t>
    </rPh>
    <rPh sb="32" eb="35">
      <t>ブンカザイ</t>
    </rPh>
    <rPh sb="35" eb="38">
      <t>ホゴホウ</t>
    </rPh>
    <rPh sb="38" eb="39">
      <t>トウ</t>
    </rPh>
    <rPh sb="40" eb="42">
      <t>ジュクチ</t>
    </rPh>
    <rPh sb="49" eb="51">
      <t>ハックツ</t>
    </rPh>
    <rPh sb="51" eb="53">
      <t>サギョウ</t>
    </rPh>
    <rPh sb="53" eb="54">
      <t>オヨ</t>
    </rPh>
    <rPh sb="55" eb="57">
      <t>シュツド</t>
    </rPh>
    <rPh sb="57" eb="58">
      <t>ヒン</t>
    </rPh>
    <rPh sb="59" eb="61">
      <t>セイリ</t>
    </rPh>
    <rPh sb="61" eb="63">
      <t>ホゾン</t>
    </rPh>
    <rPh sb="69" eb="70">
      <t>トウ</t>
    </rPh>
    <rPh sb="71" eb="74">
      <t>センモンテキ</t>
    </rPh>
    <rPh sb="75" eb="77">
      <t>ジッシ</t>
    </rPh>
    <rPh sb="79" eb="81">
      <t>ヒツヨウ</t>
    </rPh>
    <rPh sb="86" eb="89">
      <t>ナガサキケン</t>
    </rPh>
    <rPh sb="90" eb="93">
      <t>ブンカザイ</t>
    </rPh>
    <rPh sb="93" eb="96">
      <t>ホゴホウ</t>
    </rPh>
    <rPh sb="97" eb="99">
      <t>ジュクチ</t>
    </rPh>
    <rPh sb="101" eb="103">
      <t>マイゾウ</t>
    </rPh>
    <rPh sb="103" eb="106">
      <t>ブンカザイ</t>
    </rPh>
    <rPh sb="111" eb="113">
      <t>ホウゾウ</t>
    </rPh>
    <rPh sb="113" eb="114">
      <t>チ</t>
    </rPh>
    <rPh sb="115" eb="117">
      <t>シリョウ</t>
    </rPh>
    <rPh sb="117" eb="119">
      <t>セイビ</t>
    </rPh>
    <rPh sb="121" eb="122">
      <t>タ</t>
    </rPh>
    <rPh sb="122" eb="124">
      <t>シュウチ</t>
    </rPh>
    <rPh sb="124" eb="126">
      <t>テッテイ</t>
    </rPh>
    <rPh sb="127" eb="128">
      <t>ハカ</t>
    </rPh>
    <rPh sb="165" eb="166">
      <t>オコナ</t>
    </rPh>
    <rPh sb="170" eb="172">
      <t>ホンギ</t>
    </rPh>
    <rPh sb="172" eb="174">
      <t>ヨウム</t>
    </rPh>
    <rPh sb="175" eb="177">
      <t>エンカツ</t>
    </rPh>
    <rPh sb="178" eb="180">
      <t>テキカク</t>
    </rPh>
    <rPh sb="181" eb="183">
      <t>スイコウ</t>
    </rPh>
    <rPh sb="189" eb="192">
      <t>ナガサキケン</t>
    </rPh>
    <rPh sb="193" eb="195">
      <t>ユイイツ</t>
    </rPh>
    <rPh sb="196" eb="198">
      <t>ケイヤク</t>
    </rPh>
    <rPh sb="198" eb="201">
      <t>アイテガタ</t>
    </rPh>
    <rPh sb="202" eb="204">
      <t>ハンダン</t>
    </rPh>
    <phoneticPr fontId="14"/>
  </si>
  <si>
    <t>平成２６年度西九州自動車道建設事業に伴う埋蔵文化財発掘調査委託業務</t>
  </si>
  <si>
    <t>分任支出負担行為担当官
九州地方整備局
佐賀国道事務所長
黒岩　 義文　
佐賀市新中町５－１０</t>
  </si>
  <si>
    <t>佐賀県知事
古川　康
佐賀県佐賀市城内１丁目１番５９号</t>
    <rPh sb="6" eb="8">
      <t>フルカワ</t>
    </rPh>
    <rPh sb="9" eb="10">
      <t>ヤスシ</t>
    </rPh>
    <phoneticPr fontId="2"/>
  </si>
  <si>
    <t>佐賀県は文化財保護法を熟知し埋蔵文化財について包蔵地の資料整備その他周知徹底を図り、埋蔵文化財発掘調査作業、整理保存等を行っていることから、佐賀県が唯一の契約相手と判断するものである。</t>
    <phoneticPr fontId="2"/>
  </si>
  <si>
    <t>菊池市管内堤防・ダム等周辺共同管理委託</t>
    <phoneticPr fontId="15"/>
  </si>
  <si>
    <t>分任支出負担行為担当官
九州地方整備局
菊池川河川事務所長
森田　 昭廣
熊本県山鹿市山鹿１７８</t>
  </si>
  <si>
    <t>菊池市長
熊本県菊池市隈府８８８</t>
    <rPh sb="5" eb="8">
      <t>クマモトケン</t>
    </rPh>
    <rPh sb="8" eb="11">
      <t>キクチシ</t>
    </rPh>
    <rPh sb="11" eb="12">
      <t>クマ</t>
    </rPh>
    <rPh sb="12" eb="13">
      <t>フ</t>
    </rPh>
    <phoneticPr fontId="2"/>
  </si>
  <si>
    <t>河川法第９９条の規定により、河川管理施設の維持等に関する河川の管理に属する事項を関係地方公共団体に委託するもの。また、併せて、周辺美化を通し、沿川住民の河川への関心を高め、洪水等に対する防災意識の高揚や河川愛護思想の普及啓蒙を目的とする。</t>
    <rPh sb="59" eb="60">
      <t>アワ</t>
    </rPh>
    <rPh sb="63" eb="65">
      <t>シュウヘン</t>
    </rPh>
    <rPh sb="65" eb="67">
      <t>ビカ</t>
    </rPh>
    <rPh sb="68" eb="69">
      <t>トオ</t>
    </rPh>
    <rPh sb="71" eb="72">
      <t>エン</t>
    </rPh>
    <rPh sb="72" eb="73">
      <t>セン</t>
    </rPh>
    <rPh sb="73" eb="75">
      <t>ジュウミン</t>
    </rPh>
    <rPh sb="76" eb="78">
      <t>カセン</t>
    </rPh>
    <rPh sb="80" eb="82">
      <t>カンシン</t>
    </rPh>
    <rPh sb="83" eb="84">
      <t>タカ</t>
    </rPh>
    <rPh sb="86" eb="88">
      <t>コウズイ</t>
    </rPh>
    <rPh sb="88" eb="89">
      <t>トウ</t>
    </rPh>
    <rPh sb="90" eb="91">
      <t>タイ</t>
    </rPh>
    <rPh sb="93" eb="95">
      <t>ボウサイ</t>
    </rPh>
    <rPh sb="95" eb="97">
      <t>イシキ</t>
    </rPh>
    <rPh sb="98" eb="100">
      <t>コウヨウ</t>
    </rPh>
    <rPh sb="101" eb="103">
      <t>カセン</t>
    </rPh>
    <rPh sb="103" eb="105">
      <t>アイゴ</t>
    </rPh>
    <rPh sb="105" eb="107">
      <t>シソウ</t>
    </rPh>
    <rPh sb="108" eb="110">
      <t>フキュウ</t>
    </rPh>
    <rPh sb="110" eb="112">
      <t>ケイモウ</t>
    </rPh>
    <rPh sb="113" eb="115">
      <t>モクテキ</t>
    </rPh>
    <phoneticPr fontId="14"/>
  </si>
  <si>
    <t>相手方が一に限定されるため</t>
    <phoneticPr fontId="2"/>
  </si>
  <si>
    <t>簡易公募型競争等手続開始公示単価契約（その１）</t>
  </si>
  <si>
    <t>（株）日刊建設通信新聞社
東京都千代田区神田錦町３－１３－７</t>
  </si>
  <si>
    <t>入札手続きの透明性・公平性をより一層向上を図る観点から九州地方整備局管内で発行される業界紙に入札手続きに関する情報を掲載することとされているため。</t>
    <phoneticPr fontId="2"/>
  </si>
  <si>
    <t>単価契約
予定調達総額　２１，８７０，０００円</t>
  </si>
  <si>
    <t>簡易公募型競争等手続開始公示単価契約（その２）</t>
  </si>
  <si>
    <t>（株）日刊建設工業新聞社
東京都港区東新橋２－２－１０</t>
  </si>
  <si>
    <t>簡易公募型競争等手続開始公示単価契約（その３）</t>
  </si>
  <si>
    <t>（株）日刊建設産業新聞社
東京都板橋区板橋１丁目４８番９号</t>
  </si>
  <si>
    <t>平成２６年度津江導水路還元施設保守点検委託</t>
    <rPh sb="0" eb="2">
      <t>ヘイセイ</t>
    </rPh>
    <rPh sb="4" eb="6">
      <t>ネンド</t>
    </rPh>
    <phoneticPr fontId="14"/>
  </si>
  <si>
    <t>日田市長
大分県日田市田島２－６－１</t>
    <rPh sb="0" eb="2">
      <t>ヒタ</t>
    </rPh>
    <rPh sb="2" eb="4">
      <t>シチョウ</t>
    </rPh>
    <rPh sb="12" eb="13">
      <t>シマ</t>
    </rPh>
    <phoneticPr fontId="2"/>
  </si>
  <si>
    <t>当施設は、生活雑用水等、地域生活と密接な施設であり、平常時の的確な維持管理及び災害時の速やかな対応を円滑に的確に遂行するため、河川法第９９条の規定により、河川管理施設の維持等に関する河川の管理に属する事項を関係地方公共団体に委託するもの。</t>
    <rPh sb="0" eb="1">
      <t>トウ</t>
    </rPh>
    <rPh sb="1" eb="3">
      <t>シセツ</t>
    </rPh>
    <rPh sb="5" eb="7">
      <t>セイカツ</t>
    </rPh>
    <rPh sb="7" eb="9">
      <t>ザツヨウ</t>
    </rPh>
    <rPh sb="9" eb="10">
      <t>スイ</t>
    </rPh>
    <rPh sb="10" eb="11">
      <t>トウ</t>
    </rPh>
    <rPh sb="12" eb="14">
      <t>チイキ</t>
    </rPh>
    <rPh sb="14" eb="16">
      <t>セイカツ</t>
    </rPh>
    <rPh sb="17" eb="19">
      <t>ミッセツ</t>
    </rPh>
    <rPh sb="20" eb="22">
      <t>シセツ</t>
    </rPh>
    <rPh sb="26" eb="29">
      <t>ヘイジョウジ</t>
    </rPh>
    <rPh sb="30" eb="32">
      <t>テキカク</t>
    </rPh>
    <rPh sb="33" eb="35">
      <t>イジ</t>
    </rPh>
    <rPh sb="35" eb="37">
      <t>カンリ</t>
    </rPh>
    <rPh sb="37" eb="38">
      <t>オヨ</t>
    </rPh>
    <rPh sb="39" eb="41">
      <t>サイガイ</t>
    </rPh>
    <rPh sb="41" eb="42">
      <t>ジ</t>
    </rPh>
    <rPh sb="43" eb="44">
      <t>スミ</t>
    </rPh>
    <rPh sb="47" eb="49">
      <t>タイオウ</t>
    </rPh>
    <rPh sb="50" eb="52">
      <t>エンカツ</t>
    </rPh>
    <rPh sb="53" eb="55">
      <t>テキカク</t>
    </rPh>
    <rPh sb="56" eb="58">
      <t>スイコウ</t>
    </rPh>
    <phoneticPr fontId="14"/>
  </si>
  <si>
    <t>平成２６年度大野竹田道路・三光本耶馬渓道路埋蔵文化財発掘調査</t>
    <phoneticPr fontId="15"/>
  </si>
  <si>
    <t>分任支出負担行為担当官
九州地方整備局
大分河川国道事務所長
稲田　 亮
大分市西大道１丁目１番７１号</t>
  </si>
  <si>
    <t>大分県知事
大分県大分市大手町３丁目１番１号</t>
    <rPh sb="0" eb="3">
      <t>オオイタケン</t>
    </rPh>
    <rPh sb="3" eb="5">
      <t>チジ</t>
    </rPh>
    <rPh sb="6" eb="9">
      <t>オオイタケン</t>
    </rPh>
    <rPh sb="9" eb="12">
      <t>オオイタシ</t>
    </rPh>
    <rPh sb="12" eb="15">
      <t>オオテマチ</t>
    </rPh>
    <rPh sb="16" eb="18">
      <t>チョウメ</t>
    </rPh>
    <rPh sb="19" eb="20">
      <t>バン</t>
    </rPh>
    <rPh sb="21" eb="22">
      <t>ゴウ</t>
    </rPh>
    <phoneticPr fontId="14"/>
  </si>
  <si>
    <t>平成２６年度植木バイパス埋蔵文化財発掘調査委託業務</t>
  </si>
  <si>
    <t>津留樋管外８９件操作委託
大分市
２０１４/４/１～２０１５/３/３１</t>
    <rPh sb="0" eb="2">
      <t>ツル</t>
    </rPh>
    <rPh sb="2" eb="4">
      <t>ヒカン</t>
    </rPh>
    <rPh sb="4" eb="5">
      <t>ホカ</t>
    </rPh>
    <rPh sb="7" eb="8">
      <t>ケン</t>
    </rPh>
    <rPh sb="8" eb="10">
      <t>ソウサ</t>
    </rPh>
    <rPh sb="10" eb="12">
      <t>イタク</t>
    </rPh>
    <rPh sb="13" eb="16">
      <t>オオイタシ</t>
    </rPh>
    <phoneticPr fontId="14"/>
  </si>
  <si>
    <t>大分市
大分県大分市荷揚町２番３１号</t>
    <rPh sb="0" eb="2">
      <t>オオイタ</t>
    </rPh>
    <rPh sb="2" eb="3">
      <t>シ</t>
    </rPh>
    <rPh sb="4" eb="6">
      <t>オオイタ</t>
    </rPh>
    <rPh sb="7" eb="9">
      <t>オオイタ</t>
    </rPh>
    <rPh sb="10" eb="12">
      <t>ニア</t>
    </rPh>
    <rPh sb="12" eb="13">
      <t>マチ</t>
    </rPh>
    <rPh sb="14" eb="15">
      <t>バン</t>
    </rPh>
    <rPh sb="17" eb="18">
      <t>ゴウ</t>
    </rPh>
    <phoneticPr fontId="14"/>
  </si>
  <si>
    <t>対象施設の平常時の維持管理及び災害時の速やかな対応を円滑且つ的確に遂行するため、河川法第９９条の規定により、河川管理施設の維持等に関する河川の管理に属する事項を関係地方公共団体に委託するもの。</t>
    <rPh sb="0" eb="2">
      <t>タイショウ</t>
    </rPh>
    <rPh sb="2" eb="4">
      <t>シセツ</t>
    </rPh>
    <rPh sb="5" eb="7">
      <t>ヘイジョウ</t>
    </rPh>
    <rPh sb="7" eb="8">
      <t>ジ</t>
    </rPh>
    <rPh sb="9" eb="11">
      <t>イジ</t>
    </rPh>
    <rPh sb="11" eb="13">
      <t>カンリ</t>
    </rPh>
    <rPh sb="13" eb="14">
      <t>オヨ</t>
    </rPh>
    <rPh sb="15" eb="17">
      <t>サイガイ</t>
    </rPh>
    <rPh sb="17" eb="18">
      <t>ジ</t>
    </rPh>
    <rPh sb="19" eb="20">
      <t>スミ</t>
    </rPh>
    <rPh sb="23" eb="25">
      <t>タイオウ</t>
    </rPh>
    <rPh sb="26" eb="28">
      <t>エンカツ</t>
    </rPh>
    <rPh sb="28" eb="29">
      <t>カ</t>
    </rPh>
    <rPh sb="30" eb="32">
      <t>テキカク</t>
    </rPh>
    <rPh sb="33" eb="35">
      <t>スイコウ</t>
    </rPh>
    <rPh sb="40" eb="43">
      <t>カセンホウ</t>
    </rPh>
    <rPh sb="43" eb="44">
      <t>ダイ</t>
    </rPh>
    <rPh sb="46" eb="47">
      <t>ジョウ</t>
    </rPh>
    <rPh sb="54" eb="56">
      <t>カセン</t>
    </rPh>
    <rPh sb="56" eb="58">
      <t>カンリ</t>
    </rPh>
    <rPh sb="58" eb="60">
      <t>シセツ</t>
    </rPh>
    <rPh sb="61" eb="64">
      <t>イジナド</t>
    </rPh>
    <rPh sb="65" eb="66">
      <t>カン</t>
    </rPh>
    <rPh sb="68" eb="70">
      <t>カセン</t>
    </rPh>
    <rPh sb="71" eb="73">
      <t>カンリ</t>
    </rPh>
    <rPh sb="74" eb="75">
      <t>ゾク</t>
    </rPh>
    <rPh sb="77" eb="79">
      <t>ジコウ</t>
    </rPh>
    <rPh sb="80" eb="82">
      <t>カンケイ</t>
    </rPh>
    <rPh sb="82" eb="84">
      <t>チホウ</t>
    </rPh>
    <rPh sb="84" eb="86">
      <t>コウキョウ</t>
    </rPh>
    <rPh sb="86" eb="88">
      <t>ダンタイ</t>
    </rPh>
    <rPh sb="89" eb="91">
      <t>イタク</t>
    </rPh>
    <phoneticPr fontId="14"/>
  </si>
  <si>
    <t>平成２６年度水閘門等操作管理委託（久留米市）管理第一課</t>
    <rPh sb="0" eb="2">
      <t>ヘイセイ</t>
    </rPh>
    <rPh sb="4" eb="6">
      <t>ネンド</t>
    </rPh>
    <rPh sb="6" eb="7">
      <t>スイ</t>
    </rPh>
    <rPh sb="7" eb="9">
      <t>コウモン</t>
    </rPh>
    <rPh sb="9" eb="10">
      <t>トウ</t>
    </rPh>
    <rPh sb="10" eb="12">
      <t>ソウサ</t>
    </rPh>
    <rPh sb="12" eb="14">
      <t>カンリ</t>
    </rPh>
    <rPh sb="14" eb="16">
      <t>イタク</t>
    </rPh>
    <rPh sb="17" eb="20">
      <t>クルメ</t>
    </rPh>
    <rPh sb="20" eb="21">
      <t>シ</t>
    </rPh>
    <rPh sb="22" eb="24">
      <t>カンリ</t>
    </rPh>
    <rPh sb="24" eb="26">
      <t>ダイイチ</t>
    </rPh>
    <rPh sb="26" eb="27">
      <t>カ</t>
    </rPh>
    <phoneticPr fontId="6"/>
  </si>
  <si>
    <t>分任支出負担行為担当官
九州地方整備局
筑後川河川事務所長
渡部　 秀之
福岡県久留米市高野一丁目２番１号</t>
  </si>
  <si>
    <t>久留米市長
福岡県久留米市城南町１５番地３</t>
    <rPh sb="0" eb="3">
      <t>クルメ</t>
    </rPh>
    <rPh sb="3" eb="5">
      <t>シチョウ</t>
    </rPh>
    <rPh sb="6" eb="9">
      <t>フクオカケン</t>
    </rPh>
    <rPh sb="9" eb="13">
      <t>クルメシ</t>
    </rPh>
    <rPh sb="13" eb="16">
      <t>ジョウナンマチ</t>
    </rPh>
    <rPh sb="18" eb="20">
      <t>バンチ</t>
    </rPh>
    <phoneticPr fontId="2"/>
  </si>
  <si>
    <t>対象施設の平常時の維持管理及び災害時の速やかな対応を円滑且つ的確に遂行するため、河川法第９９条の規定により、河川管理施設の維持等に関する河川の管理に属する事項を関係地方公共団体に委託するもの。</t>
    <rPh sb="0" eb="2">
      <t>タイショウ</t>
    </rPh>
    <rPh sb="2" eb="4">
      <t>シセツ</t>
    </rPh>
    <rPh sb="5" eb="7">
      <t>ヘイジョウ</t>
    </rPh>
    <rPh sb="7" eb="8">
      <t>ジ</t>
    </rPh>
    <rPh sb="9" eb="11">
      <t>イジ</t>
    </rPh>
    <rPh sb="11" eb="13">
      <t>カンリ</t>
    </rPh>
    <rPh sb="13" eb="14">
      <t>オヨ</t>
    </rPh>
    <rPh sb="15" eb="17">
      <t>サイガイ</t>
    </rPh>
    <rPh sb="17" eb="18">
      <t>ジ</t>
    </rPh>
    <rPh sb="19" eb="20">
      <t>スミ</t>
    </rPh>
    <rPh sb="23" eb="25">
      <t>タイオウ</t>
    </rPh>
    <rPh sb="26" eb="28">
      <t>エンカツ</t>
    </rPh>
    <rPh sb="28" eb="29">
      <t>カ</t>
    </rPh>
    <rPh sb="30" eb="32">
      <t>テキカク</t>
    </rPh>
    <rPh sb="33" eb="35">
      <t>スイコウ</t>
    </rPh>
    <rPh sb="40" eb="43">
      <t>カセンホウ</t>
    </rPh>
    <rPh sb="43" eb="44">
      <t>ダイ</t>
    </rPh>
    <rPh sb="46" eb="47">
      <t>ジョウ</t>
    </rPh>
    <rPh sb="48" eb="50">
      <t>キテイ</t>
    </rPh>
    <rPh sb="54" eb="56">
      <t>カセン</t>
    </rPh>
    <rPh sb="56" eb="58">
      <t>カンリ</t>
    </rPh>
    <rPh sb="58" eb="60">
      <t>シセツ</t>
    </rPh>
    <rPh sb="61" eb="64">
      <t>イジナド</t>
    </rPh>
    <rPh sb="65" eb="66">
      <t>カン</t>
    </rPh>
    <rPh sb="68" eb="70">
      <t>カセン</t>
    </rPh>
    <rPh sb="71" eb="73">
      <t>カンリ</t>
    </rPh>
    <rPh sb="74" eb="75">
      <t>ゾク</t>
    </rPh>
    <rPh sb="77" eb="79">
      <t>ジコウ</t>
    </rPh>
    <rPh sb="80" eb="82">
      <t>カンケイ</t>
    </rPh>
    <rPh sb="82" eb="84">
      <t>チホウ</t>
    </rPh>
    <rPh sb="84" eb="86">
      <t>コウキョウ</t>
    </rPh>
    <rPh sb="86" eb="88">
      <t>ダンタイ</t>
    </rPh>
    <rPh sb="89" eb="91">
      <t>イタク</t>
    </rPh>
    <phoneticPr fontId="13"/>
  </si>
  <si>
    <t>平成２６年度水閘門等操作委託（その７）</t>
    <rPh sb="6" eb="7">
      <t>スイ</t>
    </rPh>
    <rPh sb="7" eb="9">
      <t>コウモン</t>
    </rPh>
    <rPh sb="9" eb="10">
      <t>トウ</t>
    </rPh>
    <rPh sb="10" eb="12">
      <t>ソウサ</t>
    </rPh>
    <rPh sb="12" eb="14">
      <t>イタク</t>
    </rPh>
    <phoneticPr fontId="14"/>
  </si>
  <si>
    <t>分任支出負担行為担当官
九州地方整備局
武雄河川事務所長
岡田　 智幸
佐賀県武雄市武雄町大字昭和７４５</t>
  </si>
  <si>
    <t>唐津市長
佐賀県唐津市西城内１－１</t>
    <rPh sb="0" eb="2">
      <t>カラツ</t>
    </rPh>
    <rPh sb="2" eb="4">
      <t>シチョウ</t>
    </rPh>
    <rPh sb="5" eb="8">
      <t>サガケン</t>
    </rPh>
    <rPh sb="8" eb="11">
      <t>カラツシ</t>
    </rPh>
    <rPh sb="11" eb="14">
      <t>ニシジョウナイ</t>
    </rPh>
    <phoneticPr fontId="14"/>
  </si>
  <si>
    <t>対象施設の平常時の維持管理及び災害時の速やかな対応を円滑且つ的確に遂行するため、河川法第９９条の規定により、河川管理施設の維持等に関する河川の管理に属する事項を関係地方公共団体に委託するもの。</t>
    <rPh sb="0" eb="2">
      <t>タイショウ</t>
    </rPh>
    <rPh sb="2" eb="4">
      <t>シセツ</t>
    </rPh>
    <rPh sb="5" eb="7">
      <t>ヘイジョウ</t>
    </rPh>
    <rPh sb="7" eb="8">
      <t>ジ</t>
    </rPh>
    <rPh sb="9" eb="11">
      <t>イジ</t>
    </rPh>
    <rPh sb="11" eb="13">
      <t>カンリ</t>
    </rPh>
    <rPh sb="13" eb="14">
      <t>オヨ</t>
    </rPh>
    <rPh sb="15" eb="17">
      <t>サイガイ</t>
    </rPh>
    <rPh sb="17" eb="18">
      <t>ジ</t>
    </rPh>
    <rPh sb="19" eb="20">
      <t>スミ</t>
    </rPh>
    <rPh sb="23" eb="25">
      <t>タイオウ</t>
    </rPh>
    <rPh sb="26" eb="28">
      <t>エンカツ</t>
    </rPh>
    <rPh sb="28" eb="29">
      <t>カ</t>
    </rPh>
    <rPh sb="30" eb="32">
      <t>テキカク</t>
    </rPh>
    <rPh sb="33" eb="35">
      <t>スイコウ</t>
    </rPh>
    <rPh sb="40" eb="43">
      <t>カセンホウ</t>
    </rPh>
    <rPh sb="43" eb="44">
      <t>ダイ</t>
    </rPh>
    <rPh sb="46" eb="47">
      <t>ジョウ</t>
    </rPh>
    <rPh sb="48" eb="50">
      <t>キテイ</t>
    </rPh>
    <rPh sb="54" eb="56">
      <t>カセン</t>
    </rPh>
    <rPh sb="56" eb="58">
      <t>カンリ</t>
    </rPh>
    <rPh sb="58" eb="60">
      <t>シセツ</t>
    </rPh>
    <rPh sb="61" eb="64">
      <t>イジナド</t>
    </rPh>
    <rPh sb="65" eb="66">
      <t>カン</t>
    </rPh>
    <rPh sb="68" eb="70">
      <t>カセン</t>
    </rPh>
    <rPh sb="71" eb="73">
      <t>カンリ</t>
    </rPh>
    <rPh sb="74" eb="75">
      <t>ゾク</t>
    </rPh>
    <rPh sb="77" eb="79">
      <t>ジコウ</t>
    </rPh>
    <rPh sb="80" eb="82">
      <t>カンケイ</t>
    </rPh>
    <rPh sb="82" eb="84">
      <t>チホウ</t>
    </rPh>
    <rPh sb="84" eb="86">
      <t>コウキョウ</t>
    </rPh>
    <rPh sb="86" eb="88">
      <t>ダンタイ</t>
    </rPh>
    <rPh sb="89" eb="91">
      <t>イタク</t>
    </rPh>
    <phoneticPr fontId="14"/>
  </si>
  <si>
    <t>平成２６年度国営吉野ヶ里歴史公園区域内文化財発掘調査業務</t>
    <phoneticPr fontId="2"/>
  </si>
  <si>
    <t>分任支出負担行為担当官
九州地方整備局
国営海の中道海浜公園事務所長　
篠宮 章浩
福岡市東区大字西戸崎１８番２５号</t>
    <rPh sb="20" eb="22">
      <t>コクエイ</t>
    </rPh>
    <rPh sb="22" eb="23">
      <t>ウミ</t>
    </rPh>
    <rPh sb="24" eb="26">
      <t>ナカミチ</t>
    </rPh>
    <rPh sb="26" eb="28">
      <t>カイヒン</t>
    </rPh>
    <rPh sb="28" eb="30">
      <t>コウエン</t>
    </rPh>
    <rPh sb="30" eb="33">
      <t>ジムショ</t>
    </rPh>
    <rPh sb="36" eb="38">
      <t>シノミヤ</t>
    </rPh>
    <rPh sb="39" eb="40">
      <t>アキ</t>
    </rPh>
    <rPh sb="40" eb="41">
      <t>ヒロ</t>
    </rPh>
    <rPh sb="42" eb="45">
      <t>フクオカシ</t>
    </rPh>
    <rPh sb="45" eb="47">
      <t>ヒガシク</t>
    </rPh>
    <rPh sb="47" eb="49">
      <t>オオアザ</t>
    </rPh>
    <rPh sb="49" eb="52">
      <t>サイトザキ</t>
    </rPh>
    <rPh sb="54" eb="55">
      <t>バン</t>
    </rPh>
    <rPh sb="57" eb="58">
      <t>ゴウ</t>
    </rPh>
    <phoneticPr fontId="2"/>
  </si>
  <si>
    <t>佐賀県は文化財保護法を熟知し埋蔵文化財について包蔵地の資料整備その他周知徹底を図り、埋蔵文化財発掘調査作業、整理保存等を行っていることから、佐賀県が唯一の契約相手と判断するものである。</t>
  </si>
  <si>
    <t>平成２６年度時事行財政情報提供業務</t>
    <phoneticPr fontId="15"/>
  </si>
  <si>
    <t>インターネットを利用して、官庁速報、各省大臣会見、首長会見及び会見速報等の中央官庁・地方自治体動静ニュース、リアルタイムな政治・社会ニュース、災害情報等他のメディアにない情報を有しておりその提供も迅速である。行財政、経済情報等の必要な専門情報を24時間リアルタイムで入手することができるサービスの提供者は当該契約の相手方のみであるため。</t>
    <phoneticPr fontId="2"/>
  </si>
  <si>
    <t>単価契約
予定調達総額　１５，５５２，０００円</t>
  </si>
  <si>
    <t>水閘門等操作委託</t>
    <rPh sb="0" eb="1">
      <t>スイ</t>
    </rPh>
    <phoneticPr fontId="14"/>
  </si>
  <si>
    <t>鹿屋市長
鹿児島県鹿屋市共栄町２０－１</t>
    <rPh sb="0" eb="2">
      <t>カノヤ</t>
    </rPh>
    <rPh sb="2" eb="4">
      <t>シチョウ</t>
    </rPh>
    <rPh sb="5" eb="8">
      <t>カゴシマ</t>
    </rPh>
    <rPh sb="8" eb="9">
      <t>ケン</t>
    </rPh>
    <rPh sb="9" eb="12">
      <t>カノヤシ</t>
    </rPh>
    <rPh sb="12" eb="15">
      <t>キョウエイチョウ</t>
    </rPh>
    <phoneticPr fontId="14"/>
  </si>
  <si>
    <t>水閘門等操作管理委託</t>
    <rPh sb="0" eb="1">
      <t>スイ</t>
    </rPh>
    <rPh sb="1" eb="3">
      <t>コウモン</t>
    </rPh>
    <rPh sb="3" eb="4">
      <t>トウ</t>
    </rPh>
    <rPh sb="4" eb="6">
      <t>ソウサ</t>
    </rPh>
    <rPh sb="6" eb="8">
      <t>カンリ</t>
    </rPh>
    <rPh sb="8" eb="10">
      <t>イタク</t>
    </rPh>
    <phoneticPr fontId="14"/>
  </si>
  <si>
    <t>分任支出負担行為担当官
九州地方整備局
遠賀川河川事務所長
光橋　 尚司
福岡県直方市溝堀１丁目１－１</t>
  </si>
  <si>
    <t>田川市
代表者　田川市長</t>
    <rPh sb="0" eb="2">
      <t>タガワ</t>
    </rPh>
    <rPh sb="2" eb="3">
      <t>シ</t>
    </rPh>
    <rPh sb="4" eb="7">
      <t>ダイヒョウシャ</t>
    </rPh>
    <rPh sb="8" eb="10">
      <t>タガワ</t>
    </rPh>
    <rPh sb="10" eb="12">
      <t>シチョウ</t>
    </rPh>
    <phoneticPr fontId="14"/>
  </si>
  <si>
    <t>谷川樋管外４７件操作管理委託</t>
  </si>
  <si>
    <t>分任支出負担行為担当官
九州地方整備局
宮崎河川国道事務所長
竹林　 秀基
宮崎市大工２丁目３９番地</t>
    <rPh sb="31" eb="32">
      <t>タケ</t>
    </rPh>
    <rPh sb="32" eb="33">
      <t>ハヤシ</t>
    </rPh>
    <rPh sb="35" eb="36">
      <t>ヒデ</t>
    </rPh>
    <rPh sb="36" eb="37">
      <t>キ</t>
    </rPh>
    <phoneticPr fontId="2"/>
  </si>
  <si>
    <t>宮崎市長
戸敷　正</t>
    <phoneticPr fontId="2"/>
  </si>
  <si>
    <t>対象施設の平常時の維持管理及び災害時の速やかな対応を円滑且つ的確に遂行するため、河川法第９９条の規定により、河川管理施設の維持等に関する河川の管理に属する事項を関係地方公共団体に委託するもの。</t>
    <phoneticPr fontId="2"/>
  </si>
  <si>
    <t>薩摩川内市水閘門等操作管理委託</t>
    <phoneticPr fontId="15"/>
  </si>
  <si>
    <t>分任支出負担行為担当官
九州地方整備局
川内川河川事務所長
足立　 辰夫
鹿児島県薩摩川内市東大小路町２０－２</t>
  </si>
  <si>
    <t>薩摩川内市長
岩切　秀雄</t>
    <phoneticPr fontId="2"/>
  </si>
  <si>
    <t>対象施設の平常時の維持管理及び災害時の速やかな対応を円滑且つ的確に遂行するため、河川法第９９条の規定により、河川管理施設の維持等に関する河川の管理に属する事項を関係地方公共団体に委託するもの。</t>
  </si>
  <si>
    <t>平成２６年度雲仙復興事務所庁舎賃貸借</t>
    <phoneticPr fontId="15"/>
  </si>
  <si>
    <t>分任支出負担行為担当官
九州地方整備局
雲仙復興事務所長
佐藤　 保之
長崎県島原市南下川尻町７－４</t>
  </si>
  <si>
    <t>日成ビルド工業（株）
石川県金沢市金石北３－１６－１０</t>
  </si>
  <si>
    <t>平成８年度において、当事務所の移設に際し、庁舎用建物を求めて競争入札を行った結果、当該業者が落札したため、賃貸借契約を締結し、以降、毎年度、契約を締結している。庁舎の選定にあたっては、復興事業を円滑に進めるため、また、災害等緊急時の対応のために、現場へ速やかに移動可能であることが必要である。そのためには、現在の建物を引き続き使用するほうが、その他の場所へ移転するよりも職員が円滑に事務を遂行可能であるため。</t>
    <rPh sb="0" eb="2">
      <t>ヘイセイ</t>
    </rPh>
    <rPh sb="3" eb="5">
      <t>ネンド</t>
    </rPh>
    <rPh sb="10" eb="11">
      <t>トウ</t>
    </rPh>
    <rPh sb="11" eb="14">
      <t>ジムショ</t>
    </rPh>
    <rPh sb="15" eb="17">
      <t>イセツ</t>
    </rPh>
    <rPh sb="18" eb="19">
      <t>サイ</t>
    </rPh>
    <rPh sb="21" eb="23">
      <t>チョウシャ</t>
    </rPh>
    <rPh sb="23" eb="24">
      <t>ヨウ</t>
    </rPh>
    <rPh sb="24" eb="26">
      <t>タテモノ</t>
    </rPh>
    <rPh sb="27" eb="28">
      <t>モト</t>
    </rPh>
    <rPh sb="30" eb="32">
      <t>キョウソウ</t>
    </rPh>
    <rPh sb="32" eb="34">
      <t>ニュウサツ</t>
    </rPh>
    <rPh sb="35" eb="36">
      <t>オコナ</t>
    </rPh>
    <rPh sb="38" eb="40">
      <t>ケッカ</t>
    </rPh>
    <rPh sb="41" eb="43">
      <t>トウガイ</t>
    </rPh>
    <rPh sb="43" eb="45">
      <t>ギョウシャ</t>
    </rPh>
    <rPh sb="46" eb="48">
      <t>ラクサツ</t>
    </rPh>
    <rPh sb="53" eb="56">
      <t>チンタイシャク</t>
    </rPh>
    <rPh sb="56" eb="58">
      <t>ケイヤク</t>
    </rPh>
    <rPh sb="59" eb="61">
      <t>テイケツ</t>
    </rPh>
    <rPh sb="63" eb="65">
      <t>イコウ</t>
    </rPh>
    <rPh sb="66" eb="69">
      <t>マイネンド</t>
    </rPh>
    <rPh sb="70" eb="72">
      <t>ケイヤク</t>
    </rPh>
    <rPh sb="73" eb="75">
      <t>テイケツ</t>
    </rPh>
    <rPh sb="80" eb="82">
      <t>チョウシャ</t>
    </rPh>
    <rPh sb="83" eb="85">
      <t>センテイ</t>
    </rPh>
    <rPh sb="92" eb="94">
      <t>フッコウ</t>
    </rPh>
    <rPh sb="94" eb="96">
      <t>ジギョウ</t>
    </rPh>
    <rPh sb="97" eb="99">
      <t>エンカツ</t>
    </rPh>
    <rPh sb="100" eb="101">
      <t>スス</t>
    </rPh>
    <rPh sb="109" eb="111">
      <t>サイガイ</t>
    </rPh>
    <rPh sb="111" eb="112">
      <t>トウ</t>
    </rPh>
    <rPh sb="112" eb="114">
      <t>キンキュウ</t>
    </rPh>
    <rPh sb="114" eb="115">
      <t>ジ</t>
    </rPh>
    <rPh sb="116" eb="118">
      <t>タイオウ</t>
    </rPh>
    <rPh sb="123" eb="125">
      <t>ゲンバ</t>
    </rPh>
    <rPh sb="126" eb="127">
      <t>スミ</t>
    </rPh>
    <rPh sb="130" eb="132">
      <t>イドウ</t>
    </rPh>
    <rPh sb="132" eb="134">
      <t>カノウ</t>
    </rPh>
    <rPh sb="140" eb="142">
      <t>ヒツヨウ</t>
    </rPh>
    <rPh sb="153" eb="155">
      <t>ゲンザイ</t>
    </rPh>
    <rPh sb="156" eb="158">
      <t>タテモノ</t>
    </rPh>
    <rPh sb="159" eb="160">
      <t>ヒ</t>
    </rPh>
    <rPh sb="161" eb="162">
      <t>ツヅ</t>
    </rPh>
    <rPh sb="163" eb="165">
      <t>シヨウ</t>
    </rPh>
    <rPh sb="173" eb="174">
      <t>タ</t>
    </rPh>
    <rPh sb="175" eb="177">
      <t>バショ</t>
    </rPh>
    <rPh sb="178" eb="180">
      <t>イテン</t>
    </rPh>
    <rPh sb="185" eb="187">
      <t>ショクイン</t>
    </rPh>
    <rPh sb="188" eb="190">
      <t>エンカツ</t>
    </rPh>
    <rPh sb="191" eb="193">
      <t>ジム</t>
    </rPh>
    <rPh sb="194" eb="196">
      <t>スイコウ</t>
    </rPh>
    <rPh sb="196" eb="198">
      <t>カノウ</t>
    </rPh>
    <phoneticPr fontId="14"/>
  </si>
  <si>
    <t>ロ</t>
    <phoneticPr fontId="2"/>
  </si>
  <si>
    <t>月額契約
年額１１，４２８，２６０円</t>
    <rPh sb="0" eb="2">
      <t>ゲツガク</t>
    </rPh>
    <rPh sb="5" eb="7">
      <t>ネンガク</t>
    </rPh>
    <phoneticPr fontId="2"/>
  </si>
  <si>
    <t>樋渡樋管外５９件操作管理委託</t>
  </si>
  <si>
    <t>都城市長
池田　宜永</t>
    <phoneticPr fontId="2"/>
  </si>
  <si>
    <t>宮若地区堤防等周辺美化委託</t>
    <rPh sb="0" eb="1">
      <t>ミヤ</t>
    </rPh>
    <rPh sb="1" eb="2">
      <t>ワカ</t>
    </rPh>
    <rPh sb="2" eb="4">
      <t>チク</t>
    </rPh>
    <rPh sb="4" eb="6">
      <t>テイボウ</t>
    </rPh>
    <rPh sb="6" eb="7">
      <t>トウ</t>
    </rPh>
    <rPh sb="7" eb="9">
      <t>シュウヘン</t>
    </rPh>
    <rPh sb="9" eb="11">
      <t>ビカ</t>
    </rPh>
    <rPh sb="11" eb="13">
      <t>イタク</t>
    </rPh>
    <phoneticPr fontId="14"/>
  </si>
  <si>
    <t>宮若市長
有吉哲信</t>
    <rPh sb="0" eb="1">
      <t>ミヤ</t>
    </rPh>
    <rPh sb="1" eb="2">
      <t>ワカ</t>
    </rPh>
    <rPh sb="2" eb="4">
      <t>シチョウ</t>
    </rPh>
    <rPh sb="5" eb="7">
      <t>アリヨシ</t>
    </rPh>
    <rPh sb="7" eb="8">
      <t>テツ</t>
    </rPh>
    <rPh sb="8" eb="9">
      <t>シン</t>
    </rPh>
    <phoneticPr fontId="14"/>
  </si>
  <si>
    <t>河川法第９９条を根拠とし、環境美化の意識が高い周辺地域住民（関係地方公共団体）に除草作業を委託することで、河川管理者と地域とが、一体となった管理を行うため。</t>
    <rPh sb="13" eb="15">
      <t>カンキョウ</t>
    </rPh>
    <rPh sb="15" eb="17">
      <t>ビカ</t>
    </rPh>
    <rPh sb="18" eb="20">
      <t>イシキ</t>
    </rPh>
    <rPh sb="21" eb="22">
      <t>タカ</t>
    </rPh>
    <rPh sb="23" eb="25">
      <t>シュウヘン</t>
    </rPh>
    <rPh sb="25" eb="27">
      <t>チイキ</t>
    </rPh>
    <rPh sb="27" eb="29">
      <t>ジュウミン</t>
    </rPh>
    <rPh sb="30" eb="32">
      <t>カンケイ</t>
    </rPh>
    <rPh sb="32" eb="34">
      <t>チホウ</t>
    </rPh>
    <rPh sb="34" eb="36">
      <t>コウキョウ</t>
    </rPh>
    <rPh sb="36" eb="38">
      <t>ダンタイ</t>
    </rPh>
    <rPh sb="40" eb="42">
      <t>ジョソウ</t>
    </rPh>
    <rPh sb="42" eb="44">
      <t>サギョウ</t>
    </rPh>
    <rPh sb="45" eb="47">
      <t>イタク</t>
    </rPh>
    <rPh sb="53" eb="55">
      <t>カセン</t>
    </rPh>
    <rPh sb="55" eb="58">
      <t>カンリシャ</t>
    </rPh>
    <rPh sb="59" eb="61">
      <t>チイキ</t>
    </rPh>
    <rPh sb="64" eb="66">
      <t>イッタイ</t>
    </rPh>
    <rPh sb="70" eb="72">
      <t>カンリ</t>
    </rPh>
    <rPh sb="73" eb="74">
      <t>オコナ</t>
    </rPh>
    <phoneticPr fontId="14"/>
  </si>
  <si>
    <t>嘉麻市
代表者　嘉麻市長</t>
    <rPh sb="0" eb="1">
      <t>ヨシミ</t>
    </rPh>
    <rPh sb="1" eb="2">
      <t>アサ</t>
    </rPh>
    <rPh sb="2" eb="3">
      <t>シ</t>
    </rPh>
    <rPh sb="4" eb="7">
      <t>ダイヒョウシャ</t>
    </rPh>
    <rPh sb="8" eb="9">
      <t>ヨシミ</t>
    </rPh>
    <rPh sb="9" eb="10">
      <t>アサ</t>
    </rPh>
    <rPh sb="10" eb="12">
      <t>シチョウ</t>
    </rPh>
    <phoneticPr fontId="14"/>
  </si>
  <si>
    <t>平成２６年度水閘門等操作委託（その５）</t>
    <rPh sb="6" eb="7">
      <t>スイ</t>
    </rPh>
    <rPh sb="7" eb="9">
      <t>コウモン</t>
    </rPh>
    <rPh sb="9" eb="10">
      <t>トウ</t>
    </rPh>
    <rPh sb="10" eb="12">
      <t>ソウサ</t>
    </rPh>
    <rPh sb="12" eb="14">
      <t>イタク</t>
    </rPh>
    <phoneticPr fontId="14"/>
  </si>
  <si>
    <t>武雄市長
佐賀県武雄市武雄町大字昭和１－１</t>
    <rPh sb="0" eb="2">
      <t>タケオ</t>
    </rPh>
    <rPh sb="2" eb="4">
      <t>シチョウ</t>
    </rPh>
    <rPh sb="5" eb="8">
      <t>サガケン</t>
    </rPh>
    <rPh sb="8" eb="11">
      <t>タケオシ</t>
    </rPh>
    <rPh sb="11" eb="13">
      <t>タケオ</t>
    </rPh>
    <rPh sb="13" eb="14">
      <t>マチ</t>
    </rPh>
    <rPh sb="14" eb="16">
      <t>オオアザ</t>
    </rPh>
    <rPh sb="16" eb="18">
      <t>ショウワ</t>
    </rPh>
    <phoneticPr fontId="14"/>
  </si>
  <si>
    <t>水閘門等操作管理委託</t>
    <phoneticPr fontId="2"/>
  </si>
  <si>
    <t>分任支出負担行為担当官
九州地方整備局
延岡河川国道事務所長
楠本　 敦
宮崎県延岡市大貫町１丁目２８８９</t>
  </si>
  <si>
    <t>延岡市長
首藤　正治</t>
    <rPh sb="0" eb="2">
      <t>ノベオカ</t>
    </rPh>
    <rPh sb="2" eb="4">
      <t>シチョウ</t>
    </rPh>
    <rPh sb="5" eb="7">
      <t>シュトウ</t>
    </rPh>
    <rPh sb="8" eb="10">
      <t>マサハル</t>
    </rPh>
    <phoneticPr fontId="2"/>
  </si>
  <si>
    <t>福智町
代表者　福智町長</t>
    <rPh sb="0" eb="1">
      <t>フク</t>
    </rPh>
    <rPh sb="1" eb="2">
      <t>チ</t>
    </rPh>
    <rPh sb="2" eb="3">
      <t>マチ</t>
    </rPh>
    <rPh sb="4" eb="7">
      <t>ダイヒョウシャ</t>
    </rPh>
    <rPh sb="8" eb="9">
      <t>フク</t>
    </rPh>
    <rPh sb="9" eb="10">
      <t>チ</t>
    </rPh>
    <rPh sb="10" eb="12">
      <t>チョウチョウ</t>
    </rPh>
    <phoneticPr fontId="14"/>
  </si>
  <si>
    <t>えびの市水閘門等操作管理委託</t>
  </si>
  <si>
    <t>えびの市長
村岡　隆明</t>
    <phoneticPr fontId="2"/>
  </si>
  <si>
    <t>湧水町水閘門等操作管理委託</t>
  </si>
  <si>
    <t>湧水町長
米満重満</t>
    <phoneticPr fontId="2"/>
  </si>
  <si>
    <t>宿舎借上料（雲仙寮）
長崎県島原市新和町丁２６１４－１０
２０１４/４/１～２０１５/３/３１</t>
    <rPh sb="0" eb="2">
      <t>シュクシャ</t>
    </rPh>
    <rPh sb="2" eb="3">
      <t>カ</t>
    </rPh>
    <rPh sb="3" eb="4">
      <t>ア</t>
    </rPh>
    <rPh sb="4" eb="5">
      <t>リョウ</t>
    </rPh>
    <rPh sb="6" eb="8">
      <t>ウンゼン</t>
    </rPh>
    <rPh sb="8" eb="9">
      <t>リョウ</t>
    </rPh>
    <rPh sb="11" eb="14">
      <t>ナガサキケン</t>
    </rPh>
    <rPh sb="14" eb="17">
      <t>シマバラシ</t>
    </rPh>
    <rPh sb="17" eb="19">
      <t>シンワ</t>
    </rPh>
    <rPh sb="19" eb="20">
      <t>マチ</t>
    </rPh>
    <rPh sb="20" eb="21">
      <t>テイ</t>
    </rPh>
    <phoneticPr fontId="14"/>
  </si>
  <si>
    <t>（有）フラワーショップさかい
代表取締役酒井　正彦</t>
    <rPh sb="1" eb="2">
      <t>ユウ</t>
    </rPh>
    <rPh sb="15" eb="17">
      <t>ダイヒョウ</t>
    </rPh>
    <rPh sb="17" eb="20">
      <t>トリシマリヤク</t>
    </rPh>
    <rPh sb="20" eb="22">
      <t>サカイ</t>
    </rPh>
    <rPh sb="23" eb="25">
      <t>マサヒコ</t>
    </rPh>
    <phoneticPr fontId="14"/>
  </si>
  <si>
    <t>当宿舎は、平成１２年度より職員用宿舎として継続して賃貸借契約を締結しているものである。宿舎設置計画掲上要求にも申請し、財務省より承認を受けている物件であるため。</t>
    <rPh sb="0" eb="1">
      <t>トウ</t>
    </rPh>
    <rPh sb="1" eb="3">
      <t>シュクシャ</t>
    </rPh>
    <rPh sb="5" eb="7">
      <t>ヘイセイ</t>
    </rPh>
    <rPh sb="9" eb="11">
      <t>ネンド</t>
    </rPh>
    <rPh sb="13" eb="15">
      <t>ショクイン</t>
    </rPh>
    <rPh sb="15" eb="16">
      <t>ヨウ</t>
    </rPh>
    <rPh sb="16" eb="18">
      <t>シュクシャ</t>
    </rPh>
    <rPh sb="21" eb="23">
      <t>ケイゾク</t>
    </rPh>
    <rPh sb="25" eb="28">
      <t>チンタイシャク</t>
    </rPh>
    <rPh sb="28" eb="30">
      <t>ケイヤク</t>
    </rPh>
    <rPh sb="31" eb="33">
      <t>テイケツ</t>
    </rPh>
    <rPh sb="43" eb="45">
      <t>シュクシャ</t>
    </rPh>
    <rPh sb="45" eb="47">
      <t>セッチ</t>
    </rPh>
    <rPh sb="47" eb="49">
      <t>ケイカク</t>
    </rPh>
    <rPh sb="49" eb="50">
      <t>ケイ</t>
    </rPh>
    <rPh sb="50" eb="51">
      <t>ウエ</t>
    </rPh>
    <rPh sb="51" eb="53">
      <t>ヨウキュウ</t>
    </rPh>
    <rPh sb="55" eb="57">
      <t>シンセイ</t>
    </rPh>
    <rPh sb="59" eb="62">
      <t>ザイムショウ</t>
    </rPh>
    <rPh sb="64" eb="66">
      <t>ショウニン</t>
    </rPh>
    <rPh sb="67" eb="68">
      <t>ウ</t>
    </rPh>
    <rPh sb="72" eb="74">
      <t>ブッケン</t>
    </rPh>
    <phoneticPr fontId="14"/>
  </si>
  <si>
    <t>月額契約
年額　８，６８８，０００円</t>
    <phoneticPr fontId="2"/>
  </si>
  <si>
    <t>伊佐市水閘門等操作管理委託</t>
  </si>
  <si>
    <t>伊佐市長
隈元　新
鹿児島県伊佐市大口里１８８８</t>
  </si>
  <si>
    <t>平成２６年北部排水門の管理に要する費用負担契約</t>
    <rPh sb="0" eb="2">
      <t>ヘイセイ</t>
    </rPh>
    <rPh sb="4" eb="5">
      <t>ネン</t>
    </rPh>
    <rPh sb="5" eb="7">
      <t>ホクブ</t>
    </rPh>
    <rPh sb="7" eb="9">
      <t>ハイスイ</t>
    </rPh>
    <rPh sb="9" eb="10">
      <t>モン</t>
    </rPh>
    <rPh sb="11" eb="13">
      <t>カンリ</t>
    </rPh>
    <rPh sb="14" eb="15">
      <t>ヨウ</t>
    </rPh>
    <rPh sb="17" eb="19">
      <t>ヒヨウ</t>
    </rPh>
    <rPh sb="19" eb="21">
      <t>フタン</t>
    </rPh>
    <rPh sb="21" eb="23">
      <t>ケイヤク</t>
    </rPh>
    <phoneticPr fontId="2"/>
  </si>
  <si>
    <t>兼用工作物である北部排水門の管理についての協定書第９条により管理受託者である長崎県と兼用工作物の管理に要する費用の支払いについて覚書を締結しており、覚書に基づく費用負担契約の相手方は管理受託者である長崎県以外にないため</t>
    <rPh sb="0" eb="2">
      <t>ケンヨウ</t>
    </rPh>
    <rPh sb="2" eb="5">
      <t>コウサクブツ</t>
    </rPh>
    <rPh sb="8" eb="10">
      <t>ホクブ</t>
    </rPh>
    <rPh sb="10" eb="13">
      <t>ハイスイモン</t>
    </rPh>
    <rPh sb="14" eb="16">
      <t>カンリ</t>
    </rPh>
    <rPh sb="21" eb="23">
      <t>キョウテイ</t>
    </rPh>
    <rPh sb="23" eb="24">
      <t>ショ</t>
    </rPh>
    <rPh sb="24" eb="25">
      <t>ダイ</t>
    </rPh>
    <rPh sb="26" eb="27">
      <t>ジョウ</t>
    </rPh>
    <rPh sb="30" eb="32">
      <t>カンリ</t>
    </rPh>
    <rPh sb="32" eb="35">
      <t>ジュタクシャ</t>
    </rPh>
    <rPh sb="38" eb="41">
      <t>ナガサキケン</t>
    </rPh>
    <rPh sb="42" eb="44">
      <t>ケンヨウ</t>
    </rPh>
    <rPh sb="44" eb="47">
      <t>コウサクブツ</t>
    </rPh>
    <rPh sb="48" eb="50">
      <t>カンリ</t>
    </rPh>
    <rPh sb="51" eb="52">
      <t>ヨウ</t>
    </rPh>
    <rPh sb="54" eb="56">
      <t>ヒヨウ</t>
    </rPh>
    <rPh sb="57" eb="59">
      <t>シハラ</t>
    </rPh>
    <rPh sb="64" eb="66">
      <t>オボエガキ</t>
    </rPh>
    <rPh sb="67" eb="69">
      <t>テイケツ</t>
    </rPh>
    <rPh sb="74" eb="76">
      <t>オボエガキ</t>
    </rPh>
    <rPh sb="77" eb="78">
      <t>モト</t>
    </rPh>
    <rPh sb="80" eb="82">
      <t>ヒヨウ</t>
    </rPh>
    <rPh sb="82" eb="84">
      <t>フタン</t>
    </rPh>
    <rPh sb="84" eb="86">
      <t>ケイヤク</t>
    </rPh>
    <rPh sb="87" eb="90">
      <t>アイテガタ</t>
    </rPh>
    <rPh sb="91" eb="93">
      <t>カンリ</t>
    </rPh>
    <rPh sb="93" eb="96">
      <t>ジュタクシャ</t>
    </rPh>
    <rPh sb="99" eb="102">
      <t>ナガサキケン</t>
    </rPh>
    <rPh sb="102" eb="104">
      <t>イガイ</t>
    </rPh>
    <phoneticPr fontId="14"/>
  </si>
  <si>
    <t>添田町
代表者　添田町長</t>
    <rPh sb="0" eb="2">
      <t>ソエダ</t>
    </rPh>
    <rPh sb="2" eb="3">
      <t>マチ</t>
    </rPh>
    <rPh sb="4" eb="7">
      <t>ダイヒョウシャ</t>
    </rPh>
    <rPh sb="8" eb="10">
      <t>ソエダ</t>
    </rPh>
    <rPh sb="10" eb="12">
      <t>チョウチョウ</t>
    </rPh>
    <phoneticPr fontId="14"/>
  </si>
  <si>
    <t>東屋敷排水樋管外４１件操作委託業務</t>
    <phoneticPr fontId="14"/>
  </si>
  <si>
    <t>菊池市長
熊本県菊池市
隈府８８８</t>
    <rPh sb="0" eb="2">
      <t>キクチ</t>
    </rPh>
    <rPh sb="2" eb="4">
      <t>シチョウ</t>
    </rPh>
    <rPh sb="5" eb="8">
      <t>クマモトケン</t>
    </rPh>
    <rPh sb="8" eb="11">
      <t>キクチシ</t>
    </rPh>
    <rPh sb="12" eb="14">
      <t>ワイフ</t>
    </rPh>
    <phoneticPr fontId="14"/>
  </si>
  <si>
    <t>水閘門等操作管理委託（その１）</t>
    <rPh sb="0" eb="1">
      <t>スイ</t>
    </rPh>
    <rPh sb="1" eb="3">
      <t>コウモン</t>
    </rPh>
    <rPh sb="3" eb="4">
      <t>トウ</t>
    </rPh>
    <rPh sb="4" eb="6">
      <t>ソウサ</t>
    </rPh>
    <rPh sb="6" eb="8">
      <t>カンリ</t>
    </rPh>
    <rPh sb="8" eb="10">
      <t>イタク</t>
    </rPh>
    <phoneticPr fontId="14"/>
  </si>
  <si>
    <t>直方市
代表者　直方市長</t>
    <rPh sb="0" eb="2">
      <t>ノオガタ</t>
    </rPh>
    <rPh sb="2" eb="3">
      <t>シ</t>
    </rPh>
    <rPh sb="4" eb="7">
      <t>ダイヒョウシャ</t>
    </rPh>
    <rPh sb="8" eb="10">
      <t>ノオガタ</t>
    </rPh>
    <rPh sb="10" eb="12">
      <t>シチョウ</t>
    </rPh>
    <phoneticPr fontId="14"/>
  </si>
  <si>
    <t>桜島火山の噴出・火山灰量の事前予測精度向上に関する委託</t>
    <rPh sb="0" eb="2">
      <t>サクラジマ</t>
    </rPh>
    <rPh sb="2" eb="4">
      <t>カザン</t>
    </rPh>
    <rPh sb="5" eb="7">
      <t>フンシュツ</t>
    </rPh>
    <rPh sb="8" eb="10">
      <t>カザン</t>
    </rPh>
    <rPh sb="10" eb="11">
      <t>ハイ</t>
    </rPh>
    <rPh sb="11" eb="12">
      <t>リョウ</t>
    </rPh>
    <rPh sb="13" eb="15">
      <t>ジゼン</t>
    </rPh>
    <rPh sb="15" eb="17">
      <t>ヨソク</t>
    </rPh>
    <rPh sb="17" eb="19">
      <t>セイド</t>
    </rPh>
    <rPh sb="19" eb="21">
      <t>コウジョウ</t>
    </rPh>
    <rPh sb="22" eb="23">
      <t>カン</t>
    </rPh>
    <rPh sb="25" eb="27">
      <t>イタク</t>
    </rPh>
    <phoneticPr fontId="14"/>
  </si>
  <si>
    <t>（国）京都大学
京都市左京区吉田本町</t>
    <rPh sb="3" eb="5">
      <t>キョウト</t>
    </rPh>
    <rPh sb="5" eb="7">
      <t>ダイガク</t>
    </rPh>
    <rPh sb="8" eb="11">
      <t>キョウトシ</t>
    </rPh>
    <rPh sb="11" eb="14">
      <t>サキョウク</t>
    </rPh>
    <rPh sb="14" eb="16">
      <t>ヨシダ</t>
    </rPh>
    <rPh sb="16" eb="18">
      <t>ホンマチ</t>
    </rPh>
    <phoneticPr fontId="14"/>
  </si>
  <si>
    <t>火山噴火予知アプリケーションの知的財産権は、京都大学又は、研究者に帰属しており、第三者による改変には著作権人格権の行使を表明していること及び、当該システムによる噴火及び噴出火山灰量の予測には、京都大学の観測施設からのデータが必要なことによる。</t>
    <rPh sb="0" eb="2">
      <t>カザン</t>
    </rPh>
    <rPh sb="2" eb="4">
      <t>フンカ</t>
    </rPh>
    <rPh sb="4" eb="6">
      <t>ヨチ</t>
    </rPh>
    <rPh sb="15" eb="17">
      <t>チテキ</t>
    </rPh>
    <rPh sb="17" eb="20">
      <t>ザイサンケン</t>
    </rPh>
    <rPh sb="22" eb="24">
      <t>キョウト</t>
    </rPh>
    <rPh sb="24" eb="26">
      <t>ダイガク</t>
    </rPh>
    <rPh sb="26" eb="27">
      <t>マタ</t>
    </rPh>
    <rPh sb="29" eb="32">
      <t>ケンキュウシャ</t>
    </rPh>
    <rPh sb="33" eb="35">
      <t>キゾク</t>
    </rPh>
    <rPh sb="40" eb="41">
      <t>ダイ</t>
    </rPh>
    <rPh sb="41" eb="42">
      <t>3</t>
    </rPh>
    <rPh sb="42" eb="43">
      <t>モノ</t>
    </rPh>
    <rPh sb="46" eb="48">
      <t>カイヘン</t>
    </rPh>
    <rPh sb="50" eb="53">
      <t>チョサクケン</t>
    </rPh>
    <rPh sb="53" eb="56">
      <t>ジンカクケン</t>
    </rPh>
    <rPh sb="57" eb="59">
      <t>コウシ</t>
    </rPh>
    <rPh sb="60" eb="62">
      <t>ヒョウメイ</t>
    </rPh>
    <rPh sb="68" eb="69">
      <t>オヨ</t>
    </rPh>
    <rPh sb="71" eb="73">
      <t>トウガイ</t>
    </rPh>
    <rPh sb="80" eb="82">
      <t>フンカ</t>
    </rPh>
    <rPh sb="82" eb="83">
      <t>オヨ</t>
    </rPh>
    <rPh sb="84" eb="86">
      <t>フンシュツ</t>
    </rPh>
    <rPh sb="86" eb="88">
      <t>カザン</t>
    </rPh>
    <rPh sb="88" eb="89">
      <t>ハイ</t>
    </rPh>
    <rPh sb="89" eb="90">
      <t>リョウ</t>
    </rPh>
    <rPh sb="91" eb="93">
      <t>ヨソク</t>
    </rPh>
    <rPh sb="96" eb="98">
      <t>キョウト</t>
    </rPh>
    <rPh sb="98" eb="100">
      <t>ダイガク</t>
    </rPh>
    <rPh sb="101" eb="103">
      <t>カンソク</t>
    </rPh>
    <rPh sb="103" eb="105">
      <t>シセツ</t>
    </rPh>
    <rPh sb="112" eb="114">
      <t>ヒツヨウ</t>
    </rPh>
    <phoneticPr fontId="14"/>
  </si>
  <si>
    <t>平成２６年度水閘門等操作管理委託（日田市）管理第一課</t>
    <rPh sb="0" eb="2">
      <t>ヘイセイ</t>
    </rPh>
    <rPh sb="4" eb="6">
      <t>ネンド</t>
    </rPh>
    <rPh sb="6" eb="7">
      <t>スイ</t>
    </rPh>
    <rPh sb="7" eb="9">
      <t>コウモン</t>
    </rPh>
    <rPh sb="9" eb="10">
      <t>トウ</t>
    </rPh>
    <rPh sb="10" eb="12">
      <t>ソウサ</t>
    </rPh>
    <rPh sb="12" eb="14">
      <t>カンリ</t>
    </rPh>
    <rPh sb="14" eb="16">
      <t>イタク</t>
    </rPh>
    <rPh sb="17" eb="19">
      <t>ヒタ</t>
    </rPh>
    <rPh sb="19" eb="20">
      <t>シ</t>
    </rPh>
    <rPh sb="21" eb="23">
      <t>カンリ</t>
    </rPh>
    <rPh sb="23" eb="25">
      <t>ダイイチ</t>
    </rPh>
    <rPh sb="25" eb="26">
      <t>カ</t>
    </rPh>
    <phoneticPr fontId="6"/>
  </si>
  <si>
    <t>飯塚市
代表者　飯塚市長</t>
    <rPh sb="0" eb="3">
      <t>イイヅカシ</t>
    </rPh>
    <rPh sb="4" eb="7">
      <t>ダイヒョウシャ</t>
    </rPh>
    <rPh sb="8" eb="10">
      <t>イイヅカ</t>
    </rPh>
    <rPh sb="10" eb="12">
      <t>シチョウ</t>
    </rPh>
    <phoneticPr fontId="14"/>
  </si>
  <si>
    <t>平成２６年度水閘門等操作管理委託（神埼市）管理第一課</t>
    <rPh sb="0" eb="2">
      <t>ヘイセイ</t>
    </rPh>
    <rPh sb="4" eb="6">
      <t>ネンド</t>
    </rPh>
    <rPh sb="6" eb="7">
      <t>スイ</t>
    </rPh>
    <rPh sb="7" eb="9">
      <t>コウモン</t>
    </rPh>
    <rPh sb="9" eb="10">
      <t>トウ</t>
    </rPh>
    <rPh sb="10" eb="12">
      <t>ソウサ</t>
    </rPh>
    <rPh sb="12" eb="14">
      <t>カンリ</t>
    </rPh>
    <rPh sb="14" eb="16">
      <t>イタク</t>
    </rPh>
    <rPh sb="17" eb="19">
      <t>カンザキ</t>
    </rPh>
    <rPh sb="19" eb="20">
      <t>シ</t>
    </rPh>
    <rPh sb="21" eb="23">
      <t>カンリ</t>
    </rPh>
    <rPh sb="23" eb="25">
      <t>ダイイチ</t>
    </rPh>
    <rPh sb="25" eb="26">
      <t>カ</t>
    </rPh>
    <phoneticPr fontId="6"/>
  </si>
  <si>
    <t>神埼市長
神崎市神埼町神埼４１０</t>
    <rPh sb="0" eb="2">
      <t>カンザキ</t>
    </rPh>
    <rPh sb="2" eb="4">
      <t>シチョウ</t>
    </rPh>
    <rPh sb="5" eb="7">
      <t>カンザキ</t>
    </rPh>
    <rPh sb="7" eb="8">
      <t>シ</t>
    </rPh>
    <rPh sb="8" eb="11">
      <t>カンザキマチ</t>
    </rPh>
    <rPh sb="11" eb="13">
      <t>カンザキ</t>
    </rPh>
    <phoneticPr fontId="2"/>
  </si>
  <si>
    <t>平成２６年度水閘門等操作管理委託</t>
    <rPh sb="0" eb="2">
      <t>ヘイセイ</t>
    </rPh>
    <rPh sb="4" eb="6">
      <t>ネンド</t>
    </rPh>
    <rPh sb="6" eb="7">
      <t>スイ</t>
    </rPh>
    <rPh sb="7" eb="8">
      <t>コウ</t>
    </rPh>
    <rPh sb="8" eb="9">
      <t>モン</t>
    </rPh>
    <rPh sb="9" eb="10">
      <t>トウ</t>
    </rPh>
    <rPh sb="10" eb="12">
      <t>ソウサ</t>
    </rPh>
    <rPh sb="12" eb="14">
      <t>カンリ</t>
    </rPh>
    <rPh sb="14" eb="16">
      <t>イタク</t>
    </rPh>
    <phoneticPr fontId="4"/>
  </si>
  <si>
    <t>分任支出負担行為担当官
九州地方整備局
佐伯河川国道事務所長　
菅　 伊佐男
大分県佐伯市長島町４丁目１４番１４号</t>
  </si>
  <si>
    <t>佐伯市長
大分県佐伯市中村南町１番１号</t>
    <rPh sb="0" eb="3">
      <t>サイキシ</t>
    </rPh>
    <rPh sb="3" eb="4">
      <t>チョウ</t>
    </rPh>
    <phoneticPr fontId="4"/>
  </si>
  <si>
    <t>北九州市
代表者　北九州市長</t>
    <rPh sb="0" eb="3">
      <t>キタキュウシュウ</t>
    </rPh>
    <rPh sb="3" eb="4">
      <t>シ</t>
    </rPh>
    <rPh sb="5" eb="8">
      <t>ダイヒョウシャ</t>
    </rPh>
    <rPh sb="9" eb="12">
      <t>キタキュウシュウ</t>
    </rPh>
    <rPh sb="12" eb="14">
      <t>シチョウ</t>
    </rPh>
    <phoneticPr fontId="14"/>
  </si>
  <si>
    <t>NHK受信料</t>
    <rPh sb="3" eb="6">
      <t>ジュシンリョウ</t>
    </rPh>
    <phoneticPr fontId="4"/>
  </si>
  <si>
    <t>日本放送協会
東京都渋谷区神南２－２－１</t>
    <rPh sb="0" eb="2">
      <t>ニホン</t>
    </rPh>
    <rPh sb="2" eb="4">
      <t>ホウソウ</t>
    </rPh>
    <rPh sb="4" eb="6">
      <t>キョウカイ</t>
    </rPh>
    <rPh sb="7" eb="10">
      <t>トウキョウト</t>
    </rPh>
    <rPh sb="10" eb="13">
      <t>シブヤク</t>
    </rPh>
    <rPh sb="13" eb="14">
      <t>カミ</t>
    </rPh>
    <rPh sb="14" eb="15">
      <t>ミナミ</t>
    </rPh>
    <phoneticPr fontId="4"/>
  </si>
  <si>
    <t>放送法第64条に基づく日本放送協会に対する受信料の支払いのため。</t>
    <rPh sb="0" eb="3">
      <t>ホウソウホウ</t>
    </rPh>
    <rPh sb="3" eb="4">
      <t>ダイ</t>
    </rPh>
    <rPh sb="6" eb="7">
      <t>ジョウ</t>
    </rPh>
    <rPh sb="8" eb="9">
      <t>モト</t>
    </rPh>
    <rPh sb="11" eb="13">
      <t>ニホン</t>
    </rPh>
    <rPh sb="13" eb="15">
      <t>ホウソウ</t>
    </rPh>
    <rPh sb="15" eb="17">
      <t>キョウカイ</t>
    </rPh>
    <rPh sb="18" eb="19">
      <t>タイ</t>
    </rPh>
    <rPh sb="21" eb="24">
      <t>ジュシンリョウ</t>
    </rPh>
    <rPh sb="25" eb="27">
      <t>シハラ</t>
    </rPh>
    <phoneticPr fontId="2"/>
  </si>
  <si>
    <t>福岡第二合同庁舎事業系一般廃棄物運搬廃棄業務</t>
  </si>
  <si>
    <t>（有）七福商会
福岡市東区二又瀬新町６－１</t>
  </si>
  <si>
    <t>本業務を履行するためには、福岡市からの許可を有している必要がある。福岡第二合同庁舎が所在する「福岡市博多区博多駅東２丁目地区」は、当該契約の相手方が福岡市から指定された唯一の事業者であるため。</t>
    <phoneticPr fontId="2"/>
  </si>
  <si>
    <t>単価契約
予定調達総額　６，１４２，６０８円</t>
  </si>
  <si>
    <t>平成２６年度福岡国道管内道路・占用物件情報提供業務</t>
  </si>
  <si>
    <t>分任支出負担行為担当官
九州地方整備局
福岡国道事務所長
水野　 宏治
福岡市東区名島３－２４－１０</t>
  </si>
  <si>
    <t>（一財）道路管理センター
東京都千代田区平河町１－２－１０　平河町第一生命ビル</t>
  </si>
  <si>
    <t>（一財）道路管理センターは、道路空間の有効かつ適正な利用及び道路占用物件の管理の高度化に資する調査研究を行いＧＩＳ技術を活用した「道路管理システム」を開発、運用すること等を業務とする法人であって上記のシステム参加者が共同で利用する「道路管理システム」を管理し、同システムのデータベースの著作権を唯一有している法人である。
公益事業者の占用物件情報（管径・出幅・深さ等）については、テロ防止の観点等から厳格なセキュリティが課されており外部には公開されていないが、当該システム構築のため（一財）道路管理センターへのみ提供されているものである。</t>
    <phoneticPr fontId="2"/>
  </si>
  <si>
    <t>後納郵便</t>
    <rPh sb="0" eb="2">
      <t>コウノウ</t>
    </rPh>
    <rPh sb="2" eb="4">
      <t>ユウビン</t>
    </rPh>
    <phoneticPr fontId="4"/>
  </si>
  <si>
    <t>支出負担行為担当官
九州地方整備局長
岩﨑　 泰彦
〒８１２－００１３
福岡市博多区博多駅東２－１０－７
福岡第二合同庁舎７階</t>
    <phoneticPr fontId="15"/>
  </si>
  <si>
    <t>日本郵便（株）
東京都千代田区霞が関一丁目３番２号</t>
    <phoneticPr fontId="15"/>
  </si>
  <si>
    <t>-</t>
    <phoneticPr fontId="2"/>
  </si>
  <si>
    <t>郵便法に規定する郵便の送達が可能な事業者は、日本郵便株式会社のみであり競争を許さないため。</t>
    <rPh sb="4" eb="6">
      <t>キテイ</t>
    </rPh>
    <rPh sb="22" eb="24">
      <t>ニホン</t>
    </rPh>
    <rPh sb="24" eb="26">
      <t>ユウビン</t>
    </rPh>
    <rPh sb="26" eb="30">
      <t>カブシキガイシャ</t>
    </rPh>
    <phoneticPr fontId="2"/>
  </si>
  <si>
    <t>弥次排水樋管外３８件操作委託</t>
  </si>
  <si>
    <t>八代市長
中村　博生
熊本県八代市松江城町１－２５</t>
    <rPh sb="0" eb="2">
      <t>ヤツシロ</t>
    </rPh>
    <rPh sb="2" eb="4">
      <t>シチョウ</t>
    </rPh>
    <rPh sb="5" eb="7">
      <t>ナカムラ</t>
    </rPh>
    <rPh sb="8" eb="10">
      <t>ヒロオ</t>
    </rPh>
    <rPh sb="11" eb="14">
      <t>クマモトケン</t>
    </rPh>
    <rPh sb="14" eb="17">
      <t>ヤツシロシ</t>
    </rPh>
    <rPh sb="17" eb="21">
      <t>マツエジョウマチ</t>
    </rPh>
    <phoneticPr fontId="2"/>
  </si>
  <si>
    <t>平成２６年度水閘門等操作管理委託（みやま市）管理第一課</t>
    <rPh sb="0" eb="2">
      <t>ヘイセイ</t>
    </rPh>
    <rPh sb="4" eb="6">
      <t>ネンド</t>
    </rPh>
    <rPh sb="6" eb="7">
      <t>スイ</t>
    </rPh>
    <rPh sb="7" eb="9">
      <t>コウモン</t>
    </rPh>
    <rPh sb="9" eb="10">
      <t>トウ</t>
    </rPh>
    <rPh sb="10" eb="12">
      <t>ソウサ</t>
    </rPh>
    <rPh sb="12" eb="14">
      <t>カンリ</t>
    </rPh>
    <rPh sb="14" eb="16">
      <t>イタク</t>
    </rPh>
    <rPh sb="20" eb="21">
      <t>シ</t>
    </rPh>
    <rPh sb="22" eb="24">
      <t>カンリ</t>
    </rPh>
    <rPh sb="24" eb="26">
      <t>ダイイチ</t>
    </rPh>
    <rPh sb="26" eb="27">
      <t>カ</t>
    </rPh>
    <phoneticPr fontId="6"/>
  </si>
  <si>
    <t>みやま市長
みやま市瀬高町小川５</t>
    <rPh sb="3" eb="5">
      <t>シチョウ</t>
    </rPh>
    <rPh sb="9" eb="10">
      <t>シ</t>
    </rPh>
    <rPh sb="10" eb="12">
      <t>セタカ</t>
    </rPh>
    <rPh sb="12" eb="13">
      <t>マチ</t>
    </rPh>
    <rPh sb="13" eb="15">
      <t>オガワ</t>
    </rPh>
    <phoneticPr fontId="2"/>
  </si>
  <si>
    <t>平成２６年度水閘門等操作委託（その６）</t>
    <rPh sb="6" eb="7">
      <t>スイ</t>
    </rPh>
    <rPh sb="7" eb="9">
      <t>コウモン</t>
    </rPh>
    <rPh sb="9" eb="10">
      <t>トウ</t>
    </rPh>
    <rPh sb="10" eb="12">
      <t>ソウサ</t>
    </rPh>
    <rPh sb="12" eb="14">
      <t>イタク</t>
    </rPh>
    <phoneticPr fontId="14"/>
  </si>
  <si>
    <t>多久市長
佐賀県多久市北多久町大字小侍７－１</t>
    <rPh sb="0" eb="2">
      <t>タク</t>
    </rPh>
    <rPh sb="2" eb="4">
      <t>シチョウ</t>
    </rPh>
    <rPh sb="5" eb="8">
      <t>サガケン</t>
    </rPh>
    <rPh sb="8" eb="11">
      <t>タクシ</t>
    </rPh>
    <rPh sb="11" eb="12">
      <t>キタ</t>
    </rPh>
    <rPh sb="12" eb="14">
      <t>タク</t>
    </rPh>
    <rPh sb="14" eb="15">
      <t>マチ</t>
    </rPh>
    <rPh sb="15" eb="17">
      <t>オオアザ</t>
    </rPh>
    <rPh sb="17" eb="18">
      <t>コ</t>
    </rPh>
    <rPh sb="18" eb="19">
      <t>サムライ</t>
    </rPh>
    <phoneticPr fontId="14"/>
  </si>
  <si>
    <t>肝付町長
鹿児島県肝属郡肝付町新富９８</t>
    <rPh sb="0" eb="3">
      <t>キモツキチョウ</t>
    </rPh>
    <rPh sb="3" eb="4">
      <t>チョウ</t>
    </rPh>
    <rPh sb="5" eb="8">
      <t>カゴシマ</t>
    </rPh>
    <rPh sb="8" eb="9">
      <t>ケン</t>
    </rPh>
    <rPh sb="9" eb="12">
      <t>キモツキグン</t>
    </rPh>
    <rPh sb="12" eb="15">
      <t>キモツキチョウ</t>
    </rPh>
    <rPh sb="16" eb="17">
      <t>トミ</t>
    </rPh>
    <phoneticPr fontId="14"/>
  </si>
  <si>
    <t>平成２６年度水閘門等操作委託（その２）</t>
    <rPh sb="6" eb="7">
      <t>スイ</t>
    </rPh>
    <rPh sb="7" eb="9">
      <t>コウモン</t>
    </rPh>
    <rPh sb="9" eb="10">
      <t>トウ</t>
    </rPh>
    <rPh sb="10" eb="12">
      <t>ソウサ</t>
    </rPh>
    <rPh sb="12" eb="14">
      <t>イタク</t>
    </rPh>
    <phoneticPr fontId="14"/>
  </si>
  <si>
    <t>小城市長
佐賀県小城市三日月町長神田２３１２－２</t>
    <rPh sb="0" eb="2">
      <t>オギ</t>
    </rPh>
    <rPh sb="2" eb="4">
      <t>シチョウ</t>
    </rPh>
    <rPh sb="5" eb="8">
      <t>サガケン</t>
    </rPh>
    <rPh sb="8" eb="10">
      <t>オギ</t>
    </rPh>
    <rPh sb="10" eb="11">
      <t>シ</t>
    </rPh>
    <rPh sb="11" eb="14">
      <t>ミカヅキ</t>
    </rPh>
    <rPh sb="14" eb="15">
      <t>マチ</t>
    </rPh>
    <rPh sb="15" eb="16">
      <t>ナガ</t>
    </rPh>
    <rPh sb="16" eb="18">
      <t>カンダ</t>
    </rPh>
    <phoneticPr fontId="14"/>
  </si>
  <si>
    <t>水閘門等操作管理委託（その１）</t>
  </si>
  <si>
    <t>芦屋町
代表者　芦屋町長</t>
    <phoneticPr fontId="2"/>
  </si>
  <si>
    <t>岩知野樋管外２３件操作管理委託</t>
  </si>
  <si>
    <t>国富町長
河野　利美</t>
    <phoneticPr fontId="2"/>
  </si>
  <si>
    <t>平成２６年度北九州国道管内道路・占用物件情報提供業務</t>
  </si>
  <si>
    <t>（一財）道路管理センターは、道路空間の有効かつ適正な利用及び道路占用物件の管理の高度化に資する調査研究を行いＧＩＳ技術を活用した「道路管理システム」を開発、運用すること等を業務とする法人であって上記のシステム参加者が共同で利用する「道路管理システム」を管理し、同システムのデータベースの著作権を唯一有している法人である。
公益事業者の占用物件情報（管径・出幅・深さ等）については、テロ防止の観点等から厳格なセキュリティが課されており外部には公開されていないが、当該システム構築のため（一財）道路管理センターへのみ提供されているものである。
　</t>
    <phoneticPr fontId="2"/>
  </si>
  <si>
    <t>ニ（ヘ）</t>
    <phoneticPr fontId="2"/>
  </si>
  <si>
    <t>花ノ木堰操作委託</t>
    <rPh sb="0" eb="1">
      <t>ハナ</t>
    </rPh>
    <rPh sb="2" eb="3">
      <t>キ</t>
    </rPh>
    <rPh sb="3" eb="4">
      <t>セキ</t>
    </rPh>
    <rPh sb="4" eb="6">
      <t>ソウサ</t>
    </rPh>
    <rPh sb="6" eb="8">
      <t>イタク</t>
    </rPh>
    <phoneticPr fontId="14"/>
  </si>
  <si>
    <t>福岡県中間市外二ヶ町山田川水利組合
組合長</t>
    <rPh sb="0" eb="3">
      <t>フクオカケン</t>
    </rPh>
    <rPh sb="3" eb="6">
      <t>ナカマシ</t>
    </rPh>
    <rPh sb="6" eb="7">
      <t>ホカ</t>
    </rPh>
    <rPh sb="7" eb="8">
      <t>2</t>
    </rPh>
    <rPh sb="9" eb="10">
      <t>マチ</t>
    </rPh>
    <rPh sb="10" eb="13">
      <t>ヤマダガワ</t>
    </rPh>
    <rPh sb="13" eb="15">
      <t>スイリ</t>
    </rPh>
    <rPh sb="15" eb="17">
      <t>クミアイ</t>
    </rPh>
    <rPh sb="18" eb="21">
      <t>クミアイチョウ</t>
    </rPh>
    <phoneticPr fontId="14"/>
  </si>
  <si>
    <t>塩永排水樋管外２４件操作委託業務</t>
    <phoneticPr fontId="14"/>
  </si>
  <si>
    <t>玉名市長
熊本県玉名市
繁根木１６３</t>
    <rPh sb="0" eb="2">
      <t>タマナ</t>
    </rPh>
    <rPh sb="2" eb="4">
      <t>シチョウ</t>
    </rPh>
    <rPh sb="5" eb="8">
      <t>クマモトケン</t>
    </rPh>
    <rPh sb="8" eb="11">
      <t>タマナシ</t>
    </rPh>
    <rPh sb="12" eb="13">
      <t>シゲ</t>
    </rPh>
    <rPh sb="13" eb="14">
      <t>ネ</t>
    </rPh>
    <rPh sb="14" eb="15">
      <t>キ</t>
    </rPh>
    <phoneticPr fontId="14"/>
  </si>
  <si>
    <t>東串良町長
鹿児島県肝属郡東串良町川西１５４３</t>
    <rPh sb="0" eb="4">
      <t>ヒガシクシラチョウ</t>
    </rPh>
    <rPh sb="4" eb="5">
      <t>チョウ</t>
    </rPh>
    <rPh sb="6" eb="9">
      <t>カゴシマ</t>
    </rPh>
    <rPh sb="9" eb="10">
      <t>ケン</t>
    </rPh>
    <rPh sb="10" eb="13">
      <t>キモツキグン</t>
    </rPh>
    <rPh sb="13" eb="14">
      <t>ヒガシ</t>
    </rPh>
    <rPh sb="14" eb="16">
      <t>クシラ</t>
    </rPh>
    <phoneticPr fontId="14"/>
  </si>
  <si>
    <t>平成２６年度水閘門等操作管理委託（佐賀市その１）管理第一課</t>
    <rPh sb="0" eb="2">
      <t>ヘイセイ</t>
    </rPh>
    <rPh sb="4" eb="6">
      <t>ネンド</t>
    </rPh>
    <rPh sb="6" eb="7">
      <t>スイ</t>
    </rPh>
    <rPh sb="7" eb="9">
      <t>コウモン</t>
    </rPh>
    <rPh sb="9" eb="10">
      <t>トウ</t>
    </rPh>
    <rPh sb="10" eb="12">
      <t>ソウサ</t>
    </rPh>
    <rPh sb="12" eb="14">
      <t>カンリ</t>
    </rPh>
    <rPh sb="14" eb="16">
      <t>イタク</t>
    </rPh>
    <rPh sb="17" eb="20">
      <t>サガシ</t>
    </rPh>
    <rPh sb="24" eb="26">
      <t>カンリ</t>
    </rPh>
    <rPh sb="26" eb="28">
      <t>ダイイチ</t>
    </rPh>
    <rPh sb="28" eb="29">
      <t>カ</t>
    </rPh>
    <phoneticPr fontId="6"/>
  </si>
  <si>
    <t>佐賀市長
佐賀市栄町１－１</t>
    <rPh sb="0" eb="2">
      <t>サガ</t>
    </rPh>
    <rPh sb="2" eb="4">
      <t>シチョウ</t>
    </rPh>
    <rPh sb="5" eb="8">
      <t>サガシ</t>
    </rPh>
    <rPh sb="8" eb="9">
      <t>サカ</t>
    </rPh>
    <rPh sb="9" eb="10">
      <t>マチ</t>
    </rPh>
    <phoneticPr fontId="2"/>
  </si>
  <si>
    <t>糒堰操作管理委託</t>
    <rPh sb="0" eb="1">
      <t>ホシイ</t>
    </rPh>
    <rPh sb="1" eb="2">
      <t>セキ</t>
    </rPh>
    <rPh sb="2" eb="4">
      <t>ソウサ</t>
    </rPh>
    <rPh sb="4" eb="6">
      <t>カンリ</t>
    </rPh>
    <rPh sb="6" eb="8">
      <t>イタク</t>
    </rPh>
    <phoneticPr fontId="14"/>
  </si>
  <si>
    <t>中島樋管外２６件操作管理委託</t>
    <rPh sb="0" eb="2">
      <t>ナカシマ</t>
    </rPh>
    <rPh sb="2" eb="3">
      <t>ヒ</t>
    </rPh>
    <rPh sb="3" eb="4">
      <t>カン</t>
    </rPh>
    <rPh sb="4" eb="5">
      <t>ホカ</t>
    </rPh>
    <rPh sb="7" eb="8">
      <t>ケン</t>
    </rPh>
    <rPh sb="8" eb="10">
      <t>ソウサ</t>
    </rPh>
    <rPh sb="10" eb="12">
      <t>カンリ</t>
    </rPh>
    <rPh sb="12" eb="14">
      <t>イタク</t>
    </rPh>
    <phoneticPr fontId="4"/>
  </si>
  <si>
    <t>「排水機場の直轄管理及びこれに伴う河川区域の取扱いについて」の通知に基づき、契約の相手方が一に定められるため。</t>
    <rPh sb="1" eb="3">
      <t>ハイスイ</t>
    </rPh>
    <rPh sb="3" eb="4">
      <t>キ</t>
    </rPh>
    <rPh sb="4" eb="5">
      <t>バ</t>
    </rPh>
    <rPh sb="6" eb="8">
      <t>チョッカツ</t>
    </rPh>
    <rPh sb="8" eb="10">
      <t>カンリ</t>
    </rPh>
    <rPh sb="10" eb="11">
      <t>オヨ</t>
    </rPh>
    <rPh sb="15" eb="16">
      <t>トモナ</t>
    </rPh>
    <rPh sb="17" eb="19">
      <t>カセン</t>
    </rPh>
    <rPh sb="19" eb="21">
      <t>クイキ</t>
    </rPh>
    <rPh sb="22" eb="23">
      <t>ト</t>
    </rPh>
    <rPh sb="23" eb="24">
      <t>アツカ</t>
    </rPh>
    <rPh sb="31" eb="33">
      <t>ツウチ</t>
    </rPh>
    <rPh sb="34" eb="35">
      <t>モト</t>
    </rPh>
    <rPh sb="38" eb="40">
      <t>ケイヤク</t>
    </rPh>
    <rPh sb="41" eb="44">
      <t>アイテガタ</t>
    </rPh>
    <rPh sb="45" eb="46">
      <t>1</t>
    </rPh>
    <rPh sb="47" eb="48">
      <t>サダ</t>
    </rPh>
    <phoneticPr fontId="4"/>
  </si>
  <si>
    <t>中無田閘門操作管理委託</t>
    <rPh sb="0" eb="3">
      <t>ナカムタ</t>
    </rPh>
    <rPh sb="3" eb="5">
      <t>コウモン</t>
    </rPh>
    <rPh sb="5" eb="7">
      <t>ソウサ</t>
    </rPh>
    <rPh sb="7" eb="9">
      <t>カンリ</t>
    </rPh>
    <rPh sb="9" eb="11">
      <t>イタク</t>
    </rPh>
    <phoneticPr fontId="4"/>
  </si>
  <si>
    <t>平成２６年度水閘門等操作管理委託（大川市）管理第一課</t>
    <rPh sb="0" eb="2">
      <t>ヘイセイ</t>
    </rPh>
    <rPh sb="4" eb="6">
      <t>ネンド</t>
    </rPh>
    <rPh sb="6" eb="7">
      <t>スイ</t>
    </rPh>
    <rPh sb="7" eb="9">
      <t>コウモン</t>
    </rPh>
    <rPh sb="9" eb="10">
      <t>トウ</t>
    </rPh>
    <rPh sb="10" eb="12">
      <t>ソウサ</t>
    </rPh>
    <rPh sb="12" eb="14">
      <t>カンリ</t>
    </rPh>
    <rPh sb="14" eb="16">
      <t>イタク</t>
    </rPh>
    <rPh sb="17" eb="19">
      <t>オオカワ</t>
    </rPh>
    <rPh sb="19" eb="20">
      <t>シ</t>
    </rPh>
    <rPh sb="21" eb="23">
      <t>カンリ</t>
    </rPh>
    <rPh sb="23" eb="25">
      <t>ダイイチ</t>
    </rPh>
    <rPh sb="25" eb="26">
      <t>カ</t>
    </rPh>
    <phoneticPr fontId="6"/>
  </si>
  <si>
    <t>大川市長
大川市酒見２５６－１</t>
    <rPh sb="0" eb="2">
      <t>オオカワ</t>
    </rPh>
    <rPh sb="2" eb="4">
      <t>シチョウ</t>
    </rPh>
    <rPh sb="5" eb="8">
      <t>オオカワシ</t>
    </rPh>
    <rPh sb="8" eb="10">
      <t>サカミ</t>
    </rPh>
    <phoneticPr fontId="2"/>
  </si>
  <si>
    <t>追録（ぎょうせい）</t>
  </si>
  <si>
    <t>（株）ぎょうせい
東京都中央区銀座７－４－１２</t>
  </si>
  <si>
    <t>業務遂行のために必要な情報を取得するために購入するものであるが、当該契約の相手方しか発行していないため。</t>
    <rPh sb="0" eb="2">
      <t>ギョウム</t>
    </rPh>
    <rPh sb="2" eb="4">
      <t>スイコウ</t>
    </rPh>
    <rPh sb="8" eb="10">
      <t>ヒツヨウ</t>
    </rPh>
    <rPh sb="11" eb="13">
      <t>ジョウホウ</t>
    </rPh>
    <rPh sb="14" eb="16">
      <t>シュトク</t>
    </rPh>
    <rPh sb="21" eb="23">
      <t>コウニュウ</t>
    </rPh>
    <rPh sb="42" eb="44">
      <t>ハッコウ</t>
    </rPh>
    <phoneticPr fontId="2"/>
  </si>
  <si>
    <t>単価契約
予定調達総額　３，８５０，８０３円</t>
  </si>
  <si>
    <t>岩下堰操作管理委託</t>
    <rPh sb="0" eb="2">
      <t>イワシタ</t>
    </rPh>
    <rPh sb="2" eb="3">
      <t>セキ</t>
    </rPh>
    <rPh sb="3" eb="5">
      <t>ソウサ</t>
    </rPh>
    <rPh sb="5" eb="7">
      <t>カンリ</t>
    </rPh>
    <rPh sb="7" eb="9">
      <t>イタク</t>
    </rPh>
    <phoneticPr fontId="14"/>
  </si>
  <si>
    <t>糸田町
代表者　糸田町長</t>
    <rPh sb="0" eb="3">
      <t>イトダマチ</t>
    </rPh>
    <rPh sb="4" eb="7">
      <t>ダイヒョウシャ</t>
    </rPh>
    <rPh sb="8" eb="10">
      <t>イトダ</t>
    </rPh>
    <rPh sb="10" eb="12">
      <t>チョウチョウ</t>
    </rPh>
    <phoneticPr fontId="14"/>
  </si>
  <si>
    <t>平成２６年度水閘門等操作委託（その１）</t>
    <rPh sb="0" eb="2">
      <t>ヘイセイ</t>
    </rPh>
    <rPh sb="4" eb="6">
      <t>ネンド</t>
    </rPh>
    <rPh sb="6" eb="7">
      <t>スイ</t>
    </rPh>
    <rPh sb="7" eb="9">
      <t>コウモン</t>
    </rPh>
    <rPh sb="9" eb="10">
      <t>トウ</t>
    </rPh>
    <rPh sb="10" eb="12">
      <t>ソウサ</t>
    </rPh>
    <rPh sb="12" eb="14">
      <t>イタク</t>
    </rPh>
    <phoneticPr fontId="14"/>
  </si>
  <si>
    <t>白石町長
佐賀県杵島郡白石町大字福田１２４７－１</t>
    <rPh sb="0" eb="2">
      <t>シロイシ</t>
    </rPh>
    <rPh sb="2" eb="4">
      <t>チョウチョウ</t>
    </rPh>
    <rPh sb="5" eb="8">
      <t>サガケン</t>
    </rPh>
    <rPh sb="8" eb="10">
      <t>キシマ</t>
    </rPh>
    <rPh sb="10" eb="11">
      <t>グン</t>
    </rPh>
    <rPh sb="11" eb="13">
      <t>シロイシ</t>
    </rPh>
    <rPh sb="13" eb="14">
      <t>マチ</t>
    </rPh>
    <rPh sb="14" eb="16">
      <t>オオアザ</t>
    </rPh>
    <rPh sb="16" eb="17">
      <t>フク</t>
    </rPh>
    <rPh sb="17" eb="18">
      <t>タ</t>
    </rPh>
    <phoneticPr fontId="14"/>
  </si>
  <si>
    <t>龍頭排水樋管外２２件操作委託業務</t>
    <phoneticPr fontId="14"/>
  </si>
  <si>
    <t>高柳堰操作管理委託</t>
    <rPh sb="0" eb="2">
      <t>タカヤナギ</t>
    </rPh>
    <rPh sb="2" eb="3">
      <t>セキ</t>
    </rPh>
    <rPh sb="3" eb="5">
      <t>ソウサ</t>
    </rPh>
    <rPh sb="5" eb="7">
      <t>カンリ</t>
    </rPh>
    <rPh sb="7" eb="9">
      <t>イタク</t>
    </rPh>
    <phoneticPr fontId="14"/>
  </si>
  <si>
    <t>岡森堰操作管理委託</t>
    <rPh sb="0" eb="2">
      <t>オカモリ</t>
    </rPh>
    <rPh sb="2" eb="3">
      <t>セキ</t>
    </rPh>
    <rPh sb="3" eb="5">
      <t>ソウサ</t>
    </rPh>
    <rPh sb="5" eb="7">
      <t>カンリ</t>
    </rPh>
    <rPh sb="7" eb="9">
      <t>イタク</t>
    </rPh>
    <phoneticPr fontId="14"/>
  </si>
  <si>
    <t>直方市・北九州市岡森用水組合
組合長</t>
    <rPh sb="0" eb="2">
      <t>ノオガタ</t>
    </rPh>
    <rPh sb="2" eb="3">
      <t>シ</t>
    </rPh>
    <rPh sb="4" eb="8">
      <t>キタキュウシュウシ</t>
    </rPh>
    <rPh sb="8" eb="10">
      <t>オカモリ</t>
    </rPh>
    <rPh sb="10" eb="12">
      <t>ヨウスイ</t>
    </rPh>
    <rPh sb="12" eb="14">
      <t>クミアイ</t>
    </rPh>
    <rPh sb="15" eb="18">
      <t>クミアイチョウ</t>
    </rPh>
    <phoneticPr fontId="14"/>
  </si>
  <si>
    <t>西回り推進室用建物賃貸借（その２）（再）</t>
    <phoneticPr fontId="15"/>
  </si>
  <si>
    <t>大和リース（株）
鹿児島支店
鹿児島市与次郎１丁目１２番２０号</t>
    <phoneticPr fontId="2"/>
  </si>
  <si>
    <t>５年間のリース契約完了後に再リース契約として上記業者と契約締結しているため。</t>
  </si>
  <si>
    <t>平成２６年度水閘門等操作委託（その８）</t>
    <rPh sb="6" eb="7">
      <t>スイ</t>
    </rPh>
    <rPh sb="7" eb="9">
      <t>コウモン</t>
    </rPh>
    <rPh sb="9" eb="10">
      <t>トウ</t>
    </rPh>
    <rPh sb="10" eb="12">
      <t>ソウサ</t>
    </rPh>
    <rPh sb="12" eb="14">
      <t>イタク</t>
    </rPh>
    <phoneticPr fontId="14"/>
  </si>
  <si>
    <t>伊万里市長
佐賀県伊万里市立花町１３５５－１</t>
    <rPh sb="0" eb="3">
      <t>イマリ</t>
    </rPh>
    <rPh sb="3" eb="5">
      <t>シチョウ</t>
    </rPh>
    <rPh sb="6" eb="9">
      <t>サガケン</t>
    </rPh>
    <rPh sb="9" eb="12">
      <t>イマリ</t>
    </rPh>
    <rPh sb="12" eb="14">
      <t>シリツ</t>
    </rPh>
    <rPh sb="14" eb="15">
      <t>ハナ</t>
    </rPh>
    <rPh sb="15" eb="16">
      <t>マチ</t>
    </rPh>
    <phoneticPr fontId="14"/>
  </si>
  <si>
    <t>平成２６年度水閘門等操作管理委託（佐賀県）管理第一課</t>
    <rPh sb="0" eb="2">
      <t>ヘイセイ</t>
    </rPh>
    <rPh sb="4" eb="6">
      <t>ネンド</t>
    </rPh>
    <rPh sb="6" eb="7">
      <t>スイ</t>
    </rPh>
    <rPh sb="7" eb="9">
      <t>コウモン</t>
    </rPh>
    <rPh sb="9" eb="10">
      <t>トウ</t>
    </rPh>
    <rPh sb="10" eb="12">
      <t>ソウサ</t>
    </rPh>
    <rPh sb="12" eb="14">
      <t>カンリ</t>
    </rPh>
    <rPh sb="14" eb="16">
      <t>イタク</t>
    </rPh>
    <rPh sb="17" eb="20">
      <t>サガケン</t>
    </rPh>
    <rPh sb="21" eb="23">
      <t>カンリ</t>
    </rPh>
    <rPh sb="23" eb="25">
      <t>ダイイチ</t>
    </rPh>
    <rPh sb="25" eb="26">
      <t>カ</t>
    </rPh>
    <phoneticPr fontId="6"/>
  </si>
  <si>
    <t>佐賀県知事
佐賀市城内１－１－５９</t>
    <rPh sb="0" eb="3">
      <t>サガケン</t>
    </rPh>
    <rPh sb="3" eb="5">
      <t>チジ</t>
    </rPh>
    <rPh sb="6" eb="9">
      <t>サガシ</t>
    </rPh>
    <rPh sb="9" eb="11">
      <t>シロウチ</t>
    </rPh>
    <phoneticPr fontId="2"/>
  </si>
  <si>
    <t>平成２６年度水閘門等操作管理委託（柳川市）管理第一課</t>
    <rPh sb="0" eb="2">
      <t>ヘイセイ</t>
    </rPh>
    <rPh sb="4" eb="6">
      <t>ネンド</t>
    </rPh>
    <rPh sb="6" eb="7">
      <t>スイ</t>
    </rPh>
    <rPh sb="7" eb="9">
      <t>コウモン</t>
    </rPh>
    <rPh sb="9" eb="10">
      <t>トウ</t>
    </rPh>
    <rPh sb="10" eb="12">
      <t>ソウサ</t>
    </rPh>
    <rPh sb="12" eb="14">
      <t>カンリ</t>
    </rPh>
    <rPh sb="14" eb="16">
      <t>イタク</t>
    </rPh>
    <rPh sb="17" eb="19">
      <t>ヤナガワ</t>
    </rPh>
    <rPh sb="19" eb="20">
      <t>シ</t>
    </rPh>
    <rPh sb="21" eb="23">
      <t>カンリ</t>
    </rPh>
    <rPh sb="23" eb="25">
      <t>ダイイチ</t>
    </rPh>
    <rPh sb="25" eb="26">
      <t>カ</t>
    </rPh>
    <phoneticPr fontId="6"/>
  </si>
  <si>
    <t>柳川市長
柳川市本町８７－１</t>
    <rPh sb="0" eb="2">
      <t>ヤナガワ</t>
    </rPh>
    <rPh sb="2" eb="4">
      <t>シチョウ</t>
    </rPh>
    <rPh sb="5" eb="7">
      <t>ヤナガワ</t>
    </rPh>
    <rPh sb="7" eb="8">
      <t>シ</t>
    </rPh>
    <rPh sb="8" eb="10">
      <t>ホンマチ</t>
    </rPh>
    <phoneticPr fontId="2"/>
  </si>
  <si>
    <t>水閘門等操作管理委託（その２）</t>
    <rPh sb="0" eb="1">
      <t>スイ</t>
    </rPh>
    <rPh sb="1" eb="3">
      <t>コウモン</t>
    </rPh>
    <rPh sb="3" eb="4">
      <t>トウ</t>
    </rPh>
    <rPh sb="4" eb="6">
      <t>ソウサ</t>
    </rPh>
    <rPh sb="6" eb="8">
      <t>カンリ</t>
    </rPh>
    <rPh sb="8" eb="10">
      <t>イタク</t>
    </rPh>
    <phoneticPr fontId="14"/>
  </si>
  <si>
    <t>建設業情報管理システム電算処理業務</t>
    <phoneticPr fontId="2"/>
  </si>
  <si>
    <t>（一財）建設業情報管理センター
東京都中央区築地２－１１－２４　</t>
  </si>
  <si>
    <t>適正な建設業許可行政の執行のため、許可事務等を行う国土交通省及び都道府県の許可行政庁が同一システムを活用する必要がある。許可行政庁の取り決めにより当該契約の相手方を管理運営機関として特定しているため、供給できる者が特定される。</t>
    <rPh sb="3" eb="6">
      <t>ケンセツギョウ</t>
    </rPh>
    <rPh sb="6" eb="8">
      <t>キョカ</t>
    </rPh>
    <rPh sb="17" eb="19">
      <t>キョカ</t>
    </rPh>
    <rPh sb="37" eb="39">
      <t>キョカ</t>
    </rPh>
    <rPh sb="60" eb="62">
      <t>キョカ</t>
    </rPh>
    <phoneticPr fontId="2"/>
  </si>
  <si>
    <t>単価契約
予定調達総額　３，１５７，２７２円</t>
  </si>
  <si>
    <t>遠賀町
代表者　遠賀町長</t>
    <rPh sb="0" eb="2">
      <t>オンガ</t>
    </rPh>
    <rPh sb="2" eb="3">
      <t>マチ</t>
    </rPh>
    <rPh sb="4" eb="7">
      <t>ダイヒョウシャ</t>
    </rPh>
    <rPh sb="8" eb="10">
      <t>オンガ</t>
    </rPh>
    <rPh sb="10" eb="12">
      <t>チョウチョウ</t>
    </rPh>
    <phoneticPr fontId="14"/>
  </si>
  <si>
    <t>平成２６年度水閘門等操作委託（その３）</t>
    <rPh sb="6" eb="7">
      <t>スイ</t>
    </rPh>
    <rPh sb="7" eb="9">
      <t>コウモン</t>
    </rPh>
    <rPh sb="9" eb="10">
      <t>トウ</t>
    </rPh>
    <rPh sb="10" eb="12">
      <t>ソウサ</t>
    </rPh>
    <rPh sb="12" eb="14">
      <t>イタク</t>
    </rPh>
    <phoneticPr fontId="14"/>
  </si>
  <si>
    <t>江北町長
佐賀県杵島郡江北町大字山口１６５１－１</t>
    <rPh sb="0" eb="2">
      <t>コウホク</t>
    </rPh>
    <rPh sb="2" eb="4">
      <t>チョウチョウ</t>
    </rPh>
    <rPh sb="5" eb="8">
      <t>サガケン</t>
    </rPh>
    <rPh sb="8" eb="10">
      <t>キシマ</t>
    </rPh>
    <rPh sb="10" eb="11">
      <t>グン</t>
    </rPh>
    <rPh sb="11" eb="13">
      <t>コウホク</t>
    </rPh>
    <rPh sb="13" eb="14">
      <t>マチ</t>
    </rPh>
    <rPh sb="14" eb="16">
      <t>オオアザ</t>
    </rPh>
    <rPh sb="16" eb="18">
      <t>ヤマグチ</t>
    </rPh>
    <phoneticPr fontId="14"/>
  </si>
  <si>
    <t>鶴田ダム周辺施設管理作業</t>
  </si>
  <si>
    <t>分任支出負担行為担当官
九州地方整備局
鶴田ダム管理所長
岡本　 正美
鹿児島県薩摩郡さつま町神子３９８８－２</t>
  </si>
  <si>
    <t>さつま町長
鹿児島県薩摩郡さつま町宮之城屋地１５６５－２</t>
    <phoneticPr fontId="15"/>
  </si>
  <si>
    <t>河川法第９９条に基づき、市町村へ委託するものであり、契約の相手方が一に定められているため。</t>
    <rPh sb="0" eb="3">
      <t>カセンホウ</t>
    </rPh>
    <rPh sb="3" eb="4">
      <t>ダイ</t>
    </rPh>
    <rPh sb="6" eb="7">
      <t>ジョウ</t>
    </rPh>
    <rPh sb="8" eb="9">
      <t>モト</t>
    </rPh>
    <rPh sb="12" eb="15">
      <t>シチョウソン</t>
    </rPh>
    <rPh sb="16" eb="18">
      <t>イタク</t>
    </rPh>
    <rPh sb="26" eb="28">
      <t>ケイヤク</t>
    </rPh>
    <rPh sb="29" eb="32">
      <t>アイテガタ</t>
    </rPh>
    <rPh sb="33" eb="34">
      <t>イチ</t>
    </rPh>
    <rPh sb="35" eb="36">
      <t>サダ</t>
    </rPh>
    <phoneticPr fontId="2"/>
  </si>
  <si>
    <t>風呂ノ前排水樋管外１８件操作委託</t>
  </si>
  <si>
    <t xml:space="preserve">あさぎり町長
愛甲　一典　　　　　　　　　　　　　　　　　　　　　　　　　　　　　　　　　　　　　　　　　　　　　　　　　　　　　　　　　　　　　　　　　　　　　　　　熊本県球磨郡あさぎり町免田東１１９９番地
</t>
    <rPh sb="4" eb="6">
      <t>チョウチョウ</t>
    </rPh>
    <rPh sb="7" eb="9">
      <t>アイコウ</t>
    </rPh>
    <rPh sb="10" eb="12">
      <t>カズノリ</t>
    </rPh>
    <phoneticPr fontId="4"/>
  </si>
  <si>
    <t>（一財）建設業技術者センター
東京都千代田区二番町３　麹町スクエア</t>
  </si>
  <si>
    <t>建設業法施行規則第17条の34に定められた唯一の指定資格者証交付機関であり、建設業者に関する経営事項審査情報等の各種情報を網羅したデータを提供できる唯一の者であることによる。</t>
    <phoneticPr fontId="2"/>
  </si>
  <si>
    <t>直築樋門外１６件操作管理委託</t>
    <rPh sb="0" eb="1">
      <t>ス</t>
    </rPh>
    <rPh sb="1" eb="2">
      <t>チク</t>
    </rPh>
    <rPh sb="2" eb="3">
      <t>ヒ</t>
    </rPh>
    <rPh sb="3" eb="4">
      <t>モン</t>
    </rPh>
    <rPh sb="4" eb="5">
      <t>ホカ</t>
    </rPh>
    <rPh sb="7" eb="8">
      <t>ケン</t>
    </rPh>
    <rPh sb="8" eb="10">
      <t>ソウサ</t>
    </rPh>
    <rPh sb="10" eb="12">
      <t>カンリ</t>
    </rPh>
    <rPh sb="12" eb="14">
      <t>イタク</t>
    </rPh>
    <phoneticPr fontId="4"/>
  </si>
  <si>
    <t>宇土市長
元松　茂樹
熊本県宇土市浦田町５１</t>
    <rPh sb="0" eb="2">
      <t>ウト</t>
    </rPh>
    <rPh sb="2" eb="4">
      <t>シチョウ</t>
    </rPh>
    <rPh sb="5" eb="7">
      <t>モトマツ</t>
    </rPh>
    <rPh sb="8" eb="10">
      <t>シゲキ</t>
    </rPh>
    <rPh sb="11" eb="14">
      <t>クマモトケン</t>
    </rPh>
    <rPh sb="14" eb="17">
      <t>ウトシ</t>
    </rPh>
    <rPh sb="17" eb="20">
      <t>ウラタマチ</t>
    </rPh>
    <phoneticPr fontId="4"/>
  </si>
  <si>
    <t>嘉麻地区堤防等周辺美化委託</t>
    <rPh sb="0" eb="2">
      <t>カマ</t>
    </rPh>
    <rPh sb="2" eb="4">
      <t>チク</t>
    </rPh>
    <rPh sb="4" eb="6">
      <t>テイボウ</t>
    </rPh>
    <rPh sb="6" eb="7">
      <t>トウ</t>
    </rPh>
    <rPh sb="7" eb="9">
      <t>シュウヘン</t>
    </rPh>
    <rPh sb="9" eb="11">
      <t>ビカ</t>
    </rPh>
    <rPh sb="11" eb="13">
      <t>イタク</t>
    </rPh>
    <phoneticPr fontId="14"/>
  </si>
  <si>
    <t>嘉麻市長
赤間　幸弘</t>
    <rPh sb="0" eb="2">
      <t>カマ</t>
    </rPh>
    <rPh sb="2" eb="4">
      <t>シチョウ</t>
    </rPh>
    <rPh sb="5" eb="7">
      <t>アカマ</t>
    </rPh>
    <rPh sb="8" eb="10">
      <t>ユキヒロ</t>
    </rPh>
    <phoneticPr fontId="14"/>
  </si>
  <si>
    <t>大任町
代表者　大任町長</t>
    <rPh sb="0" eb="2">
      <t>タイニン</t>
    </rPh>
    <rPh sb="2" eb="3">
      <t>マチ</t>
    </rPh>
    <rPh sb="4" eb="7">
      <t>ダイヒョウシャ</t>
    </rPh>
    <rPh sb="8" eb="9">
      <t>オオ</t>
    </rPh>
    <rPh sb="9" eb="10">
      <t>ニン</t>
    </rPh>
    <rPh sb="10" eb="12">
      <t>チョウチョウ</t>
    </rPh>
    <phoneticPr fontId="14"/>
  </si>
  <si>
    <t>平成２６年度水閘門等操作管理委託（みやき町）管理第一課</t>
    <rPh sb="0" eb="2">
      <t>ヘイセイ</t>
    </rPh>
    <rPh sb="4" eb="6">
      <t>ネンド</t>
    </rPh>
    <rPh sb="6" eb="7">
      <t>スイ</t>
    </rPh>
    <rPh sb="7" eb="9">
      <t>コウモン</t>
    </rPh>
    <rPh sb="9" eb="10">
      <t>トウ</t>
    </rPh>
    <rPh sb="10" eb="12">
      <t>ソウサ</t>
    </rPh>
    <rPh sb="12" eb="14">
      <t>カンリ</t>
    </rPh>
    <rPh sb="14" eb="16">
      <t>イタク</t>
    </rPh>
    <rPh sb="20" eb="21">
      <t>マチ</t>
    </rPh>
    <rPh sb="22" eb="24">
      <t>カンリ</t>
    </rPh>
    <rPh sb="24" eb="26">
      <t>ダイイチ</t>
    </rPh>
    <rPh sb="26" eb="27">
      <t>カ</t>
    </rPh>
    <phoneticPr fontId="6"/>
  </si>
  <si>
    <t>みやき町長
佐賀県三養基郡みやき町東尾７３７－５</t>
    <rPh sb="3" eb="5">
      <t>チョウチョウ</t>
    </rPh>
    <rPh sb="6" eb="9">
      <t>サガケン</t>
    </rPh>
    <rPh sb="9" eb="12">
      <t>ミヤキ</t>
    </rPh>
    <rPh sb="12" eb="13">
      <t>グン</t>
    </rPh>
    <rPh sb="16" eb="17">
      <t>マチ</t>
    </rPh>
    <rPh sb="17" eb="19">
      <t>ヒガシオ</t>
    </rPh>
    <phoneticPr fontId="2"/>
  </si>
  <si>
    <t>平成２６年度水閘門等操作管理委託（うきは市）管理第一課</t>
    <rPh sb="0" eb="2">
      <t>ヘイセイ</t>
    </rPh>
    <rPh sb="4" eb="6">
      <t>ネンド</t>
    </rPh>
    <rPh sb="6" eb="7">
      <t>スイ</t>
    </rPh>
    <rPh sb="7" eb="9">
      <t>コウモン</t>
    </rPh>
    <rPh sb="9" eb="10">
      <t>トウ</t>
    </rPh>
    <rPh sb="10" eb="12">
      <t>ソウサ</t>
    </rPh>
    <rPh sb="12" eb="14">
      <t>カンリ</t>
    </rPh>
    <rPh sb="14" eb="16">
      <t>イタク</t>
    </rPh>
    <rPh sb="20" eb="21">
      <t>シ</t>
    </rPh>
    <rPh sb="22" eb="24">
      <t>カンリ</t>
    </rPh>
    <rPh sb="24" eb="26">
      <t>ダイイチ</t>
    </rPh>
    <rPh sb="26" eb="27">
      <t>カ</t>
    </rPh>
    <phoneticPr fontId="6"/>
  </si>
  <si>
    <t>うきは市長
うきは市吉井町新治３１６</t>
    <rPh sb="3" eb="5">
      <t>シチョウ</t>
    </rPh>
    <rPh sb="9" eb="10">
      <t>シ</t>
    </rPh>
    <rPh sb="10" eb="12">
      <t>ヨシイ</t>
    </rPh>
    <rPh sb="12" eb="13">
      <t>マチ</t>
    </rPh>
    <rPh sb="13" eb="14">
      <t>アタラ</t>
    </rPh>
    <rPh sb="14" eb="15">
      <t>オサ</t>
    </rPh>
    <phoneticPr fontId="2"/>
  </si>
  <si>
    <t>平成２６年度水閘門等操作管理委託（鳥栖市）管理第一課</t>
    <rPh sb="0" eb="2">
      <t>ヘイセイ</t>
    </rPh>
    <rPh sb="4" eb="6">
      <t>ネンド</t>
    </rPh>
    <rPh sb="6" eb="7">
      <t>スイ</t>
    </rPh>
    <rPh sb="7" eb="9">
      <t>コウモン</t>
    </rPh>
    <rPh sb="9" eb="10">
      <t>トウ</t>
    </rPh>
    <rPh sb="10" eb="12">
      <t>ソウサ</t>
    </rPh>
    <rPh sb="12" eb="14">
      <t>カンリ</t>
    </rPh>
    <rPh sb="14" eb="16">
      <t>イタク</t>
    </rPh>
    <rPh sb="17" eb="19">
      <t>トス</t>
    </rPh>
    <rPh sb="19" eb="20">
      <t>シ</t>
    </rPh>
    <rPh sb="21" eb="23">
      <t>カンリ</t>
    </rPh>
    <rPh sb="23" eb="25">
      <t>ダイイチ</t>
    </rPh>
    <rPh sb="25" eb="26">
      <t>カ</t>
    </rPh>
    <phoneticPr fontId="6"/>
  </si>
  <si>
    <t>鳥栖市長
鳥栖市宿町１１１８</t>
    <rPh sb="0" eb="2">
      <t>トス</t>
    </rPh>
    <rPh sb="2" eb="4">
      <t>シチョウ</t>
    </rPh>
    <rPh sb="5" eb="8">
      <t>トスシ</t>
    </rPh>
    <rPh sb="8" eb="9">
      <t>ヤド</t>
    </rPh>
    <rPh sb="9" eb="10">
      <t>マチ</t>
    </rPh>
    <phoneticPr fontId="2"/>
  </si>
  <si>
    <t>宮若地区河川パトロール委託</t>
    <phoneticPr fontId="7"/>
  </si>
  <si>
    <t>河川法第９９条を根拠とし、防災意識が高い周辺地域住民（関係地方公共団体）に河川パトロールや不法投棄等の情報収集を委託することで、河川管理者と地域とが、一体となった管理を行うため。</t>
    <rPh sb="13" eb="15">
      <t>ボウサイ</t>
    </rPh>
    <rPh sb="37" eb="39">
      <t>カセン</t>
    </rPh>
    <rPh sb="45" eb="47">
      <t>フホウ</t>
    </rPh>
    <rPh sb="47" eb="49">
      <t>トウキ</t>
    </rPh>
    <rPh sb="49" eb="50">
      <t>トウ</t>
    </rPh>
    <rPh sb="51" eb="53">
      <t>ジョウホウ</t>
    </rPh>
    <rPh sb="53" eb="55">
      <t>シュウシュウ</t>
    </rPh>
    <rPh sb="56" eb="58">
      <t>イタク</t>
    </rPh>
    <rPh sb="64" eb="66">
      <t>カセン</t>
    </rPh>
    <rPh sb="66" eb="69">
      <t>カンリシャ</t>
    </rPh>
    <rPh sb="70" eb="72">
      <t>チイキ</t>
    </rPh>
    <rPh sb="75" eb="77">
      <t>イッタイ</t>
    </rPh>
    <rPh sb="81" eb="83">
      <t>カンリ</t>
    </rPh>
    <rPh sb="84" eb="85">
      <t>オコナ</t>
    </rPh>
    <phoneticPr fontId="14"/>
  </si>
  <si>
    <t>宮田川水門外１０件操作管理委託</t>
  </si>
  <si>
    <t>高鍋町長
小澤　浩一</t>
    <phoneticPr fontId="2"/>
  </si>
  <si>
    <t>山鹿市管内堤防等周辺美化委託</t>
    <phoneticPr fontId="15"/>
  </si>
  <si>
    <t>山鹿市長
熊本県山鹿市山鹿９７８番地</t>
    <rPh sb="5" eb="8">
      <t>クマモトケン</t>
    </rPh>
    <rPh sb="8" eb="11">
      <t>ヤマガシ</t>
    </rPh>
    <rPh sb="11" eb="13">
      <t>ヤマガ</t>
    </rPh>
    <rPh sb="16" eb="18">
      <t>バンチ</t>
    </rPh>
    <phoneticPr fontId="2"/>
  </si>
  <si>
    <t>河川法第９９条の規定により、河川管理施設の維持等に関する河川の管理に属する事項を関係地方公共団体に委託するもの。併せて、周辺美化を通し、沿川住民の河川への関心を高め、洪水等に対する防災意識の高揚や河川愛護思想の普及啓蒙を目的とする。</t>
    <rPh sb="56" eb="57">
      <t>アワ</t>
    </rPh>
    <rPh sb="60" eb="62">
      <t>シュウヘン</t>
    </rPh>
    <rPh sb="62" eb="64">
      <t>ビカ</t>
    </rPh>
    <rPh sb="65" eb="66">
      <t>トオ</t>
    </rPh>
    <rPh sb="68" eb="69">
      <t>エン</t>
    </rPh>
    <rPh sb="69" eb="70">
      <t>セン</t>
    </rPh>
    <rPh sb="70" eb="72">
      <t>ジュウミン</t>
    </rPh>
    <rPh sb="73" eb="75">
      <t>カセン</t>
    </rPh>
    <rPh sb="77" eb="79">
      <t>カンシン</t>
    </rPh>
    <rPh sb="80" eb="81">
      <t>タカ</t>
    </rPh>
    <rPh sb="83" eb="85">
      <t>コウズイ</t>
    </rPh>
    <rPh sb="85" eb="86">
      <t>トウ</t>
    </rPh>
    <rPh sb="87" eb="88">
      <t>タイ</t>
    </rPh>
    <rPh sb="90" eb="92">
      <t>ボウサイ</t>
    </rPh>
    <rPh sb="92" eb="94">
      <t>イシキ</t>
    </rPh>
    <rPh sb="95" eb="97">
      <t>コウヨウ</t>
    </rPh>
    <rPh sb="98" eb="100">
      <t>カセン</t>
    </rPh>
    <rPh sb="100" eb="102">
      <t>アイゴ</t>
    </rPh>
    <rPh sb="102" eb="104">
      <t>シソウ</t>
    </rPh>
    <rPh sb="105" eb="107">
      <t>フキュウ</t>
    </rPh>
    <rPh sb="107" eb="109">
      <t>ケイモウ</t>
    </rPh>
    <rPh sb="110" eb="112">
      <t>モクテキ</t>
    </rPh>
    <phoneticPr fontId="14"/>
  </si>
  <si>
    <t>大柿排水樋管外１６件操作委託</t>
  </si>
  <si>
    <t>人吉市長
田中　信孝　
熊本県人吉市麓町１６番地</t>
    <rPh sb="0" eb="2">
      <t>ヒトヨシ</t>
    </rPh>
    <rPh sb="2" eb="4">
      <t>シチョウ</t>
    </rPh>
    <rPh sb="5" eb="7">
      <t>タナカ</t>
    </rPh>
    <rPh sb="8" eb="10">
      <t>ノブタカ</t>
    </rPh>
    <phoneticPr fontId="4"/>
  </si>
  <si>
    <t>西回り推進室用建物賃貸借（再）</t>
    <phoneticPr fontId="15"/>
  </si>
  <si>
    <t>平成２６年度水閘門等操作管理委託（朝倉市）管理第一課</t>
    <rPh sb="0" eb="2">
      <t>ヘイセイ</t>
    </rPh>
    <rPh sb="4" eb="6">
      <t>ネンド</t>
    </rPh>
    <rPh sb="6" eb="7">
      <t>スイ</t>
    </rPh>
    <rPh sb="7" eb="9">
      <t>コウモン</t>
    </rPh>
    <rPh sb="9" eb="10">
      <t>トウ</t>
    </rPh>
    <rPh sb="10" eb="12">
      <t>ソウサ</t>
    </rPh>
    <rPh sb="12" eb="14">
      <t>カンリ</t>
    </rPh>
    <rPh sb="14" eb="16">
      <t>イタク</t>
    </rPh>
    <rPh sb="17" eb="19">
      <t>アサクラ</t>
    </rPh>
    <rPh sb="19" eb="20">
      <t>シ</t>
    </rPh>
    <rPh sb="21" eb="23">
      <t>カンリ</t>
    </rPh>
    <rPh sb="23" eb="25">
      <t>ダイイチ</t>
    </rPh>
    <rPh sb="25" eb="26">
      <t>カ</t>
    </rPh>
    <phoneticPr fontId="6"/>
  </si>
  <si>
    <t>朝倉市長
朝倉市菩提寺４１２－２</t>
    <rPh sb="0" eb="2">
      <t>アサクラ</t>
    </rPh>
    <rPh sb="2" eb="4">
      <t>シチョウ</t>
    </rPh>
    <rPh sb="5" eb="7">
      <t>アサクラ</t>
    </rPh>
    <rPh sb="7" eb="8">
      <t>シ</t>
    </rPh>
    <rPh sb="8" eb="10">
      <t>ボダイ</t>
    </rPh>
    <rPh sb="10" eb="11">
      <t>テラ</t>
    </rPh>
    <phoneticPr fontId="2"/>
  </si>
  <si>
    <t>竜門ダム管理支所外浄化槽維持管理</t>
    <phoneticPr fontId="15"/>
  </si>
  <si>
    <t>（有）旭総合メンテナンス
熊本県菊池市野間口３４５</t>
    <rPh sb="16" eb="19">
      <t>キクチシ</t>
    </rPh>
    <rPh sb="19" eb="21">
      <t>ノマ</t>
    </rPh>
    <rPh sb="21" eb="22">
      <t>クチ</t>
    </rPh>
    <phoneticPr fontId="2"/>
  </si>
  <si>
    <t>当該施行場所における浄化槽清掃の唯一の許可業者（菊池市廃棄物の処理及び清掃並びに浄化槽に関する条例により区域指定）である。</t>
    <rPh sb="0" eb="2">
      <t>トウガイ</t>
    </rPh>
    <rPh sb="2" eb="4">
      <t>セコウ</t>
    </rPh>
    <rPh sb="4" eb="6">
      <t>バショ</t>
    </rPh>
    <rPh sb="10" eb="13">
      <t>ジョウカソウ</t>
    </rPh>
    <rPh sb="13" eb="15">
      <t>セイソウ</t>
    </rPh>
    <rPh sb="16" eb="18">
      <t>ユイイツ</t>
    </rPh>
    <rPh sb="19" eb="21">
      <t>キョカ</t>
    </rPh>
    <rPh sb="21" eb="23">
      <t>ギョウシャ</t>
    </rPh>
    <rPh sb="24" eb="27">
      <t>キクチシ</t>
    </rPh>
    <rPh sb="27" eb="30">
      <t>ハイキブツ</t>
    </rPh>
    <rPh sb="31" eb="33">
      <t>ショリ</t>
    </rPh>
    <rPh sb="33" eb="34">
      <t>オヨ</t>
    </rPh>
    <rPh sb="35" eb="37">
      <t>セイソウ</t>
    </rPh>
    <rPh sb="37" eb="38">
      <t>ナラ</t>
    </rPh>
    <rPh sb="40" eb="43">
      <t>ジョウカソウ</t>
    </rPh>
    <rPh sb="44" eb="45">
      <t>カン</t>
    </rPh>
    <rPh sb="47" eb="49">
      <t>ジョウレイ</t>
    </rPh>
    <rPh sb="52" eb="54">
      <t>クイキ</t>
    </rPh>
    <rPh sb="54" eb="56">
      <t>シテイ</t>
    </rPh>
    <phoneticPr fontId="14"/>
  </si>
  <si>
    <t>小竹町
代表者　小竹町長</t>
    <rPh sb="0" eb="2">
      <t>コタケ</t>
    </rPh>
    <rPh sb="2" eb="3">
      <t>マチ</t>
    </rPh>
    <rPh sb="4" eb="7">
      <t>ダイヒョウシャ</t>
    </rPh>
    <rPh sb="8" eb="10">
      <t>コタケ</t>
    </rPh>
    <rPh sb="10" eb="12">
      <t>チョウチョウ</t>
    </rPh>
    <phoneticPr fontId="14"/>
  </si>
  <si>
    <t>大江田排水樋管外１２件操作委託業務</t>
    <phoneticPr fontId="14"/>
  </si>
  <si>
    <t>和水町長
熊本県玉名郡
和水町江田３８８６</t>
    <rPh sb="0" eb="1">
      <t>ワ</t>
    </rPh>
    <rPh sb="1" eb="2">
      <t>ミズ</t>
    </rPh>
    <rPh sb="2" eb="4">
      <t>チョウチョウ</t>
    </rPh>
    <rPh sb="5" eb="8">
      <t>クマモトケン</t>
    </rPh>
    <rPh sb="8" eb="10">
      <t>タマナ</t>
    </rPh>
    <rPh sb="10" eb="11">
      <t>グン</t>
    </rPh>
    <rPh sb="12" eb="13">
      <t>ワ</t>
    </rPh>
    <rPh sb="13" eb="14">
      <t>ミズ</t>
    </rPh>
    <rPh sb="14" eb="15">
      <t>マチ</t>
    </rPh>
    <rPh sb="15" eb="16">
      <t>エ</t>
    </rPh>
    <rPh sb="16" eb="17">
      <t>タ</t>
    </rPh>
    <phoneticPr fontId="14"/>
  </si>
  <si>
    <t>さつま町水閘門等操作管理委託</t>
  </si>
  <si>
    <t>さつま町長
鹿児島県薩摩郡さつま町宮之城屋地１５６５－２</t>
  </si>
  <si>
    <t>後納郵便</t>
  </si>
  <si>
    <t>分任支出負担行為担当官
九州地方整備局
鹿児島国道事務所長
福本　 仁志
鹿児島市浜町２番５号</t>
    <phoneticPr fontId="15"/>
  </si>
  <si>
    <t>日本郵便（株）
東京都千代田区霞が関一丁目３番２号</t>
    <phoneticPr fontId="15"/>
  </si>
  <si>
    <t>郵便法に規定する郵便の送達が可能な事業者は、ｌ日本郵便株式会社のみであり競争を許さないため。</t>
    <rPh sb="0" eb="3">
      <t>ユウビンホウ</t>
    </rPh>
    <rPh sb="4" eb="6">
      <t>キテイ</t>
    </rPh>
    <rPh sb="8" eb="10">
      <t>ユウビン</t>
    </rPh>
    <rPh sb="11" eb="12">
      <t>ソウ</t>
    </rPh>
    <rPh sb="12" eb="13">
      <t>タツ</t>
    </rPh>
    <rPh sb="14" eb="16">
      <t>カノウ</t>
    </rPh>
    <rPh sb="17" eb="20">
      <t>ジギョウシャ</t>
    </rPh>
    <rPh sb="23" eb="25">
      <t>ニホン</t>
    </rPh>
    <rPh sb="25" eb="27">
      <t>ユウビン</t>
    </rPh>
    <rPh sb="27" eb="31">
      <t>カブシキガイシャ</t>
    </rPh>
    <rPh sb="36" eb="38">
      <t>キョウソウ</t>
    </rPh>
    <rPh sb="39" eb="40">
      <t>ユル</t>
    </rPh>
    <phoneticPr fontId="2"/>
  </si>
  <si>
    <t>元町排水樋管外８件操作管理委託</t>
  </si>
  <si>
    <t>綾町長
前田　穰</t>
    <phoneticPr fontId="2"/>
  </si>
  <si>
    <t>平成２６年度営繕積算システムＲＩＢＣ媒体購入</t>
  </si>
  <si>
    <t>（一財）建築コスト管理システム研究所
東京都港区西新橋３－２５－３３</t>
  </si>
  <si>
    <t>当該契約の相手方が営繕積算システムRIBCを開発・整備しており、また、販売を取り扱っている者が他にないため。</t>
    <phoneticPr fontId="2"/>
  </si>
  <si>
    <t>柳詰排水樋管外７件操作委託</t>
  </si>
  <si>
    <t>錦町長
森本　完一　
熊本県球磨郡錦町大字一武１５８７　</t>
    <rPh sb="0" eb="1">
      <t>ニシキ</t>
    </rPh>
    <rPh sb="1" eb="3">
      <t>チョウチョウ</t>
    </rPh>
    <rPh sb="4" eb="6">
      <t>モリモト</t>
    </rPh>
    <rPh sb="7" eb="8">
      <t>カン</t>
    </rPh>
    <rPh sb="8" eb="9">
      <t>1</t>
    </rPh>
    <phoneticPr fontId="4"/>
  </si>
  <si>
    <t>官報公告掲載</t>
  </si>
  <si>
    <t>国の物品等又は特定役務の調達等に関する情報を国民に正確かつ確実に伝達するために官報へ掲載するもの。内閣府令により官報の編集、印刷等を当該契約の相手方に委託しているため、相手方が一に特定される。</t>
    <phoneticPr fontId="2"/>
  </si>
  <si>
    <t>相手方が一に限定されるため</t>
    <rPh sb="0" eb="3">
      <t>アイテガタ</t>
    </rPh>
    <rPh sb="6" eb="8">
      <t>ゲンテイ</t>
    </rPh>
    <phoneticPr fontId="2"/>
  </si>
  <si>
    <t>単価契約
予定調達総額　１，７２０，２９６円</t>
  </si>
  <si>
    <t>小坂樋管外９件操作管理委託</t>
    <rPh sb="0" eb="2">
      <t>コサカ</t>
    </rPh>
    <rPh sb="2" eb="3">
      <t>ヒ</t>
    </rPh>
    <rPh sb="3" eb="4">
      <t>カン</t>
    </rPh>
    <rPh sb="4" eb="5">
      <t>ホカ</t>
    </rPh>
    <rPh sb="6" eb="7">
      <t>ケン</t>
    </rPh>
    <rPh sb="7" eb="9">
      <t>ソウサ</t>
    </rPh>
    <rPh sb="9" eb="11">
      <t>カンリ</t>
    </rPh>
    <rPh sb="11" eb="13">
      <t>イタク</t>
    </rPh>
    <phoneticPr fontId="4"/>
  </si>
  <si>
    <t>御船町長
山本　孝二
熊本県上益城郡御船町大字御船９９５－１</t>
    <rPh sb="0" eb="2">
      <t>ミフネ</t>
    </rPh>
    <rPh sb="2" eb="4">
      <t>チョウチョウ</t>
    </rPh>
    <rPh sb="5" eb="7">
      <t>ヤマモト</t>
    </rPh>
    <rPh sb="8" eb="10">
      <t>コウジ</t>
    </rPh>
    <rPh sb="11" eb="14">
      <t>クマモトケン</t>
    </rPh>
    <rPh sb="14" eb="18">
      <t>カミマシキグン</t>
    </rPh>
    <rPh sb="18" eb="21">
      <t>ミフネチョウ</t>
    </rPh>
    <rPh sb="21" eb="23">
      <t>オオアザ</t>
    </rPh>
    <rPh sb="23" eb="25">
      <t>ミフネ</t>
    </rPh>
    <phoneticPr fontId="4"/>
  </si>
  <si>
    <t>日本郵便（株）
東京都千代田区霞が関一丁目３番２号</t>
  </si>
  <si>
    <t>郵便法に規定する郵便の送達が可能な事業者は、日本郵便株式会社のみであり競争を許さないため</t>
    <rPh sb="4" eb="6">
      <t>キテイ</t>
    </rPh>
    <rPh sb="22" eb="24">
      <t>ニホン</t>
    </rPh>
    <rPh sb="24" eb="26">
      <t>ユウビン</t>
    </rPh>
    <rPh sb="26" eb="30">
      <t>カブシキガイシャ</t>
    </rPh>
    <phoneticPr fontId="4"/>
  </si>
  <si>
    <t>宅地建物取引業免許事務等処理システム管理・運営等業務</t>
  </si>
  <si>
    <t>（一財）不動産適正取引推進機構
東京都港区虎ノ門３－８－２１</t>
    <rPh sb="1" eb="2">
      <t>イチ</t>
    </rPh>
    <rPh sb="2" eb="3">
      <t>ザイ</t>
    </rPh>
    <phoneticPr fontId="2"/>
  </si>
  <si>
    <t>適正な宅地建物取引業行政の執行のため、免許事務等を行う国土交通省及び都道府県の免許行政庁が同一システムを活用する必要がある。免許行政庁の取り決めにより当該契約の相手方を管理運営機関として特定しているため、供給できる者が特定される。</t>
    <phoneticPr fontId="2"/>
  </si>
  <si>
    <t>平成２６年度水閘門等操作委託（その４）</t>
    <rPh sb="6" eb="7">
      <t>スイ</t>
    </rPh>
    <rPh sb="7" eb="9">
      <t>コウモン</t>
    </rPh>
    <rPh sb="9" eb="10">
      <t>トウ</t>
    </rPh>
    <rPh sb="10" eb="12">
      <t>ソウサ</t>
    </rPh>
    <rPh sb="12" eb="14">
      <t>イタク</t>
    </rPh>
    <phoneticPr fontId="14"/>
  </si>
  <si>
    <t>大町町長
佐賀県杵島郡大町町大字大町５０１７</t>
    <rPh sb="0" eb="2">
      <t>オオマチ</t>
    </rPh>
    <rPh sb="2" eb="4">
      <t>チョウチョウ</t>
    </rPh>
    <rPh sb="5" eb="8">
      <t>サガケン</t>
    </rPh>
    <rPh sb="8" eb="10">
      <t>キシマ</t>
    </rPh>
    <rPh sb="10" eb="11">
      <t>グン</t>
    </rPh>
    <rPh sb="11" eb="13">
      <t>オオマチ</t>
    </rPh>
    <rPh sb="13" eb="14">
      <t>マチ</t>
    </rPh>
    <rPh sb="14" eb="16">
      <t>オオアザ</t>
    </rPh>
    <rPh sb="16" eb="18">
      <t>オオマチ</t>
    </rPh>
    <phoneticPr fontId="14"/>
  </si>
  <si>
    <t>追録（新日本法規出版）</t>
  </si>
  <si>
    <t>新日本法規出版（株）
愛知県名古屋市中区栄１－２３－２０</t>
  </si>
  <si>
    <t>単価契約
予定調達総額　１，５００，５５０円</t>
  </si>
  <si>
    <t>渡第二排水樋管外７件操作委託</t>
  </si>
  <si>
    <t>球磨村長
柳詰　正治　
熊本県球磨郡球磨村大字渡丙１７３０番地</t>
    <rPh sb="0" eb="2">
      <t>クマ</t>
    </rPh>
    <rPh sb="2" eb="4">
      <t>ソンチョウ</t>
    </rPh>
    <rPh sb="5" eb="6">
      <t>ヤナギ</t>
    </rPh>
    <rPh sb="6" eb="7">
      <t>ツ</t>
    </rPh>
    <rPh sb="8" eb="10">
      <t>マサハル</t>
    </rPh>
    <rPh sb="12" eb="15">
      <t>クマモトケン</t>
    </rPh>
    <phoneticPr fontId="4"/>
  </si>
  <si>
    <t>犬渕三号排水樋管外６件操作管理委託</t>
    <rPh sb="0" eb="1">
      <t>イヌ</t>
    </rPh>
    <rPh sb="1" eb="2">
      <t>フチ</t>
    </rPh>
    <rPh sb="2" eb="4">
      <t>サンゴウ</t>
    </rPh>
    <rPh sb="4" eb="6">
      <t>ハイスイ</t>
    </rPh>
    <rPh sb="6" eb="7">
      <t>ヒ</t>
    </rPh>
    <rPh sb="7" eb="8">
      <t>カン</t>
    </rPh>
    <rPh sb="8" eb="9">
      <t>ホカ</t>
    </rPh>
    <rPh sb="10" eb="11">
      <t>ケン</t>
    </rPh>
    <rPh sb="11" eb="13">
      <t>ソウサ</t>
    </rPh>
    <rPh sb="13" eb="15">
      <t>カンリ</t>
    </rPh>
    <rPh sb="15" eb="17">
      <t>イタク</t>
    </rPh>
    <phoneticPr fontId="4"/>
  </si>
  <si>
    <t>嘉島町長
荒木　泰臣
熊本県上益城郡嘉島町大字上島５３０</t>
    <rPh sb="0" eb="2">
      <t>カシマ</t>
    </rPh>
    <rPh sb="2" eb="4">
      <t>チョウチョウ</t>
    </rPh>
    <rPh sb="5" eb="7">
      <t>アラキ</t>
    </rPh>
    <rPh sb="8" eb="10">
      <t>ヤスオミ</t>
    </rPh>
    <rPh sb="11" eb="14">
      <t>クマモトケン</t>
    </rPh>
    <rPh sb="14" eb="18">
      <t>カミマシキグン</t>
    </rPh>
    <rPh sb="18" eb="20">
      <t>カシマ</t>
    </rPh>
    <rPh sb="20" eb="21">
      <t>マチ</t>
    </rPh>
    <rPh sb="21" eb="23">
      <t>オオアザ</t>
    </rPh>
    <rPh sb="23" eb="25">
      <t>ウエシマ</t>
    </rPh>
    <phoneticPr fontId="4"/>
  </si>
  <si>
    <t>牛島第二排水樋管外６件操作委託</t>
    <rPh sb="0" eb="2">
      <t>ウシジマ</t>
    </rPh>
    <rPh sb="2" eb="4">
      <t>ダイニ</t>
    </rPh>
    <rPh sb="4" eb="6">
      <t>ハイスイ</t>
    </rPh>
    <rPh sb="6" eb="7">
      <t>トイ</t>
    </rPh>
    <rPh sb="7" eb="8">
      <t>カン</t>
    </rPh>
    <rPh sb="8" eb="9">
      <t>ガイ</t>
    </rPh>
    <rPh sb="10" eb="11">
      <t>ケン</t>
    </rPh>
    <rPh sb="11" eb="13">
      <t>ソウサ</t>
    </rPh>
    <rPh sb="13" eb="15">
      <t>イタク</t>
    </rPh>
    <phoneticPr fontId="4"/>
  </si>
  <si>
    <t>多良木町長
松本　照彦　
熊本県球磨郡多良木町大字多良木１６４８番地</t>
    <rPh sb="0" eb="3">
      <t>タラギ</t>
    </rPh>
    <rPh sb="3" eb="5">
      <t>チョウチョウ</t>
    </rPh>
    <rPh sb="6" eb="8">
      <t>マツモト</t>
    </rPh>
    <rPh sb="9" eb="11">
      <t>テルヒコ</t>
    </rPh>
    <phoneticPr fontId="4"/>
  </si>
  <si>
    <t>田口樋管外６件操作管理委託</t>
    <rPh sb="0" eb="2">
      <t>タグチ</t>
    </rPh>
    <rPh sb="2" eb="3">
      <t>ヒ</t>
    </rPh>
    <rPh sb="3" eb="4">
      <t>カン</t>
    </rPh>
    <rPh sb="4" eb="5">
      <t>ホカ</t>
    </rPh>
    <rPh sb="6" eb="7">
      <t>ケン</t>
    </rPh>
    <rPh sb="7" eb="9">
      <t>ソウサ</t>
    </rPh>
    <rPh sb="9" eb="11">
      <t>カンリ</t>
    </rPh>
    <rPh sb="11" eb="13">
      <t>イタク</t>
    </rPh>
    <phoneticPr fontId="4"/>
  </si>
  <si>
    <t>甲佐町長
奥名　克美
熊本県上益城郡甲佐町豊内７１９番地４</t>
    <rPh sb="0" eb="2">
      <t>コウサ</t>
    </rPh>
    <rPh sb="2" eb="4">
      <t>チョウチョウ</t>
    </rPh>
    <rPh sb="5" eb="6">
      <t>オク</t>
    </rPh>
    <rPh sb="6" eb="7">
      <t>ナ</t>
    </rPh>
    <rPh sb="8" eb="10">
      <t>カツミ</t>
    </rPh>
    <rPh sb="11" eb="14">
      <t>クマモトケン</t>
    </rPh>
    <rPh sb="14" eb="18">
      <t>カミマシキグン</t>
    </rPh>
    <rPh sb="18" eb="20">
      <t>コウサ</t>
    </rPh>
    <rPh sb="20" eb="21">
      <t>マチ</t>
    </rPh>
    <rPh sb="21" eb="23">
      <t>トヨウチ</t>
    </rPh>
    <rPh sb="26" eb="28">
      <t>バンチ</t>
    </rPh>
    <phoneticPr fontId="4"/>
  </si>
  <si>
    <t>道の駅たるみず浄化槽維持管理業務</t>
    <rPh sb="0" eb="1">
      <t>ミチ</t>
    </rPh>
    <rPh sb="2" eb="3">
      <t>エキ</t>
    </rPh>
    <rPh sb="7" eb="10">
      <t>ジョウカソウ</t>
    </rPh>
    <rPh sb="10" eb="12">
      <t>イジ</t>
    </rPh>
    <rPh sb="12" eb="14">
      <t>カンリ</t>
    </rPh>
    <rPh sb="14" eb="16">
      <t>ギョウム</t>
    </rPh>
    <phoneticPr fontId="14"/>
  </si>
  <si>
    <t>（株）垂水巡回衛生社
鹿児島県垂水市田神２１３７</t>
  </si>
  <si>
    <t>「道の駅」たるみず所在地の垂水市を営業区域をとして、鹿児島県から浄化槽保守点検業の許可をされている唯一の業者であることによる。</t>
    <rPh sb="1" eb="2">
      <t>ミチ</t>
    </rPh>
    <rPh sb="3" eb="4">
      <t>エキ</t>
    </rPh>
    <rPh sb="9" eb="12">
      <t>ショザイチ</t>
    </rPh>
    <rPh sb="13" eb="16">
      <t>タルミズシ</t>
    </rPh>
    <rPh sb="17" eb="19">
      <t>エイギョウ</t>
    </rPh>
    <rPh sb="19" eb="21">
      <t>クイキ</t>
    </rPh>
    <rPh sb="26" eb="30">
      <t>カゴシマケン</t>
    </rPh>
    <rPh sb="32" eb="35">
      <t>ジョウカソウ</t>
    </rPh>
    <rPh sb="35" eb="37">
      <t>ホシュ</t>
    </rPh>
    <rPh sb="37" eb="39">
      <t>テンケン</t>
    </rPh>
    <rPh sb="39" eb="40">
      <t>ギョウ</t>
    </rPh>
    <rPh sb="41" eb="43">
      <t>キョカ</t>
    </rPh>
    <rPh sb="49" eb="51">
      <t>ユイツ</t>
    </rPh>
    <rPh sb="52" eb="54">
      <t>ギョウシャ</t>
    </rPh>
    <phoneticPr fontId="14"/>
  </si>
  <si>
    <t>イ（ニ）</t>
    <phoneticPr fontId="2"/>
  </si>
  <si>
    <t>道の駅厳木浄化槽清掃及び保守点検</t>
    <phoneticPr fontId="2"/>
  </si>
  <si>
    <t xml:space="preserve">（株）松浦環境センター
代表取締役山口法男
佐賀県唐津市相知町相知２３９９番地２
</t>
  </si>
  <si>
    <t>唐津市（旧厳木町地区）を営業区域として佐賀県知事の登録を受けている業者で、かつ、本業務の履行可能な者は、株式会社松浦環境センターが唯一の契約相手と判断するものである。</t>
    <phoneticPr fontId="2"/>
  </si>
  <si>
    <t>大分川ダムななせ館賃貸借</t>
  </si>
  <si>
    <t>分任支出負担行為担当官
九州地方整備局
大分川ダム工事事務所長
坂山   敏二
大分県大分市舞鶴町１丁目３番３０号</t>
    <rPh sb="20" eb="22">
      <t>オオイタ</t>
    </rPh>
    <phoneticPr fontId="2"/>
  </si>
  <si>
    <t>コマツハウス（株）
九州支店
東京都品川区東大井２－１３－８</t>
    <rPh sb="10" eb="12">
      <t>キュウシュウ</t>
    </rPh>
    <rPh sb="12" eb="14">
      <t>シテン</t>
    </rPh>
    <phoneticPr fontId="14"/>
  </si>
  <si>
    <t>本施設の借り上げにあたっては、前年度契約した施設を引き続き使用するものであり、他に競合するものはないため。</t>
    <rPh sb="0" eb="1">
      <t>ホン</t>
    </rPh>
    <rPh sb="1" eb="3">
      <t>シセツ</t>
    </rPh>
    <rPh sb="4" eb="5">
      <t>カ</t>
    </rPh>
    <rPh sb="6" eb="7">
      <t>ア</t>
    </rPh>
    <rPh sb="15" eb="18">
      <t>ゼンネンド</t>
    </rPh>
    <rPh sb="18" eb="20">
      <t>ケイヤク</t>
    </rPh>
    <rPh sb="22" eb="24">
      <t>シセツ</t>
    </rPh>
    <rPh sb="25" eb="26">
      <t>ヒ</t>
    </rPh>
    <rPh sb="27" eb="28">
      <t>ツヅ</t>
    </rPh>
    <rPh sb="29" eb="31">
      <t>シヨウ</t>
    </rPh>
    <rPh sb="39" eb="40">
      <t>タ</t>
    </rPh>
    <rPh sb="41" eb="43">
      <t>キョウゴウ</t>
    </rPh>
    <phoneticPr fontId="14"/>
  </si>
  <si>
    <t>平成２６年度水閘門等操作管理委託（佐賀市）管理第一課</t>
    <rPh sb="0" eb="2">
      <t>ヘイセイ</t>
    </rPh>
    <rPh sb="4" eb="6">
      <t>ネンド</t>
    </rPh>
    <rPh sb="6" eb="7">
      <t>スイ</t>
    </rPh>
    <rPh sb="7" eb="9">
      <t>コウモン</t>
    </rPh>
    <rPh sb="9" eb="10">
      <t>トウ</t>
    </rPh>
    <rPh sb="10" eb="12">
      <t>ソウサ</t>
    </rPh>
    <rPh sb="12" eb="14">
      <t>カンリ</t>
    </rPh>
    <rPh sb="14" eb="16">
      <t>イタク</t>
    </rPh>
    <rPh sb="17" eb="19">
      <t>サガ</t>
    </rPh>
    <rPh sb="19" eb="20">
      <t>シ</t>
    </rPh>
    <rPh sb="21" eb="23">
      <t>カンリ</t>
    </rPh>
    <rPh sb="23" eb="25">
      <t>ダイイチ</t>
    </rPh>
    <rPh sb="25" eb="26">
      <t>カ</t>
    </rPh>
    <phoneticPr fontId="6"/>
  </si>
  <si>
    <t>鶴田ダム水質浄化施設管理作業</t>
    <phoneticPr fontId="15"/>
  </si>
  <si>
    <t>松原ダム・下筌ダム情報収集支援委託</t>
    <phoneticPr fontId="14"/>
  </si>
  <si>
    <t>分任支出負担行為担当官
九州地方整備局
筑後川ダム統合管理事務所長
安部   宏紀
久留米市高野１丁目２番２号</t>
    <rPh sb="0" eb="1">
      <t>ブン</t>
    </rPh>
    <rPh sb="1" eb="2">
      <t>ニン</t>
    </rPh>
    <rPh sb="2" eb="4">
      <t>シシュツ</t>
    </rPh>
    <rPh sb="4" eb="6">
      <t>フタン</t>
    </rPh>
    <rPh sb="6" eb="8">
      <t>コウイ</t>
    </rPh>
    <rPh sb="8" eb="11">
      <t>タントウカン</t>
    </rPh>
    <rPh sb="12" eb="14">
      <t>キュウシュウ</t>
    </rPh>
    <rPh sb="14" eb="16">
      <t>チホウ</t>
    </rPh>
    <rPh sb="16" eb="19">
      <t>セイビキョク</t>
    </rPh>
    <rPh sb="20" eb="22">
      <t>チクゴ</t>
    </rPh>
    <rPh sb="22" eb="23">
      <t>カワ</t>
    </rPh>
    <rPh sb="25" eb="27">
      <t>トウゴウ</t>
    </rPh>
    <rPh sb="27" eb="29">
      <t>カンリ</t>
    </rPh>
    <rPh sb="29" eb="31">
      <t>ジム</t>
    </rPh>
    <rPh sb="31" eb="33">
      <t>ショチョウ</t>
    </rPh>
    <rPh sb="34" eb="36">
      <t>アベ</t>
    </rPh>
    <rPh sb="39" eb="40">
      <t>ヒロ</t>
    </rPh>
    <rPh sb="40" eb="41">
      <t>キ</t>
    </rPh>
    <phoneticPr fontId="14"/>
  </si>
  <si>
    <t>河川法第９９条を根拠とし、ダム湖に近接する公園管理者である自治体に湖面利用や不法投棄等の情報収集を委託することで、ダム管理者と地域とが、一体となった管理を行うため。</t>
    <rPh sb="15" eb="16">
      <t>コ</t>
    </rPh>
    <rPh sb="17" eb="19">
      <t>キンセツ</t>
    </rPh>
    <rPh sb="21" eb="23">
      <t>コウエン</t>
    </rPh>
    <rPh sb="23" eb="26">
      <t>カンリシャ</t>
    </rPh>
    <rPh sb="29" eb="32">
      <t>ジチタイ</t>
    </rPh>
    <rPh sb="33" eb="34">
      <t>コ</t>
    </rPh>
    <rPh sb="34" eb="35">
      <t>メン</t>
    </rPh>
    <rPh sb="35" eb="37">
      <t>リヨウ</t>
    </rPh>
    <rPh sb="38" eb="40">
      <t>フホウ</t>
    </rPh>
    <rPh sb="40" eb="42">
      <t>トウキ</t>
    </rPh>
    <rPh sb="42" eb="43">
      <t>トウ</t>
    </rPh>
    <rPh sb="44" eb="46">
      <t>ジョウホウ</t>
    </rPh>
    <rPh sb="46" eb="48">
      <t>シュウシュウ</t>
    </rPh>
    <rPh sb="49" eb="51">
      <t>イタク</t>
    </rPh>
    <rPh sb="59" eb="62">
      <t>カンリシャ</t>
    </rPh>
    <rPh sb="63" eb="65">
      <t>チイキ</t>
    </rPh>
    <rPh sb="68" eb="70">
      <t>イッタイ</t>
    </rPh>
    <rPh sb="74" eb="76">
      <t>カンリ</t>
    </rPh>
    <rPh sb="77" eb="78">
      <t>オコナ</t>
    </rPh>
    <phoneticPr fontId="14"/>
  </si>
  <si>
    <t>長崎県警察機動隊（２６）設計その２業務
福岡県福岡市博多区博多駅東２丁目１０番７号
２０１４/０４/０９～２０１４/１１/２５
建築関係建設コンサルタント業務</t>
    <phoneticPr fontId="15"/>
  </si>
  <si>
    <t>（株）佐藤総合計画
九州事務所
福岡県福岡市博多区店屋町５番１８号</t>
    <rPh sb="10" eb="12">
      <t>キュウシュウ</t>
    </rPh>
    <rPh sb="12" eb="14">
      <t>ジム</t>
    </rPh>
    <rPh sb="14" eb="15">
      <t>ショ</t>
    </rPh>
    <rPh sb="16" eb="19">
      <t>フクオカケン</t>
    </rPh>
    <rPh sb="19" eb="22">
      <t>フクオカシ</t>
    </rPh>
    <rPh sb="22" eb="25">
      <t>ハカタク</t>
    </rPh>
    <rPh sb="25" eb="28">
      <t>テンヤマチ</t>
    </rPh>
    <rPh sb="29" eb="30">
      <t>バン</t>
    </rPh>
    <rPh sb="32" eb="33">
      <t>ゴウ</t>
    </rPh>
    <phoneticPr fontId="2"/>
  </si>
  <si>
    <t>平成２２年度に公募型プロポーザル方式により当該契約の相手方を特定し、事業スケジュールに合わせて引き続き実施するもの。本業務は、設計図書では完全に表現できない情報を補完する設計意図伝達業務であるため、一連業務であるこれまでの設計業務と密接不可分であることから、本業務を実施できる者が限定される。</t>
    <rPh sb="0" eb="2">
      <t>ヘイセイ</t>
    </rPh>
    <rPh sb="4" eb="6">
      <t>ネンド</t>
    </rPh>
    <rPh sb="7" eb="9">
      <t>コウボ</t>
    </rPh>
    <rPh sb="9" eb="10">
      <t>カタ</t>
    </rPh>
    <rPh sb="16" eb="18">
      <t>ホウシキ</t>
    </rPh>
    <rPh sb="21" eb="23">
      <t>トウガイ</t>
    </rPh>
    <rPh sb="23" eb="25">
      <t>ケイヤク</t>
    </rPh>
    <rPh sb="26" eb="29">
      <t>アイテガタ</t>
    </rPh>
    <rPh sb="30" eb="32">
      <t>トクテイ</t>
    </rPh>
    <rPh sb="34" eb="36">
      <t>ジギョウ</t>
    </rPh>
    <rPh sb="43" eb="44">
      <t>ア</t>
    </rPh>
    <rPh sb="47" eb="48">
      <t>ヒ</t>
    </rPh>
    <rPh sb="49" eb="50">
      <t>ツヅ</t>
    </rPh>
    <rPh sb="51" eb="53">
      <t>ジッシ</t>
    </rPh>
    <rPh sb="58" eb="59">
      <t>ホン</t>
    </rPh>
    <rPh sb="59" eb="61">
      <t>ギョウム</t>
    </rPh>
    <rPh sb="63" eb="65">
      <t>セッケイ</t>
    </rPh>
    <rPh sb="65" eb="67">
      <t>トショ</t>
    </rPh>
    <rPh sb="69" eb="71">
      <t>カンゼン</t>
    </rPh>
    <rPh sb="72" eb="74">
      <t>ヒョウゲン</t>
    </rPh>
    <rPh sb="78" eb="80">
      <t>ジョウホウ</t>
    </rPh>
    <rPh sb="81" eb="83">
      <t>ホカン</t>
    </rPh>
    <rPh sb="85" eb="87">
      <t>セッケイ</t>
    </rPh>
    <rPh sb="87" eb="89">
      <t>イト</t>
    </rPh>
    <rPh sb="89" eb="91">
      <t>デンタツ</t>
    </rPh>
    <rPh sb="91" eb="93">
      <t>ギョウム</t>
    </rPh>
    <rPh sb="99" eb="101">
      <t>イチレン</t>
    </rPh>
    <rPh sb="101" eb="103">
      <t>ギョウム</t>
    </rPh>
    <rPh sb="111" eb="113">
      <t>セッケイ</t>
    </rPh>
    <rPh sb="113" eb="115">
      <t>ギョウム</t>
    </rPh>
    <rPh sb="116" eb="118">
      <t>ミッセツ</t>
    </rPh>
    <rPh sb="118" eb="121">
      <t>フカブン</t>
    </rPh>
    <rPh sb="140" eb="142">
      <t>ゲンテイ</t>
    </rPh>
    <phoneticPr fontId="14"/>
  </si>
  <si>
    <t>平成２６年度遠賀川河川事務所外２箇所浄化槽維持管理</t>
  </si>
  <si>
    <t>（株）清々舎
福岡県直方市大字山部１０１０番地</t>
    <rPh sb="3" eb="5">
      <t>セイセイ</t>
    </rPh>
    <phoneticPr fontId="2"/>
  </si>
  <si>
    <t>当該業者は、浄化槽の清掃等に必要な浄化槽法第３５条第１項並びに廃棄物の処理及び清掃に関する法律第７条第１項に基づく当該履行場所における浄化槽清掃作業及び一般廃棄物収集運搬業（屎尿・浄化槽汚泥）の許可等を直方市長より受けている唯一の業者であるため。</t>
    <rPh sb="0" eb="2">
      <t>トウガイ</t>
    </rPh>
    <rPh sb="2" eb="4">
      <t>ギョウシャ</t>
    </rPh>
    <rPh sb="6" eb="9">
      <t>ジョウカソウ</t>
    </rPh>
    <rPh sb="10" eb="12">
      <t>セイソウ</t>
    </rPh>
    <rPh sb="12" eb="13">
      <t>トウ</t>
    </rPh>
    <rPh sb="14" eb="16">
      <t>ヒツヨウ</t>
    </rPh>
    <rPh sb="17" eb="20">
      <t>ジョウカソウ</t>
    </rPh>
    <rPh sb="20" eb="21">
      <t>ホウ</t>
    </rPh>
    <rPh sb="21" eb="22">
      <t>ダイ</t>
    </rPh>
    <rPh sb="24" eb="25">
      <t>ジョウ</t>
    </rPh>
    <rPh sb="25" eb="26">
      <t>ダイ</t>
    </rPh>
    <rPh sb="27" eb="28">
      <t>コウ</t>
    </rPh>
    <rPh sb="28" eb="29">
      <t>ナラ</t>
    </rPh>
    <rPh sb="31" eb="34">
      <t>ハイキブツ</t>
    </rPh>
    <rPh sb="35" eb="37">
      <t>ショリ</t>
    </rPh>
    <rPh sb="37" eb="38">
      <t>オヨ</t>
    </rPh>
    <rPh sb="39" eb="41">
      <t>セイソウ</t>
    </rPh>
    <rPh sb="42" eb="43">
      <t>カン</t>
    </rPh>
    <rPh sb="45" eb="47">
      <t>ホウリツ</t>
    </rPh>
    <rPh sb="47" eb="48">
      <t>ダイ</t>
    </rPh>
    <rPh sb="49" eb="50">
      <t>ジョウ</t>
    </rPh>
    <rPh sb="50" eb="51">
      <t>ダイ</t>
    </rPh>
    <rPh sb="52" eb="53">
      <t>コウ</t>
    </rPh>
    <rPh sb="54" eb="55">
      <t>モト</t>
    </rPh>
    <rPh sb="57" eb="59">
      <t>トウガイ</t>
    </rPh>
    <rPh sb="59" eb="61">
      <t>リコウ</t>
    </rPh>
    <rPh sb="61" eb="63">
      <t>バショ</t>
    </rPh>
    <rPh sb="67" eb="70">
      <t>ジョウカソウ</t>
    </rPh>
    <rPh sb="70" eb="72">
      <t>セイソウ</t>
    </rPh>
    <rPh sb="72" eb="74">
      <t>サギョウ</t>
    </rPh>
    <rPh sb="74" eb="75">
      <t>オヨ</t>
    </rPh>
    <rPh sb="76" eb="78">
      <t>イッパン</t>
    </rPh>
    <rPh sb="78" eb="81">
      <t>ハイキブツ</t>
    </rPh>
    <rPh sb="81" eb="83">
      <t>シュウシュウ</t>
    </rPh>
    <rPh sb="83" eb="85">
      <t>ウンパン</t>
    </rPh>
    <rPh sb="85" eb="86">
      <t>ギョウ</t>
    </rPh>
    <rPh sb="87" eb="89">
      <t>シニョウ</t>
    </rPh>
    <rPh sb="90" eb="93">
      <t>ジョウカソウ</t>
    </rPh>
    <rPh sb="93" eb="95">
      <t>オデイ</t>
    </rPh>
    <rPh sb="97" eb="99">
      <t>キョカ</t>
    </rPh>
    <rPh sb="99" eb="100">
      <t>トウ</t>
    </rPh>
    <rPh sb="101" eb="103">
      <t>ノオガタ</t>
    </rPh>
    <rPh sb="103" eb="105">
      <t>シチョウ</t>
    </rPh>
    <rPh sb="107" eb="108">
      <t>ウ</t>
    </rPh>
    <rPh sb="112" eb="114">
      <t>ユイイツ</t>
    </rPh>
    <rPh sb="115" eb="117">
      <t>ギョウシャ</t>
    </rPh>
    <phoneticPr fontId="2"/>
  </si>
  <si>
    <t>長崎財務事務所（２６）設計その２業務
福岡県福岡市博多区博多駅東２丁目１０番７号
２０１４/０４/１１～２０１４/１２/０４
建築関係建設コンサルタント業務</t>
    <phoneticPr fontId="15"/>
  </si>
  <si>
    <t>（株）三省設計事務所
長崎県長崎市興善町５－１</t>
  </si>
  <si>
    <t>平成２５年度に簡易公募（拡大）型プロポーザル方式により当該契約の相手方を特定し、事業スケジュールに合わせて引き続き実施するもの。本業務は、設計図書では完全に表現できない情報を補完する設計意図伝達業務であるため、一連業務であるこれまでの設計業務と密接不可分であることから、本業務を実施できる者が限定される。</t>
    <rPh sb="0" eb="2">
      <t>ヘイセイ</t>
    </rPh>
    <rPh sb="4" eb="6">
      <t>ネンド</t>
    </rPh>
    <rPh sb="7" eb="9">
      <t>カンイ</t>
    </rPh>
    <rPh sb="9" eb="11">
      <t>コウボ</t>
    </rPh>
    <rPh sb="12" eb="14">
      <t>カクダイ</t>
    </rPh>
    <rPh sb="15" eb="16">
      <t>カタ</t>
    </rPh>
    <rPh sb="22" eb="24">
      <t>ホウシキ</t>
    </rPh>
    <rPh sb="27" eb="29">
      <t>トウガイ</t>
    </rPh>
    <rPh sb="29" eb="31">
      <t>ケイヤク</t>
    </rPh>
    <rPh sb="32" eb="35">
      <t>アイテガタ</t>
    </rPh>
    <rPh sb="36" eb="38">
      <t>トクテイ</t>
    </rPh>
    <rPh sb="40" eb="42">
      <t>ジギョウ</t>
    </rPh>
    <rPh sb="49" eb="50">
      <t>ア</t>
    </rPh>
    <rPh sb="53" eb="54">
      <t>ヒ</t>
    </rPh>
    <rPh sb="55" eb="56">
      <t>ツヅ</t>
    </rPh>
    <rPh sb="57" eb="59">
      <t>ジッシ</t>
    </rPh>
    <rPh sb="64" eb="65">
      <t>ホン</t>
    </rPh>
    <rPh sb="65" eb="67">
      <t>ギョウム</t>
    </rPh>
    <rPh sb="69" eb="71">
      <t>セッケイ</t>
    </rPh>
    <rPh sb="71" eb="73">
      <t>トショ</t>
    </rPh>
    <rPh sb="75" eb="77">
      <t>カンゼン</t>
    </rPh>
    <rPh sb="78" eb="80">
      <t>ヒョウゲン</t>
    </rPh>
    <rPh sb="84" eb="86">
      <t>ジョウホウ</t>
    </rPh>
    <rPh sb="87" eb="89">
      <t>ホカン</t>
    </rPh>
    <rPh sb="91" eb="93">
      <t>セッケイ</t>
    </rPh>
    <rPh sb="93" eb="95">
      <t>イト</t>
    </rPh>
    <rPh sb="95" eb="97">
      <t>デンタツ</t>
    </rPh>
    <rPh sb="97" eb="99">
      <t>ギョウム</t>
    </rPh>
    <rPh sb="105" eb="107">
      <t>イチレン</t>
    </rPh>
    <rPh sb="107" eb="109">
      <t>ギョウム</t>
    </rPh>
    <rPh sb="117" eb="119">
      <t>セッケイ</t>
    </rPh>
    <rPh sb="119" eb="121">
      <t>ギョウム</t>
    </rPh>
    <rPh sb="122" eb="124">
      <t>ミッセツ</t>
    </rPh>
    <rPh sb="124" eb="127">
      <t>フカブン</t>
    </rPh>
    <rPh sb="146" eb="148">
      <t>ゲンテイ</t>
    </rPh>
    <phoneticPr fontId="14"/>
  </si>
  <si>
    <t>鹿児島３号高尾野ＩＣ橋上部工外工事設計意図伝達・資料作成業務
鹿児島県出水市高尾野町下水流地内
２０１４/０４/２６～２０１４/１２/１５
土木関係建設コンサルタント業務</t>
    <phoneticPr fontId="15"/>
  </si>
  <si>
    <t>（株）綜合技術コンサルタント
九州支店
福岡県福岡市中央区大名２丁目１０番２９号</t>
    <rPh sb="15" eb="17">
      <t>キュウシュウ</t>
    </rPh>
    <rPh sb="17" eb="19">
      <t>シテン</t>
    </rPh>
    <rPh sb="20" eb="23">
      <t>フクオカケン</t>
    </rPh>
    <rPh sb="23" eb="26">
      <t>フクオカシ</t>
    </rPh>
    <rPh sb="26" eb="29">
      <t>チュウオウク</t>
    </rPh>
    <rPh sb="29" eb="31">
      <t>ダイミョウ</t>
    </rPh>
    <rPh sb="32" eb="34">
      <t>チョウメ</t>
    </rPh>
    <rPh sb="36" eb="37">
      <t>バン</t>
    </rPh>
    <rPh sb="39" eb="40">
      <t>ゴウ</t>
    </rPh>
    <phoneticPr fontId="2"/>
  </si>
  <si>
    <t>平成24年度に簡易公募（拡大）型プロポーザル方式により当該契約の相手方を特定し、事業スケジュールに合わせて引き続き実施するもの。本業務は、設計図書では完全に表現できない情報を補完する設計意図伝達業務であるため、一連業務であるこれまでの設計業務と密接不可分であることから、本業務を実施できる者が限定される。</t>
    <phoneticPr fontId="2"/>
  </si>
  <si>
    <t>平成２６年度国道２１０号浮羽バイパス埋蔵文化財発掘調査委託業務</t>
    <rPh sb="0" eb="2">
      <t>ヘイセイ</t>
    </rPh>
    <rPh sb="4" eb="6">
      <t>ネンド</t>
    </rPh>
    <rPh sb="6" eb="8">
      <t>コクドウ</t>
    </rPh>
    <rPh sb="11" eb="12">
      <t>ゴウ</t>
    </rPh>
    <rPh sb="12" eb="14">
      <t>ウキハ</t>
    </rPh>
    <rPh sb="18" eb="20">
      <t>マイゾウ</t>
    </rPh>
    <rPh sb="20" eb="23">
      <t>ブンカザイ</t>
    </rPh>
    <rPh sb="23" eb="25">
      <t>ハックツ</t>
    </rPh>
    <rPh sb="25" eb="27">
      <t>チョウサ</t>
    </rPh>
    <rPh sb="27" eb="29">
      <t>イタク</t>
    </rPh>
    <rPh sb="29" eb="31">
      <t>ギョウム</t>
    </rPh>
    <phoneticPr fontId="2"/>
  </si>
  <si>
    <t>本業務の遂行にあたっては、事業実施箇所及び周辺地域の歴史、風土や文化財保護法等を熟知し、なおかつ、発掘作業及び出土品の整理保存・とりまとめ等を専門的に実施する必要。
文化財保護法を熟知し、埋蔵文化財について、包蔵地の資料整備その他周知徹底を図るとともに、文化財保護法第９９条により埋蔵文化財発掘調査作業、整理保存等を施行するもの。</t>
    <rPh sb="0" eb="1">
      <t>ホン</t>
    </rPh>
    <rPh sb="1" eb="3">
      <t>ギョウム</t>
    </rPh>
    <rPh sb="4" eb="6">
      <t>スイコウ</t>
    </rPh>
    <rPh sb="13" eb="15">
      <t>ジギョウ</t>
    </rPh>
    <rPh sb="15" eb="17">
      <t>ジッシ</t>
    </rPh>
    <rPh sb="17" eb="19">
      <t>カショ</t>
    </rPh>
    <rPh sb="19" eb="20">
      <t>オヨ</t>
    </rPh>
    <rPh sb="21" eb="23">
      <t>シュウヘン</t>
    </rPh>
    <rPh sb="23" eb="25">
      <t>チイキ</t>
    </rPh>
    <rPh sb="26" eb="28">
      <t>レキシ</t>
    </rPh>
    <rPh sb="29" eb="31">
      <t>フウド</t>
    </rPh>
    <rPh sb="32" eb="35">
      <t>ブンカザイ</t>
    </rPh>
    <rPh sb="35" eb="38">
      <t>ホゴホウ</t>
    </rPh>
    <rPh sb="38" eb="39">
      <t>トウ</t>
    </rPh>
    <rPh sb="40" eb="42">
      <t>ジュクチ</t>
    </rPh>
    <rPh sb="49" eb="51">
      <t>ハックツ</t>
    </rPh>
    <rPh sb="51" eb="53">
      <t>サギョウ</t>
    </rPh>
    <rPh sb="53" eb="54">
      <t>オヨ</t>
    </rPh>
    <rPh sb="55" eb="57">
      <t>シュツド</t>
    </rPh>
    <rPh sb="57" eb="58">
      <t>ヒン</t>
    </rPh>
    <rPh sb="59" eb="61">
      <t>セイリ</t>
    </rPh>
    <rPh sb="61" eb="63">
      <t>ホゾン</t>
    </rPh>
    <rPh sb="69" eb="70">
      <t>トウ</t>
    </rPh>
    <rPh sb="71" eb="74">
      <t>センモンテキ</t>
    </rPh>
    <rPh sb="75" eb="77">
      <t>ジッシ</t>
    </rPh>
    <rPh sb="79" eb="81">
      <t>ヒツヨウ</t>
    </rPh>
    <rPh sb="83" eb="86">
      <t>ブンカザイ</t>
    </rPh>
    <rPh sb="86" eb="89">
      <t>ホゴホウ</t>
    </rPh>
    <rPh sb="90" eb="92">
      <t>ジュクチ</t>
    </rPh>
    <rPh sb="94" eb="96">
      <t>マイゾウ</t>
    </rPh>
    <rPh sb="96" eb="99">
      <t>ブンカザイ</t>
    </rPh>
    <rPh sb="104" eb="106">
      <t>ホウゾウ</t>
    </rPh>
    <rPh sb="106" eb="107">
      <t>チ</t>
    </rPh>
    <rPh sb="108" eb="110">
      <t>シリョウ</t>
    </rPh>
    <rPh sb="110" eb="112">
      <t>セイビ</t>
    </rPh>
    <rPh sb="114" eb="115">
      <t>タ</t>
    </rPh>
    <rPh sb="115" eb="117">
      <t>シュウチ</t>
    </rPh>
    <rPh sb="117" eb="119">
      <t>テッテイ</t>
    </rPh>
    <rPh sb="120" eb="121">
      <t>ハカ</t>
    </rPh>
    <phoneticPr fontId="13"/>
  </si>
  <si>
    <t>朝倉市佐田川地区外堤防等周辺美化委託（管理第一課）</t>
    <rPh sb="0" eb="2">
      <t>アサクラ</t>
    </rPh>
    <rPh sb="2" eb="3">
      <t>シ</t>
    </rPh>
    <rPh sb="3" eb="5">
      <t>サタ</t>
    </rPh>
    <rPh sb="5" eb="6">
      <t>ガワ</t>
    </rPh>
    <rPh sb="6" eb="8">
      <t>チク</t>
    </rPh>
    <rPh sb="8" eb="9">
      <t>ホカ</t>
    </rPh>
    <rPh sb="9" eb="11">
      <t>テイボウ</t>
    </rPh>
    <rPh sb="11" eb="12">
      <t>トウ</t>
    </rPh>
    <rPh sb="12" eb="14">
      <t>シュウヘン</t>
    </rPh>
    <rPh sb="14" eb="16">
      <t>ビカ</t>
    </rPh>
    <rPh sb="16" eb="18">
      <t>イタク</t>
    </rPh>
    <rPh sb="19" eb="21">
      <t>カンリ</t>
    </rPh>
    <rPh sb="21" eb="23">
      <t>ダイイチ</t>
    </rPh>
    <rPh sb="23" eb="24">
      <t>カ</t>
    </rPh>
    <phoneticPr fontId="6"/>
  </si>
  <si>
    <t>河川法第９９条の規定により、河川管理施設の維持等に関する河川の管理に属する事項を関係地方公共団体に委託するもの。併せて、周辺美化を通し、沿川住民の河川への関心を高め、洪水等に対する防災意識の高揚や河川愛護思想の普及啓蒙を目的とする。</t>
    <rPh sb="56" eb="57">
      <t>アワ</t>
    </rPh>
    <rPh sb="60" eb="62">
      <t>シュウヘン</t>
    </rPh>
    <rPh sb="62" eb="64">
      <t>ビカ</t>
    </rPh>
    <rPh sb="65" eb="66">
      <t>トオ</t>
    </rPh>
    <rPh sb="68" eb="69">
      <t>エン</t>
    </rPh>
    <rPh sb="69" eb="70">
      <t>セン</t>
    </rPh>
    <rPh sb="70" eb="72">
      <t>ジュウミン</t>
    </rPh>
    <rPh sb="73" eb="75">
      <t>カセン</t>
    </rPh>
    <rPh sb="77" eb="79">
      <t>カンシン</t>
    </rPh>
    <rPh sb="80" eb="81">
      <t>タカ</t>
    </rPh>
    <rPh sb="83" eb="85">
      <t>コウズイ</t>
    </rPh>
    <rPh sb="85" eb="86">
      <t>トウ</t>
    </rPh>
    <rPh sb="87" eb="88">
      <t>タイ</t>
    </rPh>
    <rPh sb="90" eb="92">
      <t>ボウサイ</t>
    </rPh>
    <rPh sb="92" eb="94">
      <t>イシキ</t>
    </rPh>
    <rPh sb="95" eb="97">
      <t>コウヨウ</t>
    </rPh>
    <rPh sb="98" eb="100">
      <t>カセン</t>
    </rPh>
    <rPh sb="100" eb="102">
      <t>アイゴ</t>
    </rPh>
    <rPh sb="102" eb="104">
      <t>シソウ</t>
    </rPh>
    <rPh sb="105" eb="107">
      <t>フキュウ</t>
    </rPh>
    <rPh sb="107" eb="109">
      <t>ケイモウ</t>
    </rPh>
    <rPh sb="110" eb="112">
      <t>モクテキ</t>
    </rPh>
    <phoneticPr fontId="12"/>
  </si>
  <si>
    <t>みやき町筑後川江口地区外堤防等周辺美化委託（管理第一課）</t>
    <rPh sb="3" eb="4">
      <t>マチ</t>
    </rPh>
    <rPh sb="4" eb="7">
      <t>チクゴ</t>
    </rPh>
    <rPh sb="7" eb="9">
      <t>エグチ</t>
    </rPh>
    <rPh sb="9" eb="11">
      <t>チク</t>
    </rPh>
    <rPh sb="11" eb="12">
      <t>ホカ</t>
    </rPh>
    <rPh sb="12" eb="14">
      <t>テイボウ</t>
    </rPh>
    <rPh sb="14" eb="15">
      <t>トウ</t>
    </rPh>
    <rPh sb="15" eb="17">
      <t>シュウヘン</t>
    </rPh>
    <rPh sb="17" eb="19">
      <t>ビカ</t>
    </rPh>
    <rPh sb="19" eb="21">
      <t>イタク</t>
    </rPh>
    <rPh sb="22" eb="24">
      <t>カンリ</t>
    </rPh>
    <rPh sb="24" eb="26">
      <t>ダイイチ</t>
    </rPh>
    <rPh sb="26" eb="27">
      <t>カ</t>
    </rPh>
    <phoneticPr fontId="6"/>
  </si>
  <si>
    <t>巨勢川調整池堤防等周辺美化委託</t>
    <rPh sb="0" eb="3">
      <t>コセガワ</t>
    </rPh>
    <rPh sb="3" eb="5">
      <t>チョウセイ</t>
    </rPh>
    <rPh sb="5" eb="6">
      <t>イケ</t>
    </rPh>
    <rPh sb="6" eb="8">
      <t>テイボウ</t>
    </rPh>
    <rPh sb="8" eb="9">
      <t>トウ</t>
    </rPh>
    <rPh sb="9" eb="11">
      <t>シュウヘン</t>
    </rPh>
    <rPh sb="11" eb="13">
      <t>ビカ</t>
    </rPh>
    <rPh sb="13" eb="15">
      <t>イタク</t>
    </rPh>
    <phoneticPr fontId="6"/>
  </si>
  <si>
    <t>北方延岡道路（駄小屋地区）埋蔵文化財発掘資料整理委託業務</t>
    <rPh sb="0" eb="2">
      <t>キタガタ</t>
    </rPh>
    <rPh sb="2" eb="4">
      <t>ノベオカ</t>
    </rPh>
    <rPh sb="4" eb="6">
      <t>ドウロ</t>
    </rPh>
    <rPh sb="7" eb="8">
      <t>ダ</t>
    </rPh>
    <rPh sb="8" eb="10">
      <t>コヤ</t>
    </rPh>
    <rPh sb="10" eb="12">
      <t>チク</t>
    </rPh>
    <rPh sb="20" eb="22">
      <t>シリョウ</t>
    </rPh>
    <rPh sb="22" eb="24">
      <t>セイリ</t>
    </rPh>
    <phoneticPr fontId="2"/>
  </si>
  <si>
    <t>宮崎県知事
河野　俊嗣</t>
    <rPh sb="0" eb="3">
      <t>ミヤザキケン</t>
    </rPh>
    <rPh sb="3" eb="5">
      <t>チジ</t>
    </rPh>
    <rPh sb="6" eb="8">
      <t>カワノ</t>
    </rPh>
    <rPh sb="9" eb="10">
      <t>トシ</t>
    </rPh>
    <phoneticPr fontId="2"/>
  </si>
  <si>
    <t>一般国道１０号宮崎地区電線共同溝に伴う連系管路及び引込管路工事</t>
    <rPh sb="0" eb="2">
      <t>イッパン</t>
    </rPh>
    <rPh sb="2" eb="4">
      <t>コクドウ</t>
    </rPh>
    <rPh sb="6" eb="7">
      <t>ゴウ</t>
    </rPh>
    <rPh sb="7" eb="9">
      <t>ミヤザキ</t>
    </rPh>
    <rPh sb="9" eb="11">
      <t>チク</t>
    </rPh>
    <rPh sb="11" eb="13">
      <t>デンセン</t>
    </rPh>
    <rPh sb="13" eb="15">
      <t>キョウドウ</t>
    </rPh>
    <rPh sb="15" eb="16">
      <t>コウ</t>
    </rPh>
    <rPh sb="17" eb="18">
      <t>トモナ</t>
    </rPh>
    <rPh sb="19" eb="20">
      <t>レン</t>
    </rPh>
    <rPh sb="20" eb="21">
      <t>ケイ</t>
    </rPh>
    <rPh sb="21" eb="23">
      <t>カンロ</t>
    </rPh>
    <rPh sb="23" eb="24">
      <t>オヨ</t>
    </rPh>
    <rPh sb="25" eb="27">
      <t>ヒキコミ</t>
    </rPh>
    <rPh sb="27" eb="29">
      <t>カンロ</t>
    </rPh>
    <rPh sb="29" eb="31">
      <t>コウジ</t>
    </rPh>
    <phoneticPr fontId="14"/>
  </si>
  <si>
    <t>九州電力（株）
大分お客さまセンタ－
大分市金池町２丁目３番４号</t>
    <rPh sb="0" eb="2">
      <t>キュウシュウ</t>
    </rPh>
    <rPh sb="2" eb="4">
      <t>デンリョク</t>
    </rPh>
    <rPh sb="8" eb="10">
      <t>オオイタ</t>
    </rPh>
    <rPh sb="11" eb="12">
      <t>キャク</t>
    </rPh>
    <rPh sb="19" eb="22">
      <t>オオイタシ</t>
    </rPh>
    <rPh sb="22" eb="24">
      <t>カナイケ</t>
    </rPh>
    <rPh sb="24" eb="25">
      <t>マチ</t>
    </rPh>
    <rPh sb="26" eb="28">
      <t>チョウメ</t>
    </rPh>
    <rPh sb="29" eb="30">
      <t>バン</t>
    </rPh>
    <rPh sb="31" eb="32">
      <t>ゴウ</t>
    </rPh>
    <phoneticPr fontId="14"/>
  </si>
  <si>
    <t>当該工事は、電線共同溝に収容された電線と周辺の架空線等の電線を結ぶために必要な連系管路や、民地への電線の引込のための引込管路を道路区域内に設ける工事であり、施工にあたっては、九州電力（株）大分お客さまセンターが管理する道路区域外の連系設備及び引込設備と接続することから、事故等が発生した場合等の専門的な対応及び管理・監督が必要となるため、本工事を的確で円滑に履行するためには、一体として行うべき道路区域外の施工に責任を有する当該電線管理者の九州電力（株）大分お客さまセンターが唯一の契約相手と判断する。</t>
    <rPh sb="0" eb="2">
      <t>トウガイ</t>
    </rPh>
    <rPh sb="2" eb="4">
      <t>コウジ</t>
    </rPh>
    <rPh sb="6" eb="8">
      <t>デンセン</t>
    </rPh>
    <rPh sb="8" eb="10">
      <t>キョウドウ</t>
    </rPh>
    <rPh sb="10" eb="11">
      <t>コウ</t>
    </rPh>
    <rPh sb="12" eb="14">
      <t>シュウヨウ</t>
    </rPh>
    <rPh sb="17" eb="19">
      <t>デンセン</t>
    </rPh>
    <rPh sb="20" eb="22">
      <t>シュウヘン</t>
    </rPh>
    <rPh sb="23" eb="25">
      <t>ガクウ</t>
    </rPh>
    <rPh sb="25" eb="26">
      <t>セン</t>
    </rPh>
    <rPh sb="26" eb="27">
      <t>トウ</t>
    </rPh>
    <rPh sb="28" eb="30">
      <t>デンセン</t>
    </rPh>
    <rPh sb="31" eb="32">
      <t>ムス</t>
    </rPh>
    <rPh sb="36" eb="38">
      <t>ヒツヨウ</t>
    </rPh>
    <rPh sb="63" eb="65">
      <t>ドウロ</t>
    </rPh>
    <rPh sb="65" eb="68">
      <t>クイキナイ</t>
    </rPh>
    <rPh sb="72" eb="74">
      <t>コウジ</t>
    </rPh>
    <rPh sb="78" eb="80">
      <t>セコウ</t>
    </rPh>
    <rPh sb="87" eb="89">
      <t>キュウシュウ</t>
    </rPh>
    <rPh sb="89" eb="91">
      <t>デンリョク</t>
    </rPh>
    <rPh sb="91" eb="94">
      <t>カブ</t>
    </rPh>
    <rPh sb="94" eb="96">
      <t>オオイタ</t>
    </rPh>
    <rPh sb="97" eb="98">
      <t>キャク</t>
    </rPh>
    <rPh sb="105" eb="107">
      <t>カンリ</t>
    </rPh>
    <rPh sb="126" eb="128">
      <t>セツゾク</t>
    </rPh>
    <rPh sb="135" eb="137">
      <t>ジコ</t>
    </rPh>
    <rPh sb="137" eb="138">
      <t>トウ</t>
    </rPh>
    <rPh sb="139" eb="141">
      <t>ハッセイ</t>
    </rPh>
    <rPh sb="143" eb="145">
      <t>バアイ</t>
    </rPh>
    <rPh sb="145" eb="146">
      <t>トウ</t>
    </rPh>
    <rPh sb="147" eb="150">
      <t>センモンテキ</t>
    </rPh>
    <rPh sb="151" eb="153">
      <t>タイオウ</t>
    </rPh>
    <rPh sb="153" eb="154">
      <t>オヨ</t>
    </rPh>
    <rPh sb="155" eb="157">
      <t>カンリ</t>
    </rPh>
    <rPh sb="158" eb="160">
      <t>カントク</t>
    </rPh>
    <rPh sb="161" eb="163">
      <t>ヒツヨウ</t>
    </rPh>
    <rPh sb="169" eb="172">
      <t>ホンコウジ</t>
    </rPh>
    <rPh sb="173" eb="175">
      <t>テキカク</t>
    </rPh>
    <rPh sb="176" eb="178">
      <t>エンカツ</t>
    </rPh>
    <rPh sb="179" eb="181">
      <t>リコウ</t>
    </rPh>
    <rPh sb="188" eb="190">
      <t>イッタイ</t>
    </rPh>
    <rPh sb="193" eb="194">
      <t>オコナ</t>
    </rPh>
    <rPh sb="197" eb="199">
      <t>ドウロ</t>
    </rPh>
    <rPh sb="199" eb="202">
      <t>クイキガイ</t>
    </rPh>
    <rPh sb="203" eb="205">
      <t>セコウ</t>
    </rPh>
    <rPh sb="206" eb="208">
      <t>セキニン</t>
    </rPh>
    <rPh sb="209" eb="210">
      <t>ユウ</t>
    </rPh>
    <rPh sb="212" eb="214">
      <t>トウガイ</t>
    </rPh>
    <rPh sb="214" eb="216">
      <t>デンセン</t>
    </rPh>
    <rPh sb="216" eb="219">
      <t>カンリシャ</t>
    </rPh>
    <rPh sb="220" eb="222">
      <t>キュウシュウ</t>
    </rPh>
    <rPh sb="222" eb="224">
      <t>デンリョク</t>
    </rPh>
    <rPh sb="224" eb="227">
      <t>カブ</t>
    </rPh>
    <rPh sb="227" eb="229">
      <t>オオイタ</t>
    </rPh>
    <rPh sb="230" eb="231">
      <t>キャク</t>
    </rPh>
    <rPh sb="238" eb="240">
      <t>ユイイツ</t>
    </rPh>
    <rPh sb="241" eb="243">
      <t>ケイヤク</t>
    </rPh>
    <rPh sb="243" eb="245">
      <t>アイテ</t>
    </rPh>
    <rPh sb="246" eb="248">
      <t>ハンダン</t>
    </rPh>
    <phoneticPr fontId="14"/>
  </si>
  <si>
    <t>椿井第１排水樋管外４８件操作委託業務</t>
    <phoneticPr fontId="14"/>
  </si>
  <si>
    <t>山鹿市長
熊本県山鹿市
山鹿９７８番地</t>
    <rPh sb="0" eb="2">
      <t>ヤマガ</t>
    </rPh>
    <rPh sb="2" eb="4">
      <t>シチョウ</t>
    </rPh>
    <rPh sb="5" eb="8">
      <t>クマモトケン</t>
    </rPh>
    <rPh sb="8" eb="11">
      <t>ヤマガシ</t>
    </rPh>
    <rPh sb="12" eb="14">
      <t>ヤマガ</t>
    </rPh>
    <rPh sb="17" eb="19">
      <t>バンチ</t>
    </rPh>
    <phoneticPr fontId="14"/>
  </si>
  <si>
    <t>うきは市隈ノ上川地区外堤防等周辺美化委託（管理第一課）</t>
    <rPh sb="3" eb="4">
      <t>シ</t>
    </rPh>
    <rPh sb="4" eb="5">
      <t>クマ</t>
    </rPh>
    <rPh sb="6" eb="8">
      <t>カミカワ</t>
    </rPh>
    <rPh sb="8" eb="10">
      <t>チク</t>
    </rPh>
    <rPh sb="10" eb="11">
      <t>ホカ</t>
    </rPh>
    <rPh sb="11" eb="13">
      <t>テイボウ</t>
    </rPh>
    <rPh sb="13" eb="14">
      <t>トウ</t>
    </rPh>
    <rPh sb="14" eb="16">
      <t>シュウヘン</t>
    </rPh>
    <rPh sb="16" eb="18">
      <t>ビカ</t>
    </rPh>
    <rPh sb="18" eb="20">
      <t>イタク</t>
    </rPh>
    <rPh sb="21" eb="23">
      <t>カンリ</t>
    </rPh>
    <rPh sb="23" eb="25">
      <t>ダイイチ</t>
    </rPh>
    <rPh sb="25" eb="26">
      <t>カ</t>
    </rPh>
    <phoneticPr fontId="6"/>
  </si>
  <si>
    <t>石井樋公園右岸堤防等周辺美化委託（管理第一課）</t>
    <rPh sb="0" eb="2">
      <t>イシイ</t>
    </rPh>
    <rPh sb="2" eb="3">
      <t>トイ</t>
    </rPh>
    <rPh sb="3" eb="5">
      <t>コウエン</t>
    </rPh>
    <rPh sb="5" eb="7">
      <t>ウガン</t>
    </rPh>
    <rPh sb="7" eb="9">
      <t>テイボウ</t>
    </rPh>
    <rPh sb="9" eb="10">
      <t>ナド</t>
    </rPh>
    <rPh sb="10" eb="12">
      <t>シュウヘン</t>
    </rPh>
    <rPh sb="12" eb="14">
      <t>ビカ</t>
    </rPh>
    <rPh sb="14" eb="16">
      <t>イタク</t>
    </rPh>
    <rPh sb="17" eb="19">
      <t>カンリ</t>
    </rPh>
    <rPh sb="19" eb="21">
      <t>ダイイチ</t>
    </rPh>
    <rPh sb="21" eb="22">
      <t>カ</t>
    </rPh>
    <phoneticPr fontId="6"/>
  </si>
  <si>
    <t>平成２６年度　球磨川萩原地先埋蔵文化財発掘調査業務</t>
    <rPh sb="0" eb="2">
      <t>ヘイセイ</t>
    </rPh>
    <rPh sb="4" eb="6">
      <t>ネンド</t>
    </rPh>
    <rPh sb="7" eb="10">
      <t>クマガワ</t>
    </rPh>
    <rPh sb="10" eb="12">
      <t>ハギワラ</t>
    </rPh>
    <rPh sb="12" eb="14">
      <t>チサキ</t>
    </rPh>
    <rPh sb="14" eb="16">
      <t>マイゾウ</t>
    </rPh>
    <rPh sb="16" eb="19">
      <t>ブンカザイ</t>
    </rPh>
    <rPh sb="19" eb="21">
      <t>ハックツ</t>
    </rPh>
    <rPh sb="21" eb="23">
      <t>チョウサ</t>
    </rPh>
    <rPh sb="23" eb="25">
      <t>ギョウム</t>
    </rPh>
    <phoneticPr fontId="2"/>
  </si>
  <si>
    <t>本業務の遂行にあたっては、事業実施箇所及び周辺地域の歴史、風土や文化財保護法等を熟知し、なおかつ、発掘作業及び出土品の整理保存・とりまとめ等を専門的に実施する必要。
文化財保護法を熟知し、埋蔵文化財について、包蔵地の資料整備その他周知徹底を図るとともに、文化財保護法第９９条により埋蔵文化財発掘調査作業、整理保存等を施行するもの。</t>
    <rPh sb="0" eb="1">
      <t>ホン</t>
    </rPh>
    <rPh sb="1" eb="3">
      <t>ギョウム</t>
    </rPh>
    <rPh sb="4" eb="6">
      <t>スイコウ</t>
    </rPh>
    <rPh sb="13" eb="15">
      <t>ジギョウ</t>
    </rPh>
    <rPh sb="15" eb="17">
      <t>ジッシ</t>
    </rPh>
    <rPh sb="17" eb="19">
      <t>カショ</t>
    </rPh>
    <rPh sb="19" eb="20">
      <t>オヨ</t>
    </rPh>
    <rPh sb="21" eb="23">
      <t>シュウヘン</t>
    </rPh>
    <rPh sb="23" eb="25">
      <t>チイキ</t>
    </rPh>
    <rPh sb="26" eb="28">
      <t>レキシ</t>
    </rPh>
    <rPh sb="29" eb="31">
      <t>フウド</t>
    </rPh>
    <rPh sb="32" eb="35">
      <t>ブンカザイ</t>
    </rPh>
    <rPh sb="35" eb="38">
      <t>ホゴホウ</t>
    </rPh>
    <rPh sb="38" eb="39">
      <t>トウ</t>
    </rPh>
    <rPh sb="40" eb="42">
      <t>ジュクチ</t>
    </rPh>
    <rPh sb="49" eb="51">
      <t>ハックツ</t>
    </rPh>
    <rPh sb="51" eb="53">
      <t>サギョウ</t>
    </rPh>
    <rPh sb="53" eb="54">
      <t>オヨ</t>
    </rPh>
    <rPh sb="55" eb="58">
      <t>シュツドヒン</t>
    </rPh>
    <rPh sb="59" eb="61">
      <t>セイリ</t>
    </rPh>
    <rPh sb="61" eb="63">
      <t>ホゾン</t>
    </rPh>
    <rPh sb="69" eb="70">
      <t>トウ</t>
    </rPh>
    <rPh sb="71" eb="74">
      <t>センモンテキ</t>
    </rPh>
    <rPh sb="75" eb="77">
      <t>ジッシ</t>
    </rPh>
    <rPh sb="79" eb="81">
      <t>ヒツヨウ</t>
    </rPh>
    <rPh sb="83" eb="86">
      <t>ブンカザイ</t>
    </rPh>
    <rPh sb="86" eb="89">
      <t>ホゴホウ</t>
    </rPh>
    <rPh sb="90" eb="92">
      <t>ジュクチ</t>
    </rPh>
    <rPh sb="94" eb="96">
      <t>マイゾウ</t>
    </rPh>
    <rPh sb="96" eb="99">
      <t>ブンカザイ</t>
    </rPh>
    <rPh sb="104" eb="105">
      <t>ホウ</t>
    </rPh>
    <rPh sb="105" eb="106">
      <t>ゾウ</t>
    </rPh>
    <rPh sb="106" eb="107">
      <t>チ</t>
    </rPh>
    <rPh sb="108" eb="110">
      <t>シリョウ</t>
    </rPh>
    <rPh sb="110" eb="112">
      <t>セイビ</t>
    </rPh>
    <rPh sb="114" eb="115">
      <t>タ</t>
    </rPh>
    <rPh sb="115" eb="117">
      <t>シュウチ</t>
    </rPh>
    <rPh sb="117" eb="119">
      <t>テッテイ</t>
    </rPh>
    <rPh sb="120" eb="121">
      <t>ハカ</t>
    </rPh>
    <rPh sb="127" eb="130">
      <t>ブンカザイ</t>
    </rPh>
    <rPh sb="130" eb="133">
      <t>ホゴホウ</t>
    </rPh>
    <rPh sb="133" eb="134">
      <t>ダイ</t>
    </rPh>
    <rPh sb="136" eb="137">
      <t>ジョウ</t>
    </rPh>
    <rPh sb="140" eb="142">
      <t>マイゾウ</t>
    </rPh>
    <rPh sb="142" eb="145">
      <t>ブンカザイ</t>
    </rPh>
    <rPh sb="145" eb="147">
      <t>ハックツ</t>
    </rPh>
    <rPh sb="147" eb="149">
      <t>チョウサ</t>
    </rPh>
    <rPh sb="149" eb="151">
      <t>サギョウ</t>
    </rPh>
    <rPh sb="152" eb="154">
      <t>セイリ</t>
    </rPh>
    <rPh sb="154" eb="156">
      <t>ホゾン</t>
    </rPh>
    <rPh sb="156" eb="157">
      <t>トウ</t>
    </rPh>
    <rPh sb="158" eb="160">
      <t>セコウ</t>
    </rPh>
    <phoneticPr fontId="2"/>
  </si>
  <si>
    <t>平成２６年度権現脇遺跡埋蔵文化財発掘調査業務</t>
    <rPh sb="0" eb="2">
      <t>ヘイセイ</t>
    </rPh>
    <rPh sb="4" eb="6">
      <t>ネンド</t>
    </rPh>
    <rPh sb="6" eb="8">
      <t>ゴンゲン</t>
    </rPh>
    <rPh sb="8" eb="9">
      <t>ワキ</t>
    </rPh>
    <rPh sb="9" eb="11">
      <t>イセキ</t>
    </rPh>
    <rPh sb="11" eb="13">
      <t>マイゾウ</t>
    </rPh>
    <rPh sb="13" eb="15">
      <t>ブンカ</t>
    </rPh>
    <rPh sb="15" eb="16">
      <t>ザイ</t>
    </rPh>
    <rPh sb="16" eb="18">
      <t>ハックツ</t>
    </rPh>
    <rPh sb="18" eb="20">
      <t>チョウサ</t>
    </rPh>
    <rPh sb="20" eb="22">
      <t>ギョウム</t>
    </rPh>
    <phoneticPr fontId="14"/>
  </si>
  <si>
    <t>南島原市長
長崎県南島原市西有家町里坊９６－２</t>
    <rPh sb="0" eb="1">
      <t>ミナミ</t>
    </rPh>
    <rPh sb="1" eb="3">
      <t>シマバラ</t>
    </rPh>
    <rPh sb="3" eb="5">
      <t>シチョウ</t>
    </rPh>
    <rPh sb="6" eb="9">
      <t>ナガサキケン</t>
    </rPh>
    <rPh sb="9" eb="10">
      <t>ミナミ</t>
    </rPh>
    <rPh sb="10" eb="13">
      <t>シマバラシ</t>
    </rPh>
    <rPh sb="13" eb="14">
      <t>ニシ</t>
    </rPh>
    <rPh sb="14" eb="15">
      <t>ア</t>
    </rPh>
    <rPh sb="15" eb="16">
      <t>イエ</t>
    </rPh>
    <rPh sb="16" eb="17">
      <t>マチ</t>
    </rPh>
    <rPh sb="17" eb="18">
      <t>サト</t>
    </rPh>
    <rPh sb="18" eb="19">
      <t>ボウ</t>
    </rPh>
    <phoneticPr fontId="14"/>
  </si>
  <si>
    <t>一般国道１０号宮崎地区電線共同溝に伴う連系管路及び引込管路工事</t>
    <rPh sb="0" eb="2">
      <t>イッパン</t>
    </rPh>
    <rPh sb="2" eb="4">
      <t>コクドウ</t>
    </rPh>
    <rPh sb="6" eb="7">
      <t>ゴウ</t>
    </rPh>
    <rPh sb="7" eb="9">
      <t>ミヤザキ</t>
    </rPh>
    <rPh sb="9" eb="11">
      <t>チク</t>
    </rPh>
    <rPh sb="11" eb="13">
      <t>デンセン</t>
    </rPh>
    <rPh sb="13" eb="15">
      <t>キョウドウ</t>
    </rPh>
    <rPh sb="15" eb="16">
      <t>ミゾ</t>
    </rPh>
    <rPh sb="17" eb="18">
      <t>トモナ</t>
    </rPh>
    <rPh sb="19" eb="20">
      <t>レン</t>
    </rPh>
    <rPh sb="20" eb="21">
      <t>ケイ</t>
    </rPh>
    <rPh sb="21" eb="23">
      <t>カンロ</t>
    </rPh>
    <rPh sb="23" eb="24">
      <t>オヨ</t>
    </rPh>
    <rPh sb="25" eb="27">
      <t>ヒキコミ</t>
    </rPh>
    <rPh sb="27" eb="29">
      <t>カンロ</t>
    </rPh>
    <rPh sb="29" eb="31">
      <t>コウジ</t>
    </rPh>
    <phoneticPr fontId="14"/>
  </si>
  <si>
    <t>エヌ・ティ・ティ・インフラネット（株）
九州支店
福岡市博多区東比恵２－３－７</t>
    <rPh sb="20" eb="22">
      <t>キュウシュウ</t>
    </rPh>
    <rPh sb="22" eb="24">
      <t>シテン</t>
    </rPh>
    <rPh sb="25" eb="28">
      <t>フクオカシ</t>
    </rPh>
    <rPh sb="28" eb="31">
      <t>ハカタク</t>
    </rPh>
    <rPh sb="31" eb="34">
      <t>ヒガシヒエ</t>
    </rPh>
    <phoneticPr fontId="14"/>
  </si>
  <si>
    <t>当該工事は、電線共同溝に収容された電線と周辺の架空線等の電線を結ぶために必要な連系管路や、民地への電線の引込のための引込管路を道路区域内に設ける工事であり、施工にあたっては、エヌ・ティ・ティ・インフラネット（株）九州支店が管理する道路区域外の連系設備及び引込設備と接続することから、事故等が発生した場合等の専門的な対応及び管理・監督が必要となるため、本工事を的確で円滑に履行するためには、一体として行うべき道路区域外の施工に責任を有する当該電線管理者のエヌ・ティ・ティ・インフラネット（株）九州支店が唯一の契約相手と判断する。</t>
  </si>
  <si>
    <t>人吉地区堤防等周辺美化（前期）委託</t>
  </si>
  <si>
    <t>人吉市長
田中信孝
熊本県人吉市麓町１６番地</t>
  </si>
  <si>
    <t>堤防の保全、円滑な河川巡視の実現、良好な河川環境の保持等を目的とした堤防除草を実施するため、河川法第９９条の規定により、河川管理施設の維持等に関する河川の管理に属する事項を関係地方公共団体に委託するもの。</t>
    <rPh sb="0" eb="2">
      <t>テイボウ</t>
    </rPh>
    <rPh sb="3" eb="5">
      <t>ホゼン</t>
    </rPh>
    <rPh sb="6" eb="8">
      <t>エンカツ</t>
    </rPh>
    <rPh sb="9" eb="11">
      <t>カセン</t>
    </rPh>
    <rPh sb="11" eb="13">
      <t>ジュンシ</t>
    </rPh>
    <rPh sb="14" eb="16">
      <t>ジツゲン</t>
    </rPh>
    <rPh sb="17" eb="19">
      <t>リョウコウ</t>
    </rPh>
    <rPh sb="20" eb="22">
      <t>カセン</t>
    </rPh>
    <rPh sb="22" eb="24">
      <t>カンキョウ</t>
    </rPh>
    <rPh sb="25" eb="27">
      <t>ホジ</t>
    </rPh>
    <rPh sb="27" eb="28">
      <t>トウ</t>
    </rPh>
    <rPh sb="29" eb="31">
      <t>モクテキ</t>
    </rPh>
    <rPh sb="34" eb="36">
      <t>テイボウ</t>
    </rPh>
    <rPh sb="36" eb="38">
      <t>ジョソウ</t>
    </rPh>
    <rPh sb="39" eb="41">
      <t>ジッシ</t>
    </rPh>
    <rPh sb="46" eb="49">
      <t>カセンホウ</t>
    </rPh>
    <rPh sb="49" eb="50">
      <t>ダイ</t>
    </rPh>
    <rPh sb="52" eb="53">
      <t>ジョウ</t>
    </rPh>
    <rPh sb="54" eb="56">
      <t>キテイ</t>
    </rPh>
    <rPh sb="60" eb="62">
      <t>カセン</t>
    </rPh>
    <rPh sb="62" eb="64">
      <t>カンリ</t>
    </rPh>
    <rPh sb="64" eb="66">
      <t>シセツ</t>
    </rPh>
    <rPh sb="67" eb="70">
      <t>イジナド</t>
    </rPh>
    <rPh sb="71" eb="72">
      <t>カン</t>
    </rPh>
    <rPh sb="74" eb="76">
      <t>カセン</t>
    </rPh>
    <rPh sb="77" eb="79">
      <t>カンリ</t>
    </rPh>
    <rPh sb="80" eb="81">
      <t>ゾク</t>
    </rPh>
    <rPh sb="83" eb="85">
      <t>ジコウ</t>
    </rPh>
    <rPh sb="86" eb="88">
      <t>カンケイ</t>
    </rPh>
    <rPh sb="88" eb="90">
      <t>チホウ</t>
    </rPh>
    <rPh sb="90" eb="92">
      <t>コウキョウ</t>
    </rPh>
    <rPh sb="92" eb="94">
      <t>ダンタイ</t>
    </rPh>
    <rPh sb="95" eb="97">
      <t>イタク</t>
    </rPh>
    <phoneticPr fontId="14"/>
  </si>
  <si>
    <t>球磨地区堤防等周辺美化（前期）委託</t>
  </si>
  <si>
    <t>球磨村長
柳詰正治
熊本県球磨郡球磨村大字渡丙１７３０番地</t>
  </si>
  <si>
    <t>嘉瀬川ダム貯水池等周辺美化委託</t>
    <rPh sb="0" eb="2">
      <t>カセ</t>
    </rPh>
    <rPh sb="2" eb="3">
      <t>カワ</t>
    </rPh>
    <rPh sb="5" eb="8">
      <t>チョスイチ</t>
    </rPh>
    <rPh sb="8" eb="9">
      <t>トウ</t>
    </rPh>
    <rPh sb="9" eb="11">
      <t>シュウヘン</t>
    </rPh>
    <rPh sb="11" eb="13">
      <t>ビカ</t>
    </rPh>
    <rPh sb="13" eb="15">
      <t>イタク</t>
    </rPh>
    <phoneticPr fontId="6"/>
  </si>
  <si>
    <t>ダム湖周辺美化委託</t>
    <rPh sb="2" eb="3">
      <t>コ</t>
    </rPh>
    <rPh sb="3" eb="5">
      <t>シュウヘン</t>
    </rPh>
    <rPh sb="5" eb="7">
      <t>ビカ</t>
    </rPh>
    <rPh sb="7" eb="9">
      <t>イタク</t>
    </rPh>
    <phoneticPr fontId="14"/>
  </si>
  <si>
    <t>河川法第９９条を根拠とし、環境美化の意識が高い周辺地域住民（関係地方公共団体）に除草作業を委託することで、ダム管理者と地域とが、一体となった管理を行うため。</t>
    <rPh sb="13" eb="15">
      <t>カンキョウ</t>
    </rPh>
    <rPh sb="15" eb="17">
      <t>ビカ</t>
    </rPh>
    <rPh sb="18" eb="20">
      <t>イシキ</t>
    </rPh>
    <rPh sb="21" eb="22">
      <t>タカ</t>
    </rPh>
    <rPh sb="23" eb="25">
      <t>シュウヘン</t>
    </rPh>
    <rPh sb="25" eb="27">
      <t>チイキ</t>
    </rPh>
    <rPh sb="27" eb="29">
      <t>ジュウミン</t>
    </rPh>
    <rPh sb="30" eb="32">
      <t>カンケイ</t>
    </rPh>
    <rPh sb="32" eb="34">
      <t>チホウ</t>
    </rPh>
    <rPh sb="34" eb="36">
      <t>コウキョウ</t>
    </rPh>
    <rPh sb="36" eb="38">
      <t>ダンタイ</t>
    </rPh>
    <rPh sb="40" eb="42">
      <t>ジョソウ</t>
    </rPh>
    <rPh sb="42" eb="44">
      <t>サギョウ</t>
    </rPh>
    <rPh sb="45" eb="47">
      <t>イタク</t>
    </rPh>
    <rPh sb="55" eb="58">
      <t>カンリシャ</t>
    </rPh>
    <rPh sb="59" eb="61">
      <t>チイキ</t>
    </rPh>
    <rPh sb="64" eb="66">
      <t>イッタイ</t>
    </rPh>
    <rPh sb="70" eb="72">
      <t>カンリ</t>
    </rPh>
    <rPh sb="73" eb="74">
      <t>オコナ</t>
    </rPh>
    <phoneticPr fontId="14"/>
  </si>
  <si>
    <t>豊肥本線豊後竹田駅・朝地駅間９０k９５０m付近一般国道５７号大野竹田道路笹無田橋（仮称）建設工事に伴う線路近接工事及び９０k６５０m付近JR笹無田川橋と市道梅ノ木竹ノ脇線の立体交差箇所の市道改良工事
大分県竹田市大字三宅～挾田地先
２０１４/６/５～２０１５/３/３１</t>
    <rPh sb="0" eb="2">
      <t>ホウヒ</t>
    </rPh>
    <rPh sb="2" eb="4">
      <t>ホンセン</t>
    </rPh>
    <rPh sb="4" eb="6">
      <t>ブンゴ</t>
    </rPh>
    <rPh sb="6" eb="8">
      <t>タケタ</t>
    </rPh>
    <rPh sb="8" eb="9">
      <t>エキ</t>
    </rPh>
    <rPh sb="10" eb="11">
      <t>アサ</t>
    </rPh>
    <rPh sb="11" eb="12">
      <t>チ</t>
    </rPh>
    <rPh sb="12" eb="13">
      <t>エキ</t>
    </rPh>
    <rPh sb="13" eb="14">
      <t>アイダ</t>
    </rPh>
    <rPh sb="21" eb="23">
      <t>フキン</t>
    </rPh>
    <rPh sb="23" eb="25">
      <t>イッパン</t>
    </rPh>
    <rPh sb="25" eb="27">
      <t>コクドウ</t>
    </rPh>
    <rPh sb="29" eb="30">
      <t>ゴウ</t>
    </rPh>
    <rPh sb="30" eb="32">
      <t>オオノ</t>
    </rPh>
    <rPh sb="32" eb="34">
      <t>タケタ</t>
    </rPh>
    <rPh sb="34" eb="36">
      <t>ドウロ</t>
    </rPh>
    <rPh sb="36" eb="37">
      <t>ササ</t>
    </rPh>
    <rPh sb="37" eb="38">
      <t>ム</t>
    </rPh>
    <rPh sb="38" eb="39">
      <t>タ</t>
    </rPh>
    <rPh sb="39" eb="40">
      <t>ハシ</t>
    </rPh>
    <rPh sb="41" eb="43">
      <t>カショウ</t>
    </rPh>
    <rPh sb="44" eb="46">
      <t>ケンセツ</t>
    </rPh>
    <rPh sb="46" eb="48">
      <t>コウジ</t>
    </rPh>
    <rPh sb="49" eb="50">
      <t>トモナ</t>
    </rPh>
    <rPh sb="51" eb="53">
      <t>センロ</t>
    </rPh>
    <rPh sb="53" eb="55">
      <t>キンセツ</t>
    </rPh>
    <rPh sb="55" eb="57">
      <t>コウジ</t>
    </rPh>
    <rPh sb="57" eb="58">
      <t>オヨ</t>
    </rPh>
    <rPh sb="66" eb="68">
      <t>フキン</t>
    </rPh>
    <rPh sb="70" eb="71">
      <t>ササ</t>
    </rPh>
    <rPh sb="71" eb="72">
      <t>ム</t>
    </rPh>
    <rPh sb="72" eb="73">
      <t>タ</t>
    </rPh>
    <rPh sb="73" eb="74">
      <t>カワ</t>
    </rPh>
    <rPh sb="74" eb="75">
      <t>ハシ</t>
    </rPh>
    <rPh sb="76" eb="78">
      <t>シドウ</t>
    </rPh>
    <rPh sb="78" eb="79">
      <t>ウメ</t>
    </rPh>
    <rPh sb="80" eb="81">
      <t>キ</t>
    </rPh>
    <rPh sb="81" eb="82">
      <t>タケ</t>
    </rPh>
    <rPh sb="83" eb="84">
      <t>ワキ</t>
    </rPh>
    <rPh sb="84" eb="85">
      <t>セン</t>
    </rPh>
    <rPh sb="86" eb="88">
      <t>リッタイ</t>
    </rPh>
    <rPh sb="88" eb="90">
      <t>コウサ</t>
    </rPh>
    <rPh sb="90" eb="92">
      <t>カショ</t>
    </rPh>
    <rPh sb="93" eb="95">
      <t>シドウ</t>
    </rPh>
    <rPh sb="95" eb="97">
      <t>カイリョウ</t>
    </rPh>
    <rPh sb="97" eb="99">
      <t>コウジ</t>
    </rPh>
    <rPh sb="100" eb="102">
      <t>オオイタ</t>
    </rPh>
    <rPh sb="102" eb="103">
      <t>ケン</t>
    </rPh>
    <rPh sb="103" eb="106">
      <t>タケタシ</t>
    </rPh>
    <rPh sb="106" eb="108">
      <t>オオアザ</t>
    </rPh>
    <rPh sb="108" eb="110">
      <t>ミヤケ</t>
    </rPh>
    <rPh sb="112" eb="113">
      <t>タ</t>
    </rPh>
    <rPh sb="113" eb="115">
      <t>チサキ</t>
    </rPh>
    <phoneticPr fontId="2"/>
  </si>
  <si>
    <t>九州旅客鉄道（株）
大分支社
大分市要町１番１号</t>
    <rPh sb="0" eb="2">
      <t>キュウシュウ</t>
    </rPh>
    <rPh sb="2" eb="4">
      <t>リョキャク</t>
    </rPh>
    <rPh sb="4" eb="6">
      <t>テツドウ</t>
    </rPh>
    <rPh sb="10" eb="12">
      <t>オオイタ</t>
    </rPh>
    <rPh sb="12" eb="14">
      <t>シシャ</t>
    </rPh>
    <rPh sb="15" eb="18">
      <t>オオイタシ</t>
    </rPh>
    <rPh sb="18" eb="20">
      <t>カナメチョウ</t>
    </rPh>
    <rPh sb="21" eb="22">
      <t>バン</t>
    </rPh>
    <rPh sb="23" eb="24">
      <t>ゴウ</t>
    </rPh>
    <phoneticPr fontId="14"/>
  </si>
  <si>
    <t>当該工事は、一般国道５７号大野竹田道路整備の一環として笹無田橋（仮称）下部工工事で影響する恐れのあるJR豊肥本線の軌道監視及び工事用道路としての市道梅ノ木竹ノ木線の改良工事であり、施工にあたっては、下部工工事の基礎工及び床堀で軌道に近接し影響する恐れがあるため軌道監視が必要であり、また、工事用道路の施工でJR笹無田川橋と立体交差箇所で橋台前面を掘削し影響するため及び鉄道橋の桁下余裕が無いので、軌道監視と市道切り下げ工事を的確で円滑に履行するためには、軌道を所管し責任を有する当該軌道及び列車管理者の九州旅客鉄道㈱大分支社が唯一の契約相手と判断する。</t>
    <rPh sb="0" eb="2">
      <t>トウガイ</t>
    </rPh>
    <rPh sb="2" eb="4">
      <t>コウジ</t>
    </rPh>
    <rPh sb="6" eb="8">
      <t>イッパン</t>
    </rPh>
    <rPh sb="8" eb="10">
      <t>コクドウ</t>
    </rPh>
    <rPh sb="12" eb="13">
      <t>ゴウ</t>
    </rPh>
    <rPh sb="13" eb="15">
      <t>オオノ</t>
    </rPh>
    <rPh sb="15" eb="17">
      <t>タケタ</t>
    </rPh>
    <rPh sb="17" eb="19">
      <t>ドウロ</t>
    </rPh>
    <rPh sb="19" eb="21">
      <t>セイビ</t>
    </rPh>
    <rPh sb="22" eb="24">
      <t>イッカン</t>
    </rPh>
    <rPh sb="27" eb="28">
      <t>ササ</t>
    </rPh>
    <rPh sb="28" eb="29">
      <t>ム</t>
    </rPh>
    <rPh sb="29" eb="30">
      <t>タ</t>
    </rPh>
    <rPh sb="30" eb="31">
      <t>ハシ</t>
    </rPh>
    <rPh sb="32" eb="34">
      <t>カショウ</t>
    </rPh>
    <rPh sb="35" eb="37">
      <t>カブ</t>
    </rPh>
    <rPh sb="37" eb="38">
      <t>コウ</t>
    </rPh>
    <rPh sb="38" eb="40">
      <t>コウジ</t>
    </rPh>
    <rPh sb="41" eb="43">
      <t>エイキョウ</t>
    </rPh>
    <rPh sb="45" eb="46">
      <t>オソ</t>
    </rPh>
    <rPh sb="52" eb="54">
      <t>ホウヒ</t>
    </rPh>
    <rPh sb="54" eb="56">
      <t>ホンセン</t>
    </rPh>
    <rPh sb="57" eb="59">
      <t>キドウ</t>
    </rPh>
    <rPh sb="59" eb="61">
      <t>カンシ</t>
    </rPh>
    <rPh sb="61" eb="62">
      <t>オヨ</t>
    </rPh>
    <rPh sb="63" eb="66">
      <t>コウジヨウ</t>
    </rPh>
    <rPh sb="66" eb="68">
      <t>ドウロ</t>
    </rPh>
    <rPh sb="72" eb="74">
      <t>シドウ</t>
    </rPh>
    <rPh sb="74" eb="75">
      <t>ウメ</t>
    </rPh>
    <rPh sb="76" eb="77">
      <t>キ</t>
    </rPh>
    <rPh sb="77" eb="78">
      <t>タケ</t>
    </rPh>
    <rPh sb="79" eb="80">
      <t>キ</t>
    </rPh>
    <rPh sb="80" eb="81">
      <t>セン</t>
    </rPh>
    <rPh sb="82" eb="84">
      <t>カイリョウ</t>
    </rPh>
    <rPh sb="84" eb="86">
      <t>コウジ</t>
    </rPh>
    <rPh sb="90" eb="92">
      <t>セコウ</t>
    </rPh>
    <rPh sb="99" eb="101">
      <t>カブ</t>
    </rPh>
    <rPh sb="101" eb="102">
      <t>コウ</t>
    </rPh>
    <rPh sb="102" eb="104">
      <t>コウジ</t>
    </rPh>
    <rPh sb="105" eb="107">
      <t>キソ</t>
    </rPh>
    <rPh sb="107" eb="108">
      <t>コウ</t>
    </rPh>
    <rPh sb="108" eb="109">
      <t>オヨ</t>
    </rPh>
    <rPh sb="110" eb="111">
      <t>トコ</t>
    </rPh>
    <rPh sb="111" eb="112">
      <t>ホリ</t>
    </rPh>
    <rPh sb="113" eb="115">
      <t>キドウ</t>
    </rPh>
    <rPh sb="116" eb="118">
      <t>キンセツ</t>
    </rPh>
    <rPh sb="119" eb="121">
      <t>エイキョウ</t>
    </rPh>
    <rPh sb="123" eb="124">
      <t>オソ</t>
    </rPh>
    <rPh sb="130" eb="132">
      <t>キドウ</t>
    </rPh>
    <rPh sb="132" eb="134">
      <t>カンシ</t>
    </rPh>
    <rPh sb="135" eb="137">
      <t>ヒツヨウ</t>
    </rPh>
    <rPh sb="144" eb="147">
      <t>コウジヨウ</t>
    </rPh>
    <rPh sb="147" eb="149">
      <t>ドウロ</t>
    </rPh>
    <rPh sb="150" eb="152">
      <t>セコウ</t>
    </rPh>
    <rPh sb="155" eb="156">
      <t>ササ</t>
    </rPh>
    <rPh sb="156" eb="157">
      <t>ム</t>
    </rPh>
    <rPh sb="157" eb="158">
      <t>タ</t>
    </rPh>
    <rPh sb="158" eb="159">
      <t>カワ</t>
    </rPh>
    <rPh sb="159" eb="160">
      <t>ハシ</t>
    </rPh>
    <rPh sb="161" eb="163">
      <t>リッタイ</t>
    </rPh>
    <rPh sb="163" eb="165">
      <t>コウサ</t>
    </rPh>
    <rPh sb="165" eb="167">
      <t>カショ</t>
    </rPh>
    <rPh sb="168" eb="170">
      <t>キョウダイ</t>
    </rPh>
    <rPh sb="170" eb="172">
      <t>ゼンメン</t>
    </rPh>
    <rPh sb="173" eb="175">
      <t>クッサク</t>
    </rPh>
    <rPh sb="176" eb="178">
      <t>エイキョウ</t>
    </rPh>
    <rPh sb="182" eb="183">
      <t>オヨ</t>
    </rPh>
    <rPh sb="184" eb="186">
      <t>テツドウ</t>
    </rPh>
    <rPh sb="186" eb="187">
      <t>ハシ</t>
    </rPh>
    <rPh sb="188" eb="189">
      <t>ケタ</t>
    </rPh>
    <rPh sb="189" eb="190">
      <t>シタ</t>
    </rPh>
    <rPh sb="190" eb="192">
      <t>ヨユウ</t>
    </rPh>
    <rPh sb="193" eb="194">
      <t>ナ</t>
    </rPh>
    <rPh sb="198" eb="200">
      <t>キドウ</t>
    </rPh>
    <rPh sb="200" eb="202">
      <t>カンシ</t>
    </rPh>
    <rPh sb="203" eb="205">
      <t>シドウ</t>
    </rPh>
    <rPh sb="205" eb="206">
      <t>キ</t>
    </rPh>
    <rPh sb="207" eb="208">
      <t>サ</t>
    </rPh>
    <rPh sb="209" eb="211">
      <t>コウジ</t>
    </rPh>
    <rPh sb="212" eb="214">
      <t>テキカク</t>
    </rPh>
    <rPh sb="215" eb="217">
      <t>エンカツ</t>
    </rPh>
    <rPh sb="218" eb="220">
      <t>リコウ</t>
    </rPh>
    <rPh sb="227" eb="229">
      <t>キドウ</t>
    </rPh>
    <rPh sb="230" eb="232">
      <t>ショカン</t>
    </rPh>
    <rPh sb="233" eb="235">
      <t>セキニン</t>
    </rPh>
    <rPh sb="236" eb="237">
      <t>ユウ</t>
    </rPh>
    <rPh sb="239" eb="241">
      <t>トウガイ</t>
    </rPh>
    <rPh sb="241" eb="243">
      <t>キドウ</t>
    </rPh>
    <rPh sb="243" eb="244">
      <t>オヨ</t>
    </rPh>
    <rPh sb="245" eb="247">
      <t>レッシャ</t>
    </rPh>
    <rPh sb="247" eb="249">
      <t>カンリ</t>
    </rPh>
    <rPh sb="249" eb="250">
      <t>モノ</t>
    </rPh>
    <rPh sb="251" eb="253">
      <t>キュウシュウ</t>
    </rPh>
    <rPh sb="253" eb="255">
      <t>リョキャク</t>
    </rPh>
    <rPh sb="255" eb="257">
      <t>テツドウ</t>
    </rPh>
    <rPh sb="258" eb="260">
      <t>オオイタ</t>
    </rPh>
    <rPh sb="260" eb="262">
      <t>シシャ</t>
    </rPh>
    <rPh sb="263" eb="265">
      <t>ユイツ</t>
    </rPh>
    <rPh sb="266" eb="268">
      <t>ケイヤク</t>
    </rPh>
    <rPh sb="268" eb="270">
      <t>アイテ</t>
    </rPh>
    <rPh sb="271" eb="273">
      <t>ハンダン</t>
    </rPh>
    <phoneticPr fontId="14"/>
  </si>
  <si>
    <t>五ヶ瀬川改修附帯上水井戸移設に伴う施設設計等業務</t>
    <rPh sb="21" eb="22">
      <t>トウ</t>
    </rPh>
    <phoneticPr fontId="2"/>
  </si>
  <si>
    <t>本業務等については、河川工事を施工するために必要を生じた他の工事であり、河川法第６８条に基づき、その費用を国が負担するものである。</t>
    <rPh sb="0" eb="1">
      <t>ホン</t>
    </rPh>
    <rPh sb="1" eb="3">
      <t>ギョウム</t>
    </rPh>
    <rPh sb="3" eb="4">
      <t>トウ</t>
    </rPh>
    <rPh sb="10" eb="12">
      <t>カセン</t>
    </rPh>
    <rPh sb="12" eb="14">
      <t>コウジ</t>
    </rPh>
    <rPh sb="15" eb="17">
      <t>セコウ</t>
    </rPh>
    <rPh sb="22" eb="24">
      <t>ヒツヨウ</t>
    </rPh>
    <rPh sb="25" eb="26">
      <t>ショウ</t>
    </rPh>
    <rPh sb="28" eb="29">
      <t>タ</t>
    </rPh>
    <rPh sb="30" eb="32">
      <t>コウジ</t>
    </rPh>
    <rPh sb="36" eb="39">
      <t>カセンホウ</t>
    </rPh>
    <rPh sb="39" eb="40">
      <t>ダイ</t>
    </rPh>
    <rPh sb="42" eb="43">
      <t>ジョウ</t>
    </rPh>
    <rPh sb="44" eb="45">
      <t>モト</t>
    </rPh>
    <rPh sb="50" eb="52">
      <t>ヒヨウ</t>
    </rPh>
    <rPh sb="53" eb="54">
      <t>クニ</t>
    </rPh>
    <rPh sb="55" eb="57">
      <t>フタン</t>
    </rPh>
    <phoneticPr fontId="2"/>
  </si>
  <si>
    <t>鹿児島本線市来駅・湯之元駅間３６９ｋ２００付近大里高架橋外３橋における橋梁点検
鹿児島県いちき串木野市島内外
２０１４/０６/２５～２０１４/１２/３１
役務</t>
    <rPh sb="0" eb="3">
      <t>カゴシマ</t>
    </rPh>
    <rPh sb="3" eb="5">
      <t>ホンセン</t>
    </rPh>
    <rPh sb="5" eb="7">
      <t>イチキ</t>
    </rPh>
    <rPh sb="7" eb="8">
      <t>エキ</t>
    </rPh>
    <rPh sb="9" eb="10">
      <t>ユ</t>
    </rPh>
    <rPh sb="10" eb="11">
      <t>ノ</t>
    </rPh>
    <rPh sb="11" eb="12">
      <t>モト</t>
    </rPh>
    <rPh sb="12" eb="13">
      <t>エキ</t>
    </rPh>
    <rPh sb="13" eb="14">
      <t>カン</t>
    </rPh>
    <rPh sb="21" eb="23">
      <t>フキン</t>
    </rPh>
    <rPh sb="23" eb="25">
      <t>オオサト</t>
    </rPh>
    <rPh sb="25" eb="28">
      <t>コウカキョウ</t>
    </rPh>
    <rPh sb="28" eb="29">
      <t>ホカ</t>
    </rPh>
    <rPh sb="30" eb="31">
      <t>キョウ</t>
    </rPh>
    <rPh sb="35" eb="37">
      <t>キョウリョウ</t>
    </rPh>
    <rPh sb="37" eb="39">
      <t>テンケン</t>
    </rPh>
    <rPh sb="47" eb="51">
      <t>クシキノシ</t>
    </rPh>
    <rPh sb="51" eb="53">
      <t>トウナイ</t>
    </rPh>
    <rPh sb="53" eb="54">
      <t>ホカ</t>
    </rPh>
    <phoneticPr fontId="2"/>
  </si>
  <si>
    <t>九州旅客鉄道（株）
鹿児島鉄道事業部
鹿児島県鹿児島市武１丁目２番１号</t>
    <rPh sb="0" eb="2">
      <t>キュウシュウ</t>
    </rPh>
    <rPh sb="2" eb="4">
      <t>リョカク</t>
    </rPh>
    <rPh sb="4" eb="6">
      <t>テツドウ</t>
    </rPh>
    <rPh sb="10" eb="13">
      <t>カゴシマ</t>
    </rPh>
    <rPh sb="13" eb="15">
      <t>テツドウ</t>
    </rPh>
    <rPh sb="15" eb="18">
      <t>ジギョウブ</t>
    </rPh>
    <rPh sb="27" eb="28">
      <t>タケ</t>
    </rPh>
    <rPh sb="29" eb="31">
      <t>チョウメ</t>
    </rPh>
    <rPh sb="32" eb="33">
      <t>バン</t>
    </rPh>
    <rPh sb="34" eb="35">
      <t>ゴウ</t>
    </rPh>
    <phoneticPr fontId="2"/>
  </si>
  <si>
    <t>本設計の作業にあたっては、軌道敷内の施工が必要となるため、唯一、当該鉄道管理者のみが契約相手方であるため。</t>
  </si>
  <si>
    <t>平成２６年度デジタル道路地図データベース更新業務</t>
    <phoneticPr fontId="15"/>
  </si>
  <si>
    <t>（一財）日本デジタル道路地図協会
東京都千代田区平河町１－３－１３　ヒュ－リック平河町ビル５階</t>
  </si>
  <si>
    <t>デジタル道路地図データベースに関する仕様を当該契約の相手方が開発し、それに基づき更新したデジタル道路地図データベースの著作権は、九州地方整備局と共有している。当該契約の相手方は、他者による当該著作権の使用を許諾しない意思表示を行っているため、契約の相手方が限定されるため。</t>
    <phoneticPr fontId="2"/>
  </si>
  <si>
    <t>一般国道３号名島（２）地区電線共同溝に伴う連系管路及び引込管路（その２）工事</t>
    <rPh sb="0" eb="2">
      <t>イッパン</t>
    </rPh>
    <rPh sb="2" eb="4">
      <t>コクドウ</t>
    </rPh>
    <rPh sb="5" eb="6">
      <t>ゴウ</t>
    </rPh>
    <rPh sb="6" eb="8">
      <t>ナジマ</t>
    </rPh>
    <rPh sb="11" eb="13">
      <t>チク</t>
    </rPh>
    <rPh sb="13" eb="15">
      <t>デンセン</t>
    </rPh>
    <rPh sb="15" eb="17">
      <t>キョウドウ</t>
    </rPh>
    <rPh sb="17" eb="18">
      <t>ミゾ</t>
    </rPh>
    <rPh sb="19" eb="20">
      <t>トモナ</t>
    </rPh>
    <rPh sb="21" eb="22">
      <t>レン</t>
    </rPh>
    <rPh sb="22" eb="23">
      <t>ケイ</t>
    </rPh>
    <rPh sb="23" eb="24">
      <t>クダ</t>
    </rPh>
    <rPh sb="24" eb="25">
      <t>ロ</t>
    </rPh>
    <rPh sb="25" eb="26">
      <t>オヨ</t>
    </rPh>
    <rPh sb="27" eb="28">
      <t>ヒ</t>
    </rPh>
    <rPh sb="28" eb="29">
      <t>コ</t>
    </rPh>
    <rPh sb="29" eb="30">
      <t>クダ</t>
    </rPh>
    <rPh sb="30" eb="31">
      <t>ロ</t>
    </rPh>
    <rPh sb="36" eb="38">
      <t>コウジ</t>
    </rPh>
    <phoneticPr fontId="2"/>
  </si>
  <si>
    <t>本工事は引込管路工事にあっては、隣接の民地内の宅内引き込みと接続するための管路設置を行い、連系管路工事は、通電中の既設線へ接続するための管路設置を行うものであり、エヌ・ティ・ティ・インフラネット（株）が唯一の契約相手と判断するものである。</t>
    <phoneticPr fontId="2"/>
  </si>
  <si>
    <t>平成２６年度人事管理システム導入業務</t>
  </si>
  <si>
    <t>支出負担行為担当官
九州地方整備局長
金尾　 健司
〒８１２－００１３
福岡市博多区博多駅東２－１０－７
福岡第二合同庁舎７階</t>
    <rPh sb="19" eb="20">
      <t>カネ</t>
    </rPh>
    <rPh sb="20" eb="21">
      <t>オ</t>
    </rPh>
    <rPh sb="23" eb="24">
      <t>ケン</t>
    </rPh>
    <rPh sb="24" eb="25">
      <t>ツカサ</t>
    </rPh>
    <phoneticPr fontId="2"/>
  </si>
  <si>
    <t>（株）サンネット
広島県広島市中区袋町４－２１</t>
  </si>
  <si>
    <t>当該契約相手方は、導入される管理システムを開発した業者であり、著作権を有しているため。</t>
    <rPh sb="0" eb="2">
      <t>トウガイ</t>
    </rPh>
    <rPh sb="2" eb="4">
      <t>ケイヤク</t>
    </rPh>
    <rPh sb="4" eb="7">
      <t>アイテガタ</t>
    </rPh>
    <rPh sb="9" eb="11">
      <t>ドウニュウ</t>
    </rPh>
    <rPh sb="14" eb="16">
      <t>カンリ</t>
    </rPh>
    <rPh sb="21" eb="23">
      <t>カイハツ</t>
    </rPh>
    <rPh sb="25" eb="27">
      <t>ギョウシャ</t>
    </rPh>
    <rPh sb="31" eb="33">
      <t>チョサク</t>
    </rPh>
    <rPh sb="33" eb="34">
      <t>ケン</t>
    </rPh>
    <rPh sb="35" eb="36">
      <t>ユウ</t>
    </rPh>
    <phoneticPr fontId="2"/>
  </si>
  <si>
    <t>九州管区警察学校（２６）本館埋蔵文化財発掘調査委託</t>
    <rPh sb="0" eb="2">
      <t>キュウシュウ</t>
    </rPh>
    <rPh sb="2" eb="4">
      <t>カンク</t>
    </rPh>
    <rPh sb="4" eb="6">
      <t>ケイサツ</t>
    </rPh>
    <rPh sb="6" eb="8">
      <t>ガッコウ</t>
    </rPh>
    <rPh sb="12" eb="14">
      <t>ホンカン</t>
    </rPh>
    <rPh sb="14" eb="16">
      <t>マイゾウ</t>
    </rPh>
    <rPh sb="16" eb="19">
      <t>ブンカザイ</t>
    </rPh>
    <rPh sb="19" eb="21">
      <t>ハックツ</t>
    </rPh>
    <rPh sb="21" eb="23">
      <t>チョウサ</t>
    </rPh>
    <rPh sb="23" eb="25">
      <t>イタク</t>
    </rPh>
    <phoneticPr fontId="2"/>
  </si>
  <si>
    <t>福岡市長
髙島　宗一郎
福岡市中央区天神１丁目８番１号</t>
    <rPh sb="0" eb="2">
      <t>フクオカ</t>
    </rPh>
    <rPh sb="2" eb="4">
      <t>シチョウ</t>
    </rPh>
    <rPh sb="6" eb="7">
      <t>シマ</t>
    </rPh>
    <rPh sb="8" eb="11">
      <t>ソウイチロウ</t>
    </rPh>
    <rPh sb="12" eb="15">
      <t>フクオカシ</t>
    </rPh>
    <rPh sb="15" eb="18">
      <t>チュウオウク</t>
    </rPh>
    <rPh sb="18" eb="20">
      <t>テンジン</t>
    </rPh>
    <rPh sb="21" eb="23">
      <t>チョウメ</t>
    </rPh>
    <rPh sb="24" eb="25">
      <t>バン</t>
    </rPh>
    <rPh sb="26" eb="27">
      <t>ゴウ</t>
    </rPh>
    <phoneticPr fontId="2"/>
  </si>
  <si>
    <t>本業務の遂行にあたっては、事業実施箇所及び周辺地域の歴史、風土や文化財保護法等を熟知し、なおかつ、発掘作業及び出土品の整理保存・とりまとめ等を専門的に実施する必要がある。
福岡市は、文化財保護法を熟知し、埋蔵文化財について、包蔵地の資料整備その他周知徹底を図るとともに、文化財保護法第９９条により埋蔵文化財発掘調査作業、整理保存等を実施している。</t>
    <rPh sb="0" eb="1">
      <t>ホン</t>
    </rPh>
    <rPh sb="1" eb="3">
      <t>ギョウム</t>
    </rPh>
    <rPh sb="4" eb="6">
      <t>スイコウ</t>
    </rPh>
    <rPh sb="13" eb="15">
      <t>ジギョウ</t>
    </rPh>
    <rPh sb="15" eb="17">
      <t>ジッシ</t>
    </rPh>
    <rPh sb="17" eb="19">
      <t>カショ</t>
    </rPh>
    <rPh sb="19" eb="20">
      <t>オヨ</t>
    </rPh>
    <rPh sb="21" eb="23">
      <t>シュウヘン</t>
    </rPh>
    <rPh sb="23" eb="25">
      <t>チイキ</t>
    </rPh>
    <rPh sb="26" eb="28">
      <t>レキシ</t>
    </rPh>
    <rPh sb="29" eb="31">
      <t>フウド</t>
    </rPh>
    <rPh sb="32" eb="35">
      <t>ブンカザイ</t>
    </rPh>
    <rPh sb="35" eb="38">
      <t>ホゴホウ</t>
    </rPh>
    <rPh sb="38" eb="39">
      <t>トウ</t>
    </rPh>
    <rPh sb="40" eb="42">
      <t>ジュクチ</t>
    </rPh>
    <rPh sb="49" eb="51">
      <t>ハックツ</t>
    </rPh>
    <rPh sb="51" eb="53">
      <t>サギョウ</t>
    </rPh>
    <rPh sb="53" eb="54">
      <t>オヨ</t>
    </rPh>
    <rPh sb="55" eb="57">
      <t>シュツド</t>
    </rPh>
    <rPh sb="57" eb="58">
      <t>ヒン</t>
    </rPh>
    <rPh sb="59" eb="61">
      <t>セイリ</t>
    </rPh>
    <rPh sb="61" eb="63">
      <t>ホゾン</t>
    </rPh>
    <rPh sb="69" eb="70">
      <t>トウ</t>
    </rPh>
    <rPh sb="71" eb="74">
      <t>センモンテキ</t>
    </rPh>
    <rPh sb="75" eb="77">
      <t>ジッシ</t>
    </rPh>
    <rPh sb="79" eb="81">
      <t>ヒツヨウ</t>
    </rPh>
    <rPh sb="86" eb="89">
      <t>フクオカシ</t>
    </rPh>
    <rPh sb="91" eb="94">
      <t>ブンカザイ</t>
    </rPh>
    <rPh sb="94" eb="97">
      <t>ホゴホウ</t>
    </rPh>
    <rPh sb="98" eb="100">
      <t>ジュクチ</t>
    </rPh>
    <rPh sb="102" eb="104">
      <t>マイゾウ</t>
    </rPh>
    <rPh sb="104" eb="107">
      <t>ブンカザイ</t>
    </rPh>
    <rPh sb="112" eb="114">
      <t>ホウゾウ</t>
    </rPh>
    <rPh sb="114" eb="115">
      <t>チ</t>
    </rPh>
    <rPh sb="116" eb="118">
      <t>シリョウ</t>
    </rPh>
    <rPh sb="118" eb="120">
      <t>セイビ</t>
    </rPh>
    <rPh sb="122" eb="123">
      <t>タ</t>
    </rPh>
    <rPh sb="123" eb="125">
      <t>シュウチ</t>
    </rPh>
    <rPh sb="125" eb="127">
      <t>テッテイ</t>
    </rPh>
    <rPh sb="128" eb="129">
      <t>ハカ</t>
    </rPh>
    <rPh sb="166" eb="168">
      <t>ジッシ</t>
    </rPh>
    <phoneticPr fontId="14"/>
  </si>
  <si>
    <t>肥薩おれんじ鉄道線日奈久温泉・海浦間日奈久跨線橋外２橋の橋梁点検工事</t>
    <rPh sb="0" eb="2">
      <t>ヒサツ</t>
    </rPh>
    <rPh sb="6" eb="8">
      <t>テツドウ</t>
    </rPh>
    <rPh sb="8" eb="9">
      <t>セン</t>
    </rPh>
    <rPh sb="9" eb="12">
      <t>ヒナグ</t>
    </rPh>
    <rPh sb="12" eb="14">
      <t>オンセン</t>
    </rPh>
    <rPh sb="15" eb="16">
      <t>ウミ</t>
    </rPh>
    <rPh sb="16" eb="17">
      <t>ウラ</t>
    </rPh>
    <rPh sb="17" eb="18">
      <t>カン</t>
    </rPh>
    <rPh sb="18" eb="21">
      <t>ヒナグ</t>
    </rPh>
    <rPh sb="21" eb="24">
      <t>コセンキョウ</t>
    </rPh>
    <rPh sb="24" eb="25">
      <t>ホカ</t>
    </rPh>
    <rPh sb="26" eb="27">
      <t>キョウ</t>
    </rPh>
    <rPh sb="28" eb="30">
      <t>キョウリョウ</t>
    </rPh>
    <rPh sb="30" eb="32">
      <t>テンケン</t>
    </rPh>
    <rPh sb="32" eb="34">
      <t>コウジ</t>
    </rPh>
    <phoneticPr fontId="2"/>
  </si>
  <si>
    <t>肥薩おれんじ鉄道（株）
代表取締役社長　淵脇　哲朗　
熊本県八代市萩原町１－１－１</t>
    <rPh sb="0" eb="2">
      <t>ヒサツ</t>
    </rPh>
    <rPh sb="6" eb="8">
      <t>テツドウ</t>
    </rPh>
    <rPh sb="12" eb="14">
      <t>ダイヒョウ</t>
    </rPh>
    <rPh sb="14" eb="17">
      <t>トリシマリヤク</t>
    </rPh>
    <rPh sb="17" eb="19">
      <t>シャチョウ</t>
    </rPh>
    <rPh sb="20" eb="21">
      <t>フチ</t>
    </rPh>
    <rPh sb="21" eb="22">
      <t>ワキ</t>
    </rPh>
    <rPh sb="23" eb="25">
      <t>テツロウ</t>
    </rPh>
    <rPh sb="27" eb="30">
      <t>クマモトケン</t>
    </rPh>
    <rPh sb="30" eb="33">
      <t>ヤツシロシ</t>
    </rPh>
    <rPh sb="33" eb="35">
      <t>ハギワラ</t>
    </rPh>
    <rPh sb="35" eb="36">
      <t>マチ</t>
    </rPh>
    <phoneticPr fontId="2"/>
  </si>
  <si>
    <t>国道３号の肥薩おれんじ鉄道を跨ぐ橋梁において、直轄国道の安全確保と第三者への被害防止を図る目的で実施する跨線橋の橋梁点検工事にかかる委託事業は、本来国が行うべき事業ではあるが、鉄道の運行等に影響を及ぼすなど、国が実施することが困難・不都合なため。</t>
    <rPh sb="0" eb="2">
      <t>コクドウ</t>
    </rPh>
    <rPh sb="3" eb="4">
      <t>ゴウ</t>
    </rPh>
    <rPh sb="5" eb="7">
      <t>ヒサツ</t>
    </rPh>
    <rPh sb="11" eb="13">
      <t>テツドウ</t>
    </rPh>
    <rPh sb="14" eb="15">
      <t>マタ</t>
    </rPh>
    <rPh sb="16" eb="18">
      <t>キョウリョウ</t>
    </rPh>
    <rPh sb="23" eb="25">
      <t>チョッカツ</t>
    </rPh>
    <rPh sb="25" eb="27">
      <t>コクドウ</t>
    </rPh>
    <rPh sb="28" eb="30">
      <t>アンゼン</t>
    </rPh>
    <rPh sb="30" eb="32">
      <t>カクホ</t>
    </rPh>
    <rPh sb="33" eb="34">
      <t>ダイ</t>
    </rPh>
    <rPh sb="34" eb="35">
      <t>3</t>
    </rPh>
    <rPh sb="35" eb="36">
      <t>シャ</t>
    </rPh>
    <rPh sb="38" eb="40">
      <t>ヒガイ</t>
    </rPh>
    <rPh sb="40" eb="42">
      <t>ボウシ</t>
    </rPh>
    <rPh sb="43" eb="44">
      <t>ハカ</t>
    </rPh>
    <rPh sb="45" eb="47">
      <t>モクテキ</t>
    </rPh>
    <rPh sb="48" eb="50">
      <t>ジッシ</t>
    </rPh>
    <rPh sb="52" eb="55">
      <t>コセンキョウ</t>
    </rPh>
    <rPh sb="56" eb="58">
      <t>キョウリョウ</t>
    </rPh>
    <rPh sb="58" eb="60">
      <t>テンケン</t>
    </rPh>
    <rPh sb="60" eb="62">
      <t>コウジ</t>
    </rPh>
    <rPh sb="66" eb="68">
      <t>イタク</t>
    </rPh>
    <rPh sb="68" eb="70">
      <t>ジギョウ</t>
    </rPh>
    <rPh sb="72" eb="74">
      <t>ホンライ</t>
    </rPh>
    <rPh sb="74" eb="75">
      <t>クニ</t>
    </rPh>
    <rPh sb="76" eb="77">
      <t>オコナ</t>
    </rPh>
    <rPh sb="80" eb="82">
      <t>ジギョウ</t>
    </rPh>
    <rPh sb="88" eb="90">
      <t>テツドウ</t>
    </rPh>
    <rPh sb="91" eb="93">
      <t>ウンコウ</t>
    </rPh>
    <rPh sb="93" eb="94">
      <t>トウ</t>
    </rPh>
    <rPh sb="95" eb="97">
      <t>エイキョウ</t>
    </rPh>
    <rPh sb="98" eb="99">
      <t>オヨ</t>
    </rPh>
    <rPh sb="104" eb="105">
      <t>クニ</t>
    </rPh>
    <rPh sb="106" eb="108">
      <t>ジッシ</t>
    </rPh>
    <rPh sb="113" eb="115">
      <t>コンナン</t>
    </rPh>
    <rPh sb="116" eb="119">
      <t>フツゴウ</t>
    </rPh>
    <phoneticPr fontId="2"/>
  </si>
  <si>
    <t>一般国道３４号佐賀地区電線共同溝（八丁畷地区）に伴う引き込み管路・連系管路工事</t>
    <phoneticPr fontId="15"/>
  </si>
  <si>
    <t>九州電力（株）
佐賀お客さまセンタ－長
秋吉　久士</t>
  </si>
  <si>
    <t>本工事は引込管路工事にあっては、隣接の民地内の宅内引き込みと接続するための管路設置を行い、連系管路工事は、通電中の既設線へ接続するための管路設置を行うものであり、九州電力（株）が唯一の契約相手と判断するものである。</t>
    <phoneticPr fontId="2"/>
  </si>
  <si>
    <t>平成２６年度統合ＩＤデータ連携調査業務</t>
    <phoneticPr fontId="15"/>
  </si>
  <si>
    <t>日本電気（株）
東京都港区芝５－７－１</t>
  </si>
  <si>
    <t>当該契約相手方は統合IDデータシステムを開発した者であり、各システムとの連携による不具合を調査できる唯一の者であるため。</t>
    <rPh sb="0" eb="2">
      <t>トウガイ</t>
    </rPh>
    <rPh sb="2" eb="4">
      <t>ケイヤク</t>
    </rPh>
    <rPh sb="4" eb="7">
      <t>アイテガタ</t>
    </rPh>
    <rPh sb="8" eb="10">
      <t>トウゴウ</t>
    </rPh>
    <rPh sb="20" eb="22">
      <t>カイハツ</t>
    </rPh>
    <rPh sb="24" eb="25">
      <t>シャ</t>
    </rPh>
    <rPh sb="29" eb="30">
      <t>カク</t>
    </rPh>
    <rPh sb="36" eb="38">
      <t>レンケイ</t>
    </rPh>
    <rPh sb="41" eb="44">
      <t>フグアイ</t>
    </rPh>
    <rPh sb="45" eb="47">
      <t>チョウサ</t>
    </rPh>
    <rPh sb="50" eb="52">
      <t>ユイツ</t>
    </rPh>
    <rPh sb="53" eb="54">
      <t>シャ</t>
    </rPh>
    <phoneticPr fontId="2"/>
  </si>
  <si>
    <t>一般国道３号名島（２）地区電線共同溝に伴う連系管路及び引込管路工事</t>
    <rPh sb="0" eb="2">
      <t>イッパン</t>
    </rPh>
    <rPh sb="2" eb="4">
      <t>コクドウ</t>
    </rPh>
    <rPh sb="5" eb="6">
      <t>ゴウ</t>
    </rPh>
    <rPh sb="6" eb="8">
      <t>ナジマ</t>
    </rPh>
    <rPh sb="11" eb="13">
      <t>チク</t>
    </rPh>
    <rPh sb="13" eb="15">
      <t>デンセン</t>
    </rPh>
    <rPh sb="15" eb="17">
      <t>キョウドウ</t>
    </rPh>
    <rPh sb="17" eb="18">
      <t>ミゾ</t>
    </rPh>
    <rPh sb="19" eb="20">
      <t>トモナ</t>
    </rPh>
    <rPh sb="21" eb="22">
      <t>レン</t>
    </rPh>
    <rPh sb="22" eb="23">
      <t>ケイ</t>
    </rPh>
    <rPh sb="23" eb="24">
      <t>クダ</t>
    </rPh>
    <rPh sb="24" eb="25">
      <t>ロ</t>
    </rPh>
    <rPh sb="25" eb="26">
      <t>オヨ</t>
    </rPh>
    <rPh sb="27" eb="28">
      <t>ヒ</t>
    </rPh>
    <rPh sb="28" eb="29">
      <t>コ</t>
    </rPh>
    <rPh sb="29" eb="30">
      <t>クダ</t>
    </rPh>
    <rPh sb="30" eb="31">
      <t>ロ</t>
    </rPh>
    <rPh sb="31" eb="33">
      <t>コウジ</t>
    </rPh>
    <phoneticPr fontId="2"/>
  </si>
  <si>
    <t>九州電力（株）
福岡お客さまセンタ－　センタ－長
福岡市中央区渡辺通２丁目１－８２</t>
    <rPh sb="0" eb="2">
      <t>キュウシュウ</t>
    </rPh>
    <rPh sb="2" eb="4">
      <t>デンリョク</t>
    </rPh>
    <rPh sb="8" eb="10">
      <t>フクオカ</t>
    </rPh>
    <rPh sb="11" eb="12">
      <t>キャク</t>
    </rPh>
    <rPh sb="23" eb="24">
      <t>オサ</t>
    </rPh>
    <rPh sb="25" eb="28">
      <t>フクオカシ</t>
    </rPh>
    <rPh sb="28" eb="31">
      <t>チュウオウク</t>
    </rPh>
    <rPh sb="31" eb="33">
      <t>ワタナベ</t>
    </rPh>
    <rPh sb="33" eb="34">
      <t>トオ</t>
    </rPh>
    <rPh sb="35" eb="37">
      <t>チョウメ</t>
    </rPh>
    <phoneticPr fontId="2"/>
  </si>
  <si>
    <t>本工事は引込管路工事にあっては、隣接の民地内の宅内引き込みと接続するための管路設置を行い、連系管路工事は、通電中の既設線へ接続するための管路設置を行うものであり、九州電力（株）が唯一の契約相手と判断するものである。</t>
  </si>
  <si>
    <t>肥薩おれんじ鉄道西方駅・薩摩高城駅間女房川跨線橋における橋梁点検
鹿児島県薩摩川内市西方町
２０１４/０９/１６～２０１５/０２/２７
役務</t>
    <rPh sb="12" eb="14">
      <t>サツマ</t>
    </rPh>
    <rPh sb="14" eb="16">
      <t>タカジョウ</t>
    </rPh>
    <rPh sb="16" eb="17">
      <t>エキ</t>
    </rPh>
    <rPh sb="18" eb="20">
      <t>ニョウボウ</t>
    </rPh>
    <rPh sb="20" eb="21">
      <t>カワ</t>
    </rPh>
    <rPh sb="21" eb="22">
      <t>コ</t>
    </rPh>
    <rPh sb="22" eb="23">
      <t>セン</t>
    </rPh>
    <rPh sb="37" eb="39">
      <t>サツマ</t>
    </rPh>
    <rPh sb="39" eb="41">
      <t>センダイ</t>
    </rPh>
    <rPh sb="41" eb="42">
      <t>シ</t>
    </rPh>
    <rPh sb="42" eb="44">
      <t>ニシカタ</t>
    </rPh>
    <rPh sb="44" eb="45">
      <t>マチ</t>
    </rPh>
    <phoneticPr fontId="2"/>
  </si>
  <si>
    <t>肥薩おれんじ鉄道（株）
熊本県八代市萩原町１丁目１番１号</t>
  </si>
  <si>
    <t>嘉瀬川ダム管理用制御処理設備改造工事</t>
    <phoneticPr fontId="15"/>
  </si>
  <si>
    <t>日本無線（株）
東京都中野区中野４－１０－１</t>
  </si>
  <si>
    <t>ダムコンピュータの基本仕様以外の機器仕様及びソフトウェア機能並びにソフトウェア機能詳細等については、当該契約の相手方が独自に設計製作及び据付調整を行ったものであり、ソフトウェア機能設備及びその機能を実行する為に構成される設備構成技術について、著作者人格権を主張している。　　また、ソフトウェア機能の内容は複雑かつ高度な仕組みで構成され、改造にあたっては既存システムとの連動性が非常に高く別途発注することができない。
以上の理由で契約の相手方が限定されるため。　　　　　　　　　　　　</t>
    <rPh sb="9" eb="11">
      <t>キホン</t>
    </rPh>
    <rPh sb="11" eb="13">
      <t>シヨウ</t>
    </rPh>
    <rPh sb="13" eb="15">
      <t>イガイ</t>
    </rPh>
    <rPh sb="16" eb="18">
      <t>キキ</t>
    </rPh>
    <rPh sb="18" eb="20">
      <t>シヨウ</t>
    </rPh>
    <rPh sb="20" eb="21">
      <t>オヨ</t>
    </rPh>
    <rPh sb="28" eb="30">
      <t>キノウ</t>
    </rPh>
    <rPh sb="30" eb="31">
      <t>ナラ</t>
    </rPh>
    <rPh sb="39" eb="41">
      <t>キノウ</t>
    </rPh>
    <rPh sb="41" eb="43">
      <t>ショウサイ</t>
    </rPh>
    <rPh sb="43" eb="44">
      <t>トウ</t>
    </rPh>
    <rPh sb="50" eb="52">
      <t>トウガイ</t>
    </rPh>
    <rPh sb="52" eb="54">
      <t>ケイヤク</t>
    </rPh>
    <rPh sb="55" eb="58">
      <t>アイテガタ</t>
    </rPh>
    <rPh sb="59" eb="61">
      <t>ドクジ</t>
    </rPh>
    <rPh sb="62" eb="64">
      <t>セッケイ</t>
    </rPh>
    <rPh sb="64" eb="66">
      <t>セイサク</t>
    </rPh>
    <rPh sb="66" eb="67">
      <t>オヨ</t>
    </rPh>
    <rPh sb="68" eb="69">
      <t>ス</t>
    </rPh>
    <rPh sb="69" eb="70">
      <t>ツ</t>
    </rPh>
    <rPh sb="70" eb="72">
      <t>チョウセイ</t>
    </rPh>
    <rPh sb="73" eb="74">
      <t>オコナ</t>
    </rPh>
    <rPh sb="88" eb="90">
      <t>キノウ</t>
    </rPh>
    <rPh sb="90" eb="92">
      <t>セツビ</t>
    </rPh>
    <rPh sb="92" eb="93">
      <t>オヨ</t>
    </rPh>
    <rPh sb="96" eb="98">
      <t>キノウ</t>
    </rPh>
    <rPh sb="99" eb="101">
      <t>ジッコウ</t>
    </rPh>
    <rPh sb="103" eb="104">
      <t>タメ</t>
    </rPh>
    <rPh sb="105" eb="107">
      <t>コウセイ</t>
    </rPh>
    <rPh sb="110" eb="112">
      <t>セツビ</t>
    </rPh>
    <rPh sb="112" eb="114">
      <t>コウセイ</t>
    </rPh>
    <rPh sb="114" eb="116">
      <t>ギジュツ</t>
    </rPh>
    <rPh sb="121" eb="124">
      <t>チョサクシャ</t>
    </rPh>
    <rPh sb="124" eb="127">
      <t>ジンカクケン</t>
    </rPh>
    <rPh sb="128" eb="130">
      <t>シュチョウ</t>
    </rPh>
    <rPh sb="146" eb="148">
      <t>キノウ</t>
    </rPh>
    <rPh sb="149" eb="151">
      <t>ナイヨウ</t>
    </rPh>
    <rPh sb="152" eb="154">
      <t>フクザツ</t>
    </rPh>
    <rPh sb="156" eb="158">
      <t>コウド</t>
    </rPh>
    <rPh sb="159" eb="161">
      <t>シク</t>
    </rPh>
    <rPh sb="163" eb="165">
      <t>コウセイ</t>
    </rPh>
    <rPh sb="168" eb="170">
      <t>カイゾウ</t>
    </rPh>
    <rPh sb="176" eb="178">
      <t>キゾン</t>
    </rPh>
    <rPh sb="184" eb="187">
      <t>レンドウセイ</t>
    </rPh>
    <rPh sb="188" eb="190">
      <t>ヒジョウ</t>
    </rPh>
    <rPh sb="191" eb="192">
      <t>タカ</t>
    </rPh>
    <rPh sb="193" eb="195">
      <t>ベット</t>
    </rPh>
    <rPh sb="195" eb="197">
      <t>ハッチュウ</t>
    </rPh>
    <rPh sb="208" eb="210">
      <t>イジョウ</t>
    </rPh>
    <rPh sb="211" eb="213">
      <t>リユウ</t>
    </rPh>
    <rPh sb="214" eb="216">
      <t>ケイヤク</t>
    </rPh>
    <rPh sb="217" eb="220">
      <t>アイテカタ</t>
    </rPh>
    <rPh sb="221" eb="223">
      <t>ゲンテイ</t>
    </rPh>
    <phoneticPr fontId="2"/>
  </si>
  <si>
    <t>日豊本線西小倉駅－南小倉駅間２ｋ５２０ｍ付近清水跨線橋外１橋点検</t>
    <rPh sb="0" eb="4">
      <t>ニッポウホンセン</t>
    </rPh>
    <rPh sb="4" eb="8">
      <t>ニシコクラエキ</t>
    </rPh>
    <rPh sb="9" eb="13">
      <t>ミナミコクラエキ</t>
    </rPh>
    <rPh sb="13" eb="14">
      <t>カン</t>
    </rPh>
    <rPh sb="20" eb="22">
      <t>フキン</t>
    </rPh>
    <rPh sb="22" eb="24">
      <t>シミズ</t>
    </rPh>
    <rPh sb="24" eb="27">
      <t>コセンキョウ</t>
    </rPh>
    <rPh sb="27" eb="28">
      <t>ガイ</t>
    </rPh>
    <rPh sb="29" eb="30">
      <t>ハシ</t>
    </rPh>
    <rPh sb="30" eb="32">
      <t>テンケン</t>
    </rPh>
    <phoneticPr fontId="2"/>
  </si>
  <si>
    <t>九州旅客鉄道（株）
代表取締役社長
青柳　俊彦
福岡市博多区博多駅前三丁目２５番２１号</t>
    <rPh sb="0" eb="2">
      <t>キュウシュウ</t>
    </rPh>
    <rPh sb="2" eb="4">
      <t>リョカク</t>
    </rPh>
    <rPh sb="4" eb="6">
      <t>テツドウ</t>
    </rPh>
    <rPh sb="10" eb="12">
      <t>ダイヒョウ</t>
    </rPh>
    <rPh sb="12" eb="15">
      <t>トリシマリヤク</t>
    </rPh>
    <rPh sb="15" eb="17">
      <t>シャチョウ</t>
    </rPh>
    <rPh sb="18" eb="20">
      <t>アオヤギ</t>
    </rPh>
    <rPh sb="21" eb="23">
      <t>トシヒコ</t>
    </rPh>
    <rPh sb="24" eb="27">
      <t>フクオカシ</t>
    </rPh>
    <rPh sb="27" eb="30">
      <t>ハカタク</t>
    </rPh>
    <rPh sb="30" eb="32">
      <t>ハカタ</t>
    </rPh>
    <rPh sb="32" eb="34">
      <t>エキマエ</t>
    </rPh>
    <rPh sb="34" eb="35">
      <t>3</t>
    </rPh>
    <rPh sb="35" eb="37">
      <t>チョウメ</t>
    </rPh>
    <rPh sb="39" eb="40">
      <t>バン</t>
    </rPh>
    <rPh sb="42" eb="43">
      <t>ゴウ</t>
    </rPh>
    <phoneticPr fontId="2"/>
  </si>
  <si>
    <t>本工事の施工にあたっては、ＪＲ管理区域内において軌道上での施工が必要となるため、施工においては鉄道運行に支障をおよぼしてはならず、常に安全かつ正確な施工が求められる。このため、万が一軌道に対し、何らかの変状等をきたした場合、若しくは事故等が発生した場合に、緊急かつ特別な措置を講ずる必要がある。また、夜間施工時においては、き電停止を行う等、運行管理上の措置と密接な連携をとりながらの施工が要求される。更に、安全保安上の各種対策等を総合的に講ずる必要がある。
以上のことから、本工事の履行にあたって必要な知識・経験・技術力を十分に有しており、的確で円滑に工事を遂行するためには、当該鉄道管理者である九州旅客鉄道（株）に限定される。</t>
    <phoneticPr fontId="2"/>
  </si>
  <si>
    <t>筑豊本線折尾－東水巻間１１ｋ５００ｍ付近大膳橋（上り）外１橋点検</t>
    <rPh sb="0" eb="2">
      <t>チクホウ</t>
    </rPh>
    <rPh sb="2" eb="4">
      <t>ホンセン</t>
    </rPh>
    <rPh sb="4" eb="6">
      <t>オリオ</t>
    </rPh>
    <rPh sb="7" eb="8">
      <t>ヒガシ</t>
    </rPh>
    <rPh sb="8" eb="10">
      <t>ミズマキ</t>
    </rPh>
    <rPh sb="10" eb="11">
      <t>カン</t>
    </rPh>
    <rPh sb="18" eb="20">
      <t>フキン</t>
    </rPh>
    <rPh sb="20" eb="21">
      <t>オオ</t>
    </rPh>
    <rPh sb="21" eb="22">
      <t>ゼン</t>
    </rPh>
    <rPh sb="22" eb="23">
      <t>ハシ</t>
    </rPh>
    <rPh sb="24" eb="25">
      <t>ノボ</t>
    </rPh>
    <rPh sb="27" eb="28">
      <t>ホカ</t>
    </rPh>
    <rPh sb="29" eb="30">
      <t>ハシ</t>
    </rPh>
    <rPh sb="30" eb="32">
      <t>テンケン</t>
    </rPh>
    <phoneticPr fontId="2"/>
  </si>
  <si>
    <t>日豊本線城野・安部山公園間７ｋ７００ｍ付近湯川高架橋外３橋点検</t>
    <rPh sb="0" eb="2">
      <t>ニッポウ</t>
    </rPh>
    <rPh sb="2" eb="4">
      <t>ホンセン</t>
    </rPh>
    <rPh sb="4" eb="6">
      <t>ジョウノ</t>
    </rPh>
    <rPh sb="7" eb="10">
      <t>アベヤマ</t>
    </rPh>
    <rPh sb="10" eb="12">
      <t>コウエン</t>
    </rPh>
    <rPh sb="12" eb="13">
      <t>カン</t>
    </rPh>
    <rPh sb="19" eb="21">
      <t>フキン</t>
    </rPh>
    <rPh sb="21" eb="23">
      <t>ユカワ</t>
    </rPh>
    <rPh sb="23" eb="25">
      <t>コウカ</t>
    </rPh>
    <rPh sb="25" eb="26">
      <t>ハシ</t>
    </rPh>
    <rPh sb="26" eb="27">
      <t>ホカ</t>
    </rPh>
    <rPh sb="28" eb="29">
      <t>ハシ</t>
    </rPh>
    <rPh sb="29" eb="31">
      <t>テンケン</t>
    </rPh>
    <phoneticPr fontId="2"/>
  </si>
  <si>
    <t>後藤寺線新飯塚駅－上三緒駅間２ｋ１４０ｍ付近下三緒跨線橋（上り）外２橋点検</t>
    <rPh sb="0" eb="3">
      <t>ゴトウジ</t>
    </rPh>
    <rPh sb="3" eb="4">
      <t>セン</t>
    </rPh>
    <rPh sb="4" eb="5">
      <t>シン</t>
    </rPh>
    <rPh sb="5" eb="7">
      <t>イイヅカ</t>
    </rPh>
    <rPh sb="7" eb="8">
      <t>エキ</t>
    </rPh>
    <rPh sb="9" eb="10">
      <t>カミ</t>
    </rPh>
    <rPh sb="10" eb="11">
      <t>サン</t>
    </rPh>
    <rPh sb="11" eb="12">
      <t>オ</t>
    </rPh>
    <rPh sb="12" eb="13">
      <t>エキ</t>
    </rPh>
    <rPh sb="13" eb="14">
      <t>カン</t>
    </rPh>
    <rPh sb="20" eb="22">
      <t>フキン</t>
    </rPh>
    <rPh sb="22" eb="23">
      <t>シモ</t>
    </rPh>
    <rPh sb="23" eb="24">
      <t>サン</t>
    </rPh>
    <rPh sb="24" eb="25">
      <t>オ</t>
    </rPh>
    <rPh sb="25" eb="26">
      <t>マタ</t>
    </rPh>
    <rPh sb="26" eb="27">
      <t>セン</t>
    </rPh>
    <rPh sb="27" eb="28">
      <t>ハシ</t>
    </rPh>
    <rPh sb="29" eb="30">
      <t>ノボ</t>
    </rPh>
    <rPh sb="32" eb="33">
      <t>ホカ</t>
    </rPh>
    <rPh sb="34" eb="35">
      <t>ハシ</t>
    </rPh>
    <rPh sb="35" eb="37">
      <t>テンケン</t>
    </rPh>
    <phoneticPr fontId="2"/>
  </si>
  <si>
    <t>一般国道３４号佐賀地区電線共同溝（日の出、若宮地区）に伴う引き込み管路・連系管路工事</t>
  </si>
  <si>
    <t>九州電力（株）
佐賀お客さまセンター長
秋吉　久士</t>
    <phoneticPr fontId="15"/>
  </si>
  <si>
    <t>本工事は引込管路工事の施工にあたっては、隣接の民地内の宅内引込みと接続するための管路設置を行い、連系管路工事は、通電中の既設線へ接続するための管路設置をすることから、本工事を的確で円滑に履行するためには、一体として道路区域外の施工に責任を有する九州電力（株）佐賀お客様センターが唯一の契約相手と判断するものである。</t>
    <rPh sb="0" eb="3">
      <t>ホンコウジ</t>
    </rPh>
    <rPh sb="4" eb="5">
      <t>ヒ</t>
    </rPh>
    <rPh sb="5" eb="6">
      <t>コ</t>
    </rPh>
    <rPh sb="6" eb="7">
      <t>カン</t>
    </rPh>
    <rPh sb="7" eb="8">
      <t>ロ</t>
    </rPh>
    <rPh sb="8" eb="10">
      <t>コウジ</t>
    </rPh>
    <rPh sb="11" eb="13">
      <t>セコウ</t>
    </rPh>
    <rPh sb="20" eb="22">
      <t>リンセツ</t>
    </rPh>
    <rPh sb="23" eb="25">
      <t>ミンチ</t>
    </rPh>
    <rPh sb="25" eb="26">
      <t>ナイ</t>
    </rPh>
    <rPh sb="27" eb="28">
      <t>タク</t>
    </rPh>
    <rPh sb="28" eb="29">
      <t>ナイ</t>
    </rPh>
    <rPh sb="29" eb="30">
      <t>ヒ</t>
    </rPh>
    <rPh sb="30" eb="31">
      <t>コ</t>
    </rPh>
    <rPh sb="33" eb="35">
      <t>セツゾク</t>
    </rPh>
    <rPh sb="40" eb="41">
      <t>カン</t>
    </rPh>
    <rPh sb="41" eb="42">
      <t>ロ</t>
    </rPh>
    <rPh sb="42" eb="44">
      <t>セッチ</t>
    </rPh>
    <rPh sb="45" eb="46">
      <t>オコナ</t>
    </rPh>
    <rPh sb="83" eb="86">
      <t>ホンコウジ</t>
    </rPh>
    <rPh sb="87" eb="89">
      <t>テキカク</t>
    </rPh>
    <rPh sb="90" eb="92">
      <t>エンカツ</t>
    </rPh>
    <rPh sb="93" eb="95">
      <t>リコウ</t>
    </rPh>
    <rPh sb="102" eb="104">
      <t>イッタイ</t>
    </rPh>
    <rPh sb="107" eb="109">
      <t>ドウロ</t>
    </rPh>
    <rPh sb="109" eb="112">
      <t>クイキガイ</t>
    </rPh>
    <rPh sb="113" eb="115">
      <t>セコウ</t>
    </rPh>
    <rPh sb="116" eb="118">
      <t>セキニン</t>
    </rPh>
    <rPh sb="119" eb="120">
      <t>ユウ</t>
    </rPh>
    <phoneticPr fontId="2"/>
  </si>
  <si>
    <t>長崎本線牛津・肥前山口間３８ｋ５７３ｍ付近佐留志高架橋外４箇所橋梁点検</t>
    <rPh sb="0" eb="2">
      <t>ナガサキ</t>
    </rPh>
    <rPh sb="2" eb="4">
      <t>ホンセン</t>
    </rPh>
    <rPh sb="4" eb="6">
      <t>ウシヅ</t>
    </rPh>
    <rPh sb="7" eb="9">
      <t>ヒゼン</t>
    </rPh>
    <rPh sb="9" eb="11">
      <t>ヤマグチ</t>
    </rPh>
    <rPh sb="11" eb="12">
      <t>カン</t>
    </rPh>
    <rPh sb="19" eb="21">
      <t>フキン</t>
    </rPh>
    <rPh sb="21" eb="24">
      <t>サルシ</t>
    </rPh>
    <rPh sb="24" eb="27">
      <t>コウカキョウ</t>
    </rPh>
    <rPh sb="27" eb="28">
      <t>ガイ</t>
    </rPh>
    <rPh sb="29" eb="31">
      <t>カショ</t>
    </rPh>
    <rPh sb="31" eb="33">
      <t>キョウリョウ</t>
    </rPh>
    <rPh sb="33" eb="35">
      <t>テンケン</t>
    </rPh>
    <phoneticPr fontId="2"/>
  </si>
  <si>
    <t>当該点検の実施にあたっては、ＪＲ管理区域内において軌道上の施工が必要であり、施工においては鉄道運行に支障を及ぼさず常に安全かつ正確さが求められるため、当該鉄道管理者である九州旅客鉄道（株）が唯一の契約相手と判断するものである。</t>
    <rPh sb="0" eb="2">
      <t>トウガイ</t>
    </rPh>
    <rPh sb="2" eb="4">
      <t>テンケン</t>
    </rPh>
    <rPh sb="5" eb="7">
      <t>ジッシ</t>
    </rPh>
    <rPh sb="16" eb="18">
      <t>カンリ</t>
    </rPh>
    <rPh sb="18" eb="21">
      <t>クイキナイ</t>
    </rPh>
    <rPh sb="25" eb="28">
      <t>キドウジョウ</t>
    </rPh>
    <rPh sb="29" eb="31">
      <t>セコウ</t>
    </rPh>
    <rPh sb="32" eb="34">
      <t>ヒツヨウ</t>
    </rPh>
    <rPh sb="38" eb="40">
      <t>セコウ</t>
    </rPh>
    <rPh sb="45" eb="47">
      <t>テツドウ</t>
    </rPh>
    <rPh sb="47" eb="49">
      <t>ウンコウ</t>
    </rPh>
    <rPh sb="50" eb="52">
      <t>シショウ</t>
    </rPh>
    <rPh sb="53" eb="54">
      <t>オヨ</t>
    </rPh>
    <rPh sb="57" eb="58">
      <t>ツネ</t>
    </rPh>
    <rPh sb="59" eb="61">
      <t>アンゼン</t>
    </rPh>
    <rPh sb="63" eb="65">
      <t>セイカク</t>
    </rPh>
    <rPh sb="67" eb="68">
      <t>モト</t>
    </rPh>
    <rPh sb="75" eb="77">
      <t>トウガイ</t>
    </rPh>
    <rPh sb="77" eb="79">
      <t>テツドウ</t>
    </rPh>
    <rPh sb="79" eb="82">
      <t>カンリシャ</t>
    </rPh>
    <rPh sb="85" eb="87">
      <t>キュウシュウ</t>
    </rPh>
    <rPh sb="87" eb="89">
      <t>リョカク</t>
    </rPh>
    <rPh sb="89" eb="91">
      <t>テツドウ</t>
    </rPh>
    <rPh sb="91" eb="94">
      <t>カブ</t>
    </rPh>
    <rPh sb="95" eb="97">
      <t>ユイイツ</t>
    </rPh>
    <rPh sb="98" eb="100">
      <t>ケイヤク</t>
    </rPh>
    <rPh sb="100" eb="102">
      <t>アイテ</t>
    </rPh>
    <rPh sb="103" eb="105">
      <t>ハンダン</t>
    </rPh>
    <phoneticPr fontId="2"/>
  </si>
  <si>
    <t>人吉法務総合庁舎（２６）設計その２業務
福岡県福岡市博多区博多駅東２丁目１０番７号
２０１４/１２/０５～２０１６/０１/１９
建築関係建設コンサルタント業務</t>
    <phoneticPr fontId="15"/>
  </si>
  <si>
    <t>（株）あい設計
広島県広島市東区上大須賀町１０－１６</t>
  </si>
  <si>
    <t>平成２５年度に簡易公募（拡大）型プロポーザル方式により当該契約の相手方を特定し、事業スケジュールに合わせて引き続き実施するもの。本業務は、設計図書では完全に表現できない情報を補完する設計意図伝達業務であるため、一連業務であるこれまでの設計業務と密接不可分であることから、本業務を実施できる者が限定される。</t>
    <rPh sb="7" eb="9">
      <t>カンイ</t>
    </rPh>
    <rPh sb="12" eb="14">
      <t>カクダイ</t>
    </rPh>
    <phoneticPr fontId="2"/>
  </si>
  <si>
    <t>九州管区警察学校（２６）本館設計その２業務
福岡県福岡市博多区博多駅東２丁目１０番７号
２０１５/０２/２１～２０１６/０８/３１
建築関係建設コンサルタント業務</t>
    <phoneticPr fontId="15"/>
  </si>
  <si>
    <t>（株）昭和設計
大阪府大阪市北区豊崎４－１２－１０</t>
  </si>
  <si>
    <t>平成２５年度に公募型プロポーザル方式により当該契約の相手方を特定し、事業スケジュールに合わせて引き続き実施するもの。本業務は、設計図書では完全に表現できない情報を補完する設計意図伝達業務であるため、一連業務であるこれまでの設計業務と密接不可分であることから、本業務を実施できる者が限定される。</t>
  </si>
  <si>
    <t>長崎地方気象台（２６）設計その２業務
福岡県福岡市博多区博多駅東２丁目１０番７号
２０１５/０２/２４～２０１５/１１/２０
建築関係建設コンサルタント業務</t>
  </si>
  <si>
    <t>長崎海洋気象台（２４－２）耐震改修外九友・パル設計共同体
福岡県福岡市中央区大名１－９－２７</t>
  </si>
  <si>
    <t>平成２４年度に簡易公募（拡大）型プロポーザル方式により当該契約の相手方を特定し、事業スケジュールに合わせて引き続き実施するもの。本業務は、設計図書では完全に表現できない情報を補完する設計意図伝達業務であるため、一連業務であるこれまでの設計業務と密接不可分であることから、本業務を実施できる者が限定される。</t>
    <rPh sb="7" eb="9">
      <t>カンイ</t>
    </rPh>
    <rPh sb="12" eb="14">
      <t>カクダイ</t>
    </rPh>
    <phoneticPr fontId="2"/>
  </si>
  <si>
    <t>福岡第１法務総合庁舎（２６）設計その２業務
福岡県福岡市博多区博多駅東２丁目１０番７号
２０１５/０３/１９～２０１８/０１/３０
建築関係建設コンサルタント業務</t>
    <phoneticPr fontId="15"/>
  </si>
  <si>
    <t>（株）安井建築設計事務所
大阪府大阪市中央区島町２－４－７</t>
  </si>
  <si>
    <t>豊肥本線瀬田・立野駅間（２８ｋ４３０ｍ付近）石坂跨線橋架替における照査設計</t>
    <rPh sb="0" eb="2">
      <t>ホウヒ</t>
    </rPh>
    <rPh sb="2" eb="4">
      <t>ホンセン</t>
    </rPh>
    <rPh sb="4" eb="6">
      <t>セタ</t>
    </rPh>
    <rPh sb="7" eb="9">
      <t>タテノ</t>
    </rPh>
    <rPh sb="9" eb="10">
      <t>エキ</t>
    </rPh>
    <rPh sb="10" eb="11">
      <t>カン</t>
    </rPh>
    <rPh sb="19" eb="21">
      <t>フキン</t>
    </rPh>
    <rPh sb="22" eb="24">
      <t>イシザカ</t>
    </rPh>
    <rPh sb="24" eb="27">
      <t>コセンキョウ</t>
    </rPh>
    <rPh sb="27" eb="28">
      <t>カ</t>
    </rPh>
    <rPh sb="28" eb="29">
      <t>カ</t>
    </rPh>
    <rPh sb="33" eb="35">
      <t>ショウサ</t>
    </rPh>
    <rPh sb="35" eb="37">
      <t>セッケイ</t>
    </rPh>
    <phoneticPr fontId="2"/>
  </si>
  <si>
    <t>分任支出負担行為担当官
九州地方整備局
立野ダム工事事務所長
島本   卓三　
熊本市東区下南部１丁目４－７３</t>
    <rPh sb="20" eb="22">
      <t>タテノ</t>
    </rPh>
    <rPh sb="24" eb="26">
      <t>コウジ</t>
    </rPh>
    <rPh sb="26" eb="28">
      <t>ジム</t>
    </rPh>
    <rPh sb="28" eb="29">
      <t>ショ</t>
    </rPh>
    <rPh sb="31" eb="33">
      <t>シマモト</t>
    </rPh>
    <rPh sb="36" eb="37">
      <t>タク</t>
    </rPh>
    <rPh sb="37" eb="38">
      <t>サン</t>
    </rPh>
    <rPh sb="40" eb="43">
      <t>クマモトシ</t>
    </rPh>
    <rPh sb="43" eb="45">
      <t>ヒガシク</t>
    </rPh>
    <rPh sb="45" eb="48">
      <t>シモナベ</t>
    </rPh>
    <rPh sb="49" eb="51">
      <t>チョウメ</t>
    </rPh>
    <phoneticPr fontId="2"/>
  </si>
  <si>
    <t>橋梁架替の施工にあたっては、ＪＲ管理区域内において軌道上で乗せ光が必要となるため、施工中は常に鉄道運行に際し、支障がない様、安全かつ正確な施工計画が求められる。そのため、鉄道運行及び鉄道施設への安全面に十分配慮した橋梁架設計画及び仮設備計画を行う必要があるため、橋梁架替に伴う安全保安上の対策等を総合的に講ずる必要がある。
以上のことから、本設計の履行にあたって必要な知識・経験・技術力を十分に有しており、的確で円滑に事業を遂行するためには、当該鉄道管理者である九州旅客鉄道（株）が唯一の契約相手方であるため。</t>
    <rPh sb="0" eb="2">
      <t>キョウリョウ</t>
    </rPh>
    <rPh sb="2" eb="3">
      <t>カ</t>
    </rPh>
    <rPh sb="3" eb="4">
      <t>カ</t>
    </rPh>
    <rPh sb="5" eb="7">
      <t>セコウ</t>
    </rPh>
    <rPh sb="16" eb="18">
      <t>カンリ</t>
    </rPh>
    <rPh sb="18" eb="21">
      <t>クイキナイ</t>
    </rPh>
    <rPh sb="25" eb="28">
      <t>キドウジョウ</t>
    </rPh>
    <rPh sb="29" eb="30">
      <t>ノ</t>
    </rPh>
    <rPh sb="31" eb="32">
      <t>コウ</t>
    </rPh>
    <rPh sb="33" eb="35">
      <t>ヒツヨウ</t>
    </rPh>
    <rPh sb="41" eb="44">
      <t>セコウチュウ</t>
    </rPh>
    <rPh sb="45" eb="46">
      <t>ツネ</t>
    </rPh>
    <rPh sb="47" eb="49">
      <t>テツドウ</t>
    </rPh>
    <rPh sb="49" eb="51">
      <t>ウンコウ</t>
    </rPh>
    <rPh sb="52" eb="53">
      <t>サイ</t>
    </rPh>
    <rPh sb="55" eb="57">
      <t>シショウ</t>
    </rPh>
    <rPh sb="60" eb="61">
      <t>ヨウ</t>
    </rPh>
    <rPh sb="62" eb="64">
      <t>アンゼン</t>
    </rPh>
    <rPh sb="66" eb="68">
      <t>セイカク</t>
    </rPh>
    <rPh sb="69" eb="71">
      <t>セコウ</t>
    </rPh>
    <rPh sb="71" eb="73">
      <t>ケイカク</t>
    </rPh>
    <rPh sb="74" eb="75">
      <t>モト</t>
    </rPh>
    <rPh sb="85" eb="87">
      <t>テツドウ</t>
    </rPh>
    <rPh sb="87" eb="89">
      <t>ウンコウ</t>
    </rPh>
    <rPh sb="89" eb="90">
      <t>オヨ</t>
    </rPh>
    <rPh sb="91" eb="93">
      <t>テツドウ</t>
    </rPh>
    <rPh sb="93" eb="95">
      <t>シセツ</t>
    </rPh>
    <rPh sb="97" eb="100">
      <t>アンゼンメン</t>
    </rPh>
    <rPh sb="101" eb="103">
      <t>ジュウブン</t>
    </rPh>
    <rPh sb="103" eb="105">
      <t>ハイリョ</t>
    </rPh>
    <rPh sb="107" eb="109">
      <t>キョウリョウ</t>
    </rPh>
    <rPh sb="109" eb="111">
      <t>カセツ</t>
    </rPh>
    <rPh sb="111" eb="113">
      <t>ケイカク</t>
    </rPh>
    <rPh sb="113" eb="114">
      <t>オヨ</t>
    </rPh>
    <rPh sb="115" eb="116">
      <t>カリ</t>
    </rPh>
    <rPh sb="116" eb="118">
      <t>セツビ</t>
    </rPh>
    <rPh sb="118" eb="120">
      <t>ケイカク</t>
    </rPh>
    <rPh sb="121" eb="122">
      <t>オコナ</t>
    </rPh>
    <rPh sb="123" eb="125">
      <t>ヒツヨウ</t>
    </rPh>
    <rPh sb="131" eb="133">
      <t>キョウリョウ</t>
    </rPh>
    <rPh sb="133" eb="134">
      <t>カ</t>
    </rPh>
    <rPh sb="134" eb="135">
      <t>カ</t>
    </rPh>
    <rPh sb="136" eb="137">
      <t>トモナ</t>
    </rPh>
    <rPh sb="138" eb="140">
      <t>アンゼン</t>
    </rPh>
    <rPh sb="140" eb="142">
      <t>ホアン</t>
    </rPh>
    <rPh sb="142" eb="143">
      <t>ジョウ</t>
    </rPh>
    <rPh sb="144" eb="146">
      <t>タイサク</t>
    </rPh>
    <rPh sb="146" eb="147">
      <t>トウ</t>
    </rPh>
    <rPh sb="148" eb="151">
      <t>ソウゴウテキ</t>
    </rPh>
    <rPh sb="152" eb="153">
      <t>コウ</t>
    </rPh>
    <rPh sb="155" eb="157">
      <t>ヒツヨウ</t>
    </rPh>
    <rPh sb="162" eb="164">
      <t>イジョウ</t>
    </rPh>
    <rPh sb="170" eb="171">
      <t>ホン</t>
    </rPh>
    <rPh sb="171" eb="173">
      <t>セッケイ</t>
    </rPh>
    <rPh sb="174" eb="176">
      <t>リコウ</t>
    </rPh>
    <rPh sb="181" eb="183">
      <t>ヒツヨウ</t>
    </rPh>
    <rPh sb="184" eb="186">
      <t>チシキ</t>
    </rPh>
    <rPh sb="187" eb="189">
      <t>ケイケン</t>
    </rPh>
    <rPh sb="190" eb="193">
      <t>ギジュツリョク</t>
    </rPh>
    <rPh sb="194" eb="196">
      <t>ジュウブン</t>
    </rPh>
    <rPh sb="197" eb="198">
      <t>ユウ</t>
    </rPh>
    <rPh sb="203" eb="205">
      <t>テキカク</t>
    </rPh>
    <rPh sb="206" eb="208">
      <t>エンカツ</t>
    </rPh>
    <rPh sb="209" eb="211">
      <t>ジギョウ</t>
    </rPh>
    <rPh sb="212" eb="214">
      <t>スイコウ</t>
    </rPh>
    <rPh sb="221" eb="223">
      <t>トウガイ</t>
    </rPh>
    <rPh sb="223" eb="225">
      <t>テツドウ</t>
    </rPh>
    <rPh sb="225" eb="228">
      <t>カンリシャ</t>
    </rPh>
    <rPh sb="231" eb="233">
      <t>キュウシュウ</t>
    </rPh>
    <rPh sb="233" eb="235">
      <t>リョカク</t>
    </rPh>
    <rPh sb="235" eb="237">
      <t>テツドウ</t>
    </rPh>
    <rPh sb="237" eb="240">
      <t>カブ</t>
    </rPh>
    <rPh sb="241" eb="243">
      <t>ユイイツ</t>
    </rPh>
    <rPh sb="244" eb="246">
      <t>ケイヤク</t>
    </rPh>
    <rPh sb="246" eb="249">
      <t>アイテカタ</t>
    </rPh>
    <phoneticPr fontId="2"/>
  </si>
  <si>
    <t>厳木ダム管理用制御処理設備改造工事</t>
    <phoneticPr fontId="15"/>
  </si>
  <si>
    <t>（株）日立製作所
東京都千代田区丸の内１－６－６</t>
  </si>
  <si>
    <t>本設備の基本仕様以外の機器仕様、ソフトウェア機能詳細等については、（株）日立製作所が独自に設計製作及び据付調整を行ったものであり、ソフトウエア機能及びその機能を実行する為に構成される設備構成技術については、著作権法上に規定されている著作者人格権を保持していることを当該業者が意思表明している。したがって、本設備の製作及び据付調整を実施した当該業者が本件を履行できる唯一の業者に限られることとなり競争性が存在しないため。</t>
    <rPh sb="132" eb="134">
      <t>トウガイ</t>
    </rPh>
    <rPh sb="169" eb="171">
      <t>トウガイ</t>
    </rPh>
    <phoneticPr fontId="2"/>
  </si>
  <si>
    <t>日豊本線市棚・北川間市棚桟道橋（２３８ｋ６４６ｍ）外４橋橋梁点検</t>
    <rPh sb="0" eb="2">
      <t>ニッポウ</t>
    </rPh>
    <rPh sb="2" eb="4">
      <t>ホンセン</t>
    </rPh>
    <rPh sb="4" eb="5">
      <t>シ</t>
    </rPh>
    <rPh sb="5" eb="6">
      <t>タナ</t>
    </rPh>
    <rPh sb="7" eb="8">
      <t>キタ</t>
    </rPh>
    <rPh sb="8" eb="9">
      <t>カワ</t>
    </rPh>
    <rPh sb="9" eb="10">
      <t>アイダ</t>
    </rPh>
    <rPh sb="10" eb="12">
      <t>シタナ</t>
    </rPh>
    <rPh sb="13" eb="14">
      <t>ミチ</t>
    </rPh>
    <rPh sb="14" eb="15">
      <t>バシ</t>
    </rPh>
    <rPh sb="25" eb="26">
      <t>ガイ</t>
    </rPh>
    <rPh sb="27" eb="28">
      <t>ハシ</t>
    </rPh>
    <rPh sb="28" eb="30">
      <t>キョウリョウ</t>
    </rPh>
    <rPh sb="30" eb="32">
      <t>テンケン</t>
    </rPh>
    <phoneticPr fontId="2"/>
  </si>
  <si>
    <t>九州旅客鉄道（株）
宮崎総合鉄道事業部長
川原　淳一
宮崎市東大淀２丁目６０番地</t>
    <rPh sb="0" eb="2">
      <t>キュウシュウ</t>
    </rPh>
    <rPh sb="2" eb="4">
      <t>リョキャク</t>
    </rPh>
    <rPh sb="4" eb="6">
      <t>テツドウ</t>
    </rPh>
    <rPh sb="10" eb="12">
      <t>ミヤザキ</t>
    </rPh>
    <rPh sb="12" eb="14">
      <t>ソウゴウ</t>
    </rPh>
    <rPh sb="14" eb="16">
      <t>テツドウ</t>
    </rPh>
    <rPh sb="16" eb="18">
      <t>ジギョウ</t>
    </rPh>
    <rPh sb="18" eb="20">
      <t>ブチョウ</t>
    </rPh>
    <rPh sb="21" eb="23">
      <t>カワハラ</t>
    </rPh>
    <rPh sb="24" eb="26">
      <t>ジュンイチ</t>
    </rPh>
    <rPh sb="27" eb="30">
      <t>ミヤザキシ</t>
    </rPh>
    <rPh sb="30" eb="31">
      <t>ヒガシ</t>
    </rPh>
    <rPh sb="31" eb="33">
      <t>オオヨド</t>
    </rPh>
    <rPh sb="34" eb="36">
      <t>チョウメ</t>
    </rPh>
    <rPh sb="38" eb="40">
      <t>バンチ</t>
    </rPh>
    <phoneticPr fontId="2"/>
  </si>
  <si>
    <t>本設計の作業にあたっては、軌道敷内の施工が必要となるため、唯一、当該鉄道管理者のみが契約相手方であるため。</t>
    <phoneticPr fontId="2"/>
  </si>
  <si>
    <t>球磨地区堤防等周辺美化（後期）委託</t>
    <rPh sb="12" eb="13">
      <t>ウシ</t>
    </rPh>
    <phoneticPr fontId="2"/>
  </si>
  <si>
    <t>人吉地区堤防等周辺美化（後期）委託</t>
    <rPh sb="12" eb="13">
      <t>ウシ</t>
    </rPh>
    <phoneticPr fontId="2"/>
  </si>
  <si>
    <t>本明川ダム周辺地域振興計画検討業務</t>
    <rPh sb="0" eb="2">
      <t>ホンミョウ</t>
    </rPh>
    <rPh sb="2" eb="3">
      <t>カワ</t>
    </rPh>
    <rPh sb="5" eb="7">
      <t>シュウヘン</t>
    </rPh>
    <rPh sb="7" eb="9">
      <t>チイキ</t>
    </rPh>
    <rPh sb="9" eb="11">
      <t>シンコウ</t>
    </rPh>
    <rPh sb="11" eb="13">
      <t>ケイカク</t>
    </rPh>
    <rPh sb="13" eb="15">
      <t>ケントウ</t>
    </rPh>
    <rPh sb="15" eb="17">
      <t>ギョウム</t>
    </rPh>
    <phoneticPr fontId="2"/>
  </si>
  <si>
    <t>分任支出負担行為担当官
九州地方整備局
長崎河川国道事務所長
木村　 康博　
長崎市宿町３１６－１</t>
    <rPh sb="20" eb="24">
      <t>ナガサキカセン</t>
    </rPh>
    <rPh sb="24" eb="26">
      <t>コクドウ</t>
    </rPh>
    <rPh sb="31" eb="33">
      <t>キムラ</t>
    </rPh>
    <rPh sb="35" eb="37">
      <t>ヤスヒロ</t>
    </rPh>
    <rPh sb="39" eb="42">
      <t>ナガサキシ</t>
    </rPh>
    <rPh sb="42" eb="44">
      <t>シュクマチ</t>
    </rPh>
    <phoneticPr fontId="2"/>
  </si>
  <si>
    <t>諫早市長
宮本　明雄</t>
    <rPh sb="0" eb="2">
      <t>イサハヤ</t>
    </rPh>
    <rPh sb="2" eb="4">
      <t>シチョウ</t>
    </rPh>
    <rPh sb="5" eb="7">
      <t>ミヤモト</t>
    </rPh>
    <rPh sb="8" eb="10">
      <t>アキオ</t>
    </rPh>
    <phoneticPr fontId="2"/>
  </si>
  <si>
    <t>水源開発を促進する上では、水源地域整備計画に基づいて整備事業を実施する必要がある。整備事業の目的である水源地域の振興を達成するためには、その原案作成の段階で地元行政機関の積極的参加を図るとともに、総合的な再建計画の作成を図ることが重要である。また、諫早市における関連諸施策間の整合性をとり、既設施設の利活用の増進を図りつつ総合的な地域振興を進めることが必要である。以上のことから、地元に精通しダム専門の窓口があり、推進体制が整備されている諫早市が唯一の相手方である。</t>
    <rPh sb="0" eb="2">
      <t>スイゲン</t>
    </rPh>
    <rPh sb="2" eb="4">
      <t>カイハツ</t>
    </rPh>
    <rPh sb="5" eb="7">
      <t>ソクシン</t>
    </rPh>
    <rPh sb="9" eb="10">
      <t>ウエ</t>
    </rPh>
    <rPh sb="13" eb="15">
      <t>スイゲン</t>
    </rPh>
    <rPh sb="15" eb="17">
      <t>チイキ</t>
    </rPh>
    <rPh sb="17" eb="19">
      <t>セイビ</t>
    </rPh>
    <rPh sb="19" eb="21">
      <t>ケイカク</t>
    </rPh>
    <rPh sb="22" eb="23">
      <t>モト</t>
    </rPh>
    <rPh sb="26" eb="28">
      <t>セイビ</t>
    </rPh>
    <rPh sb="28" eb="30">
      <t>ジギョウ</t>
    </rPh>
    <rPh sb="31" eb="33">
      <t>ジッシ</t>
    </rPh>
    <rPh sb="35" eb="37">
      <t>ヒツヨウ</t>
    </rPh>
    <rPh sb="41" eb="43">
      <t>セイビ</t>
    </rPh>
    <rPh sb="43" eb="45">
      <t>ジギョウ</t>
    </rPh>
    <rPh sb="46" eb="48">
      <t>モクテキ</t>
    </rPh>
    <rPh sb="51" eb="53">
      <t>スイゲン</t>
    </rPh>
    <rPh sb="53" eb="55">
      <t>チイキ</t>
    </rPh>
    <rPh sb="56" eb="58">
      <t>シンコウ</t>
    </rPh>
    <rPh sb="59" eb="61">
      <t>タッセイ</t>
    </rPh>
    <rPh sb="70" eb="72">
      <t>ゲンアン</t>
    </rPh>
    <rPh sb="72" eb="74">
      <t>サクセイ</t>
    </rPh>
    <rPh sb="75" eb="77">
      <t>ダンカイ</t>
    </rPh>
    <rPh sb="78" eb="80">
      <t>ジモト</t>
    </rPh>
    <rPh sb="80" eb="82">
      <t>ギョウセイ</t>
    </rPh>
    <rPh sb="82" eb="84">
      <t>キカン</t>
    </rPh>
    <rPh sb="85" eb="88">
      <t>セッキョクテキ</t>
    </rPh>
    <rPh sb="88" eb="90">
      <t>サンカ</t>
    </rPh>
    <rPh sb="91" eb="92">
      <t>ハカ</t>
    </rPh>
    <rPh sb="98" eb="101">
      <t>ソウゴウテキ</t>
    </rPh>
    <rPh sb="102" eb="104">
      <t>サイケン</t>
    </rPh>
    <rPh sb="104" eb="106">
      <t>ケイカク</t>
    </rPh>
    <rPh sb="107" eb="109">
      <t>サクセイ</t>
    </rPh>
    <rPh sb="110" eb="111">
      <t>ハカ</t>
    </rPh>
    <rPh sb="115" eb="117">
      <t>ジュウヨウ</t>
    </rPh>
    <rPh sb="124" eb="127">
      <t>イサハヤシ</t>
    </rPh>
    <rPh sb="131" eb="133">
      <t>カンレン</t>
    </rPh>
    <rPh sb="133" eb="136">
      <t>ショセサク</t>
    </rPh>
    <rPh sb="136" eb="137">
      <t>カン</t>
    </rPh>
    <rPh sb="138" eb="141">
      <t>セイゴウセイ</t>
    </rPh>
    <rPh sb="145" eb="147">
      <t>キセツ</t>
    </rPh>
    <rPh sb="147" eb="149">
      <t>シセツ</t>
    </rPh>
    <rPh sb="150" eb="151">
      <t>リ</t>
    </rPh>
    <rPh sb="151" eb="153">
      <t>カツヨウ</t>
    </rPh>
    <rPh sb="154" eb="156">
      <t>ゾウシン</t>
    </rPh>
    <rPh sb="157" eb="158">
      <t>ハカ</t>
    </rPh>
    <rPh sb="161" eb="164">
      <t>ソウゴウテキ</t>
    </rPh>
    <rPh sb="165" eb="167">
      <t>チイキ</t>
    </rPh>
    <rPh sb="167" eb="169">
      <t>シンコウ</t>
    </rPh>
    <rPh sb="170" eb="171">
      <t>スス</t>
    </rPh>
    <rPh sb="176" eb="178">
      <t>ヒツヨウ</t>
    </rPh>
    <rPh sb="182" eb="184">
      <t>イジョウ</t>
    </rPh>
    <rPh sb="190" eb="192">
      <t>ジモト</t>
    </rPh>
    <rPh sb="193" eb="195">
      <t>セイツウ</t>
    </rPh>
    <rPh sb="198" eb="200">
      <t>センモン</t>
    </rPh>
    <rPh sb="201" eb="203">
      <t>マドグチ</t>
    </rPh>
    <rPh sb="207" eb="209">
      <t>スイシン</t>
    </rPh>
    <rPh sb="209" eb="211">
      <t>タイセイ</t>
    </rPh>
    <rPh sb="212" eb="214">
      <t>セイビ</t>
    </rPh>
    <rPh sb="219" eb="222">
      <t>イサハヤシ</t>
    </rPh>
    <rPh sb="223" eb="225">
      <t>ユイイツ</t>
    </rPh>
    <rPh sb="226" eb="229">
      <t>アイテガタ</t>
    </rPh>
    <phoneticPr fontId="2"/>
  </si>
  <si>
    <t>一般国道３４号桜馬場地区電線共同溝通信系管路工事</t>
    <rPh sb="0" eb="2">
      <t>イッパン</t>
    </rPh>
    <rPh sb="2" eb="4">
      <t>コクドウ</t>
    </rPh>
    <rPh sb="6" eb="7">
      <t>ゴウ</t>
    </rPh>
    <rPh sb="7" eb="10">
      <t>サクラババ</t>
    </rPh>
    <rPh sb="10" eb="12">
      <t>チク</t>
    </rPh>
    <rPh sb="12" eb="14">
      <t>デンセン</t>
    </rPh>
    <rPh sb="14" eb="16">
      <t>キョウドウ</t>
    </rPh>
    <rPh sb="16" eb="17">
      <t>コウ</t>
    </rPh>
    <rPh sb="17" eb="20">
      <t>ツウシンケイ</t>
    </rPh>
    <rPh sb="20" eb="21">
      <t>カン</t>
    </rPh>
    <rPh sb="21" eb="22">
      <t>ロ</t>
    </rPh>
    <rPh sb="22" eb="24">
      <t>コウジ</t>
    </rPh>
    <phoneticPr fontId="2"/>
  </si>
  <si>
    <t>九州電力（株）
長崎お客さまセンター
長崎市城山町３番１９号</t>
    <rPh sb="0" eb="2">
      <t>キュウシュウ</t>
    </rPh>
    <rPh sb="2" eb="4">
      <t>デンリョク</t>
    </rPh>
    <phoneticPr fontId="2"/>
  </si>
  <si>
    <t>電線管理者が道路区域外で行う引込設備設置と一体となって道路区域内の引込管路を設置するものであることから、区域外の電線に直接影響することとなり、電線に関する事故が発生した場合、民家へ被害を与えるため、迅速かつ専門的な対応及び管理・監督が必要となるため。</t>
    <rPh sb="0" eb="2">
      <t>デンセン</t>
    </rPh>
    <rPh sb="2" eb="5">
      <t>カンリシャ</t>
    </rPh>
    <rPh sb="6" eb="8">
      <t>ドウロ</t>
    </rPh>
    <rPh sb="8" eb="11">
      <t>クイキガイ</t>
    </rPh>
    <rPh sb="12" eb="13">
      <t>オコナ</t>
    </rPh>
    <rPh sb="14" eb="15">
      <t>ヒ</t>
    </rPh>
    <rPh sb="15" eb="16">
      <t>コ</t>
    </rPh>
    <rPh sb="16" eb="18">
      <t>セツビ</t>
    </rPh>
    <rPh sb="18" eb="20">
      <t>セッチ</t>
    </rPh>
    <rPh sb="21" eb="23">
      <t>イッタイ</t>
    </rPh>
    <rPh sb="27" eb="29">
      <t>ドウロ</t>
    </rPh>
    <rPh sb="29" eb="31">
      <t>クイキ</t>
    </rPh>
    <rPh sb="31" eb="32">
      <t>ナイ</t>
    </rPh>
    <rPh sb="33" eb="34">
      <t>ヒ</t>
    </rPh>
    <rPh sb="34" eb="35">
      <t>コ</t>
    </rPh>
    <rPh sb="35" eb="37">
      <t>カンロ</t>
    </rPh>
    <rPh sb="38" eb="40">
      <t>セッチ</t>
    </rPh>
    <rPh sb="52" eb="54">
      <t>クイキ</t>
    </rPh>
    <rPh sb="54" eb="55">
      <t>ガイ</t>
    </rPh>
    <rPh sb="56" eb="58">
      <t>デンセン</t>
    </rPh>
    <rPh sb="59" eb="61">
      <t>チョクセツ</t>
    </rPh>
    <rPh sb="61" eb="63">
      <t>エイキョウ</t>
    </rPh>
    <rPh sb="71" eb="73">
      <t>デンセン</t>
    </rPh>
    <rPh sb="74" eb="75">
      <t>カン</t>
    </rPh>
    <rPh sb="77" eb="79">
      <t>ジコ</t>
    </rPh>
    <rPh sb="80" eb="82">
      <t>ハッセイ</t>
    </rPh>
    <rPh sb="84" eb="86">
      <t>バアイ</t>
    </rPh>
    <rPh sb="87" eb="89">
      <t>ミンカ</t>
    </rPh>
    <rPh sb="90" eb="92">
      <t>ヒガイ</t>
    </rPh>
    <rPh sb="93" eb="94">
      <t>アタ</t>
    </rPh>
    <rPh sb="99" eb="101">
      <t>ジンソク</t>
    </rPh>
    <rPh sb="103" eb="106">
      <t>センモンテキ</t>
    </rPh>
    <rPh sb="107" eb="109">
      <t>タイオウ</t>
    </rPh>
    <rPh sb="109" eb="110">
      <t>オヨ</t>
    </rPh>
    <rPh sb="111" eb="113">
      <t>カンリ</t>
    </rPh>
    <rPh sb="114" eb="116">
      <t>カントク</t>
    </rPh>
    <rPh sb="117" eb="119">
      <t>ヒツヨウ</t>
    </rPh>
    <phoneticPr fontId="2"/>
  </si>
  <si>
    <t>一般国道３４号桜馬場地区電線共同溝通信系管路工事</t>
    <rPh sb="0" eb="2">
      <t>イッパン</t>
    </rPh>
    <rPh sb="2" eb="4">
      <t>コクドウ</t>
    </rPh>
    <rPh sb="6" eb="7">
      <t>ゴウ</t>
    </rPh>
    <rPh sb="7" eb="10">
      <t>サクラババ</t>
    </rPh>
    <rPh sb="10" eb="12">
      <t>チク</t>
    </rPh>
    <rPh sb="12" eb="14">
      <t>デンセン</t>
    </rPh>
    <rPh sb="14" eb="16">
      <t>キョウドウ</t>
    </rPh>
    <rPh sb="16" eb="17">
      <t>コウ</t>
    </rPh>
    <rPh sb="17" eb="20">
      <t>ツウシンケイ</t>
    </rPh>
    <rPh sb="20" eb="22">
      <t>カンロ</t>
    </rPh>
    <rPh sb="22" eb="24">
      <t>コウジ</t>
    </rPh>
    <phoneticPr fontId="2"/>
  </si>
  <si>
    <t>エヌ・ティ・ティ・インフラネット（株）
九州支店</t>
    <rPh sb="20" eb="22">
      <t>キュウシュウ</t>
    </rPh>
    <rPh sb="22" eb="24">
      <t>シテン</t>
    </rPh>
    <phoneticPr fontId="2"/>
  </si>
  <si>
    <t>電線管理者が道路区域外で行う引込設備設置と一体となって道路区域内の引込管路を設置するものであることから、区域外の電線に直接影響することとなり、電線に関する事故が発生した場合、民家へ被害を与えるため、迅速かつ専門的な対応及び管理・監督が必要となるから。</t>
    <rPh sb="0" eb="2">
      <t>デンセン</t>
    </rPh>
    <rPh sb="2" eb="5">
      <t>カンリシャ</t>
    </rPh>
    <rPh sb="6" eb="8">
      <t>ドウロ</t>
    </rPh>
    <rPh sb="8" eb="11">
      <t>クイキガイ</t>
    </rPh>
    <rPh sb="12" eb="13">
      <t>オコナ</t>
    </rPh>
    <rPh sb="14" eb="15">
      <t>ヒ</t>
    </rPh>
    <rPh sb="15" eb="16">
      <t>コ</t>
    </rPh>
    <rPh sb="16" eb="18">
      <t>セツビ</t>
    </rPh>
    <rPh sb="18" eb="20">
      <t>セッチ</t>
    </rPh>
    <rPh sb="21" eb="23">
      <t>イッタイ</t>
    </rPh>
    <rPh sb="27" eb="29">
      <t>ドウロ</t>
    </rPh>
    <rPh sb="29" eb="31">
      <t>クイキ</t>
    </rPh>
    <rPh sb="31" eb="32">
      <t>ナイ</t>
    </rPh>
    <rPh sb="33" eb="34">
      <t>ヒ</t>
    </rPh>
    <rPh sb="34" eb="35">
      <t>コ</t>
    </rPh>
    <rPh sb="35" eb="37">
      <t>カンロ</t>
    </rPh>
    <rPh sb="38" eb="40">
      <t>セッチ</t>
    </rPh>
    <rPh sb="52" eb="54">
      <t>クイキ</t>
    </rPh>
    <rPh sb="54" eb="55">
      <t>ガイ</t>
    </rPh>
    <rPh sb="56" eb="58">
      <t>デンセン</t>
    </rPh>
    <rPh sb="59" eb="61">
      <t>チョクセツ</t>
    </rPh>
    <rPh sb="61" eb="63">
      <t>エイキョウ</t>
    </rPh>
    <rPh sb="71" eb="73">
      <t>デンセン</t>
    </rPh>
    <rPh sb="74" eb="75">
      <t>カン</t>
    </rPh>
    <rPh sb="77" eb="79">
      <t>ジコ</t>
    </rPh>
    <rPh sb="80" eb="82">
      <t>ハッセイ</t>
    </rPh>
    <rPh sb="84" eb="86">
      <t>バアイ</t>
    </rPh>
    <rPh sb="87" eb="89">
      <t>ミンカ</t>
    </rPh>
    <rPh sb="90" eb="92">
      <t>ヒガイ</t>
    </rPh>
    <rPh sb="93" eb="94">
      <t>アタ</t>
    </rPh>
    <rPh sb="99" eb="101">
      <t>ジンソク</t>
    </rPh>
    <rPh sb="103" eb="106">
      <t>センモンテキ</t>
    </rPh>
    <rPh sb="107" eb="109">
      <t>タイオウ</t>
    </rPh>
    <rPh sb="109" eb="110">
      <t>オヨ</t>
    </rPh>
    <rPh sb="111" eb="113">
      <t>カンリ</t>
    </rPh>
    <rPh sb="114" eb="116">
      <t>カントク</t>
    </rPh>
    <rPh sb="117" eb="119">
      <t>ヒツヨウ</t>
    </rPh>
    <phoneticPr fontId="2"/>
  </si>
  <si>
    <t>国道２２６号指宿岩本交差点埋蔵文化財整理・報告書作成委託業務</t>
    <phoneticPr fontId="2"/>
  </si>
  <si>
    <t>鹿児島県知事
伊藤　祐一郎
鹿児島市鴨池新町１０番１号</t>
    <rPh sb="0" eb="3">
      <t>カゴシマ</t>
    </rPh>
    <rPh sb="3" eb="6">
      <t>ケンチジ</t>
    </rPh>
    <rPh sb="7" eb="9">
      <t>イトウ</t>
    </rPh>
    <rPh sb="10" eb="13">
      <t>ユウイチロウ</t>
    </rPh>
    <rPh sb="14" eb="18">
      <t>カゴシマシ</t>
    </rPh>
    <rPh sb="18" eb="20">
      <t>カモイケ</t>
    </rPh>
    <rPh sb="20" eb="22">
      <t>シンマチ</t>
    </rPh>
    <rPh sb="24" eb="25">
      <t>バン</t>
    </rPh>
    <rPh sb="26" eb="27">
      <t>ゴウ</t>
    </rPh>
    <phoneticPr fontId="2"/>
  </si>
  <si>
    <t>本業務の遂行にあたっては、事業実施箇所及び周辺地域の歴史、風土や文化財保護法等を熟知し、なおかつ、発掘作業及び出土品の整理保存・とりまとめ等を専門的に実施する必要があるため、本業務を実施できる者が限定される。</t>
    <phoneticPr fontId="2"/>
  </si>
  <si>
    <t>鹿児島国道事務所都トンネルで使用する電気</t>
    <rPh sb="0" eb="8">
      <t>カ</t>
    </rPh>
    <rPh sb="8" eb="9">
      <t>ミヤコ</t>
    </rPh>
    <rPh sb="14" eb="16">
      <t>シヨウ</t>
    </rPh>
    <rPh sb="18" eb="20">
      <t>デンキ</t>
    </rPh>
    <phoneticPr fontId="2"/>
  </si>
  <si>
    <t xml:space="preserve">九州電力（株）
川内営業所鹿児島県薩摩川内市西向田町６番２６号
</t>
    <rPh sb="13" eb="17">
      <t>カゴシマケン</t>
    </rPh>
    <rPh sb="17" eb="19">
      <t>サツマ</t>
    </rPh>
    <rPh sb="19" eb="21">
      <t>センダイ</t>
    </rPh>
    <rPh sb="21" eb="22">
      <t>シ</t>
    </rPh>
    <rPh sb="22" eb="25">
      <t>ニシムコウダ</t>
    </rPh>
    <rPh sb="25" eb="26">
      <t>マチ</t>
    </rPh>
    <rPh sb="27" eb="28">
      <t>バン</t>
    </rPh>
    <rPh sb="30" eb="31">
      <t>ゴウ</t>
    </rPh>
    <phoneticPr fontId="2"/>
  </si>
  <si>
    <t>一般競争入札手続きにおいて、応札者がなかったため入札不調となった案件である。
電力供給開始までの再手続きは期間的に困難であったため、都トンネルの所在する薩摩川内市で電気事業法に基づく唯一の一般電気事業者である九州電力（株）と契約を締結した。</t>
    <rPh sb="0" eb="2">
      <t>イッパン</t>
    </rPh>
    <rPh sb="2" eb="4">
      <t>キョウソウ</t>
    </rPh>
    <rPh sb="4" eb="6">
      <t>ニュウサツ</t>
    </rPh>
    <rPh sb="6" eb="8">
      <t>テツヅ</t>
    </rPh>
    <rPh sb="14" eb="16">
      <t>オウサツ</t>
    </rPh>
    <rPh sb="16" eb="17">
      <t>シャ</t>
    </rPh>
    <rPh sb="24" eb="26">
      <t>ニュウサツ</t>
    </rPh>
    <rPh sb="26" eb="28">
      <t>フチョウ</t>
    </rPh>
    <rPh sb="32" eb="34">
      <t>アンケン</t>
    </rPh>
    <rPh sb="39" eb="41">
      <t>デンリョク</t>
    </rPh>
    <rPh sb="41" eb="43">
      <t>キョウキュウ</t>
    </rPh>
    <rPh sb="43" eb="45">
      <t>カイシ</t>
    </rPh>
    <rPh sb="48" eb="49">
      <t>サイ</t>
    </rPh>
    <rPh sb="49" eb="51">
      <t>テツヅ</t>
    </rPh>
    <rPh sb="53" eb="55">
      <t>キカン</t>
    </rPh>
    <rPh sb="55" eb="56">
      <t>テキ</t>
    </rPh>
    <rPh sb="57" eb="59">
      <t>コンナン</t>
    </rPh>
    <rPh sb="66" eb="67">
      <t>ミヤコ</t>
    </rPh>
    <rPh sb="72" eb="74">
      <t>ショザイ</t>
    </rPh>
    <rPh sb="76" eb="78">
      <t>サツマ</t>
    </rPh>
    <rPh sb="78" eb="80">
      <t>センダイ</t>
    </rPh>
    <rPh sb="80" eb="81">
      <t>シ</t>
    </rPh>
    <rPh sb="82" eb="84">
      <t>デンキ</t>
    </rPh>
    <rPh sb="84" eb="87">
      <t>ジギョウホウ</t>
    </rPh>
    <rPh sb="88" eb="89">
      <t>モト</t>
    </rPh>
    <rPh sb="91" eb="93">
      <t>ユイイツ</t>
    </rPh>
    <rPh sb="94" eb="96">
      <t>イッパン</t>
    </rPh>
    <rPh sb="96" eb="98">
      <t>デンキ</t>
    </rPh>
    <rPh sb="98" eb="101">
      <t>ジギョウシャ</t>
    </rPh>
    <rPh sb="104" eb="106">
      <t>キュウシュウ</t>
    </rPh>
    <rPh sb="106" eb="108">
      <t>デンリョク</t>
    </rPh>
    <rPh sb="108" eb="111">
      <t>カブ</t>
    </rPh>
    <rPh sb="112" eb="114">
      <t>ケイヤク</t>
    </rPh>
    <rPh sb="115" eb="117">
      <t>テイケツ</t>
    </rPh>
    <phoneticPr fontId="2"/>
  </si>
  <si>
    <t>一般競争にて調達予定</t>
    <rPh sb="0" eb="2">
      <t>イッパン</t>
    </rPh>
    <rPh sb="2" eb="4">
      <t>キョウソウ</t>
    </rPh>
    <rPh sb="6" eb="8">
      <t>チョウタツ</t>
    </rPh>
    <rPh sb="8" eb="10">
      <t>ヨテイ</t>
    </rPh>
    <phoneticPr fontId="2"/>
  </si>
  <si>
    <t>平成28年度</t>
    <rPh sb="0" eb="2">
      <t>ヘイセイ</t>
    </rPh>
    <rPh sb="4" eb="6">
      <t>ネンド</t>
    </rPh>
    <phoneticPr fontId="2"/>
  </si>
  <si>
    <t>大里トンネルで使用する電気（鹿児島国道事務所）</t>
    <rPh sb="0" eb="2">
      <t>オオサト</t>
    </rPh>
    <rPh sb="7" eb="9">
      <t>シヨウ</t>
    </rPh>
    <rPh sb="11" eb="13">
      <t>デンキ</t>
    </rPh>
    <rPh sb="14" eb="22">
      <t>カ</t>
    </rPh>
    <phoneticPr fontId="2"/>
  </si>
  <si>
    <t>一般競争入札手続きにおいて、応札者がなかったため入札不調となった案件である。
電力供給開始までの再手続きは期間的に困難であったため、大里トンネルの所在するいちき串木野市で電気事業法に基づく唯一の一般電気事業者である九州電力（株）と契約を締結した。</t>
    <rPh sb="0" eb="2">
      <t>イッパン</t>
    </rPh>
    <rPh sb="2" eb="4">
      <t>キョウソウ</t>
    </rPh>
    <rPh sb="4" eb="6">
      <t>ニュウサツ</t>
    </rPh>
    <rPh sb="6" eb="8">
      <t>テツヅ</t>
    </rPh>
    <rPh sb="14" eb="16">
      <t>オウサツ</t>
    </rPh>
    <rPh sb="16" eb="17">
      <t>シャ</t>
    </rPh>
    <rPh sb="24" eb="26">
      <t>ニュウサツ</t>
    </rPh>
    <rPh sb="26" eb="28">
      <t>フチョウ</t>
    </rPh>
    <rPh sb="32" eb="34">
      <t>アンケン</t>
    </rPh>
    <rPh sb="39" eb="41">
      <t>デンリョク</t>
    </rPh>
    <rPh sb="41" eb="43">
      <t>キョウキュウ</t>
    </rPh>
    <rPh sb="43" eb="45">
      <t>カイシ</t>
    </rPh>
    <rPh sb="48" eb="49">
      <t>サイ</t>
    </rPh>
    <rPh sb="49" eb="51">
      <t>テツヅ</t>
    </rPh>
    <rPh sb="53" eb="55">
      <t>キカン</t>
    </rPh>
    <rPh sb="55" eb="56">
      <t>テキ</t>
    </rPh>
    <rPh sb="57" eb="59">
      <t>コンナン</t>
    </rPh>
    <rPh sb="66" eb="68">
      <t>オオサト</t>
    </rPh>
    <rPh sb="73" eb="75">
      <t>ショザイ</t>
    </rPh>
    <rPh sb="80" eb="83">
      <t>クシキノ</t>
    </rPh>
    <rPh sb="83" eb="84">
      <t>シ</t>
    </rPh>
    <rPh sb="85" eb="87">
      <t>デンキ</t>
    </rPh>
    <rPh sb="87" eb="90">
      <t>ジギョウホウ</t>
    </rPh>
    <rPh sb="91" eb="92">
      <t>モト</t>
    </rPh>
    <rPh sb="94" eb="96">
      <t>ユイイツ</t>
    </rPh>
    <rPh sb="97" eb="99">
      <t>イッパン</t>
    </rPh>
    <rPh sb="99" eb="101">
      <t>デンキ</t>
    </rPh>
    <rPh sb="101" eb="104">
      <t>ジギョウシャ</t>
    </rPh>
    <rPh sb="107" eb="109">
      <t>キュウシュウ</t>
    </rPh>
    <rPh sb="109" eb="111">
      <t>デンリョク</t>
    </rPh>
    <rPh sb="111" eb="114">
      <t>カブ</t>
    </rPh>
    <rPh sb="115" eb="117">
      <t>ケイヤク</t>
    </rPh>
    <rPh sb="118" eb="120">
      <t>テイケツ</t>
    </rPh>
    <phoneticPr fontId="2"/>
  </si>
  <si>
    <t>ダム湖周辺樹林美化委託</t>
    <rPh sb="2" eb="3">
      <t>ミズウミ</t>
    </rPh>
    <rPh sb="3" eb="5">
      <t>シュウヘン</t>
    </rPh>
    <rPh sb="5" eb="7">
      <t>ジュリン</t>
    </rPh>
    <rPh sb="7" eb="9">
      <t>ビカ</t>
    </rPh>
    <rPh sb="9" eb="11">
      <t>イタク</t>
    </rPh>
    <phoneticPr fontId="2"/>
  </si>
  <si>
    <t>河川法第９９条を根拠とし、ダムへの関心が高く、水質保全や洪水等に対する防災意識も高い地域住民（関係地方公共団体）に樹木管理を委託することで、ダム管理者と地域とが一体となった管理を行うため。</t>
    <rPh sb="0" eb="2">
      <t>カセン</t>
    </rPh>
    <rPh sb="2" eb="3">
      <t>ホウ</t>
    </rPh>
    <rPh sb="3" eb="4">
      <t>ダイ</t>
    </rPh>
    <rPh sb="6" eb="7">
      <t>ジョウ</t>
    </rPh>
    <rPh sb="8" eb="10">
      <t>コンキョ</t>
    </rPh>
    <rPh sb="17" eb="19">
      <t>カンシン</t>
    </rPh>
    <rPh sb="20" eb="21">
      <t>タカ</t>
    </rPh>
    <rPh sb="23" eb="25">
      <t>スイシツ</t>
    </rPh>
    <rPh sb="25" eb="27">
      <t>ホゼン</t>
    </rPh>
    <rPh sb="28" eb="30">
      <t>コウズイ</t>
    </rPh>
    <rPh sb="30" eb="31">
      <t>ナド</t>
    </rPh>
    <rPh sb="32" eb="33">
      <t>タイ</t>
    </rPh>
    <rPh sb="35" eb="37">
      <t>ボウサイ</t>
    </rPh>
    <rPh sb="37" eb="39">
      <t>イシキ</t>
    </rPh>
    <rPh sb="40" eb="41">
      <t>タカ</t>
    </rPh>
    <rPh sb="42" eb="44">
      <t>チイキ</t>
    </rPh>
    <rPh sb="44" eb="46">
      <t>ジュウミン</t>
    </rPh>
    <rPh sb="47" eb="49">
      <t>カンケイ</t>
    </rPh>
    <rPh sb="49" eb="51">
      <t>チホウ</t>
    </rPh>
    <rPh sb="51" eb="53">
      <t>コウキョウ</t>
    </rPh>
    <rPh sb="53" eb="55">
      <t>ダンタイ</t>
    </rPh>
    <rPh sb="57" eb="58">
      <t>ジュ</t>
    </rPh>
    <rPh sb="58" eb="59">
      <t>キ</t>
    </rPh>
    <rPh sb="59" eb="61">
      <t>カンリ</t>
    </rPh>
    <rPh sb="62" eb="64">
      <t>イタク</t>
    </rPh>
    <rPh sb="72" eb="75">
      <t>カンリシャ</t>
    </rPh>
    <rPh sb="76" eb="78">
      <t>チイキ</t>
    </rPh>
    <rPh sb="80" eb="82">
      <t>イッタイ</t>
    </rPh>
    <rPh sb="86" eb="88">
      <t>カンリ</t>
    </rPh>
    <rPh sb="89" eb="90">
      <t>オコナ</t>
    </rPh>
    <phoneticPr fontId="2"/>
  </si>
  <si>
    <t>平成２６年度萩原地区電線共同溝に伴う連系及び引込管路その２工事（通信系）</t>
    <rPh sb="29" eb="31">
      <t>コウジ</t>
    </rPh>
    <phoneticPr fontId="2"/>
  </si>
  <si>
    <t>電線管理者が道路区域外で行う引込設備及び連系設備の設置と一体となって道路区域内の引込管路・連系管路を設置する工事である。本工事は電線共同溝工事と同時施工で実施し、隣接の民地内の宅内引込みとの接続及び周辺地域の架空線との電線に接続するための管理を設置するものであり、西日本電信電話（株）が管理する電線に直接影響するため、電線に関する事故が発生した場合、周辺民家へ被害を与えることとなり、迅速且つ専門的な対応及び管理・監督が必要となる。以上のことから一体として行うべき道路区域外の施工に責任を有する当該電線管理者の西日本電信電話（株）が唯一の契約相手方であると限定される。</t>
    <rPh sb="2" eb="5">
      <t>カンリシャ</t>
    </rPh>
    <rPh sb="6" eb="8">
      <t>ドウロ</t>
    </rPh>
    <rPh sb="8" eb="10">
      <t>クイキ</t>
    </rPh>
    <rPh sb="10" eb="11">
      <t>ガイ</t>
    </rPh>
    <rPh sb="12" eb="13">
      <t>オコナ</t>
    </rPh>
    <rPh sb="14" eb="15">
      <t>ヒ</t>
    </rPh>
    <rPh sb="15" eb="16">
      <t>コ</t>
    </rPh>
    <rPh sb="16" eb="18">
      <t>セツビ</t>
    </rPh>
    <rPh sb="18" eb="19">
      <t>オヨ</t>
    </rPh>
    <rPh sb="54" eb="56">
      <t>コウジ</t>
    </rPh>
    <rPh sb="64" eb="66">
      <t>デンセン</t>
    </rPh>
    <rPh sb="66" eb="68">
      <t>キョウドウ</t>
    </rPh>
    <rPh sb="68" eb="69">
      <t>ミゾ</t>
    </rPh>
    <rPh sb="69" eb="71">
      <t>コウジ</t>
    </rPh>
    <rPh sb="72" eb="74">
      <t>ドウジ</t>
    </rPh>
    <rPh sb="74" eb="75">
      <t>セ</t>
    </rPh>
    <rPh sb="75" eb="76">
      <t>コウ</t>
    </rPh>
    <rPh sb="77" eb="79">
      <t>ジッシ</t>
    </rPh>
    <rPh sb="81" eb="83">
      <t>リンセツ</t>
    </rPh>
    <rPh sb="84" eb="86">
      <t>ミンチ</t>
    </rPh>
    <rPh sb="86" eb="87">
      <t>ナイ</t>
    </rPh>
    <rPh sb="88" eb="89">
      <t>タク</t>
    </rPh>
    <rPh sb="89" eb="90">
      <t>ナイ</t>
    </rPh>
    <rPh sb="90" eb="91">
      <t>ヒ</t>
    </rPh>
    <rPh sb="91" eb="92">
      <t>コ</t>
    </rPh>
    <rPh sb="95" eb="97">
      <t>セツゾク</t>
    </rPh>
    <rPh sb="97" eb="98">
      <t>オヨ</t>
    </rPh>
    <rPh sb="99" eb="101">
      <t>シュウヘン</t>
    </rPh>
    <rPh sb="101" eb="103">
      <t>チイキ</t>
    </rPh>
    <rPh sb="104" eb="105">
      <t>カ</t>
    </rPh>
    <rPh sb="105" eb="106">
      <t>クウ</t>
    </rPh>
    <rPh sb="106" eb="107">
      <t>セン</t>
    </rPh>
    <rPh sb="109" eb="111">
      <t>デンセン</t>
    </rPh>
    <rPh sb="112" eb="114">
      <t>セツゾク</t>
    </rPh>
    <rPh sb="119" eb="121">
      <t>カンリ</t>
    </rPh>
    <rPh sb="122" eb="124">
      <t>セッチ</t>
    </rPh>
    <rPh sb="132" eb="135">
      <t>ニシニホン</t>
    </rPh>
    <rPh sb="135" eb="137">
      <t>デンシン</t>
    </rPh>
    <rPh sb="137" eb="139">
      <t>デンワ</t>
    </rPh>
    <rPh sb="139" eb="142">
      <t>カブ</t>
    </rPh>
    <rPh sb="143" eb="145">
      <t>カンリ</t>
    </rPh>
    <rPh sb="147" eb="149">
      <t>デンセン</t>
    </rPh>
    <rPh sb="150" eb="152">
      <t>チョクセツ</t>
    </rPh>
    <rPh sb="152" eb="154">
      <t>エイキョウ</t>
    </rPh>
    <rPh sb="159" eb="161">
      <t>デンセン</t>
    </rPh>
    <rPh sb="162" eb="163">
      <t>カン</t>
    </rPh>
    <rPh sb="165" eb="167">
      <t>ジコ</t>
    </rPh>
    <rPh sb="168" eb="170">
      <t>ハッセイ</t>
    </rPh>
    <rPh sb="172" eb="174">
      <t>バアイ</t>
    </rPh>
    <rPh sb="175" eb="177">
      <t>シュウヘン</t>
    </rPh>
    <rPh sb="177" eb="179">
      <t>ミンカ</t>
    </rPh>
    <rPh sb="180" eb="182">
      <t>ヒガイ</t>
    </rPh>
    <rPh sb="183" eb="184">
      <t>アタ</t>
    </rPh>
    <rPh sb="192" eb="194">
      <t>ジンソク</t>
    </rPh>
    <rPh sb="194" eb="195">
      <t>カ</t>
    </rPh>
    <rPh sb="196" eb="199">
      <t>センモンテキ</t>
    </rPh>
    <rPh sb="200" eb="202">
      <t>タイオウ</t>
    </rPh>
    <rPh sb="202" eb="203">
      <t>オヨ</t>
    </rPh>
    <rPh sb="204" eb="206">
      <t>カンリ</t>
    </rPh>
    <rPh sb="207" eb="209">
      <t>カントク</t>
    </rPh>
    <rPh sb="210" eb="212">
      <t>ヒツヨウ</t>
    </rPh>
    <rPh sb="216" eb="218">
      <t>イジョウ</t>
    </rPh>
    <rPh sb="223" eb="225">
      <t>イッタイ</t>
    </rPh>
    <rPh sb="228" eb="229">
      <t>オコナ</t>
    </rPh>
    <rPh sb="232" eb="234">
      <t>ドウロ</t>
    </rPh>
    <rPh sb="234" eb="237">
      <t>クイキガイ</t>
    </rPh>
    <rPh sb="238" eb="240">
      <t>セコウ</t>
    </rPh>
    <rPh sb="241" eb="243">
      <t>セキニン</t>
    </rPh>
    <rPh sb="244" eb="245">
      <t>ユウ</t>
    </rPh>
    <rPh sb="247" eb="249">
      <t>トウガイ</t>
    </rPh>
    <rPh sb="249" eb="251">
      <t>デンセン</t>
    </rPh>
    <rPh sb="251" eb="254">
      <t>カンリシャ</t>
    </rPh>
    <rPh sb="262" eb="265">
      <t>カブ</t>
    </rPh>
    <rPh sb="266" eb="268">
      <t>ユイイツ</t>
    </rPh>
    <rPh sb="269" eb="271">
      <t>ケイヤク</t>
    </rPh>
    <rPh sb="271" eb="274">
      <t>アイテガタ</t>
    </rPh>
    <rPh sb="278" eb="280">
      <t>ゲンテイ</t>
    </rPh>
    <phoneticPr fontId="2"/>
  </si>
  <si>
    <t>平成２６年度萩原地区電線共同溝に伴う連系及び引込管路その２工事（電力系）</t>
    <rPh sb="29" eb="31">
      <t>コウジ</t>
    </rPh>
    <phoneticPr fontId="2"/>
  </si>
  <si>
    <t xml:space="preserve">九州電力（株）
熊本お客さまセンター長
畠山　雅登
熊本市中央区上水前寺１丁目６番３６号
</t>
    <rPh sb="26" eb="29">
      <t>クマモトシ</t>
    </rPh>
    <rPh sb="29" eb="32">
      <t>チュウオウク</t>
    </rPh>
    <rPh sb="32" eb="33">
      <t>カミ</t>
    </rPh>
    <rPh sb="33" eb="36">
      <t>スイゼンジ</t>
    </rPh>
    <rPh sb="37" eb="39">
      <t>チョウメ</t>
    </rPh>
    <rPh sb="40" eb="41">
      <t>バン</t>
    </rPh>
    <rPh sb="43" eb="44">
      <t>ゴウ</t>
    </rPh>
    <phoneticPr fontId="2"/>
  </si>
  <si>
    <t>電力線管理者が道路区域外で行う引込設備及び連系設備の設置と一体となって道路区域内の引込管路・連系管路を設置する工事である。本工事は電線共同溝工事と同時施工で実施し、隣接の民地内の宅内引込みとの接続及び周辺地域の架空線との電線に接続するための管理を設置するものであり、九州電力（株）が管理する電線に直接影響するため、電線に関する事故が発生した場合、周辺民家へ被害を与えることとなり、迅速且つ専門的な対応及び管理・監督が必要となる。以上のことから一体として行うべき道路区域外の施工に責任を有する当該電線管理者の九州電力（株）が唯一の契約相手方であると限定される。</t>
    <rPh sb="0" eb="3">
      <t>デンリョクセン</t>
    </rPh>
    <rPh sb="3" eb="6">
      <t>カンリシャ</t>
    </rPh>
    <rPh sb="7" eb="9">
      <t>ドウロ</t>
    </rPh>
    <rPh sb="9" eb="11">
      <t>クイキ</t>
    </rPh>
    <rPh sb="11" eb="12">
      <t>ガイ</t>
    </rPh>
    <rPh sb="13" eb="14">
      <t>オコナ</t>
    </rPh>
    <rPh sb="15" eb="16">
      <t>ヒ</t>
    </rPh>
    <rPh sb="16" eb="17">
      <t>コ</t>
    </rPh>
    <rPh sb="17" eb="19">
      <t>セツビ</t>
    </rPh>
    <rPh sb="19" eb="20">
      <t>オヨ</t>
    </rPh>
    <rPh sb="55" eb="57">
      <t>コウジ</t>
    </rPh>
    <rPh sb="65" eb="67">
      <t>デンセン</t>
    </rPh>
    <rPh sb="67" eb="69">
      <t>キョウドウ</t>
    </rPh>
    <rPh sb="69" eb="70">
      <t>ミゾ</t>
    </rPh>
    <rPh sb="70" eb="72">
      <t>コウジ</t>
    </rPh>
    <rPh sb="73" eb="75">
      <t>ドウジ</t>
    </rPh>
    <rPh sb="75" eb="76">
      <t>セ</t>
    </rPh>
    <rPh sb="76" eb="77">
      <t>コウ</t>
    </rPh>
    <rPh sb="78" eb="80">
      <t>ジッシ</t>
    </rPh>
    <rPh sb="82" eb="84">
      <t>リンセツ</t>
    </rPh>
    <rPh sb="85" eb="87">
      <t>ミンチ</t>
    </rPh>
    <rPh sb="87" eb="88">
      <t>ナイ</t>
    </rPh>
    <rPh sb="89" eb="90">
      <t>タク</t>
    </rPh>
    <rPh sb="90" eb="91">
      <t>ナイ</t>
    </rPh>
    <rPh sb="91" eb="92">
      <t>ヒ</t>
    </rPh>
    <rPh sb="92" eb="93">
      <t>コ</t>
    </rPh>
    <rPh sb="96" eb="98">
      <t>セツゾク</t>
    </rPh>
    <rPh sb="98" eb="99">
      <t>オヨ</t>
    </rPh>
    <rPh sb="100" eb="102">
      <t>シュウヘン</t>
    </rPh>
    <rPh sb="102" eb="104">
      <t>チイキ</t>
    </rPh>
    <rPh sb="105" eb="106">
      <t>カ</t>
    </rPh>
    <rPh sb="106" eb="107">
      <t>クウ</t>
    </rPh>
    <rPh sb="107" eb="108">
      <t>セン</t>
    </rPh>
    <rPh sb="110" eb="112">
      <t>デンセン</t>
    </rPh>
    <rPh sb="113" eb="115">
      <t>セツゾク</t>
    </rPh>
    <rPh sb="120" eb="122">
      <t>カンリ</t>
    </rPh>
    <rPh sb="123" eb="125">
      <t>セッチ</t>
    </rPh>
    <rPh sb="133" eb="135">
      <t>キュウシュウ</t>
    </rPh>
    <rPh sb="135" eb="137">
      <t>デンリョク</t>
    </rPh>
    <rPh sb="137" eb="140">
      <t>カブ</t>
    </rPh>
    <rPh sb="141" eb="143">
      <t>カンリ</t>
    </rPh>
    <rPh sb="145" eb="147">
      <t>デンセン</t>
    </rPh>
    <rPh sb="148" eb="150">
      <t>チョクセツ</t>
    </rPh>
    <rPh sb="150" eb="152">
      <t>エイキョウ</t>
    </rPh>
    <rPh sb="157" eb="159">
      <t>デンセン</t>
    </rPh>
    <rPh sb="160" eb="161">
      <t>カン</t>
    </rPh>
    <rPh sb="163" eb="165">
      <t>ジコ</t>
    </rPh>
    <rPh sb="166" eb="168">
      <t>ハッセイ</t>
    </rPh>
    <rPh sb="170" eb="172">
      <t>バアイ</t>
    </rPh>
    <rPh sb="173" eb="175">
      <t>シュウヘン</t>
    </rPh>
    <rPh sb="175" eb="177">
      <t>ミンカ</t>
    </rPh>
    <rPh sb="178" eb="180">
      <t>ヒガイ</t>
    </rPh>
    <rPh sb="181" eb="182">
      <t>アタ</t>
    </rPh>
    <rPh sb="190" eb="192">
      <t>ジンソク</t>
    </rPh>
    <rPh sb="192" eb="193">
      <t>カ</t>
    </rPh>
    <rPh sb="194" eb="197">
      <t>センモンテキ</t>
    </rPh>
    <rPh sb="198" eb="200">
      <t>タイオウ</t>
    </rPh>
    <rPh sb="200" eb="201">
      <t>オヨ</t>
    </rPh>
    <rPh sb="202" eb="204">
      <t>カンリ</t>
    </rPh>
    <rPh sb="205" eb="207">
      <t>カントク</t>
    </rPh>
    <rPh sb="208" eb="210">
      <t>ヒツヨウ</t>
    </rPh>
    <rPh sb="214" eb="216">
      <t>イジョウ</t>
    </rPh>
    <rPh sb="221" eb="223">
      <t>イッタイ</t>
    </rPh>
    <rPh sb="226" eb="227">
      <t>オコナ</t>
    </rPh>
    <rPh sb="230" eb="232">
      <t>ドウロ</t>
    </rPh>
    <rPh sb="232" eb="235">
      <t>クイキガイ</t>
    </rPh>
    <rPh sb="236" eb="238">
      <t>セコウ</t>
    </rPh>
    <rPh sb="239" eb="241">
      <t>セキニン</t>
    </rPh>
    <rPh sb="242" eb="243">
      <t>ユウ</t>
    </rPh>
    <rPh sb="245" eb="247">
      <t>トウガイ</t>
    </rPh>
    <rPh sb="247" eb="249">
      <t>デンセン</t>
    </rPh>
    <rPh sb="249" eb="252">
      <t>カンリシャ</t>
    </rPh>
    <rPh sb="253" eb="255">
      <t>キュウシュウ</t>
    </rPh>
    <rPh sb="255" eb="257">
      <t>デンリョク</t>
    </rPh>
    <rPh sb="257" eb="260">
      <t>カブ</t>
    </rPh>
    <rPh sb="261" eb="263">
      <t>ユイイツ</t>
    </rPh>
    <rPh sb="264" eb="266">
      <t>ケイヤク</t>
    </rPh>
    <rPh sb="266" eb="269">
      <t>アイテガタ</t>
    </rPh>
    <rPh sb="273" eb="275">
      <t>ゲンテイ</t>
    </rPh>
    <phoneticPr fontId="2"/>
  </si>
  <si>
    <t>鹿児島本線九産大前・香椎間浜男跨線橋外５橋橋梁点検</t>
    <rPh sb="0" eb="3">
      <t>カゴシマ</t>
    </rPh>
    <rPh sb="3" eb="5">
      <t>ホンセン</t>
    </rPh>
    <rPh sb="5" eb="8">
      <t>キュウサンダイ</t>
    </rPh>
    <rPh sb="8" eb="9">
      <t>マエ</t>
    </rPh>
    <rPh sb="10" eb="12">
      <t>カシイ</t>
    </rPh>
    <rPh sb="12" eb="13">
      <t>アイダ</t>
    </rPh>
    <rPh sb="13" eb="15">
      <t>ハマオ</t>
    </rPh>
    <rPh sb="15" eb="16">
      <t>コ</t>
    </rPh>
    <rPh sb="16" eb="17">
      <t>セン</t>
    </rPh>
    <rPh sb="17" eb="18">
      <t>ハシ</t>
    </rPh>
    <rPh sb="18" eb="19">
      <t>ガイ</t>
    </rPh>
    <rPh sb="20" eb="21">
      <t>ハシ</t>
    </rPh>
    <rPh sb="21" eb="23">
      <t>キョウリョウ</t>
    </rPh>
    <rPh sb="23" eb="25">
      <t>テンケン</t>
    </rPh>
    <phoneticPr fontId="2"/>
  </si>
  <si>
    <t>本設計の作業にあたっては、軌道敷内の施工が必要となるため、唯一当該鉄道管理者のみが契約相手方であるため。</t>
    <rPh sb="0" eb="1">
      <t>ホン</t>
    </rPh>
    <rPh sb="1" eb="3">
      <t>セッケイ</t>
    </rPh>
    <rPh sb="4" eb="6">
      <t>サギョウ</t>
    </rPh>
    <rPh sb="13" eb="16">
      <t>キドウシキ</t>
    </rPh>
    <rPh sb="16" eb="17">
      <t>ナイ</t>
    </rPh>
    <rPh sb="18" eb="20">
      <t>セコウ</t>
    </rPh>
    <rPh sb="21" eb="23">
      <t>ヒツヨウ</t>
    </rPh>
    <rPh sb="29" eb="31">
      <t>ユイイツ</t>
    </rPh>
    <rPh sb="31" eb="33">
      <t>トウガイ</t>
    </rPh>
    <rPh sb="33" eb="35">
      <t>テツドウ</t>
    </rPh>
    <rPh sb="35" eb="38">
      <t>カンリシャ</t>
    </rPh>
    <rPh sb="41" eb="43">
      <t>ケイヤク</t>
    </rPh>
    <rPh sb="43" eb="46">
      <t>アイテガタ</t>
    </rPh>
    <phoneticPr fontId="2"/>
  </si>
  <si>
    <t>一般国道３号千代（２－２）地区電線共同溝に伴う連系管路及び引込管路（その２）工事</t>
    <rPh sb="0" eb="2">
      <t>イッパン</t>
    </rPh>
    <rPh sb="2" eb="4">
      <t>コクドウ</t>
    </rPh>
    <rPh sb="5" eb="6">
      <t>ゴウ</t>
    </rPh>
    <rPh sb="6" eb="8">
      <t>チヨ</t>
    </rPh>
    <rPh sb="13" eb="15">
      <t>チク</t>
    </rPh>
    <rPh sb="15" eb="17">
      <t>デンセン</t>
    </rPh>
    <rPh sb="17" eb="19">
      <t>キョウドウ</t>
    </rPh>
    <rPh sb="19" eb="20">
      <t>ミゾ</t>
    </rPh>
    <rPh sb="21" eb="22">
      <t>トモナ</t>
    </rPh>
    <rPh sb="23" eb="24">
      <t>レン</t>
    </rPh>
    <rPh sb="24" eb="25">
      <t>ケイ</t>
    </rPh>
    <rPh sb="25" eb="27">
      <t>カンロ</t>
    </rPh>
    <rPh sb="27" eb="28">
      <t>オヨ</t>
    </rPh>
    <rPh sb="29" eb="31">
      <t>ヒキコミ</t>
    </rPh>
    <rPh sb="31" eb="33">
      <t>カンロ</t>
    </rPh>
    <rPh sb="38" eb="40">
      <t>コウジ</t>
    </rPh>
    <phoneticPr fontId="2"/>
  </si>
  <si>
    <t>本工事は取込管路工事にあっては、隣接の民地内の宅内引き込みと接続するための管路設置を行い、連係管路工事は、通電中の既設線へ接続するための管路設置を行うものであり、エヌ・ティ・ティ・インフラネット（株）が唯一の契約相手方と判断するものである。</t>
    <rPh sb="0" eb="3">
      <t>ホンコウジ</t>
    </rPh>
    <rPh sb="4" eb="5">
      <t>ト</t>
    </rPh>
    <rPh sb="5" eb="6">
      <t>コ</t>
    </rPh>
    <rPh sb="6" eb="7">
      <t>クダ</t>
    </rPh>
    <rPh sb="7" eb="8">
      <t>ロ</t>
    </rPh>
    <rPh sb="8" eb="10">
      <t>コウジ</t>
    </rPh>
    <rPh sb="16" eb="18">
      <t>リンセツ</t>
    </rPh>
    <rPh sb="19" eb="20">
      <t>タミ</t>
    </rPh>
    <rPh sb="20" eb="21">
      <t>チ</t>
    </rPh>
    <rPh sb="21" eb="22">
      <t>ナイ</t>
    </rPh>
    <rPh sb="23" eb="24">
      <t>タク</t>
    </rPh>
    <rPh sb="24" eb="25">
      <t>ナイ</t>
    </rPh>
    <rPh sb="25" eb="26">
      <t>ヒ</t>
    </rPh>
    <rPh sb="27" eb="28">
      <t>コ</t>
    </rPh>
    <rPh sb="30" eb="32">
      <t>セツゾク</t>
    </rPh>
    <rPh sb="37" eb="39">
      <t>カンロ</t>
    </rPh>
    <rPh sb="39" eb="41">
      <t>セッチ</t>
    </rPh>
    <rPh sb="42" eb="43">
      <t>オコナ</t>
    </rPh>
    <rPh sb="45" eb="47">
      <t>レンケイ</t>
    </rPh>
    <rPh sb="47" eb="49">
      <t>カンロ</t>
    </rPh>
    <rPh sb="49" eb="51">
      <t>コウジ</t>
    </rPh>
    <rPh sb="53" eb="55">
      <t>ツウデン</t>
    </rPh>
    <rPh sb="55" eb="56">
      <t>チュウ</t>
    </rPh>
    <rPh sb="57" eb="59">
      <t>キセツ</t>
    </rPh>
    <rPh sb="59" eb="60">
      <t>セン</t>
    </rPh>
    <rPh sb="61" eb="63">
      <t>セツゾク</t>
    </rPh>
    <rPh sb="68" eb="70">
      <t>カンロ</t>
    </rPh>
    <rPh sb="70" eb="72">
      <t>セッチ</t>
    </rPh>
    <rPh sb="73" eb="74">
      <t>オコナ</t>
    </rPh>
    <rPh sb="97" eb="100">
      <t>カブ</t>
    </rPh>
    <rPh sb="101" eb="103">
      <t>ユイイツ</t>
    </rPh>
    <rPh sb="104" eb="106">
      <t>ケイヤク</t>
    </rPh>
    <rPh sb="106" eb="109">
      <t>アイテガタ</t>
    </rPh>
    <rPh sb="110" eb="112">
      <t>ハンダン</t>
    </rPh>
    <phoneticPr fontId="2"/>
  </si>
  <si>
    <t>一般国道２０８号八江地区電線共同溝に伴う通信系管路２期工事</t>
    <rPh sb="0" eb="2">
      <t>イッパン</t>
    </rPh>
    <rPh sb="2" eb="4">
      <t>コクドウ</t>
    </rPh>
    <rPh sb="7" eb="8">
      <t>ゴウ</t>
    </rPh>
    <rPh sb="8" eb="10">
      <t>ヤツエ</t>
    </rPh>
    <rPh sb="10" eb="12">
      <t>チク</t>
    </rPh>
    <rPh sb="12" eb="14">
      <t>デンセン</t>
    </rPh>
    <rPh sb="14" eb="16">
      <t>キョウドウ</t>
    </rPh>
    <rPh sb="16" eb="17">
      <t>ミゾ</t>
    </rPh>
    <rPh sb="18" eb="19">
      <t>トモナ</t>
    </rPh>
    <rPh sb="20" eb="22">
      <t>ツウシン</t>
    </rPh>
    <rPh sb="22" eb="23">
      <t>ケイ</t>
    </rPh>
    <rPh sb="23" eb="25">
      <t>カンロ</t>
    </rPh>
    <rPh sb="26" eb="27">
      <t>キ</t>
    </rPh>
    <rPh sb="27" eb="29">
      <t>コウジ</t>
    </rPh>
    <phoneticPr fontId="2"/>
  </si>
  <si>
    <t>本工事は、通電中の既設線への連係管路及び民地内の宅内取込みとの接続管路設置を行うものであり、エヌ・ティ・ティ・インフラネット（株）が唯一の契約相手方と判断するものである。</t>
    <rPh sb="0" eb="3">
      <t>ホンコウジ</t>
    </rPh>
    <rPh sb="5" eb="7">
      <t>ツウデン</t>
    </rPh>
    <rPh sb="7" eb="8">
      <t>チュウ</t>
    </rPh>
    <rPh sb="9" eb="11">
      <t>キセツ</t>
    </rPh>
    <rPh sb="11" eb="12">
      <t>セン</t>
    </rPh>
    <rPh sb="14" eb="16">
      <t>レンケイ</t>
    </rPh>
    <rPh sb="16" eb="18">
      <t>カンロ</t>
    </rPh>
    <rPh sb="18" eb="19">
      <t>オヨ</t>
    </rPh>
    <rPh sb="20" eb="21">
      <t>タミ</t>
    </rPh>
    <rPh sb="21" eb="22">
      <t>チ</t>
    </rPh>
    <rPh sb="22" eb="23">
      <t>ナイ</t>
    </rPh>
    <rPh sb="24" eb="25">
      <t>タク</t>
    </rPh>
    <rPh sb="25" eb="26">
      <t>ナイ</t>
    </rPh>
    <rPh sb="26" eb="27">
      <t>ト</t>
    </rPh>
    <rPh sb="27" eb="28">
      <t>コ</t>
    </rPh>
    <rPh sb="31" eb="33">
      <t>セツゾク</t>
    </rPh>
    <rPh sb="33" eb="35">
      <t>カンロ</t>
    </rPh>
    <rPh sb="35" eb="37">
      <t>セッチ</t>
    </rPh>
    <rPh sb="38" eb="39">
      <t>オコナ</t>
    </rPh>
    <rPh sb="62" eb="65">
      <t>カブ</t>
    </rPh>
    <rPh sb="66" eb="68">
      <t>ユイイツ</t>
    </rPh>
    <rPh sb="69" eb="71">
      <t>ケイヤク</t>
    </rPh>
    <rPh sb="71" eb="74">
      <t>アイテガタ</t>
    </rPh>
    <rPh sb="75" eb="77">
      <t>ハンダン</t>
    </rPh>
    <phoneticPr fontId="2"/>
  </si>
  <si>
    <t>西鉄大牟田線、太宰府線、貝塚線永岡跨線橋外２橋における橋梁点検に伴う軌道内作業</t>
    <rPh sb="0" eb="2">
      <t>ニシテツ</t>
    </rPh>
    <rPh sb="2" eb="5">
      <t>オオムタ</t>
    </rPh>
    <rPh sb="5" eb="6">
      <t>セン</t>
    </rPh>
    <rPh sb="7" eb="10">
      <t>ダザイフ</t>
    </rPh>
    <rPh sb="10" eb="11">
      <t>セン</t>
    </rPh>
    <rPh sb="12" eb="14">
      <t>カイヅカ</t>
    </rPh>
    <rPh sb="14" eb="15">
      <t>セン</t>
    </rPh>
    <rPh sb="15" eb="17">
      <t>ナガオカ</t>
    </rPh>
    <rPh sb="17" eb="20">
      <t>コセンキョウ</t>
    </rPh>
    <rPh sb="20" eb="21">
      <t>ホカ</t>
    </rPh>
    <rPh sb="22" eb="23">
      <t>ハシ</t>
    </rPh>
    <rPh sb="27" eb="29">
      <t>キョウリョウ</t>
    </rPh>
    <rPh sb="29" eb="31">
      <t>テンケン</t>
    </rPh>
    <rPh sb="32" eb="33">
      <t>トモナ</t>
    </rPh>
    <rPh sb="34" eb="36">
      <t>キドウ</t>
    </rPh>
    <rPh sb="36" eb="37">
      <t>ナイ</t>
    </rPh>
    <rPh sb="37" eb="39">
      <t>サギョウ</t>
    </rPh>
    <phoneticPr fontId="2"/>
  </si>
  <si>
    <t>西日本鉄道（株）
福岡市中央区天神一丁目１１番１７号</t>
    <rPh sb="0" eb="1">
      <t>ニシ</t>
    </rPh>
    <rPh sb="1" eb="3">
      <t>ニホン</t>
    </rPh>
    <rPh sb="3" eb="5">
      <t>テツドウ</t>
    </rPh>
    <rPh sb="9" eb="12">
      <t>フクオカシ</t>
    </rPh>
    <rPh sb="12" eb="15">
      <t>チュウオウク</t>
    </rPh>
    <rPh sb="15" eb="17">
      <t>テンジン</t>
    </rPh>
    <rPh sb="17" eb="18">
      <t>イチ</t>
    </rPh>
    <rPh sb="18" eb="20">
      <t>チョウメ</t>
    </rPh>
    <rPh sb="22" eb="23">
      <t>バン</t>
    </rPh>
    <rPh sb="25" eb="26">
      <t>ゴウ</t>
    </rPh>
    <phoneticPr fontId="2"/>
  </si>
  <si>
    <t>一般国道３号千代（２－２）地区電線共同溝に伴う連系管路及び引込管路工事</t>
    <rPh sb="0" eb="2">
      <t>イッパン</t>
    </rPh>
    <rPh sb="2" eb="4">
      <t>コクドウ</t>
    </rPh>
    <rPh sb="5" eb="6">
      <t>ゴウ</t>
    </rPh>
    <rPh sb="6" eb="8">
      <t>チヨ</t>
    </rPh>
    <rPh sb="13" eb="15">
      <t>チク</t>
    </rPh>
    <rPh sb="15" eb="17">
      <t>デンセン</t>
    </rPh>
    <rPh sb="17" eb="19">
      <t>キョウドウ</t>
    </rPh>
    <rPh sb="19" eb="20">
      <t>ミゾ</t>
    </rPh>
    <rPh sb="21" eb="22">
      <t>トモナ</t>
    </rPh>
    <rPh sb="23" eb="24">
      <t>レン</t>
    </rPh>
    <rPh sb="24" eb="25">
      <t>ケイ</t>
    </rPh>
    <rPh sb="25" eb="27">
      <t>カンロ</t>
    </rPh>
    <rPh sb="27" eb="28">
      <t>オヨ</t>
    </rPh>
    <rPh sb="29" eb="31">
      <t>ヒキコミ</t>
    </rPh>
    <rPh sb="31" eb="33">
      <t>カンロ</t>
    </rPh>
    <rPh sb="33" eb="35">
      <t>コウジ</t>
    </rPh>
    <phoneticPr fontId="2"/>
  </si>
  <si>
    <t>九州電力（株）
福岡お客さまセンター長
福岡市中央区渡辺通２丁目１－８２</t>
    <rPh sb="8" eb="10">
      <t>フクオカ</t>
    </rPh>
    <rPh sb="20" eb="23">
      <t>フクオカシ</t>
    </rPh>
    <rPh sb="23" eb="26">
      <t>チュウオウク</t>
    </rPh>
    <rPh sb="26" eb="28">
      <t>ワタナベ</t>
    </rPh>
    <rPh sb="28" eb="29">
      <t>トオ</t>
    </rPh>
    <rPh sb="30" eb="32">
      <t>チョウメ</t>
    </rPh>
    <phoneticPr fontId="2"/>
  </si>
  <si>
    <t>本工事は取込管路工事にあっては、隣接の民地内の宅内引き込みと接続するための管路設置を行い、連係管路工事は、通電中の既設線へ接続するための管路設置を行うものであり、九州電力（株）福岡お客さまセンターが唯一の契約相手方と判断するものである。</t>
    <rPh sb="0" eb="3">
      <t>ホンコウジ</t>
    </rPh>
    <rPh sb="4" eb="5">
      <t>ト</t>
    </rPh>
    <rPh sb="5" eb="6">
      <t>コ</t>
    </rPh>
    <rPh sb="6" eb="7">
      <t>クダ</t>
    </rPh>
    <rPh sb="7" eb="8">
      <t>ロ</t>
    </rPh>
    <rPh sb="8" eb="10">
      <t>コウジ</t>
    </rPh>
    <rPh sb="16" eb="18">
      <t>リンセツ</t>
    </rPh>
    <rPh sb="19" eb="20">
      <t>タミ</t>
    </rPh>
    <rPh sb="20" eb="21">
      <t>チ</t>
    </rPh>
    <rPh sb="21" eb="22">
      <t>ナイ</t>
    </rPh>
    <rPh sb="23" eb="24">
      <t>タク</t>
    </rPh>
    <rPh sb="24" eb="25">
      <t>ナイ</t>
    </rPh>
    <rPh sb="25" eb="26">
      <t>ヒ</t>
    </rPh>
    <rPh sb="27" eb="28">
      <t>コ</t>
    </rPh>
    <rPh sb="30" eb="32">
      <t>セツゾク</t>
    </rPh>
    <rPh sb="37" eb="39">
      <t>カンロ</t>
    </rPh>
    <rPh sb="39" eb="41">
      <t>セッチ</t>
    </rPh>
    <rPh sb="42" eb="43">
      <t>オコナ</t>
    </rPh>
    <rPh sb="45" eb="47">
      <t>レンケイ</t>
    </rPh>
    <rPh sb="47" eb="49">
      <t>カンロ</t>
    </rPh>
    <rPh sb="49" eb="51">
      <t>コウジ</t>
    </rPh>
    <rPh sb="53" eb="55">
      <t>ツウデン</t>
    </rPh>
    <rPh sb="55" eb="56">
      <t>チュウ</t>
    </rPh>
    <rPh sb="57" eb="59">
      <t>キセツ</t>
    </rPh>
    <rPh sb="59" eb="60">
      <t>セン</t>
    </rPh>
    <rPh sb="61" eb="63">
      <t>セツゾク</t>
    </rPh>
    <rPh sb="68" eb="70">
      <t>カンロ</t>
    </rPh>
    <rPh sb="70" eb="72">
      <t>セッチ</t>
    </rPh>
    <rPh sb="73" eb="74">
      <t>オコナ</t>
    </rPh>
    <rPh sb="81" eb="83">
      <t>キュウシュウ</t>
    </rPh>
    <rPh sb="83" eb="85">
      <t>デンリョク</t>
    </rPh>
    <rPh sb="85" eb="88">
      <t>カブ</t>
    </rPh>
    <rPh sb="88" eb="90">
      <t>フクオカ</t>
    </rPh>
    <rPh sb="91" eb="92">
      <t>キャク</t>
    </rPh>
    <rPh sb="99" eb="101">
      <t>ユイイツ</t>
    </rPh>
    <rPh sb="102" eb="104">
      <t>ケイヤク</t>
    </rPh>
    <rPh sb="104" eb="107">
      <t>アイテガタ</t>
    </rPh>
    <rPh sb="108" eb="110">
      <t>ハンダン</t>
    </rPh>
    <phoneticPr fontId="2"/>
  </si>
  <si>
    <t>会計法第２９条の３第４項及び予決令第１０２条の４第４号（ロ）</t>
  </si>
  <si>
    <t>　イ（ニ）･･･地方公共団体との取決めにより、契約の相手方が一に定められているもの</t>
    <phoneticPr fontId="2"/>
  </si>
  <si>
    <t xml:space="preserve">　ロ･･･当該場所でなければ行政事務を行うことが不可能であることから場所が限定され、供給者が一に特定される賃貸借契約（当該契約に付随する契約を含む。） </t>
    <phoneticPr fontId="2"/>
  </si>
  <si>
    <t>　ハ･･･官報、法律案、予算書又は決算書の印刷等</t>
    <phoneticPr fontId="2"/>
  </si>
  <si>
    <t xml:space="preserve">　ニ（ロ）･･･電気、ガス若しくは水又は電話に係る役務について、供給又は提供を受けるもの（提供を行うことが可能な業者が一の場合に限る。） </t>
    <phoneticPr fontId="2"/>
  </si>
  <si>
    <t>　ニ（ホ）･･･美術館等における美術品及び工芸品等の購入</t>
    <phoneticPr fontId="2"/>
  </si>
  <si>
    <t>　ニ（ヘ）･･･行政目的を達成するために不可欠な特定の情報について当該情報を提供することが可能な者から提供を受けるもの</t>
    <phoneticPr fontId="2"/>
  </si>
  <si>
    <t>小型乗用自動車４台賃貸借</t>
  </si>
  <si>
    <t>分任支出負担行為担当官
九州地方整備局
武雄河川事務所長
岡田　 智幸
佐賀県武雄市武雄町大字昭和７４５</t>
    <phoneticPr fontId="2"/>
  </si>
  <si>
    <t>（株）トヨタレンタリース博多
福岡県福岡市博多区東光１－４－１０</t>
  </si>
  <si>
    <t>会計法第２９条の３第４項及び予決令第１０２条の４第３号</t>
    <phoneticPr fontId="2"/>
  </si>
  <si>
    <t>入札不調（一般競争２回実施）の経緯を経て、工事の監督等の事業執行の必要性、重要性等から年度当初に調達する必要がある。実績、履行能力を兼ね備えた左記業者と、随意契約を行った。</t>
    <rPh sb="0" eb="2">
      <t>ニュウサツ</t>
    </rPh>
    <rPh sb="2" eb="4">
      <t>フチョウ</t>
    </rPh>
    <rPh sb="5" eb="7">
      <t>イッパン</t>
    </rPh>
    <rPh sb="7" eb="9">
      <t>キョウソウ</t>
    </rPh>
    <rPh sb="10" eb="11">
      <t>カイ</t>
    </rPh>
    <rPh sb="11" eb="13">
      <t>ジッシ</t>
    </rPh>
    <rPh sb="15" eb="17">
      <t>ケイイ</t>
    </rPh>
    <rPh sb="18" eb="19">
      <t>ヘ</t>
    </rPh>
    <rPh sb="21" eb="23">
      <t>コウジ</t>
    </rPh>
    <rPh sb="24" eb="26">
      <t>カントク</t>
    </rPh>
    <rPh sb="26" eb="27">
      <t>トウ</t>
    </rPh>
    <rPh sb="28" eb="30">
      <t>ジギョウ</t>
    </rPh>
    <rPh sb="30" eb="32">
      <t>シッコウ</t>
    </rPh>
    <rPh sb="33" eb="36">
      <t>ヒツヨウセイ</t>
    </rPh>
    <rPh sb="37" eb="40">
      <t>ジュウヨウセイ</t>
    </rPh>
    <rPh sb="40" eb="41">
      <t>トウ</t>
    </rPh>
    <rPh sb="43" eb="45">
      <t>ネンド</t>
    </rPh>
    <rPh sb="45" eb="47">
      <t>トウショ</t>
    </rPh>
    <rPh sb="48" eb="50">
      <t>チョウタツ</t>
    </rPh>
    <rPh sb="52" eb="54">
      <t>ヒツヨウ</t>
    </rPh>
    <rPh sb="58" eb="60">
      <t>ジッセキ</t>
    </rPh>
    <rPh sb="61" eb="63">
      <t>リコウ</t>
    </rPh>
    <rPh sb="63" eb="65">
      <t>ノウリョク</t>
    </rPh>
    <rPh sb="66" eb="67">
      <t>カ</t>
    </rPh>
    <rPh sb="68" eb="69">
      <t>ソナ</t>
    </rPh>
    <rPh sb="71" eb="73">
      <t>サキ</t>
    </rPh>
    <rPh sb="73" eb="75">
      <t>ギョウシャ</t>
    </rPh>
    <rPh sb="77" eb="79">
      <t>ズイイ</t>
    </rPh>
    <rPh sb="79" eb="81">
      <t>ケイヤク</t>
    </rPh>
    <rPh sb="82" eb="83">
      <t>オコナ</t>
    </rPh>
    <phoneticPr fontId="16"/>
  </si>
  <si>
    <t>○</t>
    <phoneticPr fontId="2"/>
  </si>
  <si>
    <t>賃貸借終了後、一般競争にて調達を行った</t>
    <rPh sb="0" eb="3">
      <t>チンタイシャク</t>
    </rPh>
    <rPh sb="3" eb="5">
      <t>シュウリョウ</t>
    </rPh>
    <rPh sb="5" eb="6">
      <t>ゴ</t>
    </rPh>
    <rPh sb="7" eb="9">
      <t>イッパン</t>
    </rPh>
    <rPh sb="9" eb="11">
      <t>キョウソウ</t>
    </rPh>
    <rPh sb="13" eb="15">
      <t>チョウタツ</t>
    </rPh>
    <rPh sb="16" eb="17">
      <t>オコナ</t>
    </rPh>
    <phoneticPr fontId="2"/>
  </si>
  <si>
    <t>平成26年度</t>
    <phoneticPr fontId="2"/>
  </si>
  <si>
    <t>筑後川寒水川排水機場減速機故障緊急対応</t>
  </si>
  <si>
    <t>分任支出負担行為担当官
九州地方整備局
筑後川河川事務所長
渡部　 秀之
福岡県久留米市高野一丁目２番１号</t>
    <rPh sb="25" eb="27">
      <t>ジム</t>
    </rPh>
    <phoneticPr fontId="2"/>
  </si>
  <si>
    <t>（株）電業社機械製作所
東京都大田区大森北１－５－１</t>
  </si>
  <si>
    <t>佐賀県三養基郡みやき町の寒水川排水機場において、出水期を控え、減速機が故障したため、緊急的に修繕を行うものである。出水時における設備故障に際し、緊急かつ適切に対処し、被害の抑制に資する必要性があるため。</t>
    <rPh sb="0" eb="3">
      <t>サガケン</t>
    </rPh>
    <rPh sb="3" eb="7">
      <t>ミヤキグン</t>
    </rPh>
    <rPh sb="10" eb="11">
      <t>チョウ</t>
    </rPh>
    <rPh sb="12" eb="14">
      <t>ソウズ</t>
    </rPh>
    <rPh sb="14" eb="15">
      <t>ガワ</t>
    </rPh>
    <rPh sb="15" eb="18">
      <t>ハイスイキ</t>
    </rPh>
    <rPh sb="18" eb="19">
      <t>バ</t>
    </rPh>
    <rPh sb="31" eb="33">
      <t>ゲンソク</t>
    </rPh>
    <rPh sb="33" eb="34">
      <t>キ</t>
    </rPh>
    <rPh sb="35" eb="37">
      <t>コショウ</t>
    </rPh>
    <rPh sb="42" eb="45">
      <t>キンキュウテキ</t>
    </rPh>
    <rPh sb="46" eb="48">
      <t>シュウゼン</t>
    </rPh>
    <rPh sb="49" eb="50">
      <t>オコナ</t>
    </rPh>
    <rPh sb="57" eb="59">
      <t>シュッスイ</t>
    </rPh>
    <rPh sb="59" eb="60">
      <t>ジ</t>
    </rPh>
    <rPh sb="64" eb="66">
      <t>セツビ</t>
    </rPh>
    <rPh sb="66" eb="68">
      <t>コショウ</t>
    </rPh>
    <rPh sb="69" eb="70">
      <t>サイ</t>
    </rPh>
    <rPh sb="72" eb="74">
      <t>キンキュウ</t>
    </rPh>
    <rPh sb="76" eb="78">
      <t>テキセツ</t>
    </rPh>
    <rPh sb="79" eb="81">
      <t>タイショ</t>
    </rPh>
    <rPh sb="83" eb="85">
      <t>ヒガイ</t>
    </rPh>
    <rPh sb="86" eb="88">
      <t>ヨクセイ</t>
    </rPh>
    <rPh sb="89" eb="90">
      <t>シ</t>
    </rPh>
    <rPh sb="92" eb="94">
      <t>ヒツヨウ</t>
    </rPh>
    <rPh sb="94" eb="95">
      <t>セイ</t>
    </rPh>
    <phoneticPr fontId="2"/>
  </si>
  <si>
    <t>緊急対応であるため</t>
    <rPh sb="0" eb="2">
      <t>キンキュウ</t>
    </rPh>
    <rPh sb="2" eb="4">
      <t>タイオウ</t>
    </rPh>
    <phoneticPr fontId="2"/>
  </si>
  <si>
    <t>宝満川前川排水機場ポンプ設備不具合緊急対応</t>
  </si>
  <si>
    <t>佐賀県鳥栖市の宝満川前川排水機場において、出水期を控え、ポンプ設備に不具合が生じ、ポンプ運転に支障をきたしているため、緊急的に修繕を行うものである。出水時における設備故障に際し、緊急かつ適切に対処し、被害の抑制に資する必要性があるため。</t>
    <rPh sb="0" eb="3">
      <t>サガケン</t>
    </rPh>
    <rPh sb="3" eb="6">
      <t>トスシ</t>
    </rPh>
    <rPh sb="7" eb="8">
      <t>タカラ</t>
    </rPh>
    <rPh sb="8" eb="9">
      <t>ミツル</t>
    </rPh>
    <rPh sb="9" eb="10">
      <t>カワ</t>
    </rPh>
    <rPh sb="10" eb="12">
      <t>マエカワ</t>
    </rPh>
    <rPh sb="12" eb="15">
      <t>ハイスイキ</t>
    </rPh>
    <rPh sb="15" eb="16">
      <t>バ</t>
    </rPh>
    <rPh sb="31" eb="33">
      <t>セツビ</t>
    </rPh>
    <rPh sb="34" eb="37">
      <t>フグアイ</t>
    </rPh>
    <rPh sb="38" eb="39">
      <t>ショウ</t>
    </rPh>
    <rPh sb="44" eb="46">
      <t>ウンテン</t>
    </rPh>
    <rPh sb="47" eb="49">
      <t>シショウ</t>
    </rPh>
    <rPh sb="59" eb="62">
      <t>キンキュウテキ</t>
    </rPh>
    <rPh sb="63" eb="65">
      <t>シュウゼン</t>
    </rPh>
    <rPh sb="66" eb="67">
      <t>オコナ</t>
    </rPh>
    <phoneticPr fontId="2"/>
  </si>
  <si>
    <t>国道１０号佐伯市宇目測量調査
大分県佐伯市宇目
2014/06/04～2014/06/12
土木関係建設コンサルタント業務</t>
    <phoneticPr fontId="2"/>
  </si>
  <si>
    <t>分任支出負担行為担当官
九州地方整備局
佐伯河川国道事務所長　
菅　 伊佐男
大分県佐伯市長島町４丁目１４番１４号</t>
    <phoneticPr fontId="2"/>
  </si>
  <si>
    <t>九州建設コンサルタント（株）
大分県大分市大字曲９３６－１</t>
  </si>
  <si>
    <t>平成２６年６月４日に発生した国道１０号佐伯市宇目地区災害の応急復旧に伴う測量調査を迅速かつ的確に行う必要があるため「災害時等応急対策設計業務（測量）を締結している協定者と契約締結したもの。</t>
    <rPh sb="0" eb="2">
      <t>ヘイセイ</t>
    </rPh>
    <rPh sb="4" eb="5">
      <t>ネン</t>
    </rPh>
    <rPh sb="6" eb="7">
      <t>ガツ</t>
    </rPh>
    <rPh sb="8" eb="9">
      <t>ニチ</t>
    </rPh>
    <rPh sb="10" eb="12">
      <t>ハッセイ</t>
    </rPh>
    <rPh sb="14" eb="16">
      <t>コクドウ</t>
    </rPh>
    <rPh sb="18" eb="19">
      <t>ゴウ</t>
    </rPh>
    <rPh sb="19" eb="22">
      <t>サイキシ</t>
    </rPh>
    <rPh sb="22" eb="24">
      <t>ウメ</t>
    </rPh>
    <rPh sb="24" eb="26">
      <t>チク</t>
    </rPh>
    <rPh sb="26" eb="28">
      <t>サイガイ</t>
    </rPh>
    <rPh sb="29" eb="31">
      <t>オウキュウ</t>
    </rPh>
    <rPh sb="31" eb="33">
      <t>フッキュウ</t>
    </rPh>
    <rPh sb="34" eb="35">
      <t>トモナ</t>
    </rPh>
    <rPh sb="36" eb="38">
      <t>ソクリョウ</t>
    </rPh>
    <rPh sb="38" eb="40">
      <t>チョウサ</t>
    </rPh>
    <rPh sb="41" eb="43">
      <t>ジンソク</t>
    </rPh>
    <rPh sb="45" eb="47">
      <t>テキカク</t>
    </rPh>
    <rPh sb="58" eb="61">
      <t>サイガイジ</t>
    </rPh>
    <rPh sb="61" eb="62">
      <t>トウ</t>
    </rPh>
    <rPh sb="62" eb="64">
      <t>オウキュウ</t>
    </rPh>
    <rPh sb="64" eb="66">
      <t>タイサク</t>
    </rPh>
    <rPh sb="66" eb="68">
      <t>セッケイ</t>
    </rPh>
    <rPh sb="68" eb="70">
      <t>ギョウム</t>
    </rPh>
    <rPh sb="71" eb="73">
      <t>ソクリョウ</t>
    </rPh>
    <rPh sb="75" eb="77">
      <t>テイケツ</t>
    </rPh>
    <phoneticPr fontId="17"/>
  </si>
  <si>
    <t>福岡第二合同庁舎冷温水機消耗機材等修繕</t>
  </si>
  <si>
    <t>支出負担行為担当官
九州地方整備局長
岩﨑　 泰彦
〒８１２－００１３
福岡市博多区博多駅東２－１０－７
福岡第二合同庁舎７階</t>
    <phoneticPr fontId="2"/>
  </si>
  <si>
    <t>パナソニックＥＳ産機システム（株）
東京都墨田区押上１－１－２</t>
  </si>
  <si>
    <t>保守点検作業中に冷温水機の不良箇所が発見され、その他の機器にも影響を与えていたため、保守業者であり、かつ、設置業者でもある当該相手方と緊急修繕の契約を行ったものである。</t>
    <rPh sb="0" eb="2">
      <t>ホシュ</t>
    </rPh>
    <rPh sb="2" eb="4">
      <t>テンケン</t>
    </rPh>
    <rPh sb="4" eb="7">
      <t>サギョウチュウ</t>
    </rPh>
    <rPh sb="8" eb="9">
      <t>レイ</t>
    </rPh>
    <rPh sb="9" eb="11">
      <t>オンスイ</t>
    </rPh>
    <rPh sb="11" eb="12">
      <t>キ</t>
    </rPh>
    <rPh sb="13" eb="15">
      <t>フリョウ</t>
    </rPh>
    <rPh sb="15" eb="17">
      <t>カショ</t>
    </rPh>
    <rPh sb="18" eb="20">
      <t>ハッケン</t>
    </rPh>
    <rPh sb="25" eb="26">
      <t>タ</t>
    </rPh>
    <rPh sb="27" eb="29">
      <t>キキ</t>
    </rPh>
    <rPh sb="31" eb="33">
      <t>エイキョウ</t>
    </rPh>
    <rPh sb="34" eb="35">
      <t>アタ</t>
    </rPh>
    <rPh sb="42" eb="44">
      <t>ホシュ</t>
    </rPh>
    <rPh sb="44" eb="46">
      <t>ギョウシャ</t>
    </rPh>
    <rPh sb="53" eb="55">
      <t>セッチ</t>
    </rPh>
    <rPh sb="55" eb="57">
      <t>ギョウシャ</t>
    </rPh>
    <rPh sb="61" eb="63">
      <t>トウガイ</t>
    </rPh>
    <rPh sb="63" eb="66">
      <t>アイテガタ</t>
    </rPh>
    <rPh sb="67" eb="69">
      <t>キンキュウ</t>
    </rPh>
    <rPh sb="69" eb="71">
      <t>シュウゼン</t>
    </rPh>
    <rPh sb="72" eb="74">
      <t>ケイヤク</t>
    </rPh>
    <rPh sb="75" eb="76">
      <t>オコナ</t>
    </rPh>
    <phoneticPr fontId="2"/>
  </si>
  <si>
    <t>早津江川大詫間地区高潮応急対策</t>
  </si>
  <si>
    <t>（株）江頭建設
佐賀県佐賀郡川副町大字早津江３９９－３</t>
  </si>
  <si>
    <t>台風接近に伴う大詫間地区の応急対策として、予想される高潮等の自然現象により堤体の保護を行う必要性が生じたため。</t>
    <rPh sb="0" eb="2">
      <t>タイフウ</t>
    </rPh>
    <rPh sb="2" eb="4">
      <t>セッキン</t>
    </rPh>
    <rPh sb="5" eb="6">
      <t>トモナ</t>
    </rPh>
    <rPh sb="7" eb="10">
      <t>オオダクマ</t>
    </rPh>
    <rPh sb="10" eb="12">
      <t>チク</t>
    </rPh>
    <rPh sb="13" eb="15">
      <t>オウキュウ</t>
    </rPh>
    <rPh sb="15" eb="17">
      <t>タイサク</t>
    </rPh>
    <rPh sb="21" eb="23">
      <t>ヨソウ</t>
    </rPh>
    <rPh sb="26" eb="29">
      <t>タカシオナド</t>
    </rPh>
    <rPh sb="30" eb="32">
      <t>シゼン</t>
    </rPh>
    <rPh sb="32" eb="34">
      <t>ゲンショウ</t>
    </rPh>
    <rPh sb="37" eb="38">
      <t>ツツミ</t>
    </rPh>
    <rPh sb="38" eb="39">
      <t>カラダ</t>
    </rPh>
    <rPh sb="40" eb="42">
      <t>ホゴ</t>
    </rPh>
    <rPh sb="43" eb="44">
      <t>オコナ</t>
    </rPh>
    <rPh sb="45" eb="48">
      <t>ヒツヨウセイ</t>
    </rPh>
    <rPh sb="49" eb="50">
      <t>ショウ</t>
    </rPh>
    <phoneticPr fontId="2"/>
  </si>
  <si>
    <t>川内川菱刈川南地区護岸応急対策工事
鹿児島県伊佐市菱刈川南地内
2014/07/10～2014/07/29
一般土木工事</t>
    <phoneticPr fontId="15"/>
  </si>
  <si>
    <t>分任支出負担行為担当官
九州地方整備局
川内川河川事務所長
足立　 辰夫
鹿児島県薩摩川内市東大小路町２０－２</t>
    <phoneticPr fontId="2"/>
  </si>
  <si>
    <t>（株）大菱
鹿児島県伊佐市菱刈重留１１４１</t>
  </si>
  <si>
    <t>本工事の遂行においては、被災地周辺の現状の状況を熟知し、かつ十分な技術力・労働力・資機材・建設機械等を保有し、緊急的に機動力を発揮するとともに、的確な工事実施が求められ、「平成２６年度川内川河川事務所管内等における災害時の応急対策に関する基本協定書」を当事務所と締結しており、また、企業の拠点が当該施工箇所に近いことから、本被災箇所の応急対策施工に適していると判断されたものである。</t>
    <rPh sb="0" eb="3">
      <t>ホンコウジ</t>
    </rPh>
    <rPh sb="4" eb="6">
      <t>スイコウ</t>
    </rPh>
    <rPh sb="12" eb="15">
      <t>ヒサイチ</t>
    </rPh>
    <rPh sb="15" eb="17">
      <t>シュウヘン</t>
    </rPh>
    <rPh sb="18" eb="20">
      <t>ゲンジョウ</t>
    </rPh>
    <rPh sb="21" eb="23">
      <t>ジョウキョウ</t>
    </rPh>
    <rPh sb="24" eb="26">
      <t>ジュクチ</t>
    </rPh>
    <rPh sb="30" eb="32">
      <t>ジュウブン</t>
    </rPh>
    <rPh sb="33" eb="36">
      <t>ギジュツリョク</t>
    </rPh>
    <rPh sb="37" eb="40">
      <t>ロウドウリョク</t>
    </rPh>
    <rPh sb="41" eb="42">
      <t>シ</t>
    </rPh>
    <rPh sb="42" eb="44">
      <t>キザイ</t>
    </rPh>
    <rPh sb="45" eb="47">
      <t>ケンセツ</t>
    </rPh>
    <rPh sb="47" eb="49">
      <t>キカイ</t>
    </rPh>
    <rPh sb="49" eb="50">
      <t>トウ</t>
    </rPh>
    <rPh sb="51" eb="53">
      <t>ホユウ</t>
    </rPh>
    <rPh sb="55" eb="58">
      <t>キンキュウテキ</t>
    </rPh>
    <rPh sb="59" eb="62">
      <t>キドウリョク</t>
    </rPh>
    <rPh sb="63" eb="65">
      <t>ハッキ</t>
    </rPh>
    <rPh sb="72" eb="74">
      <t>テキカク</t>
    </rPh>
    <rPh sb="75" eb="77">
      <t>コウジ</t>
    </rPh>
    <rPh sb="77" eb="79">
      <t>ジッシ</t>
    </rPh>
    <rPh sb="80" eb="81">
      <t>モト</t>
    </rPh>
    <rPh sb="86" eb="88">
      <t>ヘイセイ</t>
    </rPh>
    <rPh sb="90" eb="92">
      <t>ネンド</t>
    </rPh>
    <rPh sb="92" eb="94">
      <t>センダイ</t>
    </rPh>
    <rPh sb="94" eb="95">
      <t>カワ</t>
    </rPh>
    <rPh sb="95" eb="97">
      <t>カセン</t>
    </rPh>
    <rPh sb="97" eb="100">
      <t>ジムショ</t>
    </rPh>
    <rPh sb="100" eb="102">
      <t>カンナイ</t>
    </rPh>
    <rPh sb="102" eb="103">
      <t>トウ</t>
    </rPh>
    <rPh sb="107" eb="110">
      <t>サイガイジ</t>
    </rPh>
    <rPh sb="111" eb="113">
      <t>オウキュウ</t>
    </rPh>
    <rPh sb="113" eb="115">
      <t>タイサク</t>
    </rPh>
    <rPh sb="116" eb="117">
      <t>カン</t>
    </rPh>
    <rPh sb="119" eb="121">
      <t>キホン</t>
    </rPh>
    <rPh sb="121" eb="124">
      <t>キョウテイショ</t>
    </rPh>
    <rPh sb="141" eb="143">
      <t>キギョウ</t>
    </rPh>
    <rPh sb="144" eb="146">
      <t>キョテン</t>
    </rPh>
    <rPh sb="147" eb="149">
      <t>トウガイ</t>
    </rPh>
    <rPh sb="149" eb="151">
      <t>セコウ</t>
    </rPh>
    <rPh sb="151" eb="153">
      <t>カショ</t>
    </rPh>
    <rPh sb="154" eb="155">
      <t>チカ</t>
    </rPh>
    <rPh sb="162" eb="164">
      <t>ヒサイ</t>
    </rPh>
    <rPh sb="164" eb="166">
      <t>カショ</t>
    </rPh>
    <rPh sb="167" eb="169">
      <t>オウキュウ</t>
    </rPh>
    <rPh sb="169" eb="171">
      <t>タイサク</t>
    </rPh>
    <rPh sb="171" eb="173">
      <t>セコウ</t>
    </rPh>
    <rPh sb="174" eb="175">
      <t>テキ</t>
    </rPh>
    <phoneticPr fontId="16"/>
  </si>
  <si>
    <t>鯰田排水機場原動機緊急修繕工事</t>
    <rPh sb="0" eb="2">
      <t>ナマズタ</t>
    </rPh>
    <rPh sb="2" eb="5">
      <t>ハイスイキ</t>
    </rPh>
    <rPh sb="5" eb="6">
      <t>ジョウ</t>
    </rPh>
    <rPh sb="6" eb="9">
      <t>ゲンドウキ</t>
    </rPh>
    <rPh sb="9" eb="11">
      <t>キンキュウ</t>
    </rPh>
    <rPh sb="11" eb="13">
      <t>シュウゼン</t>
    </rPh>
    <rPh sb="13" eb="15">
      <t>コウジ</t>
    </rPh>
    <phoneticPr fontId="2"/>
  </si>
  <si>
    <t>分任支出負担行為担当官
九州地方整備局
遠賀川河川事務所長
光橋　 尚司
福岡県直方市溝堀１丁目１－１</t>
    <phoneticPr fontId="2"/>
  </si>
  <si>
    <t>（株）荏原製作所
九州支社　
福岡市中央区天神二丁目１４番８号</t>
    <rPh sb="3" eb="5">
      <t>エバラ</t>
    </rPh>
    <rPh sb="5" eb="8">
      <t>セイサクショ</t>
    </rPh>
    <rPh sb="9" eb="11">
      <t>キュウシュウ</t>
    </rPh>
    <rPh sb="11" eb="13">
      <t>シシャ</t>
    </rPh>
    <rPh sb="15" eb="18">
      <t>フクオカシ</t>
    </rPh>
    <rPh sb="18" eb="21">
      <t>チュウオウク</t>
    </rPh>
    <rPh sb="21" eb="23">
      <t>テンジン</t>
    </rPh>
    <rPh sb="23" eb="24">
      <t>ニ</t>
    </rPh>
    <rPh sb="24" eb="26">
      <t>チョウメ</t>
    </rPh>
    <rPh sb="28" eb="29">
      <t>バン</t>
    </rPh>
    <rPh sb="30" eb="31">
      <t>ゴウ</t>
    </rPh>
    <phoneticPr fontId="2"/>
  </si>
  <si>
    <t>本件は、遠賀川２７ｋ８００右岸に位置する鯰田排水機場で発生した１号原動機故障に対して緊急修繕を行うものであり、（株）荏原製作所　九州支社は、遠賀川河川事務所が管理する直轄区間において発生した緊急的な応急対策作業に関し、これに必要な建設資機材、労力等の提供の方法を定め、もって災害の拡大防止と被害施設等の早期復旧に期することを目的とした「平成２６年度　遠賀川河川事務所管内における排水ポンプ設備の災害時等応急対策工事（業務）に関する基本協定」を平成２６年３月２８日付けで本事務所との間で締結しており、当該協定の中において、鯰田排水機場は対応実施箇所の１つとされている。したがって、本工事においても応急工事が可能であると判断されたものである。</t>
    <phoneticPr fontId="2"/>
  </si>
  <si>
    <t>水質事故対応用資材緊急調達</t>
  </si>
  <si>
    <t>分任支出負担行為担当官
九州地方整備局
菊池川河川事務所長
森田　 昭廣
熊本県山鹿市山鹿１７８</t>
    <phoneticPr fontId="2"/>
  </si>
  <si>
    <t>日本乾溜工業（株）
熊本支店
熊本市東区健軍本町24－10</t>
    <rPh sb="10" eb="12">
      <t>クマモト</t>
    </rPh>
    <rPh sb="12" eb="14">
      <t>シテン</t>
    </rPh>
    <rPh sb="15" eb="18">
      <t>クマモトシ</t>
    </rPh>
    <rPh sb="18" eb="20">
      <t>ヒガシク</t>
    </rPh>
    <rPh sb="20" eb="22">
      <t>ケングン</t>
    </rPh>
    <rPh sb="22" eb="24">
      <t>ホンマチ</t>
    </rPh>
    <phoneticPr fontId="2"/>
  </si>
  <si>
    <t>当事務所管内で発生した油流出事故対応を行う必要が生じたことから、急遽備蓄していた吸着材等を全て使用し危機管理対応をおこなった。このため今後の不足の事態の対応に万全を期すべく緊急に調達を行う必要が生じたものである。</t>
    <rPh sb="0" eb="1">
      <t>トウ</t>
    </rPh>
    <rPh sb="1" eb="4">
      <t>ジムショ</t>
    </rPh>
    <rPh sb="4" eb="6">
      <t>カンナイ</t>
    </rPh>
    <rPh sb="7" eb="9">
      <t>ハッセイ</t>
    </rPh>
    <rPh sb="11" eb="12">
      <t>アブラ</t>
    </rPh>
    <rPh sb="12" eb="14">
      <t>リュウシュツ</t>
    </rPh>
    <rPh sb="14" eb="16">
      <t>ジコ</t>
    </rPh>
    <rPh sb="16" eb="18">
      <t>タイオウ</t>
    </rPh>
    <rPh sb="19" eb="20">
      <t>オコナ</t>
    </rPh>
    <rPh sb="21" eb="23">
      <t>ヒツヨウ</t>
    </rPh>
    <rPh sb="24" eb="25">
      <t>ショウ</t>
    </rPh>
    <rPh sb="32" eb="34">
      <t>キュウキョ</t>
    </rPh>
    <rPh sb="34" eb="36">
      <t>ビチク</t>
    </rPh>
    <phoneticPr fontId="2"/>
  </si>
  <si>
    <t>緊急対応であるため。</t>
    <rPh sb="0" eb="2">
      <t>キンキュウ</t>
    </rPh>
    <rPh sb="2" eb="4">
      <t>タイオウ</t>
    </rPh>
    <phoneticPr fontId="2"/>
  </si>
  <si>
    <t>Ｂ</t>
  </si>
  <si>
    <t>平成27年度</t>
    <phoneticPr fontId="2"/>
  </si>
  <si>
    <t>入札説明書等ダウンロードシステムサーバ１式賃貸借</t>
  </si>
  <si>
    <t>支出負担行為担当官
九州地方整備局長
岩﨑　 泰彦
〒８１２－００１３
福岡市博多区博多駅東２－１０－７
福岡第二合同庁舎７階</t>
    <phoneticPr fontId="2"/>
  </si>
  <si>
    <t>ＩＢＪＬ東芝リース（株）
東京都港区虎ノ門１－２－６</t>
  </si>
  <si>
    <t>会計法第２９条の３第４項　　　　　　　　　　　</t>
    <phoneticPr fontId="2"/>
  </si>
  <si>
    <t>機器更新計画に基づき平成２６年１１月末まで、引き続き賃貸借するものであるため、供給者が一に特定され、また、時価に比べ著しく有利な価格で行えることによる。</t>
    <phoneticPr fontId="2"/>
  </si>
  <si>
    <t>一般競争にて調達を行う予定。</t>
    <rPh sb="0" eb="2">
      <t>イッパン</t>
    </rPh>
    <rPh sb="2" eb="4">
      <t>キョウソウ</t>
    </rPh>
    <rPh sb="6" eb="8">
      <t>チョウタツ</t>
    </rPh>
    <rPh sb="9" eb="10">
      <t>オコナ</t>
    </rPh>
    <rPh sb="11" eb="13">
      <t>ヨテイ</t>
    </rPh>
    <phoneticPr fontId="2"/>
  </si>
  <si>
    <t>単価契約
予定調達総額　６，１９９，９７６円</t>
  </si>
  <si>
    <t>メール・ＷＷＷサーバ機器１式賃貸借</t>
  </si>
  <si>
    <t>（株）ＢＣＣ
福岡県福岡市中央区六本松２－１２－１９</t>
  </si>
  <si>
    <t>機器更新計画に基づき平成２６年６月末まで、引き続き賃貸借するものであるため、供給者が一に特定され、また、時価に比べ著しく有利な価格で行えることによる。</t>
    <phoneticPr fontId="2"/>
  </si>
  <si>
    <t>○</t>
    <phoneticPr fontId="2"/>
  </si>
  <si>
    <t>一般競争にて調達実施。</t>
    <rPh sb="0" eb="2">
      <t>イッパン</t>
    </rPh>
    <rPh sb="2" eb="4">
      <t>キョウソウ</t>
    </rPh>
    <rPh sb="6" eb="8">
      <t>チョウタツ</t>
    </rPh>
    <rPh sb="8" eb="10">
      <t>ジッシ</t>
    </rPh>
    <phoneticPr fontId="2"/>
  </si>
  <si>
    <t>単価契約
予定調達総額　４，５４６，４３２円</t>
  </si>
  <si>
    <t>セキュリティ対策機器１式賃貸借</t>
  </si>
  <si>
    <t>ＮＥＣキャピタルソリューション（株）
東京都港区港南２－１５－３</t>
  </si>
  <si>
    <t>単価契約
予定調達総額　３，１４１，１８０円</t>
    <phoneticPr fontId="2"/>
  </si>
  <si>
    <t>モバイルパソコン１式（４７台）賃貸借</t>
  </si>
  <si>
    <t>東京センチュリーリース（株）
東京都千代田区神田練塀町３</t>
  </si>
  <si>
    <t>機器更新計画に基づき平成２６年９月末まで、引き続き賃貸借するものであるため、供給者が一に特定され、また、時価に比べ著しく有利な価格で行えることによる。</t>
    <phoneticPr fontId="2"/>
  </si>
  <si>
    <t>単価契約
予定調達総額　３，０１１，９０４円</t>
  </si>
  <si>
    <t>特車申請審査業務支援システム用サーバ賃貸借</t>
    <phoneticPr fontId="15"/>
  </si>
  <si>
    <t>機器更新計画に基づき平成２７年３月末まで、引き続き賃貸借するものであるため、供給者が一に特定され、また、時価に比べ著しく有利な価格で行えることによる。</t>
    <phoneticPr fontId="2"/>
  </si>
  <si>
    <t>単価契約
予定調達総額　１，９３１，０４０円</t>
  </si>
  <si>
    <t>行政情報システムサーバ機器１式賃貸借</t>
    <phoneticPr fontId="15"/>
  </si>
  <si>
    <t>単価契約
予定調達総額　１，３４５，５０３円</t>
  </si>
  <si>
    <t>幅広電子複写機賃貸借及び保守一括調達（その１）</t>
  </si>
  <si>
    <t>リコージャパン（株）
東京都中央区銀座７－１６－１２</t>
  </si>
  <si>
    <t>単価契約
予定調達総額　１，２９９，８５２円</t>
  </si>
  <si>
    <t>パーソナルコンピュータ１１台外賃貸借</t>
  </si>
  <si>
    <t>分任支出負担行為担当官
九州地方整備局
北九州国道事務所長
靍　 敏信
北九州市小倉南区春ヶ丘１０－１０</t>
    <phoneticPr fontId="2"/>
  </si>
  <si>
    <t>（株）フジモト
福岡県北九州市小倉北区西港町６１－１５</t>
  </si>
  <si>
    <t xml:space="preserve">単価契約                 </t>
    <rPh sb="0" eb="2">
      <t>タンカ</t>
    </rPh>
    <rPh sb="2" eb="4">
      <t>ケイヤク</t>
    </rPh>
    <phoneticPr fontId="2"/>
  </si>
  <si>
    <t>平成２６年度電子納品・保管管理サーバ外機器１式賃貸借</t>
    <phoneticPr fontId="2"/>
  </si>
  <si>
    <t>機器更新計画に基づき平成２６年１２月末まで、引き続き賃貸借するものであるため、供給者が一に特定され、また、時価に比べ著しく有利な価格で行えることによる。</t>
    <phoneticPr fontId="2"/>
  </si>
  <si>
    <t>単価契約
予定調達総額　１，８６３，９１８円</t>
    <phoneticPr fontId="2"/>
  </si>
  <si>
    <t>サーバ機器１式賃貸借</t>
    <phoneticPr fontId="15"/>
  </si>
  <si>
    <t>支出負担行為担当官
九州地方整備局長
金尾　 健司
〒８１２－００１３
福岡市博多区博多駅東２－１０－７
福岡第二合同庁舎７階</t>
    <phoneticPr fontId="2"/>
  </si>
  <si>
    <t>キヤノン電子テクノロジー（株）
東京都港区海岸１－４－８</t>
    <phoneticPr fontId="15"/>
  </si>
  <si>
    <t>一般競争にて調達実施。</t>
    <phoneticPr fontId="2"/>
  </si>
  <si>
    <t>平成26年度</t>
    <phoneticPr fontId="2"/>
  </si>
  <si>
    <t>単価契約
予定調達総額　６，４７８，０５６円</t>
    <phoneticPr fontId="2"/>
  </si>
  <si>
    <t>ＩＢＪＬ東芝リース（株）
東京都港区虎ノ門１－２－６</t>
    <phoneticPr fontId="15"/>
  </si>
  <si>
    <t>一般競争にて調達予定。</t>
    <rPh sb="0" eb="2">
      <t>イッパン</t>
    </rPh>
    <rPh sb="2" eb="4">
      <t>キョウソウ</t>
    </rPh>
    <rPh sb="6" eb="8">
      <t>チョウタツ</t>
    </rPh>
    <rPh sb="8" eb="10">
      <t>ヨテイ</t>
    </rPh>
    <phoneticPr fontId="4"/>
  </si>
  <si>
    <t>単価契約
予定調達総額　３，３６７，８２８円</t>
    <phoneticPr fontId="2"/>
  </si>
  <si>
    <t>ガソリン外単価契約（上半期）</t>
    <rPh sb="10" eb="11">
      <t>ウエ</t>
    </rPh>
    <phoneticPr fontId="2"/>
  </si>
  <si>
    <t>分任支出負担行為担当官
九州地方整備局　
武雄河川事務所長
岡田　 智幸
佐賀県武雄市武雄町大字昭和７４５</t>
    <phoneticPr fontId="2"/>
  </si>
  <si>
    <t>佐賀県石油協同組合
佐賀県佐賀市川原町８－２７</t>
    <phoneticPr fontId="15"/>
  </si>
  <si>
    <t>会計法第２９条の３第５項及び予決令第９９条第１８号並びに同令第１０２条の４第７号</t>
    <rPh sb="21" eb="22">
      <t>ダイ</t>
    </rPh>
    <rPh sb="24" eb="25">
      <t>ゴウ</t>
    </rPh>
    <rPh sb="25" eb="26">
      <t>ナラ</t>
    </rPh>
    <rPh sb="28" eb="29">
      <t>ドウ</t>
    </rPh>
    <rPh sb="29" eb="30">
      <t>レイ</t>
    </rPh>
    <rPh sb="30" eb="31">
      <t>ダイ</t>
    </rPh>
    <rPh sb="34" eb="35">
      <t>ジョウ</t>
    </rPh>
    <phoneticPr fontId="2"/>
  </si>
  <si>
    <t>官公需契約のため</t>
    <rPh sb="0" eb="1">
      <t>カン</t>
    </rPh>
    <rPh sb="1" eb="2">
      <t>コウ</t>
    </rPh>
    <rPh sb="2" eb="3">
      <t>ジュ</t>
    </rPh>
    <rPh sb="3" eb="5">
      <t>ケイヤク</t>
    </rPh>
    <phoneticPr fontId="2"/>
  </si>
  <si>
    <t>ガソリン単価契約（その１）</t>
  </si>
  <si>
    <t>分任支出負担行為担当官
九州地方整備局　
福岡国道事務所長
水野　 宏治
福岡市東区名島３丁目２４－１０</t>
    <phoneticPr fontId="2"/>
  </si>
  <si>
    <t>福岡県石油協同組合
福岡県福岡市博多区下呉服町１－１５</t>
    <phoneticPr fontId="15"/>
  </si>
  <si>
    <t>Ａ重油単価契約</t>
  </si>
  <si>
    <t>ガソリン単価契約（下半期）</t>
    <rPh sb="9" eb="12">
      <t>シモハンキ</t>
    </rPh>
    <phoneticPr fontId="15"/>
  </si>
  <si>
    <t>平成２６年度燃料単価契約下期（福岡）</t>
    <rPh sb="0" eb="2">
      <t>ヘイセイ</t>
    </rPh>
    <rPh sb="4" eb="6">
      <t>ネンド</t>
    </rPh>
    <rPh sb="6" eb="8">
      <t>ネンリョウ</t>
    </rPh>
    <rPh sb="8" eb="10">
      <t>タンカ</t>
    </rPh>
    <rPh sb="10" eb="12">
      <t>ケイヤク</t>
    </rPh>
    <rPh sb="12" eb="14">
      <t>シモキ</t>
    </rPh>
    <rPh sb="15" eb="17">
      <t>フクオカ</t>
    </rPh>
    <phoneticPr fontId="2"/>
  </si>
  <si>
    <t>分任支出負担行為担当官
九州地方整備局　
筑後川河川事務所長
渡部　 秀之
福岡県久留米市高野一丁目２番１号</t>
    <phoneticPr fontId="2"/>
  </si>
  <si>
    <t>福岡県石油協同組合　
筑後支部
久留米市天神町３３－２　岡崎ビル４階</t>
    <rPh sb="11" eb="13">
      <t>チクゴ</t>
    </rPh>
    <rPh sb="13" eb="15">
      <t>シブ</t>
    </rPh>
    <rPh sb="16" eb="20">
      <t>クルメシ</t>
    </rPh>
    <rPh sb="20" eb="22">
      <t>テンジン</t>
    </rPh>
    <rPh sb="22" eb="23">
      <t>マチ</t>
    </rPh>
    <rPh sb="28" eb="30">
      <t>オカザキ</t>
    </rPh>
    <rPh sb="33" eb="34">
      <t>カイ</t>
    </rPh>
    <phoneticPr fontId="16"/>
  </si>
  <si>
    <t>官公需契約のため</t>
    <rPh sb="0" eb="3">
      <t>カンコウジュ</t>
    </rPh>
    <rPh sb="3" eb="5">
      <t>ケイヤク</t>
    </rPh>
    <phoneticPr fontId="2"/>
  </si>
  <si>
    <t>単価契約
調達総額
5,304,885円　</t>
    <rPh sb="0" eb="2">
      <t>タンカ</t>
    </rPh>
    <rPh sb="2" eb="4">
      <t>ケイヤク</t>
    </rPh>
    <rPh sb="5" eb="7">
      <t>チョウタツ</t>
    </rPh>
    <rPh sb="7" eb="9">
      <t>ソウガク</t>
    </rPh>
    <rPh sb="19" eb="20">
      <t>エン</t>
    </rPh>
    <phoneticPr fontId="2"/>
  </si>
  <si>
    <t>平成２６年度燃料単価契約下期（佐賀）</t>
    <rPh sb="0" eb="2">
      <t>ヘイセイ</t>
    </rPh>
    <rPh sb="4" eb="6">
      <t>ネンド</t>
    </rPh>
    <rPh sb="6" eb="8">
      <t>ネンリョウ</t>
    </rPh>
    <rPh sb="8" eb="10">
      <t>タンカ</t>
    </rPh>
    <rPh sb="10" eb="12">
      <t>ケイヤク</t>
    </rPh>
    <rPh sb="12" eb="14">
      <t>シモキ</t>
    </rPh>
    <rPh sb="15" eb="17">
      <t>サガ</t>
    </rPh>
    <phoneticPr fontId="2"/>
  </si>
  <si>
    <t>単価契約
調達総額
7,399,908円　</t>
    <rPh sb="0" eb="2">
      <t>タンカ</t>
    </rPh>
    <rPh sb="2" eb="4">
      <t>ケイヤク</t>
    </rPh>
    <rPh sb="5" eb="7">
      <t>チョウタツ</t>
    </rPh>
    <rPh sb="7" eb="9">
      <t>ソウガク</t>
    </rPh>
    <rPh sb="19" eb="20">
      <t>エン</t>
    </rPh>
    <phoneticPr fontId="2"/>
  </si>
  <si>
    <t>　　　　8・・・・・運送又は保管をさせるとき。</t>
    <phoneticPr fontId="2"/>
  </si>
  <si>
    <t>　　　　9・・・・・沖縄振興開発金融公庫その他特別の法律により特別の設立行為をもつて設立された法人のうち財務大臣の指定するものとの間で契約をするとき。</t>
    <phoneticPr fontId="2"/>
  </si>
  <si>
    <t>　　　 15・・・・・外国で契約をするとき。</t>
    <phoneticPr fontId="2"/>
  </si>
  <si>
    <t>　　　 16・・・・・都道府県及び市町村その他の公法人、公益法人、農業協同組合又は農業協同組合連合会から直接に物件を買い入れ又は借り入れるとき。</t>
    <phoneticPr fontId="2"/>
  </si>
  <si>
    <t>　　　 16-2・・・慈善のため設立した救済施設から直接に物件を買い入れ若しくは借り入れ又は慈善のため設立した救済施設から役務の提供を受けるとき。</t>
    <phoneticPr fontId="2"/>
  </si>
  <si>
    <t>　　　 17・・・・・開拓地域内における土木工事をその入植者の共同請負に付するとき。</t>
    <phoneticPr fontId="2"/>
  </si>
  <si>
    <t>　　　 18・・・・・事業協同組合、事業協同小組合若しくは協同組合連合会又は商工組合若しくは商工組合連合会の保護育成のためこれらの者から直接に物件を買い入れるとき。</t>
    <phoneticPr fontId="2"/>
  </si>
  <si>
    <t>　　　 20・・・・・産業又は開拓事業の保護奨励のため、必要な物件を売り払い若しくは貸し付け、又は生産者から直接にその生産に係る物品を買い入れるとき。</t>
    <phoneticPr fontId="2"/>
  </si>
  <si>
    <t>　　　 23・・・・・事業経営上の特別の必要に基づき、物品を買い入れ若しくは製造させ、造林をさせ又は土地若しくは建物を借り入れるとき。</t>
    <phoneticPr fontId="2"/>
  </si>
  <si>
    <t>４．「移行予定年限」欄は、具体的な移行予定年限（例：平成26年度）を記載すること。（平成27年度以降などの曖昧な記述はしないこと）</t>
    <phoneticPr fontId="2"/>
  </si>
  <si>
    <t>(省庁名：九州地方整備局）</t>
    <rPh sb="1" eb="3">
      <t>ショウチョウ</t>
    </rPh>
    <rPh sb="5" eb="7">
      <t>キュウシュウ</t>
    </rPh>
    <rPh sb="7" eb="9">
      <t>チホウ</t>
    </rPh>
    <rPh sb="9" eb="11">
      <t>セイビ</t>
    </rPh>
    <rPh sb="11" eb="12">
      <t>キョク</t>
    </rPh>
    <phoneticPr fontId="4"/>
  </si>
  <si>
    <t>(省庁名：九州地方整備局）</t>
    <rPh sb="5" eb="7">
      <t>キュウシュウ</t>
    </rPh>
    <rPh sb="7" eb="9">
      <t>チホウ</t>
    </rPh>
    <rPh sb="9" eb="11">
      <t>セイビ</t>
    </rPh>
    <rPh sb="11" eb="12">
      <t>キョク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</si>
</sst>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9"/>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16"/>
      <name val="ＭＳ Ｐゴシック"/>
      <family val="2"/>
      <charset val="128"/>
      <scheme val="minor"/>
    </font>
    <font>
      <sz val="16"/>
      <color theme="1"/>
      <name val="ＭＳ Ｐゴシック"/>
      <family val="2"/>
      <charset val="128"/>
      <scheme val="minor"/>
    </font>
    <font>
      <sz val="16"/>
      <name val="ＭＳ Ｐゴシック"/>
      <family val="3"/>
      <charset val="128"/>
      <scheme val="minor"/>
    </font>
    <font>
      <sz val="11"/>
      <color rgb="FF9C0006"/>
      <name val="ＭＳ Ｐゴシック"/>
      <family val="2"/>
      <charset val="128"/>
      <scheme val="minor"/>
    </font>
    <font>
      <sz val="11"/>
      <color rgb="FF9C6500"/>
      <name val="ＭＳ Ｐゴシック"/>
      <family val="2"/>
      <charset val="128"/>
      <scheme val="minor"/>
    </font>
    <font>
      <sz val="8"/>
      <color theme="1"/>
      <name val="ＭＳ Ｐゴシック"/>
      <family val="3"/>
      <charset val="128"/>
      <scheme val="minor"/>
    </font>
    <font>
      <sz val="6"/>
      <name val="ＭＳ Ｐゴシック"/>
      <family val="3"/>
      <charset val="128"/>
      <scheme val="minor"/>
    </font>
    <font>
      <sz val="11"/>
      <color indexed="81"/>
      <name val="ＭＳ Ｐゴシック"/>
      <family val="3"/>
      <charset val="128"/>
    </font>
    <font>
      <sz val="11"/>
      <color indexed="8"/>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21">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8" fillId="0" borderId="0">
      <alignment vertical="center"/>
    </xf>
  </cellStyleXfs>
  <cellXfs count="104">
    <xf numFmtId="0" fontId="0" fillId="0" borderId="0" xfId="0">
      <alignment vertical="center"/>
    </xf>
    <xf numFmtId="0" fontId="3" fillId="0" borderId="0" xfId="0" applyFont="1" applyFill="1" applyProtection="1">
      <alignment vertical="center"/>
    </xf>
    <xf numFmtId="0" fontId="3" fillId="0" borderId="0" xfId="0" applyFont="1" applyFill="1" applyAlignment="1" applyProtection="1">
      <alignment vertical="center" wrapText="1"/>
    </xf>
    <xf numFmtId="0" fontId="0" fillId="0" borderId="0" xfId="0" applyFont="1" applyFill="1" applyProtection="1">
      <alignment vertical="center"/>
    </xf>
    <xf numFmtId="0" fontId="3" fillId="0" borderId="0" xfId="0" applyFont="1" applyFill="1">
      <alignment vertical="center"/>
    </xf>
    <xf numFmtId="0" fontId="8" fillId="0" borderId="0" xfId="0" applyFont="1" applyFill="1" applyProtection="1">
      <alignment vertical="center"/>
    </xf>
    <xf numFmtId="0" fontId="8" fillId="0" borderId="0" xfId="0" applyFont="1" applyFill="1">
      <alignment vertical="center"/>
    </xf>
    <xf numFmtId="0" fontId="8"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top" wrapText="1"/>
      <protection locked="0"/>
    </xf>
    <xf numFmtId="176" fontId="8" fillId="0" borderId="0" xfId="0" applyNumberFormat="1" applyFont="1" applyFill="1" applyBorder="1" applyAlignment="1" applyProtection="1">
      <alignment horizontal="center" vertical="center" shrinkToFit="1"/>
      <protection locked="0"/>
    </xf>
    <xf numFmtId="38" fontId="8" fillId="0" borderId="0" xfId="1" applyFont="1" applyFill="1" applyBorder="1" applyAlignment="1" applyProtection="1">
      <alignment horizontal="right" vertical="center"/>
      <protection locked="0"/>
    </xf>
    <xf numFmtId="10" fontId="8" fillId="0" borderId="0" xfId="2" applyNumberFormat="1"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0" xfId="0" applyFont="1" applyFill="1" applyBorder="1" applyProtection="1">
      <alignment vertical="center"/>
    </xf>
    <xf numFmtId="0" fontId="5" fillId="0" borderId="0" xfId="0" applyFont="1" applyFill="1">
      <alignment vertical="center"/>
    </xf>
    <xf numFmtId="0" fontId="6" fillId="0"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6" fillId="0" borderId="0" xfId="0" applyFont="1" applyFill="1" applyAlignment="1">
      <alignment vertical="center" wrapText="1"/>
    </xf>
    <xf numFmtId="0" fontId="6" fillId="0" borderId="0" xfId="0" applyFont="1" applyFill="1" applyProtection="1">
      <alignment vertical="center"/>
    </xf>
    <xf numFmtId="0" fontId="5" fillId="0" borderId="0" xfId="0" applyFont="1" applyFill="1" applyProtection="1">
      <alignment vertical="center"/>
    </xf>
    <xf numFmtId="0" fontId="6" fillId="0" borderId="0" xfId="0" applyFont="1" applyFill="1" applyAlignment="1" applyProtection="1">
      <alignment vertical="center" wrapText="1"/>
    </xf>
    <xf numFmtId="38" fontId="3" fillId="0" borderId="0" xfId="0" applyNumberFormat="1" applyFont="1" applyFill="1" applyProtection="1">
      <alignment vertical="center"/>
    </xf>
    <xf numFmtId="0" fontId="5" fillId="0" borderId="0" xfId="0" applyFont="1" applyFill="1" applyAlignment="1" applyProtection="1">
      <alignment vertical="center" wrapText="1"/>
    </xf>
    <xf numFmtId="0" fontId="3" fillId="0" borderId="0" xfId="0" applyFont="1" applyFill="1" applyAlignment="1" applyProtection="1">
      <alignment horizontal="center" vertical="center"/>
    </xf>
    <xf numFmtId="0" fontId="3" fillId="0" borderId="0" xfId="0" applyNumberFormat="1" applyFont="1" applyFill="1" applyAlignment="1" applyProtection="1">
      <alignment horizontal="center" vertical="center"/>
    </xf>
    <xf numFmtId="0" fontId="0" fillId="0" borderId="0" xfId="0" applyNumberFormat="1" applyFont="1" applyFill="1" applyAlignment="1" applyProtection="1">
      <alignment horizontal="center" vertical="center"/>
    </xf>
    <xf numFmtId="0" fontId="3" fillId="0" borderId="0" xfId="0" applyFont="1" applyFill="1" applyAlignment="1" applyProtection="1">
      <alignment horizontal="right" vertical="center"/>
    </xf>
    <xf numFmtId="0" fontId="5"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3" fillId="0" borderId="0" xfId="0" applyFont="1" applyFill="1" applyAlignment="1" applyProtection="1">
      <alignment horizontal="left" vertical="top" wrapText="1"/>
    </xf>
    <xf numFmtId="0" fontId="3" fillId="0" borderId="1" xfId="0" applyFont="1" applyFill="1" applyBorder="1" applyAlignment="1" applyProtection="1">
      <alignment vertical="center" wrapText="1"/>
    </xf>
    <xf numFmtId="0" fontId="3" fillId="0" borderId="5" xfId="3" applyFont="1" applyFill="1" applyBorder="1" applyAlignment="1" applyProtection="1">
      <alignment horizontal="left" vertical="center" wrapText="1"/>
      <protection locked="0"/>
    </xf>
    <xf numFmtId="0" fontId="3" fillId="0" borderId="5" xfId="3" applyFont="1" applyFill="1" applyBorder="1" applyAlignment="1" applyProtection="1">
      <alignment horizontal="left" vertical="top" wrapText="1"/>
      <protection locked="0"/>
    </xf>
    <xf numFmtId="176" fontId="3" fillId="0" borderId="5" xfId="3" applyNumberFormat="1" applyFont="1" applyFill="1" applyBorder="1" applyAlignment="1" applyProtection="1">
      <alignment horizontal="center" vertical="center" shrinkToFit="1"/>
      <protection locked="0"/>
    </xf>
    <xf numFmtId="38" fontId="3" fillId="0" borderId="5" xfId="4" applyFont="1" applyFill="1" applyBorder="1" applyAlignment="1" applyProtection="1">
      <alignment horizontal="center" vertical="center"/>
      <protection locked="0"/>
    </xf>
    <xf numFmtId="38" fontId="3" fillId="0" borderId="5" xfId="4" applyFont="1" applyFill="1" applyBorder="1" applyAlignment="1" applyProtection="1">
      <alignment horizontal="right" vertical="center"/>
      <protection locked="0"/>
    </xf>
    <xf numFmtId="10" fontId="3" fillId="0" borderId="5" xfId="5" applyNumberFormat="1" applyFont="1" applyFill="1" applyBorder="1" applyAlignment="1" applyProtection="1">
      <alignment horizontal="center" vertical="center"/>
      <protection locked="0"/>
    </xf>
    <xf numFmtId="0" fontId="3" fillId="0" borderId="5" xfId="3" applyFont="1" applyFill="1" applyBorder="1" applyAlignment="1" applyProtection="1">
      <alignment horizontal="center" vertical="center"/>
      <protection locked="0"/>
    </xf>
    <xf numFmtId="0" fontId="3" fillId="0" borderId="5" xfId="3" applyFont="1" applyFill="1" applyBorder="1" applyAlignment="1" applyProtection="1">
      <alignment horizontal="center" vertical="center" wrapText="1"/>
      <protection locked="0"/>
    </xf>
    <xf numFmtId="0" fontId="3" fillId="0" borderId="5" xfId="3" applyFont="1" applyFill="1" applyBorder="1" applyAlignment="1" applyProtection="1">
      <alignment vertical="center" wrapText="1"/>
    </xf>
    <xf numFmtId="0" fontId="3" fillId="0" borderId="0" xfId="3" applyFont="1" applyFill="1" applyProtection="1">
      <alignment vertical="center"/>
    </xf>
    <xf numFmtId="0" fontId="1" fillId="0" borderId="0" xfId="3" applyFill="1" applyProtection="1">
      <alignment vertical="center"/>
    </xf>
    <xf numFmtId="0" fontId="3" fillId="0" borderId="5" xfId="3" applyFont="1" applyFill="1" applyBorder="1" applyProtection="1">
      <alignment vertical="center"/>
    </xf>
    <xf numFmtId="38" fontId="7" fillId="0" borderId="5" xfId="4" applyFont="1" applyFill="1" applyBorder="1" applyAlignment="1" applyProtection="1">
      <alignment horizontal="right" vertical="center"/>
      <protection locked="0"/>
    </xf>
    <xf numFmtId="0" fontId="3" fillId="0" borderId="5" xfId="3" applyFont="1" applyFill="1" applyBorder="1">
      <alignment vertical="center"/>
    </xf>
    <xf numFmtId="0" fontId="3" fillId="0" borderId="5" xfId="3" applyFont="1" applyFill="1" applyBorder="1" applyAlignment="1">
      <alignment vertical="center" wrapText="1"/>
    </xf>
    <xf numFmtId="0" fontId="3" fillId="0" borderId="5" xfId="3" applyFont="1" applyFill="1" applyBorder="1" applyAlignment="1" applyProtection="1">
      <alignment horizontal="center" vertical="center"/>
    </xf>
    <xf numFmtId="0" fontId="8" fillId="0" borderId="0" xfId="3" applyFont="1" applyFill="1">
      <alignment vertical="center"/>
    </xf>
    <xf numFmtId="0" fontId="3" fillId="0" borderId="5" xfId="3" applyFont="1" applyFill="1" applyBorder="1" applyAlignment="1">
      <alignment horizontal="left" vertical="center" wrapText="1"/>
    </xf>
    <xf numFmtId="0" fontId="3" fillId="0" borderId="5" xfId="3" applyFont="1" applyFill="1" applyBorder="1" applyAlignment="1">
      <alignment horizontal="left" vertical="top" wrapText="1"/>
    </xf>
    <xf numFmtId="3" fontId="3" fillId="0" borderId="5" xfId="3" applyNumberFormat="1" applyFont="1" applyFill="1" applyBorder="1">
      <alignment vertical="center"/>
    </xf>
    <xf numFmtId="38" fontId="7" fillId="0" borderId="5" xfId="1" applyFont="1" applyFill="1" applyBorder="1" applyAlignment="1">
      <alignment horizontal="right" vertical="center" shrinkToFit="1"/>
    </xf>
    <xf numFmtId="0" fontId="7" fillId="0" borderId="5" xfId="0" applyFont="1" applyFill="1" applyBorder="1" applyAlignment="1">
      <alignment horizontal="left" vertical="center" shrinkToFit="1"/>
    </xf>
    <xf numFmtId="3" fontId="3" fillId="0" borderId="5" xfId="3" applyNumberFormat="1" applyFont="1" applyFill="1" applyBorder="1" applyAlignment="1">
      <alignment vertical="center" wrapText="1"/>
    </xf>
    <xf numFmtId="0" fontId="3" fillId="0" borderId="5" xfId="3" applyFont="1" applyFill="1" applyBorder="1" applyAlignment="1">
      <alignment vertical="top" wrapText="1"/>
    </xf>
    <xf numFmtId="0" fontId="3" fillId="0" borderId="5" xfId="3" applyFont="1" applyFill="1" applyBorder="1" applyAlignment="1" applyProtection="1">
      <alignment vertical="top" wrapText="1"/>
      <protection locked="0"/>
    </xf>
    <xf numFmtId="0" fontId="3" fillId="0" borderId="5" xfId="9" applyFont="1" applyFill="1" applyBorder="1" applyAlignment="1" applyProtection="1">
      <alignment horizontal="left" vertical="top" wrapText="1"/>
      <protection locked="0"/>
    </xf>
    <xf numFmtId="176" fontId="3" fillId="0" borderId="5" xfId="9" applyNumberFormat="1" applyFont="1" applyFill="1" applyBorder="1" applyAlignment="1" applyProtection="1">
      <alignment horizontal="center" vertical="center" shrinkToFit="1"/>
      <protection locked="0"/>
    </xf>
    <xf numFmtId="0" fontId="3" fillId="0" borderId="5" xfId="9" applyFont="1" applyFill="1" applyBorder="1" applyAlignment="1" applyProtection="1">
      <alignment horizontal="center" vertical="center"/>
      <protection locked="0"/>
    </xf>
    <xf numFmtId="0" fontId="3" fillId="0" borderId="0" xfId="9" applyFont="1" applyFill="1" applyBorder="1" applyProtection="1">
      <alignment vertical="center"/>
    </xf>
    <xf numFmtId="0" fontId="3" fillId="0" borderId="0" xfId="9" applyFont="1" applyFill="1" applyProtection="1">
      <alignment vertical="center"/>
    </xf>
    <xf numFmtId="0" fontId="3" fillId="0" borderId="5" xfId="9" applyFont="1" applyFill="1" applyBorder="1" applyAlignment="1" applyProtection="1">
      <alignment horizontal="center" vertical="center" wrapText="1"/>
      <protection locked="0"/>
    </xf>
    <xf numFmtId="0" fontId="3" fillId="0" borderId="5" xfId="9" applyFont="1" applyFill="1" applyBorder="1" applyAlignment="1" applyProtection="1">
      <alignment vertical="top" wrapText="1"/>
      <protection locked="0"/>
    </xf>
    <xf numFmtId="0" fontId="3" fillId="0" borderId="0" xfId="0" applyFont="1" applyFill="1" applyBorder="1" applyAlignment="1" applyProtection="1">
      <alignment horizontal="left" vertical="top" wrapText="1"/>
      <protection locked="0"/>
    </xf>
    <xf numFmtId="176" fontId="3" fillId="0" borderId="0" xfId="0" applyNumberFormat="1" applyFont="1" applyFill="1" applyBorder="1" applyAlignment="1" applyProtection="1">
      <alignment horizontal="center" vertical="center" shrinkToFit="1"/>
      <protection locked="0"/>
    </xf>
    <xf numFmtId="38" fontId="3" fillId="0" borderId="0" xfId="1" applyFont="1" applyFill="1" applyBorder="1" applyAlignment="1" applyProtection="1">
      <alignment horizontal="right" vertical="center"/>
      <protection locked="0"/>
    </xf>
    <xf numFmtId="10" fontId="3" fillId="0" borderId="0" xfId="2"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7" xfId="3" applyFont="1" applyFill="1" applyBorder="1" applyAlignment="1" applyProtection="1">
      <alignment horizontal="left" vertical="center" wrapText="1"/>
      <protection locked="0"/>
    </xf>
    <xf numFmtId="0" fontId="3" fillId="0" borderId="7" xfId="3" applyFont="1" applyFill="1" applyBorder="1" applyAlignment="1" applyProtection="1">
      <alignment horizontal="left" vertical="top" wrapText="1"/>
      <protection locked="0"/>
    </xf>
    <xf numFmtId="176" fontId="3" fillId="0" borderId="7" xfId="3" applyNumberFormat="1" applyFont="1" applyFill="1" applyBorder="1" applyAlignment="1" applyProtection="1">
      <alignment horizontal="center" vertical="center" shrinkToFit="1"/>
      <protection locked="0"/>
    </xf>
    <xf numFmtId="38" fontId="3" fillId="0" borderId="7" xfId="4" applyFont="1" applyFill="1" applyBorder="1" applyAlignment="1" applyProtection="1">
      <alignment horizontal="center" vertical="center"/>
      <protection locked="0"/>
    </xf>
    <xf numFmtId="38" fontId="3" fillId="0" borderId="7" xfId="4" applyFont="1" applyFill="1" applyBorder="1" applyAlignment="1" applyProtection="1">
      <alignment horizontal="right" vertical="center"/>
      <protection locked="0"/>
    </xf>
    <xf numFmtId="10" fontId="3" fillId="0" borderId="7" xfId="5" applyNumberFormat="1" applyFont="1" applyFill="1" applyBorder="1" applyAlignment="1" applyProtection="1">
      <alignment horizontal="center" vertical="center"/>
      <protection locked="0"/>
    </xf>
    <xf numFmtId="0" fontId="3" fillId="0" borderId="7" xfId="3" applyFont="1" applyFill="1" applyBorder="1" applyAlignment="1" applyProtection="1">
      <alignment horizontal="center" vertical="center"/>
      <protection locked="0"/>
    </xf>
    <xf numFmtId="0" fontId="3" fillId="0" borderId="6" xfId="3" applyFont="1" applyFill="1" applyBorder="1" applyAlignment="1" applyProtection="1">
      <alignment vertical="top" wrapText="1"/>
      <protection locked="0"/>
    </xf>
    <xf numFmtId="0" fontId="3" fillId="0" borderId="6" xfId="3" applyFont="1" applyFill="1" applyBorder="1" applyAlignment="1" applyProtection="1">
      <alignment horizontal="left" vertical="top" wrapText="1"/>
      <protection locked="0"/>
    </xf>
    <xf numFmtId="176" fontId="3" fillId="0" borderId="6" xfId="3" applyNumberFormat="1" applyFont="1" applyFill="1" applyBorder="1" applyAlignment="1" applyProtection="1">
      <alignment horizontal="center" vertical="center" shrinkToFit="1"/>
      <protection locked="0"/>
    </xf>
    <xf numFmtId="38" fontId="3" fillId="0" borderId="6" xfId="4" applyFont="1" applyFill="1" applyBorder="1" applyAlignment="1" applyProtection="1">
      <alignment horizontal="right" vertical="center"/>
      <protection locked="0"/>
    </xf>
    <xf numFmtId="10" fontId="3" fillId="0" borderId="6" xfId="5" applyNumberFormat="1" applyFont="1" applyFill="1" applyBorder="1" applyAlignment="1" applyProtection="1">
      <alignment horizontal="center" vertical="center"/>
      <protection locked="0"/>
    </xf>
    <xf numFmtId="0" fontId="3" fillId="0" borderId="6" xfId="3" applyFont="1" applyFill="1" applyBorder="1" applyAlignment="1" applyProtection="1">
      <alignment horizontal="center" vertical="center"/>
      <protection locked="0"/>
    </xf>
    <xf numFmtId="0" fontId="3" fillId="0" borderId="7" xfId="9" applyFont="1" applyFill="1" applyBorder="1" applyAlignment="1" applyProtection="1">
      <alignment horizontal="left" vertical="top" wrapText="1"/>
      <protection locked="0"/>
    </xf>
    <xf numFmtId="176" fontId="3" fillId="0" borderId="7" xfId="9" applyNumberFormat="1" applyFont="1" applyFill="1" applyBorder="1" applyAlignment="1" applyProtection="1">
      <alignment horizontal="center" vertical="center" shrinkToFit="1"/>
      <protection locked="0"/>
    </xf>
    <xf numFmtId="0" fontId="3" fillId="0" borderId="7" xfId="9" applyFont="1" applyFill="1" applyBorder="1" applyAlignment="1" applyProtection="1">
      <alignment horizontal="center" vertical="center"/>
      <protection locked="0"/>
    </xf>
    <xf numFmtId="0" fontId="3" fillId="0" borderId="7" xfId="20" applyFont="1" applyFill="1" applyBorder="1" applyAlignment="1" applyProtection="1">
      <alignment vertical="top" wrapText="1"/>
      <protection locked="0"/>
    </xf>
    <xf numFmtId="0" fontId="3" fillId="0" borderId="7" xfId="20" applyFont="1" applyFill="1" applyBorder="1" applyAlignment="1" applyProtection="1">
      <alignment horizontal="center" vertical="center"/>
      <protection locked="0"/>
    </xf>
    <xf numFmtId="0" fontId="3" fillId="0" borderId="7" xfId="9" applyFont="1" applyFill="1" applyBorder="1" applyAlignment="1" applyProtection="1">
      <alignment horizontal="center" vertical="center" wrapText="1"/>
      <protection locked="0"/>
    </xf>
    <xf numFmtId="0" fontId="3" fillId="0" borderId="6" xfId="9" applyFont="1" applyFill="1" applyBorder="1" applyAlignment="1" applyProtection="1">
      <alignment vertical="top" wrapText="1"/>
      <protection locked="0"/>
    </xf>
    <xf numFmtId="0" fontId="3" fillId="0" borderId="6" xfId="9" applyFont="1" applyFill="1" applyBorder="1" applyAlignment="1" applyProtection="1">
      <alignment horizontal="left" vertical="top" wrapText="1"/>
      <protection locked="0"/>
    </xf>
    <xf numFmtId="176" fontId="3" fillId="0" borderId="6" xfId="9" applyNumberFormat="1" applyFont="1" applyFill="1" applyBorder="1" applyAlignment="1" applyProtection="1">
      <alignment horizontal="center" vertical="center" shrinkToFit="1"/>
      <protection locked="0"/>
    </xf>
    <xf numFmtId="0" fontId="3" fillId="0" borderId="6" xfId="9" applyFont="1" applyFill="1" applyBorder="1" applyAlignment="1" applyProtection="1">
      <alignment horizontal="center" vertical="center"/>
      <protection locked="0"/>
    </xf>
    <xf numFmtId="0" fontId="3" fillId="0" borderId="6" xfId="9" applyFont="1" applyFill="1" applyBorder="1" applyAlignment="1" applyProtection="1">
      <alignment horizontal="center" vertical="center" wrapText="1"/>
      <protection locked="0"/>
    </xf>
    <xf numFmtId="0" fontId="3" fillId="0" borderId="0" xfId="9" applyFont="1" applyFill="1" applyBorder="1" applyAlignment="1" applyProtection="1">
      <alignment horizontal="left" vertical="top" wrapText="1"/>
      <protection locked="0"/>
    </xf>
    <xf numFmtId="176" fontId="3" fillId="0" borderId="0" xfId="9" applyNumberFormat="1" applyFont="1" applyFill="1" applyBorder="1" applyAlignment="1" applyProtection="1">
      <alignment horizontal="center" vertical="center" shrinkToFit="1"/>
      <protection locked="0"/>
    </xf>
    <xf numFmtId="38" fontId="3" fillId="0" borderId="0" xfId="4" applyFont="1" applyFill="1" applyBorder="1" applyAlignment="1" applyProtection="1">
      <alignment horizontal="right" vertical="center"/>
      <protection locked="0"/>
    </xf>
    <xf numFmtId="10" fontId="3" fillId="0" borderId="0" xfId="5" applyNumberFormat="1" applyFont="1" applyFill="1" applyBorder="1" applyAlignment="1" applyProtection="1">
      <alignment horizontal="center" vertical="center"/>
      <protection locked="0"/>
    </xf>
    <xf numFmtId="0" fontId="3" fillId="0" borderId="0" xfId="9" applyFont="1" applyFill="1" applyBorder="1" applyAlignment="1" applyProtection="1">
      <alignment horizontal="center" vertical="center"/>
      <protection locked="0"/>
    </xf>
    <xf numFmtId="0" fontId="9" fillId="0" borderId="0" xfId="0" applyFont="1" applyFill="1" applyAlignment="1" applyProtection="1">
      <alignment horizontal="center" vertical="center"/>
    </xf>
    <xf numFmtId="0" fontId="10" fillId="0" borderId="0" xfId="0" applyFont="1" applyFill="1" applyAlignment="1" applyProtection="1">
      <alignment horizontal="center" vertical="center"/>
    </xf>
    <xf numFmtId="0" fontId="5" fillId="0" borderId="0" xfId="0" applyFont="1" applyFill="1" applyAlignment="1">
      <alignment vertical="center" wrapText="1"/>
    </xf>
    <xf numFmtId="0" fontId="11" fillId="0" borderId="0" xfId="0" applyFont="1" applyFill="1" applyAlignment="1" applyProtection="1">
      <alignment horizontal="center" vertical="center"/>
    </xf>
  </cellXfs>
  <cellStyles count="21">
    <cellStyle name="パーセント" xfId="2" builtinId="5"/>
    <cellStyle name="パーセント 3" xfId="5"/>
    <cellStyle name="桁区切り" xfId="1" builtinId="6"/>
    <cellStyle name="桁区切り 3" xfId="4"/>
    <cellStyle name="桁区切り 3 2" xfId="8"/>
    <cellStyle name="桁区切り 3 3" xfId="14"/>
    <cellStyle name="桁区切り 3 4" xfId="16"/>
    <cellStyle name="桁区切り 4" xfId="11"/>
    <cellStyle name="桁区切り 5 2" xfId="19"/>
    <cellStyle name="標準" xfId="0" builtinId="0"/>
    <cellStyle name="標準 10 2" xfId="9"/>
    <cellStyle name="標準 10 3" xfId="12"/>
    <cellStyle name="標準 10 4" xfId="15"/>
    <cellStyle name="標準 3 2" xfId="18"/>
    <cellStyle name="標準 3 3" xfId="20"/>
    <cellStyle name="標準 5" xfId="3"/>
    <cellStyle name="標準 5 2" xfId="6"/>
    <cellStyle name="標準 5 2 2" xfId="7"/>
    <cellStyle name="標準 5 2 3" xfId="13"/>
    <cellStyle name="標準 5 2 4" xfId="17"/>
    <cellStyle name="標準 6"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6"/>
  <sheetViews>
    <sheetView tabSelected="1" view="pageBreakPreview" zoomScale="65" zoomScaleNormal="100" zoomScaleSheetLayoutView="65" workbookViewId="0">
      <selection sqref="A1:O1"/>
    </sheetView>
  </sheetViews>
  <sheetFormatPr defaultColWidth="7.625" defaultRowHeight="13.5" x14ac:dyDescent="0.15"/>
  <cols>
    <col min="1" max="1" width="20.625" style="1" customWidth="1"/>
    <col min="2" max="2" width="33.5" style="1" customWidth="1"/>
    <col min="3" max="3" width="16.125" style="1" customWidth="1"/>
    <col min="4" max="4" width="14.625" style="1" customWidth="1"/>
    <col min="5" max="5" width="25.625" style="1" customWidth="1"/>
    <col min="6" max="7" width="12.625" style="1" customWidth="1"/>
    <col min="8" max="8" width="8.625" style="1" customWidth="1"/>
    <col min="9" max="9" width="6.625" style="1" customWidth="1"/>
    <col min="10" max="10" width="50.625" style="3" customWidth="1"/>
    <col min="11" max="11" width="12.125" style="3" customWidth="1"/>
    <col min="12" max="12" width="8.625" style="3" customWidth="1"/>
    <col min="13" max="13" width="21.625" style="3" customWidth="1"/>
    <col min="14" max="14" width="11.625" style="1" customWidth="1"/>
    <col min="15" max="15" width="12.625" style="1" customWidth="1"/>
    <col min="16" max="16" width="11.125" style="2" hidden="1" customWidth="1"/>
    <col min="17" max="16384" width="7.625" style="1"/>
  </cols>
  <sheetData>
    <row r="1" spans="1:16" ht="18.75" x14ac:dyDescent="0.15">
      <c r="A1" s="100" t="s">
        <v>23</v>
      </c>
      <c r="B1" s="100"/>
      <c r="C1" s="100"/>
      <c r="D1" s="100"/>
      <c r="E1" s="100"/>
      <c r="F1" s="100"/>
      <c r="G1" s="100"/>
      <c r="H1" s="100"/>
      <c r="I1" s="100"/>
      <c r="J1" s="101"/>
      <c r="K1" s="101"/>
      <c r="L1" s="101"/>
      <c r="M1" s="101"/>
      <c r="N1" s="100"/>
      <c r="O1" s="100"/>
    </row>
    <row r="2" spans="1:16" x14ac:dyDescent="0.15">
      <c r="A2" s="1" t="s">
        <v>632</v>
      </c>
      <c r="B2" s="24"/>
      <c r="G2" s="24"/>
      <c r="H2" s="24"/>
      <c r="I2" s="25"/>
      <c r="L2" s="26"/>
      <c r="P2" s="32"/>
    </row>
    <row r="3" spans="1:16" x14ac:dyDescent="0.15">
      <c r="B3" s="24"/>
      <c r="G3" s="24"/>
      <c r="H3" s="24"/>
      <c r="I3" s="25"/>
      <c r="L3" s="26"/>
      <c r="O3" s="27" t="s">
        <v>24</v>
      </c>
      <c r="P3" s="32"/>
    </row>
    <row r="4" spans="1:16" ht="56.25" x14ac:dyDescent="0.15">
      <c r="A4" s="28" t="s">
        <v>25</v>
      </c>
      <c r="B4" s="28" t="s">
        <v>26</v>
      </c>
      <c r="C4" s="28" t="s">
        <v>27</v>
      </c>
      <c r="D4" s="28" t="s">
        <v>28</v>
      </c>
      <c r="E4" s="28" t="s">
        <v>29</v>
      </c>
      <c r="F4" s="28" t="s">
        <v>30</v>
      </c>
      <c r="G4" s="28" t="s">
        <v>31</v>
      </c>
      <c r="H4" s="28" t="s">
        <v>32</v>
      </c>
      <c r="I4" s="28" t="s">
        <v>33</v>
      </c>
      <c r="J4" s="28" t="s">
        <v>34</v>
      </c>
      <c r="K4" s="28" t="s">
        <v>35</v>
      </c>
      <c r="L4" s="28" t="s">
        <v>47</v>
      </c>
      <c r="M4" s="28" t="s">
        <v>37</v>
      </c>
      <c r="N4" s="28" t="s">
        <v>38</v>
      </c>
      <c r="O4" s="28" t="s">
        <v>39</v>
      </c>
      <c r="P4" s="33" t="s">
        <v>48</v>
      </c>
    </row>
    <row r="5" spans="1:16" s="43" customFormat="1" ht="204.75" customHeight="1" x14ac:dyDescent="0.15">
      <c r="A5" s="71" t="s">
        <v>64</v>
      </c>
      <c r="B5" s="72" t="s">
        <v>65</v>
      </c>
      <c r="C5" s="73">
        <v>41730</v>
      </c>
      <c r="D5" s="72" t="s">
        <v>66</v>
      </c>
      <c r="E5" s="72" t="s">
        <v>57</v>
      </c>
      <c r="F5" s="74" t="s">
        <v>58</v>
      </c>
      <c r="G5" s="75">
        <v>214692000</v>
      </c>
      <c r="H5" s="76" t="str">
        <f>IF(F5="-","-",G5/F5)</f>
        <v>-</v>
      </c>
      <c r="I5" s="77"/>
      <c r="J5" s="72" t="s">
        <v>67</v>
      </c>
      <c r="K5" s="77" t="s">
        <v>56</v>
      </c>
      <c r="L5" s="77"/>
      <c r="M5" s="72" t="s">
        <v>68</v>
      </c>
      <c r="N5" s="77"/>
      <c r="O5" s="72"/>
      <c r="P5" s="45" t="str">
        <f>IFERROR(LEFT(A5,FIND(" ",A5)-1),A5)</f>
        <v>後藤寺線新飯塚・上三緒間２ｋ１４０ｍ付近下三緒跨線橋工事</v>
      </c>
    </row>
    <row r="6" spans="1:16" s="43" customFormat="1" ht="94.5" x14ac:dyDescent="0.15">
      <c r="A6" s="34" t="s">
        <v>69</v>
      </c>
      <c r="B6" s="35" t="s">
        <v>70</v>
      </c>
      <c r="C6" s="36">
        <v>41730</v>
      </c>
      <c r="D6" s="35" t="s">
        <v>66</v>
      </c>
      <c r="E6" s="35" t="s">
        <v>57</v>
      </c>
      <c r="F6" s="46" t="s">
        <v>71</v>
      </c>
      <c r="G6" s="46">
        <v>213464000</v>
      </c>
      <c r="H6" s="39" t="str">
        <f>IF(F6="-","-",G6/F6)</f>
        <v>-</v>
      </c>
      <c r="I6" s="40"/>
      <c r="J6" s="35" t="s">
        <v>72</v>
      </c>
      <c r="K6" s="40" t="s">
        <v>56</v>
      </c>
      <c r="L6" s="40"/>
      <c r="M6" s="35" t="s">
        <v>68</v>
      </c>
      <c r="N6" s="40"/>
      <c r="O6" s="35"/>
      <c r="P6" s="45" t="str">
        <f>IFERROR(LEFT(A6,FIND(" ",A6)-1),A6)</f>
        <v>豊肥本線瀬田・立野間３０ｋ１５０ｍ付近瀬田跨線橋新設工事</v>
      </c>
    </row>
    <row r="7" spans="1:16" s="43" customFormat="1" ht="67.5" x14ac:dyDescent="0.15">
      <c r="A7" s="34" t="s">
        <v>73</v>
      </c>
      <c r="B7" s="35" t="s">
        <v>70</v>
      </c>
      <c r="C7" s="36">
        <v>41730</v>
      </c>
      <c r="D7" s="35" t="s">
        <v>74</v>
      </c>
      <c r="E7" s="35" t="s">
        <v>57</v>
      </c>
      <c r="F7" s="46">
        <v>212473801</v>
      </c>
      <c r="G7" s="46">
        <v>212473801</v>
      </c>
      <c r="H7" s="39">
        <f>IF(F7="－","－",G7/F7)</f>
        <v>1</v>
      </c>
      <c r="I7" s="40"/>
      <c r="J7" s="35" t="s">
        <v>75</v>
      </c>
      <c r="K7" s="40" t="s">
        <v>51</v>
      </c>
      <c r="L7" s="40"/>
      <c r="M7" s="35" t="s">
        <v>76</v>
      </c>
      <c r="N7" s="40"/>
      <c r="O7" s="35"/>
      <c r="P7" s="45" t="str">
        <f>IFERROR(LEFT(A7,FIND(" ",A7)-1),A7)</f>
        <v>平成２６年度白川新南部地先埋蔵文化財発掘調査</v>
      </c>
    </row>
    <row r="8" spans="1:16" s="43" customFormat="1" ht="67.5" x14ac:dyDescent="0.15">
      <c r="A8" s="34" t="s">
        <v>77</v>
      </c>
      <c r="B8" s="35" t="s">
        <v>70</v>
      </c>
      <c r="C8" s="36">
        <v>41730</v>
      </c>
      <c r="D8" s="35" t="s">
        <v>78</v>
      </c>
      <c r="E8" s="35" t="s">
        <v>57</v>
      </c>
      <c r="F8" s="46">
        <v>92986000</v>
      </c>
      <c r="G8" s="46">
        <v>92986000</v>
      </c>
      <c r="H8" s="39">
        <f>IF(F8="－","－",G8/F8)</f>
        <v>1</v>
      </c>
      <c r="I8" s="40"/>
      <c r="J8" s="35" t="s">
        <v>75</v>
      </c>
      <c r="K8" s="40" t="s">
        <v>51</v>
      </c>
      <c r="L8" s="40"/>
      <c r="M8" s="35" t="s">
        <v>76</v>
      </c>
      <c r="N8" s="40"/>
      <c r="O8" s="35"/>
      <c r="P8" s="45" t="str">
        <f>IFERROR(LEFT(A8,FIND(" ",A8)-1),A8)</f>
        <v>平成２６年度熊本河川国道事務所管内埋蔵文化財発掘調査委託業務</v>
      </c>
    </row>
    <row r="9" spans="1:16" s="43" customFormat="1" ht="122.25" customHeight="1" x14ac:dyDescent="0.15">
      <c r="A9" s="34" t="s">
        <v>79</v>
      </c>
      <c r="B9" s="35" t="s">
        <v>80</v>
      </c>
      <c r="C9" s="36">
        <v>41730</v>
      </c>
      <c r="D9" s="35" t="s">
        <v>81</v>
      </c>
      <c r="E9" s="35" t="s">
        <v>57</v>
      </c>
      <c r="F9" s="37" t="s">
        <v>58</v>
      </c>
      <c r="G9" s="38">
        <v>55989000</v>
      </c>
      <c r="H9" s="39" t="str">
        <f>IF(F9="-","-",G9/F9)</f>
        <v>-</v>
      </c>
      <c r="I9" s="40"/>
      <c r="J9" s="35" t="s">
        <v>82</v>
      </c>
      <c r="K9" s="40" t="s">
        <v>51</v>
      </c>
      <c r="L9" s="40"/>
      <c r="M9" s="35" t="s">
        <v>76</v>
      </c>
      <c r="N9" s="40"/>
      <c r="O9" s="35"/>
      <c r="P9" s="45" t="str">
        <f>IFERROR(LEFT(A9,FIND(" ",A9)-1),A9)</f>
        <v>平成２６年度　北園上野古墳群埋蔵文化財発掘調査業務</v>
      </c>
    </row>
    <row r="10" spans="1:16" s="43" customFormat="1" ht="145.5" customHeight="1" x14ac:dyDescent="0.15">
      <c r="A10" s="34" t="s">
        <v>83</v>
      </c>
      <c r="B10" s="35" t="s">
        <v>84</v>
      </c>
      <c r="C10" s="36">
        <v>41730</v>
      </c>
      <c r="D10" s="35" t="s">
        <v>85</v>
      </c>
      <c r="E10" s="35" t="s">
        <v>57</v>
      </c>
      <c r="F10" s="37" t="s">
        <v>58</v>
      </c>
      <c r="G10" s="38">
        <v>51858860</v>
      </c>
      <c r="H10" s="39" t="str">
        <f>IF(F10="-","-",G10/F10)</f>
        <v>-</v>
      </c>
      <c r="I10" s="40"/>
      <c r="J10" s="35" t="s">
        <v>82</v>
      </c>
      <c r="K10" s="40" t="s">
        <v>51</v>
      </c>
      <c r="L10" s="40"/>
      <c r="M10" s="35" t="s">
        <v>76</v>
      </c>
      <c r="N10" s="40"/>
      <c r="O10" s="35"/>
      <c r="P10" s="45" t="str">
        <f>IFERROR(LEFT(A10,FIND(" ",A10)-1),A10)</f>
        <v>平成２６年度南九州西回り自動車道埋蔵文化財発掘調査・整理・報告書作成委託業務</v>
      </c>
    </row>
    <row r="11" spans="1:16" s="43" customFormat="1" ht="67.5" x14ac:dyDescent="0.15">
      <c r="A11" s="34" t="s">
        <v>86</v>
      </c>
      <c r="B11" s="35" t="s">
        <v>70</v>
      </c>
      <c r="C11" s="36">
        <v>41730</v>
      </c>
      <c r="D11" s="35" t="s">
        <v>78</v>
      </c>
      <c r="E11" s="35" t="s">
        <v>57</v>
      </c>
      <c r="F11" s="46">
        <v>51460000</v>
      </c>
      <c r="G11" s="46">
        <v>51460000</v>
      </c>
      <c r="H11" s="39">
        <f>IF(F11="－","－",G11/F11)</f>
        <v>1</v>
      </c>
      <c r="I11" s="40"/>
      <c r="J11" s="35" t="s">
        <v>75</v>
      </c>
      <c r="K11" s="40" t="s">
        <v>51</v>
      </c>
      <c r="L11" s="40"/>
      <c r="M11" s="35" t="s">
        <v>76</v>
      </c>
      <c r="N11" s="40"/>
      <c r="O11" s="35"/>
      <c r="P11" s="45" t="str">
        <f>IFERROR(LEFT(A11,FIND(" ",A11)-1),A11)</f>
        <v>平成２６年度白川新屋敷及び新南部地先埋蔵文化財発掘調査</v>
      </c>
    </row>
    <row r="12" spans="1:16" s="43" customFormat="1" ht="67.5" x14ac:dyDescent="0.15">
      <c r="A12" s="34" t="s">
        <v>87</v>
      </c>
      <c r="B12" s="35" t="s">
        <v>88</v>
      </c>
      <c r="C12" s="36">
        <v>41730</v>
      </c>
      <c r="D12" s="35" t="s">
        <v>89</v>
      </c>
      <c r="E12" s="35" t="s">
        <v>57</v>
      </c>
      <c r="F12" s="37" t="s">
        <v>58</v>
      </c>
      <c r="G12" s="38">
        <v>50829990</v>
      </c>
      <c r="H12" s="39" t="str">
        <f>IF(F12="-","-",G12/F12)</f>
        <v>-</v>
      </c>
      <c r="I12" s="40"/>
      <c r="J12" s="35" t="s">
        <v>90</v>
      </c>
      <c r="K12" s="40" t="s">
        <v>51</v>
      </c>
      <c r="L12" s="40"/>
      <c r="M12" s="35" t="s">
        <v>76</v>
      </c>
      <c r="N12" s="47"/>
      <c r="O12" s="48"/>
      <c r="P12" s="45" t="str">
        <f>IFERROR(LEFT(A12,FIND(" ",A12)-1),A12)</f>
        <v>平成２６年度東九州自動車道次五遺跡埋蔵文化財発掘調査委託業務</v>
      </c>
    </row>
    <row r="13" spans="1:16" s="43" customFormat="1" ht="147.75" customHeight="1" x14ac:dyDescent="0.15">
      <c r="A13" s="34" t="s">
        <v>91</v>
      </c>
      <c r="B13" s="35" t="s">
        <v>92</v>
      </c>
      <c r="C13" s="36">
        <v>41730</v>
      </c>
      <c r="D13" s="35" t="s">
        <v>93</v>
      </c>
      <c r="E13" s="35" t="s">
        <v>57</v>
      </c>
      <c r="F13" s="37" t="s">
        <v>58</v>
      </c>
      <c r="G13" s="38">
        <v>44132901</v>
      </c>
      <c r="H13" s="39" t="str">
        <f>IF(F13="-","-",G13/F13)</f>
        <v>-</v>
      </c>
      <c r="I13" s="40"/>
      <c r="J13" s="35" t="s">
        <v>94</v>
      </c>
      <c r="K13" s="40" t="s">
        <v>51</v>
      </c>
      <c r="L13" s="40"/>
      <c r="M13" s="35" t="s">
        <v>76</v>
      </c>
      <c r="N13" s="40"/>
      <c r="O13" s="35"/>
      <c r="P13" s="45" t="str">
        <f>IFERROR(LEFT(A13,FIND(" ",A13)-1),A13)</f>
        <v>平成２６年度一般国道２０１号行橋インター関連埋蔵文化財発掘調査整理報告委託業務</v>
      </c>
    </row>
    <row r="14" spans="1:16" s="43" customFormat="1" ht="147" customHeight="1" x14ac:dyDescent="0.15">
      <c r="A14" s="34" t="s">
        <v>95</v>
      </c>
      <c r="B14" s="35" t="s">
        <v>96</v>
      </c>
      <c r="C14" s="36">
        <v>41730</v>
      </c>
      <c r="D14" s="35" t="s">
        <v>97</v>
      </c>
      <c r="E14" s="35" t="s">
        <v>57</v>
      </c>
      <c r="F14" s="37" t="s">
        <v>58</v>
      </c>
      <c r="G14" s="38">
        <v>35878000</v>
      </c>
      <c r="H14" s="39" t="str">
        <f>IF(F14="-","-",G14/F14)</f>
        <v>-</v>
      </c>
      <c r="I14" s="40"/>
      <c r="J14" s="35" t="s">
        <v>98</v>
      </c>
      <c r="K14" s="40" t="s">
        <v>51</v>
      </c>
      <c r="L14" s="40"/>
      <c r="M14" s="35" t="s">
        <v>76</v>
      </c>
      <c r="N14" s="40"/>
      <c r="O14" s="35"/>
      <c r="P14" s="45" t="str">
        <f>IFERROR(LEFT(A14,FIND(" ",A14)-1),A14)</f>
        <v>一般国道４９７号西九州自動車道埋蔵文化財発掘調査委託業務</v>
      </c>
    </row>
    <row r="15" spans="1:16" s="43" customFormat="1" ht="67.5" x14ac:dyDescent="0.15">
      <c r="A15" s="34" t="s">
        <v>99</v>
      </c>
      <c r="B15" s="35" t="s">
        <v>100</v>
      </c>
      <c r="C15" s="36">
        <v>41730</v>
      </c>
      <c r="D15" s="35" t="s">
        <v>101</v>
      </c>
      <c r="E15" s="35" t="s">
        <v>57</v>
      </c>
      <c r="F15" s="37" t="s">
        <v>58</v>
      </c>
      <c r="G15" s="38">
        <v>28200000</v>
      </c>
      <c r="H15" s="39" t="str">
        <f>IF(F15="-","-",G15/F15)</f>
        <v>-</v>
      </c>
      <c r="I15" s="40"/>
      <c r="J15" s="35" t="s">
        <v>102</v>
      </c>
      <c r="K15" s="40" t="s">
        <v>51</v>
      </c>
      <c r="L15" s="40"/>
      <c r="M15" s="35" t="s">
        <v>76</v>
      </c>
      <c r="N15" s="40"/>
      <c r="O15" s="35"/>
      <c r="P15" s="45" t="str">
        <f>IFERROR(LEFT(A15,FIND(" ",A15)-1),A15)</f>
        <v>平成２６年度西九州自動車道建設事業に伴う埋蔵文化財発掘調査委託業務</v>
      </c>
    </row>
    <row r="16" spans="1:16" s="43" customFormat="1" ht="67.5" x14ac:dyDescent="0.15">
      <c r="A16" s="34" t="s">
        <v>103</v>
      </c>
      <c r="B16" s="35" t="s">
        <v>104</v>
      </c>
      <c r="C16" s="36">
        <v>41730</v>
      </c>
      <c r="D16" s="35" t="s">
        <v>105</v>
      </c>
      <c r="E16" s="35" t="s">
        <v>57</v>
      </c>
      <c r="F16" s="37" t="s">
        <v>58</v>
      </c>
      <c r="G16" s="38">
        <v>26474247</v>
      </c>
      <c r="H16" s="39" t="str">
        <f>IF(F16="-","-",G16/F16)</f>
        <v>-</v>
      </c>
      <c r="I16" s="40"/>
      <c r="J16" s="35" t="s">
        <v>106</v>
      </c>
      <c r="K16" s="40" t="s">
        <v>49</v>
      </c>
      <c r="L16" s="40"/>
      <c r="M16" s="35" t="s">
        <v>107</v>
      </c>
      <c r="N16" s="40"/>
      <c r="O16" s="35"/>
      <c r="P16" s="45" t="str">
        <f>IFERROR(LEFT(A16,FIND(" ",A16)-1),A16)</f>
        <v>菊池市管内堤防・ダム等周辺共同管理委託</v>
      </c>
    </row>
    <row r="17" spans="1:16" s="43" customFormat="1" ht="81" x14ac:dyDescent="0.15">
      <c r="A17" s="34" t="s">
        <v>108</v>
      </c>
      <c r="B17" s="35" t="s">
        <v>65</v>
      </c>
      <c r="C17" s="36">
        <v>41730</v>
      </c>
      <c r="D17" s="35" t="s">
        <v>109</v>
      </c>
      <c r="E17" s="35" t="s">
        <v>57</v>
      </c>
      <c r="F17" s="38">
        <v>21870000</v>
      </c>
      <c r="G17" s="38">
        <v>21870000</v>
      </c>
      <c r="H17" s="39">
        <f>IF(F17="－","－",G17/F17)</f>
        <v>1</v>
      </c>
      <c r="I17" s="40"/>
      <c r="J17" s="35" t="s">
        <v>110</v>
      </c>
      <c r="K17" s="40" t="s">
        <v>63</v>
      </c>
      <c r="L17" s="40"/>
      <c r="M17" s="35" t="s">
        <v>68</v>
      </c>
      <c r="N17" s="40"/>
      <c r="O17" s="35" t="s">
        <v>111</v>
      </c>
      <c r="P17" s="45" t="str">
        <f>IFERROR(LEFT(A17,FIND(" ",A17)-1),A17)</f>
        <v>簡易公募型競争等手続開始公示単価契約（その１）</v>
      </c>
    </row>
    <row r="18" spans="1:16" s="43" customFormat="1" ht="81" x14ac:dyDescent="0.15">
      <c r="A18" s="34" t="s">
        <v>112</v>
      </c>
      <c r="B18" s="35" t="s">
        <v>65</v>
      </c>
      <c r="C18" s="36">
        <v>41730</v>
      </c>
      <c r="D18" s="35" t="s">
        <v>113</v>
      </c>
      <c r="E18" s="35" t="s">
        <v>57</v>
      </c>
      <c r="F18" s="38">
        <v>21870000</v>
      </c>
      <c r="G18" s="38">
        <v>21870000</v>
      </c>
      <c r="H18" s="39">
        <f>IF(F18="－","－",G18/F18)</f>
        <v>1</v>
      </c>
      <c r="I18" s="40"/>
      <c r="J18" s="35" t="s">
        <v>110</v>
      </c>
      <c r="K18" s="40" t="s">
        <v>63</v>
      </c>
      <c r="L18" s="40"/>
      <c r="M18" s="35" t="s">
        <v>68</v>
      </c>
      <c r="N18" s="40"/>
      <c r="O18" s="35" t="s">
        <v>111</v>
      </c>
      <c r="P18" s="45" t="str">
        <f>IFERROR(LEFT(A18,FIND(" ",A18)-1),A18)</f>
        <v>簡易公募型競争等手続開始公示単価契約（その２）</v>
      </c>
    </row>
    <row r="19" spans="1:16" s="43" customFormat="1" ht="81" x14ac:dyDescent="0.15">
      <c r="A19" s="34" t="s">
        <v>114</v>
      </c>
      <c r="B19" s="35" t="s">
        <v>65</v>
      </c>
      <c r="C19" s="36">
        <v>41730</v>
      </c>
      <c r="D19" s="35" t="s">
        <v>115</v>
      </c>
      <c r="E19" s="35" t="s">
        <v>57</v>
      </c>
      <c r="F19" s="38">
        <v>21870000</v>
      </c>
      <c r="G19" s="38">
        <v>21870000</v>
      </c>
      <c r="H19" s="39">
        <f>IF(F19="－","－",G19/F19)</f>
        <v>1</v>
      </c>
      <c r="I19" s="40"/>
      <c r="J19" s="35" t="s">
        <v>110</v>
      </c>
      <c r="K19" s="40" t="s">
        <v>63</v>
      </c>
      <c r="L19" s="40"/>
      <c r="M19" s="35" t="s">
        <v>68</v>
      </c>
      <c r="N19" s="40"/>
      <c r="O19" s="35" t="s">
        <v>111</v>
      </c>
      <c r="P19" s="45" t="str">
        <f>IFERROR(LEFT(A19,FIND(" ",A19)-1),A19)</f>
        <v>簡易公募型競争等手続開始公示単価契約（その３）</v>
      </c>
    </row>
    <row r="20" spans="1:16" s="43" customFormat="1" ht="67.5" x14ac:dyDescent="0.15">
      <c r="A20" s="34" t="s">
        <v>116</v>
      </c>
      <c r="B20" s="35" t="s">
        <v>104</v>
      </c>
      <c r="C20" s="36">
        <v>41730</v>
      </c>
      <c r="D20" s="35" t="s">
        <v>117</v>
      </c>
      <c r="E20" s="35" t="s">
        <v>57</v>
      </c>
      <c r="F20" s="37" t="s">
        <v>58</v>
      </c>
      <c r="G20" s="38">
        <v>21632400</v>
      </c>
      <c r="H20" s="39" t="str">
        <f>IF(F20="-","-",G20/F20)</f>
        <v>-</v>
      </c>
      <c r="I20" s="40"/>
      <c r="J20" s="35" t="s">
        <v>118</v>
      </c>
      <c r="K20" s="40" t="s">
        <v>49</v>
      </c>
      <c r="L20" s="40"/>
      <c r="M20" s="35" t="s">
        <v>107</v>
      </c>
      <c r="N20" s="40"/>
      <c r="O20" s="35"/>
      <c r="P20" s="45" t="str">
        <f>IFERROR(LEFT(A20,FIND(" ",A20)-1),A20)</f>
        <v>平成２６年度津江導水路還元施設保守点検委託</v>
      </c>
    </row>
    <row r="21" spans="1:16" s="43" customFormat="1" ht="81" x14ac:dyDescent="0.15">
      <c r="A21" s="34" t="s">
        <v>119</v>
      </c>
      <c r="B21" s="35" t="s">
        <v>120</v>
      </c>
      <c r="C21" s="36">
        <v>41730</v>
      </c>
      <c r="D21" s="35" t="s">
        <v>121</v>
      </c>
      <c r="E21" s="35" t="s">
        <v>57</v>
      </c>
      <c r="F21" s="37" t="s">
        <v>58</v>
      </c>
      <c r="G21" s="38">
        <v>20000000</v>
      </c>
      <c r="H21" s="39" t="str">
        <f>IF(F21="-","-",G21/F21)</f>
        <v>-</v>
      </c>
      <c r="I21" s="40"/>
      <c r="J21" s="35" t="s">
        <v>94</v>
      </c>
      <c r="K21" s="40" t="s">
        <v>51</v>
      </c>
      <c r="L21" s="40"/>
      <c r="M21" s="35" t="s">
        <v>76</v>
      </c>
      <c r="N21" s="40"/>
      <c r="O21" s="35"/>
      <c r="P21" s="45" t="str">
        <f>IFERROR(LEFT(A21,FIND(" ",A21)-1),A21)</f>
        <v>平成２６年度大野竹田道路・三光本耶馬渓道路埋蔵文化財発掘調査</v>
      </c>
    </row>
    <row r="22" spans="1:16" s="43" customFormat="1" ht="67.5" x14ac:dyDescent="0.15">
      <c r="A22" s="34" t="s">
        <v>122</v>
      </c>
      <c r="B22" s="35" t="s">
        <v>70</v>
      </c>
      <c r="C22" s="36">
        <v>41730</v>
      </c>
      <c r="D22" s="35" t="s">
        <v>74</v>
      </c>
      <c r="E22" s="35" t="s">
        <v>57</v>
      </c>
      <c r="F22" s="37" t="s">
        <v>58</v>
      </c>
      <c r="G22" s="46">
        <v>20000000</v>
      </c>
      <c r="H22" s="39" t="str">
        <f>IF(F22="-","-",G22/F22)</f>
        <v>-</v>
      </c>
      <c r="I22" s="40"/>
      <c r="J22" s="35" t="s">
        <v>75</v>
      </c>
      <c r="K22" s="40" t="s">
        <v>51</v>
      </c>
      <c r="L22" s="40"/>
      <c r="M22" s="35" t="s">
        <v>76</v>
      </c>
      <c r="N22" s="40"/>
      <c r="O22" s="35"/>
      <c r="P22" s="45" t="str">
        <f>IFERROR(LEFT(A22,FIND(" ",A22)-1),A22)</f>
        <v>平成２６年度植木バイパス埋蔵文化財発掘調査委託業務</v>
      </c>
    </row>
    <row r="23" spans="1:16" s="43" customFormat="1" ht="67.5" x14ac:dyDescent="0.15">
      <c r="A23" s="34" t="s">
        <v>123</v>
      </c>
      <c r="B23" s="35" t="s">
        <v>120</v>
      </c>
      <c r="C23" s="36">
        <v>41730</v>
      </c>
      <c r="D23" s="35" t="s">
        <v>124</v>
      </c>
      <c r="E23" s="35" t="s">
        <v>57</v>
      </c>
      <c r="F23" s="37" t="s">
        <v>58</v>
      </c>
      <c r="G23" s="38">
        <v>18131245</v>
      </c>
      <c r="H23" s="39" t="str">
        <f>IF(F23="-","-",G23/F23)</f>
        <v>-</v>
      </c>
      <c r="I23" s="40"/>
      <c r="J23" s="35" t="s">
        <v>125</v>
      </c>
      <c r="K23" s="40" t="s">
        <v>49</v>
      </c>
      <c r="L23" s="40"/>
      <c r="M23" s="35" t="s">
        <v>107</v>
      </c>
      <c r="N23" s="40"/>
      <c r="O23" s="35"/>
      <c r="P23" s="45" t="str">
        <f>IFERROR(LEFT(A23,FIND(" ",A23)-1),A23)</f>
        <v>津留樋管外８９件操作委託
大分市
２０１４/４/１～２０１５/３/３１</v>
      </c>
    </row>
    <row r="24" spans="1:16" s="43" customFormat="1" ht="67.5" x14ac:dyDescent="0.15">
      <c r="A24" s="34" t="s">
        <v>126</v>
      </c>
      <c r="B24" s="35" t="s">
        <v>127</v>
      </c>
      <c r="C24" s="36">
        <v>41730</v>
      </c>
      <c r="D24" s="35" t="s">
        <v>128</v>
      </c>
      <c r="E24" s="35" t="s">
        <v>57</v>
      </c>
      <c r="F24" s="37" t="s">
        <v>58</v>
      </c>
      <c r="G24" s="38">
        <v>16519751</v>
      </c>
      <c r="H24" s="39" t="str">
        <f>IF(F24="-","-",G24/F24)</f>
        <v>-</v>
      </c>
      <c r="I24" s="40"/>
      <c r="J24" s="35" t="s">
        <v>129</v>
      </c>
      <c r="K24" s="40" t="s">
        <v>49</v>
      </c>
      <c r="L24" s="40"/>
      <c r="M24" s="35" t="s">
        <v>107</v>
      </c>
      <c r="N24" s="40"/>
      <c r="O24" s="35"/>
      <c r="P24" s="45" t="str">
        <f>IFERROR(LEFT(A24,FIND(" ",A24)-1),A24)</f>
        <v>平成２６年度水閘門等操作管理委託（久留米市）管理第一課</v>
      </c>
    </row>
    <row r="25" spans="1:16" s="43" customFormat="1" ht="67.5" x14ac:dyDescent="0.15">
      <c r="A25" s="34" t="s">
        <v>130</v>
      </c>
      <c r="B25" s="35" t="s">
        <v>131</v>
      </c>
      <c r="C25" s="36">
        <v>41730</v>
      </c>
      <c r="D25" s="35" t="s">
        <v>132</v>
      </c>
      <c r="E25" s="35" t="s">
        <v>57</v>
      </c>
      <c r="F25" s="37" t="s">
        <v>58</v>
      </c>
      <c r="G25" s="38">
        <v>16042726</v>
      </c>
      <c r="H25" s="39" t="str">
        <f>IF(F25="-","-",G25/F25)</f>
        <v>-</v>
      </c>
      <c r="I25" s="40"/>
      <c r="J25" s="35" t="s">
        <v>133</v>
      </c>
      <c r="K25" s="40" t="s">
        <v>49</v>
      </c>
      <c r="L25" s="40"/>
      <c r="M25" s="35" t="s">
        <v>107</v>
      </c>
      <c r="N25" s="45"/>
      <c r="O25" s="45"/>
      <c r="P25" s="45" t="str">
        <f>IFERROR(LEFT(A25,FIND(" ",A25)-1),A25)</f>
        <v>平成２６年度水閘門等操作委託（その７）</v>
      </c>
    </row>
    <row r="26" spans="1:16" s="43" customFormat="1" ht="67.5" x14ac:dyDescent="0.15">
      <c r="A26" s="34" t="s">
        <v>134</v>
      </c>
      <c r="B26" s="35" t="s">
        <v>135</v>
      </c>
      <c r="C26" s="36">
        <v>41730</v>
      </c>
      <c r="D26" s="35" t="s">
        <v>101</v>
      </c>
      <c r="E26" s="35" t="s">
        <v>57</v>
      </c>
      <c r="F26" s="37" t="s">
        <v>58</v>
      </c>
      <c r="G26" s="38">
        <v>16000000</v>
      </c>
      <c r="H26" s="39" t="str">
        <f>IF(F26="-","-",G26/F26)</f>
        <v>-</v>
      </c>
      <c r="I26" s="40"/>
      <c r="J26" s="35" t="s">
        <v>136</v>
      </c>
      <c r="K26" s="40" t="s">
        <v>49</v>
      </c>
      <c r="L26" s="40"/>
      <c r="M26" s="35" t="s">
        <v>107</v>
      </c>
      <c r="N26" s="40"/>
      <c r="O26" s="35"/>
      <c r="P26" s="45" t="str">
        <f>IFERROR(LEFT(A26,FIND(" ",A26)-1),A26)</f>
        <v>平成２６年度国営吉野ヶ里歴史公園区域内文化財発掘調査業務</v>
      </c>
    </row>
    <row r="27" spans="1:16" s="43" customFormat="1" ht="81" x14ac:dyDescent="0.15">
      <c r="A27" s="34" t="s">
        <v>137</v>
      </c>
      <c r="B27" s="35" t="s">
        <v>65</v>
      </c>
      <c r="C27" s="36">
        <v>41730</v>
      </c>
      <c r="D27" s="35" t="s">
        <v>61</v>
      </c>
      <c r="E27" s="35" t="s">
        <v>57</v>
      </c>
      <c r="F27" s="38">
        <v>15552000</v>
      </c>
      <c r="G27" s="38">
        <v>15552000</v>
      </c>
      <c r="H27" s="39">
        <f>IF(F27="－","－",G27/F27)</f>
        <v>1</v>
      </c>
      <c r="I27" s="40"/>
      <c r="J27" s="35" t="s">
        <v>138</v>
      </c>
      <c r="K27" s="40" t="s">
        <v>56</v>
      </c>
      <c r="L27" s="40"/>
      <c r="M27" s="35" t="s">
        <v>68</v>
      </c>
      <c r="N27" s="40"/>
      <c r="O27" s="35" t="s">
        <v>139</v>
      </c>
      <c r="P27" s="45" t="str">
        <f>IFERROR(LEFT(A27,FIND(" ",A27)-1),A27)</f>
        <v>平成２６年度時事行財政情報提供業務</v>
      </c>
    </row>
    <row r="28" spans="1:16" s="43" customFormat="1" ht="67.5" x14ac:dyDescent="0.15">
      <c r="A28" s="34" t="s">
        <v>140</v>
      </c>
      <c r="B28" s="35" t="s">
        <v>88</v>
      </c>
      <c r="C28" s="36">
        <v>41730</v>
      </c>
      <c r="D28" s="35" t="s">
        <v>141</v>
      </c>
      <c r="E28" s="35" t="s">
        <v>57</v>
      </c>
      <c r="F28" s="37" t="s">
        <v>58</v>
      </c>
      <c r="G28" s="38">
        <v>14723640</v>
      </c>
      <c r="H28" s="39" t="str">
        <f>IF(F28="-","-",G28/F28)</f>
        <v>-</v>
      </c>
      <c r="I28" s="40"/>
      <c r="J28" s="35" t="s">
        <v>133</v>
      </c>
      <c r="K28" s="40" t="s">
        <v>49</v>
      </c>
      <c r="L28" s="40"/>
      <c r="M28" s="35" t="s">
        <v>107</v>
      </c>
      <c r="N28" s="47"/>
      <c r="O28" s="47"/>
      <c r="P28" s="45" t="str">
        <f>IFERROR(LEFT(A28,FIND(" ",A28)-1),A28)</f>
        <v>水閘門等操作委託</v>
      </c>
    </row>
    <row r="29" spans="1:16" s="43" customFormat="1" ht="67.5" x14ac:dyDescent="0.15">
      <c r="A29" s="34" t="s">
        <v>142</v>
      </c>
      <c r="B29" s="35" t="s">
        <v>143</v>
      </c>
      <c r="C29" s="36">
        <v>41730</v>
      </c>
      <c r="D29" s="35" t="s">
        <v>144</v>
      </c>
      <c r="E29" s="35" t="s">
        <v>57</v>
      </c>
      <c r="F29" s="37" t="s">
        <v>58</v>
      </c>
      <c r="G29" s="38">
        <v>12490160</v>
      </c>
      <c r="H29" s="39" t="str">
        <f>IF(F29="-","-",G29/F29)</f>
        <v>-</v>
      </c>
      <c r="I29" s="40"/>
      <c r="J29" s="35" t="s">
        <v>133</v>
      </c>
      <c r="K29" s="40" t="s">
        <v>49</v>
      </c>
      <c r="L29" s="40"/>
      <c r="M29" s="35" t="s">
        <v>107</v>
      </c>
      <c r="N29" s="40"/>
      <c r="O29" s="35"/>
      <c r="P29" s="45" t="str">
        <f>IFERROR(LEFT(A29,FIND(" ",A29)-1),A29)</f>
        <v>水閘門等操作管理委託</v>
      </c>
    </row>
    <row r="30" spans="1:16" s="43" customFormat="1" ht="67.5" x14ac:dyDescent="0.15">
      <c r="A30" s="34" t="s">
        <v>145</v>
      </c>
      <c r="B30" s="35" t="s">
        <v>146</v>
      </c>
      <c r="C30" s="36">
        <v>41730</v>
      </c>
      <c r="D30" s="35" t="s">
        <v>147</v>
      </c>
      <c r="E30" s="35" t="s">
        <v>57</v>
      </c>
      <c r="F30" s="37" t="s">
        <v>58</v>
      </c>
      <c r="G30" s="38">
        <v>11935570</v>
      </c>
      <c r="H30" s="39" t="str">
        <f>IF(F30="-","-",G30/F30)</f>
        <v>-</v>
      </c>
      <c r="I30" s="40"/>
      <c r="J30" s="35" t="s">
        <v>148</v>
      </c>
      <c r="K30" s="40" t="s">
        <v>49</v>
      </c>
      <c r="L30" s="40"/>
      <c r="M30" s="35" t="s">
        <v>107</v>
      </c>
      <c r="N30" s="40"/>
      <c r="O30" s="35"/>
      <c r="P30" s="45" t="str">
        <f>IFERROR(LEFT(A30,FIND(" ",A30)-1),A30)</f>
        <v>谷川樋管外４７件操作管理委託</v>
      </c>
    </row>
    <row r="31" spans="1:16" s="43" customFormat="1" ht="67.5" x14ac:dyDescent="0.15">
      <c r="A31" s="34" t="s">
        <v>149</v>
      </c>
      <c r="B31" s="35" t="s">
        <v>150</v>
      </c>
      <c r="C31" s="36">
        <v>41730</v>
      </c>
      <c r="D31" s="35" t="s">
        <v>151</v>
      </c>
      <c r="E31" s="35" t="s">
        <v>57</v>
      </c>
      <c r="F31" s="37" t="s">
        <v>58</v>
      </c>
      <c r="G31" s="38">
        <v>11797920</v>
      </c>
      <c r="H31" s="39" t="str">
        <f>IF(F31="-","-",G31/F31)</f>
        <v>-</v>
      </c>
      <c r="I31" s="40"/>
      <c r="J31" s="35" t="s">
        <v>152</v>
      </c>
      <c r="K31" s="40" t="s">
        <v>49</v>
      </c>
      <c r="L31" s="40"/>
      <c r="M31" s="35" t="s">
        <v>107</v>
      </c>
      <c r="N31" s="40"/>
      <c r="O31" s="35"/>
      <c r="P31" s="45" t="str">
        <f>IFERROR(LEFT(A31,FIND(" ",A31)-1),A31)</f>
        <v>薩摩川内市水閘門等操作管理委託</v>
      </c>
    </row>
    <row r="32" spans="1:16" s="43" customFormat="1" ht="108" x14ac:dyDescent="0.15">
      <c r="A32" s="34" t="s">
        <v>153</v>
      </c>
      <c r="B32" s="35" t="s">
        <v>154</v>
      </c>
      <c r="C32" s="36">
        <v>41730</v>
      </c>
      <c r="D32" s="35" t="s">
        <v>155</v>
      </c>
      <c r="E32" s="35" t="s">
        <v>57</v>
      </c>
      <c r="F32" s="38">
        <v>11428260</v>
      </c>
      <c r="G32" s="38">
        <v>11428260</v>
      </c>
      <c r="H32" s="39">
        <f>IF(F32="－","－",G32/F32)</f>
        <v>1</v>
      </c>
      <c r="I32" s="40"/>
      <c r="J32" s="35" t="s">
        <v>156</v>
      </c>
      <c r="K32" s="49" t="s">
        <v>157</v>
      </c>
      <c r="L32" s="40"/>
      <c r="M32" s="35" t="s">
        <v>68</v>
      </c>
      <c r="N32" s="45"/>
      <c r="O32" s="42" t="s">
        <v>158</v>
      </c>
      <c r="P32" s="45" t="str">
        <f>IFERROR(LEFT(A32,FIND(" ",A32)-1),A32)</f>
        <v>平成２６年度雲仙復興事務所庁舎賃貸借</v>
      </c>
    </row>
    <row r="33" spans="1:16" s="43" customFormat="1" ht="67.5" x14ac:dyDescent="0.15">
      <c r="A33" s="34" t="s">
        <v>159</v>
      </c>
      <c r="B33" s="35" t="s">
        <v>146</v>
      </c>
      <c r="C33" s="36">
        <v>41730</v>
      </c>
      <c r="D33" s="35" t="s">
        <v>160</v>
      </c>
      <c r="E33" s="35" t="s">
        <v>57</v>
      </c>
      <c r="F33" s="37" t="s">
        <v>58</v>
      </c>
      <c r="G33" s="38">
        <v>11184918</v>
      </c>
      <c r="H33" s="39" t="str">
        <f>IF(F33="-","-",G33/F33)</f>
        <v>-</v>
      </c>
      <c r="I33" s="40"/>
      <c r="J33" s="35" t="s">
        <v>152</v>
      </c>
      <c r="K33" s="40" t="s">
        <v>49</v>
      </c>
      <c r="L33" s="40"/>
      <c r="M33" s="35" t="s">
        <v>107</v>
      </c>
      <c r="N33" s="40"/>
      <c r="O33" s="35"/>
      <c r="P33" s="45" t="str">
        <f>IFERROR(LEFT(A33,FIND(" ",A33)-1),A33)</f>
        <v>樋渡樋管外５９件操作管理委託</v>
      </c>
    </row>
    <row r="34" spans="1:16" s="43" customFormat="1" ht="67.5" x14ac:dyDescent="0.15">
      <c r="A34" s="34" t="s">
        <v>161</v>
      </c>
      <c r="B34" s="35" t="s">
        <v>143</v>
      </c>
      <c r="C34" s="36">
        <v>41730</v>
      </c>
      <c r="D34" s="35" t="s">
        <v>162</v>
      </c>
      <c r="E34" s="35" t="s">
        <v>57</v>
      </c>
      <c r="F34" s="37" t="s">
        <v>58</v>
      </c>
      <c r="G34" s="38">
        <v>10815076</v>
      </c>
      <c r="H34" s="39" t="str">
        <f>IF(F34="-","-",G34/F34)</f>
        <v>-</v>
      </c>
      <c r="I34" s="40"/>
      <c r="J34" s="35" t="s">
        <v>163</v>
      </c>
      <c r="K34" s="40" t="s">
        <v>49</v>
      </c>
      <c r="L34" s="40"/>
      <c r="M34" s="35" t="s">
        <v>107</v>
      </c>
      <c r="N34" s="40"/>
      <c r="O34" s="35"/>
      <c r="P34" s="45" t="str">
        <f>IFERROR(LEFT(A34,FIND(" ",A34)-1),A34)</f>
        <v>宮若地区堤防等周辺美化委託</v>
      </c>
    </row>
    <row r="35" spans="1:16" s="43" customFormat="1" ht="67.5" x14ac:dyDescent="0.15">
      <c r="A35" s="34" t="s">
        <v>142</v>
      </c>
      <c r="B35" s="35" t="s">
        <v>143</v>
      </c>
      <c r="C35" s="36">
        <v>41730</v>
      </c>
      <c r="D35" s="35" t="s">
        <v>162</v>
      </c>
      <c r="E35" s="35" t="s">
        <v>57</v>
      </c>
      <c r="F35" s="37" t="s">
        <v>58</v>
      </c>
      <c r="G35" s="38">
        <v>10602292</v>
      </c>
      <c r="H35" s="39" t="str">
        <f>IF(F35="-","-",G35/F35)</f>
        <v>-</v>
      </c>
      <c r="I35" s="40"/>
      <c r="J35" s="35" t="s">
        <v>133</v>
      </c>
      <c r="K35" s="40" t="s">
        <v>49</v>
      </c>
      <c r="L35" s="40"/>
      <c r="M35" s="35" t="s">
        <v>107</v>
      </c>
      <c r="N35" s="40"/>
      <c r="O35" s="35"/>
      <c r="P35" s="45" t="str">
        <f>IFERROR(LEFT(A35,FIND(" ",A35)-1),A35)</f>
        <v>水閘門等操作管理委託</v>
      </c>
    </row>
    <row r="36" spans="1:16" s="43" customFormat="1" ht="60" customHeight="1" x14ac:dyDescent="0.15">
      <c r="A36" s="34" t="s">
        <v>142</v>
      </c>
      <c r="B36" s="35" t="s">
        <v>143</v>
      </c>
      <c r="C36" s="36">
        <v>41730</v>
      </c>
      <c r="D36" s="35" t="s">
        <v>164</v>
      </c>
      <c r="E36" s="35" t="s">
        <v>57</v>
      </c>
      <c r="F36" s="37" t="s">
        <v>58</v>
      </c>
      <c r="G36" s="38">
        <v>10316048</v>
      </c>
      <c r="H36" s="39" t="str">
        <f>IF(F36="-","-",G36/F36)</f>
        <v>-</v>
      </c>
      <c r="I36" s="40"/>
      <c r="J36" s="35" t="s">
        <v>133</v>
      </c>
      <c r="K36" s="40" t="s">
        <v>49</v>
      </c>
      <c r="L36" s="40"/>
      <c r="M36" s="35" t="s">
        <v>107</v>
      </c>
      <c r="N36" s="40"/>
      <c r="O36" s="35"/>
      <c r="P36" s="45" t="str">
        <f>IFERROR(LEFT(A36,FIND(" ",A36)-1),A36)</f>
        <v>水閘門等操作管理委託</v>
      </c>
    </row>
    <row r="37" spans="1:16" s="43" customFormat="1" ht="60" customHeight="1" x14ac:dyDescent="0.15">
      <c r="A37" s="34" t="s">
        <v>165</v>
      </c>
      <c r="B37" s="35" t="s">
        <v>131</v>
      </c>
      <c r="C37" s="36">
        <v>41730</v>
      </c>
      <c r="D37" s="35" t="s">
        <v>166</v>
      </c>
      <c r="E37" s="35" t="s">
        <v>57</v>
      </c>
      <c r="F37" s="37" t="s">
        <v>58</v>
      </c>
      <c r="G37" s="38">
        <v>10197141</v>
      </c>
      <c r="H37" s="39" t="str">
        <f>IF(F37="-","-",G37/F37)</f>
        <v>-</v>
      </c>
      <c r="I37" s="40"/>
      <c r="J37" s="35" t="s">
        <v>133</v>
      </c>
      <c r="K37" s="40" t="s">
        <v>49</v>
      </c>
      <c r="L37" s="40"/>
      <c r="M37" s="35" t="s">
        <v>107</v>
      </c>
      <c r="N37" s="45"/>
      <c r="O37" s="45"/>
      <c r="P37" s="45" t="str">
        <f>IFERROR(LEFT(A37,FIND(" ",A37)-1),A37)</f>
        <v>平成２６年度水閘門等操作委託（その５）</v>
      </c>
    </row>
    <row r="38" spans="1:16" s="43" customFormat="1" ht="67.5" x14ac:dyDescent="0.15">
      <c r="A38" s="34" t="s">
        <v>167</v>
      </c>
      <c r="B38" s="35" t="s">
        <v>168</v>
      </c>
      <c r="C38" s="36">
        <v>41730</v>
      </c>
      <c r="D38" s="35" t="s">
        <v>169</v>
      </c>
      <c r="E38" s="35" t="s">
        <v>57</v>
      </c>
      <c r="F38" s="37" t="s">
        <v>58</v>
      </c>
      <c r="G38" s="38">
        <v>9170272</v>
      </c>
      <c r="H38" s="39" t="str">
        <f>IF(F38="-","-",G38/F38)</f>
        <v>-</v>
      </c>
      <c r="I38" s="40"/>
      <c r="J38" s="35" t="s">
        <v>152</v>
      </c>
      <c r="K38" s="40" t="s">
        <v>49</v>
      </c>
      <c r="L38" s="40"/>
      <c r="M38" s="35" t="s">
        <v>107</v>
      </c>
      <c r="N38" s="40"/>
      <c r="O38" s="35"/>
      <c r="P38" s="45" t="str">
        <f>IFERROR(LEFT(A38,FIND(" ",A38)-1),A38)</f>
        <v>水閘門等操作管理委託</v>
      </c>
    </row>
    <row r="39" spans="1:16" s="43" customFormat="1" ht="67.5" x14ac:dyDescent="0.15">
      <c r="A39" s="34" t="s">
        <v>142</v>
      </c>
      <c r="B39" s="35" t="s">
        <v>143</v>
      </c>
      <c r="C39" s="36">
        <v>41730</v>
      </c>
      <c r="D39" s="35" t="s">
        <v>170</v>
      </c>
      <c r="E39" s="35" t="s">
        <v>57</v>
      </c>
      <c r="F39" s="37" t="s">
        <v>58</v>
      </c>
      <c r="G39" s="38">
        <v>8950879</v>
      </c>
      <c r="H39" s="39" t="str">
        <f>IF(F39="-","-",G39/F39)</f>
        <v>-</v>
      </c>
      <c r="I39" s="40"/>
      <c r="J39" s="35" t="s">
        <v>133</v>
      </c>
      <c r="K39" s="40" t="s">
        <v>49</v>
      </c>
      <c r="L39" s="40"/>
      <c r="M39" s="35" t="s">
        <v>107</v>
      </c>
      <c r="N39" s="40"/>
      <c r="O39" s="35"/>
      <c r="P39" s="45" t="str">
        <f>IFERROR(LEFT(A39,FIND(" ",A39)-1),A39)</f>
        <v>水閘門等操作管理委託</v>
      </c>
    </row>
    <row r="40" spans="1:16" s="43" customFormat="1" ht="67.5" x14ac:dyDescent="0.15">
      <c r="A40" s="34" t="s">
        <v>171</v>
      </c>
      <c r="B40" s="35" t="s">
        <v>150</v>
      </c>
      <c r="C40" s="36">
        <v>41730</v>
      </c>
      <c r="D40" s="35" t="s">
        <v>172</v>
      </c>
      <c r="E40" s="35" t="s">
        <v>57</v>
      </c>
      <c r="F40" s="37" t="s">
        <v>58</v>
      </c>
      <c r="G40" s="38">
        <v>8847360</v>
      </c>
      <c r="H40" s="39" t="str">
        <f>IF(F40="-","-",G40/F40)</f>
        <v>-</v>
      </c>
      <c r="I40" s="40"/>
      <c r="J40" s="35" t="s">
        <v>152</v>
      </c>
      <c r="K40" s="40" t="s">
        <v>49</v>
      </c>
      <c r="L40" s="40"/>
      <c r="M40" s="35" t="s">
        <v>107</v>
      </c>
      <c r="N40" s="40"/>
      <c r="O40" s="35"/>
      <c r="P40" s="45" t="str">
        <f>IFERROR(LEFT(A40,FIND(" ",A40)-1),A40)</f>
        <v>えびの市水閘門等操作管理委託</v>
      </c>
    </row>
    <row r="41" spans="1:16" s="43" customFormat="1" ht="67.5" x14ac:dyDescent="0.15">
      <c r="A41" s="34" t="s">
        <v>173</v>
      </c>
      <c r="B41" s="35" t="s">
        <v>150</v>
      </c>
      <c r="C41" s="36">
        <v>41730</v>
      </c>
      <c r="D41" s="35" t="s">
        <v>174</v>
      </c>
      <c r="E41" s="35" t="s">
        <v>57</v>
      </c>
      <c r="F41" s="37" t="s">
        <v>58</v>
      </c>
      <c r="G41" s="38">
        <v>8702640</v>
      </c>
      <c r="H41" s="39" t="str">
        <f>IF(F41="-","-",G41/F41)</f>
        <v>-</v>
      </c>
      <c r="I41" s="40"/>
      <c r="J41" s="35" t="s">
        <v>152</v>
      </c>
      <c r="K41" s="40" t="s">
        <v>49</v>
      </c>
      <c r="L41" s="40"/>
      <c r="M41" s="35" t="s">
        <v>107</v>
      </c>
      <c r="N41" s="40"/>
      <c r="O41" s="35"/>
      <c r="P41" s="45" t="str">
        <f>IFERROR(LEFT(A41,FIND(" ",A41)-1),A41)</f>
        <v>湧水町水閘門等操作管理委託</v>
      </c>
    </row>
    <row r="42" spans="1:16" s="43" customFormat="1" ht="67.5" x14ac:dyDescent="0.15">
      <c r="A42" s="34" t="s">
        <v>175</v>
      </c>
      <c r="B42" s="35" t="s">
        <v>154</v>
      </c>
      <c r="C42" s="36">
        <v>41730</v>
      </c>
      <c r="D42" s="35" t="s">
        <v>176</v>
      </c>
      <c r="E42" s="35" t="s">
        <v>57</v>
      </c>
      <c r="F42" s="38">
        <v>8688000</v>
      </c>
      <c r="G42" s="38">
        <v>8688000</v>
      </c>
      <c r="H42" s="39">
        <f>IF(F42="－","－",G42/F42)</f>
        <v>1</v>
      </c>
      <c r="I42" s="40"/>
      <c r="J42" s="35" t="s">
        <v>177</v>
      </c>
      <c r="K42" s="49" t="s">
        <v>157</v>
      </c>
      <c r="L42" s="40"/>
      <c r="M42" s="35" t="s">
        <v>68</v>
      </c>
      <c r="N42" s="45"/>
      <c r="O42" s="42" t="s">
        <v>178</v>
      </c>
      <c r="P42" s="45" t="str">
        <f>IFERROR(LEFT(A42,FIND(" ",A42)-1),A42)</f>
        <v>宿舎借上料（雲仙寮）
長崎県島原市新和町丁２６１４－１０
２０１４/４/１～２０１５/３/３１</v>
      </c>
    </row>
    <row r="43" spans="1:16" s="43" customFormat="1" ht="67.5" x14ac:dyDescent="0.15">
      <c r="A43" s="34" t="s">
        <v>179</v>
      </c>
      <c r="B43" s="35" t="s">
        <v>150</v>
      </c>
      <c r="C43" s="36">
        <v>41730</v>
      </c>
      <c r="D43" s="35" t="s">
        <v>180</v>
      </c>
      <c r="E43" s="35" t="s">
        <v>57</v>
      </c>
      <c r="F43" s="37" t="s">
        <v>58</v>
      </c>
      <c r="G43" s="38">
        <v>8521200</v>
      </c>
      <c r="H43" s="39" t="str">
        <f>IF(F43="-","-",G43/F43)</f>
        <v>-</v>
      </c>
      <c r="I43" s="40"/>
      <c r="J43" s="35" t="s">
        <v>152</v>
      </c>
      <c r="K43" s="40" t="s">
        <v>49</v>
      </c>
      <c r="L43" s="40"/>
      <c r="M43" s="35" t="s">
        <v>107</v>
      </c>
      <c r="N43" s="40"/>
      <c r="O43" s="35"/>
      <c r="P43" s="45" t="str">
        <f>IFERROR(LEFT(A43,FIND(" ",A43)-1),A43)</f>
        <v>伊佐市水閘門等操作管理委託</v>
      </c>
    </row>
    <row r="44" spans="1:16" s="43" customFormat="1" ht="67.5" x14ac:dyDescent="0.15">
      <c r="A44" s="34" t="s">
        <v>181</v>
      </c>
      <c r="B44" s="35" t="s">
        <v>96</v>
      </c>
      <c r="C44" s="36">
        <v>41730</v>
      </c>
      <c r="D44" s="35" t="s">
        <v>97</v>
      </c>
      <c r="E44" s="35" t="s">
        <v>57</v>
      </c>
      <c r="F44" s="37" t="s">
        <v>58</v>
      </c>
      <c r="G44" s="38">
        <v>8000000</v>
      </c>
      <c r="H44" s="39" t="str">
        <f>IF(F44="-","-",G44/F44)</f>
        <v>-</v>
      </c>
      <c r="I44" s="40"/>
      <c r="J44" s="35" t="s">
        <v>182</v>
      </c>
      <c r="K44" s="40" t="s">
        <v>49</v>
      </c>
      <c r="L44" s="40"/>
      <c r="M44" s="35" t="s">
        <v>107</v>
      </c>
      <c r="N44" s="40"/>
      <c r="O44" s="35"/>
      <c r="P44" s="45" t="str">
        <f>IFERROR(LEFT(A44,FIND(" ",A44)-1),A44)</f>
        <v>平成２６年北部排水門の管理に要する費用負担契約</v>
      </c>
    </row>
    <row r="45" spans="1:16" s="43" customFormat="1" ht="67.5" x14ac:dyDescent="0.15">
      <c r="A45" s="34" t="s">
        <v>142</v>
      </c>
      <c r="B45" s="35" t="s">
        <v>143</v>
      </c>
      <c r="C45" s="36">
        <v>41730</v>
      </c>
      <c r="D45" s="35" t="s">
        <v>183</v>
      </c>
      <c r="E45" s="35" t="s">
        <v>57</v>
      </c>
      <c r="F45" s="37" t="s">
        <v>58</v>
      </c>
      <c r="G45" s="38">
        <v>7825379</v>
      </c>
      <c r="H45" s="39" t="str">
        <f>IF(F45="-","-",G45/F45)</f>
        <v>-</v>
      </c>
      <c r="I45" s="40"/>
      <c r="J45" s="35" t="s">
        <v>133</v>
      </c>
      <c r="K45" s="40" t="s">
        <v>49</v>
      </c>
      <c r="L45" s="40"/>
      <c r="M45" s="35" t="s">
        <v>107</v>
      </c>
      <c r="N45" s="40"/>
      <c r="O45" s="35"/>
      <c r="P45" s="45" t="str">
        <f>IFERROR(LEFT(A45,FIND(" ",A45)-1),A45)</f>
        <v>水閘門等操作管理委託</v>
      </c>
    </row>
    <row r="46" spans="1:16" s="43" customFormat="1" ht="67.5" x14ac:dyDescent="0.15">
      <c r="A46" s="34" t="s">
        <v>184</v>
      </c>
      <c r="B46" s="35" t="s">
        <v>104</v>
      </c>
      <c r="C46" s="36">
        <v>41730</v>
      </c>
      <c r="D46" s="35" t="s">
        <v>185</v>
      </c>
      <c r="E46" s="35" t="s">
        <v>57</v>
      </c>
      <c r="F46" s="37" t="s">
        <v>58</v>
      </c>
      <c r="G46" s="38">
        <v>7323076</v>
      </c>
      <c r="H46" s="39" t="str">
        <f>IF(F46="-","-",G46/F46)</f>
        <v>-</v>
      </c>
      <c r="I46" s="40"/>
      <c r="J46" s="35" t="s">
        <v>133</v>
      </c>
      <c r="K46" s="40" t="s">
        <v>49</v>
      </c>
      <c r="L46" s="40"/>
      <c r="M46" s="35" t="s">
        <v>107</v>
      </c>
      <c r="N46" s="40"/>
      <c r="O46" s="35"/>
      <c r="P46" s="45" t="str">
        <f>IFERROR(LEFT(A46,FIND(" ",A46)-1),A46)</f>
        <v>東屋敷排水樋管外４１件操作委託業務</v>
      </c>
    </row>
    <row r="47" spans="1:16" s="43" customFormat="1" ht="67.5" x14ac:dyDescent="0.15">
      <c r="A47" s="34" t="s">
        <v>186</v>
      </c>
      <c r="B47" s="35" t="s">
        <v>143</v>
      </c>
      <c r="C47" s="36">
        <v>41730</v>
      </c>
      <c r="D47" s="35" t="s">
        <v>187</v>
      </c>
      <c r="E47" s="35" t="s">
        <v>57</v>
      </c>
      <c r="F47" s="37" t="s">
        <v>58</v>
      </c>
      <c r="G47" s="38">
        <v>7176145</v>
      </c>
      <c r="H47" s="39" t="str">
        <f>IF(F47="-","-",G47/F47)</f>
        <v>-</v>
      </c>
      <c r="I47" s="40"/>
      <c r="J47" s="35" t="s">
        <v>133</v>
      </c>
      <c r="K47" s="40" t="s">
        <v>49</v>
      </c>
      <c r="L47" s="40"/>
      <c r="M47" s="35" t="s">
        <v>107</v>
      </c>
      <c r="N47" s="40"/>
      <c r="O47" s="35"/>
      <c r="P47" s="45" t="str">
        <f>IFERROR(LEFT(A47,FIND(" ",A47)-1),A47)</f>
        <v>水閘門等操作管理委託（その１）</v>
      </c>
    </row>
    <row r="48" spans="1:16" s="43" customFormat="1" ht="67.5" x14ac:dyDescent="0.15">
      <c r="A48" s="34" t="s">
        <v>188</v>
      </c>
      <c r="B48" s="35" t="s">
        <v>88</v>
      </c>
      <c r="C48" s="36">
        <v>41730</v>
      </c>
      <c r="D48" s="35" t="s">
        <v>189</v>
      </c>
      <c r="E48" s="35" t="s">
        <v>57</v>
      </c>
      <c r="F48" s="37" t="s">
        <v>58</v>
      </c>
      <c r="G48" s="38">
        <v>7538400</v>
      </c>
      <c r="H48" s="39" t="str">
        <f>IF(F48="-","-",G48/F48)</f>
        <v>-</v>
      </c>
      <c r="I48" s="40"/>
      <c r="J48" s="35" t="s">
        <v>190</v>
      </c>
      <c r="K48" s="40" t="s">
        <v>56</v>
      </c>
      <c r="L48" s="40"/>
      <c r="M48" s="35" t="s">
        <v>76</v>
      </c>
      <c r="N48" s="47"/>
      <c r="O48" s="47"/>
      <c r="P48" s="45" t="str">
        <f>IFERROR(LEFT(A48,FIND(" ",A48)-1),A48)</f>
        <v>桜島火山の噴出・火山灰量の事前予測精度向上に関する委託</v>
      </c>
    </row>
    <row r="49" spans="1:16" s="43" customFormat="1" ht="67.5" x14ac:dyDescent="0.15">
      <c r="A49" s="34" t="s">
        <v>191</v>
      </c>
      <c r="B49" s="35" t="s">
        <v>127</v>
      </c>
      <c r="C49" s="36">
        <v>41730</v>
      </c>
      <c r="D49" s="35" t="s">
        <v>117</v>
      </c>
      <c r="E49" s="35" t="s">
        <v>57</v>
      </c>
      <c r="F49" s="37" t="s">
        <v>58</v>
      </c>
      <c r="G49" s="38">
        <v>7059247</v>
      </c>
      <c r="H49" s="39" t="str">
        <f>IF(F49="-","-",G49/F49)</f>
        <v>-</v>
      </c>
      <c r="I49" s="40"/>
      <c r="J49" s="35" t="s">
        <v>129</v>
      </c>
      <c r="K49" s="40" t="s">
        <v>49</v>
      </c>
      <c r="L49" s="40"/>
      <c r="M49" s="35" t="s">
        <v>107</v>
      </c>
      <c r="N49" s="40"/>
      <c r="O49" s="35"/>
      <c r="P49" s="45" t="str">
        <f>IFERROR(LEFT(A49,FIND(" ",A49)-1),A49)</f>
        <v>平成２６年度水閘門等操作管理委託（日田市）管理第一課</v>
      </c>
    </row>
    <row r="50" spans="1:16" s="43" customFormat="1" ht="67.5" x14ac:dyDescent="0.15">
      <c r="A50" s="34" t="s">
        <v>186</v>
      </c>
      <c r="B50" s="35" t="s">
        <v>143</v>
      </c>
      <c r="C50" s="36">
        <v>41730</v>
      </c>
      <c r="D50" s="35" t="s">
        <v>192</v>
      </c>
      <c r="E50" s="35" t="s">
        <v>57</v>
      </c>
      <c r="F50" s="37" t="s">
        <v>58</v>
      </c>
      <c r="G50" s="38">
        <v>6957852</v>
      </c>
      <c r="H50" s="39" t="str">
        <f>IF(F50="-","-",G50/F50)</f>
        <v>-</v>
      </c>
      <c r="I50" s="40"/>
      <c r="J50" s="35" t="s">
        <v>133</v>
      </c>
      <c r="K50" s="40" t="s">
        <v>49</v>
      </c>
      <c r="L50" s="40"/>
      <c r="M50" s="35" t="s">
        <v>107</v>
      </c>
      <c r="N50" s="40"/>
      <c r="O50" s="35"/>
      <c r="P50" s="45" t="str">
        <f>IFERROR(LEFT(A50,FIND(" ",A50)-1),A50)</f>
        <v>水閘門等操作管理委託（その１）</v>
      </c>
    </row>
    <row r="51" spans="1:16" s="43" customFormat="1" ht="67.5" x14ac:dyDescent="0.15">
      <c r="A51" s="34" t="s">
        <v>193</v>
      </c>
      <c r="B51" s="35" t="s">
        <v>127</v>
      </c>
      <c r="C51" s="36">
        <v>41730</v>
      </c>
      <c r="D51" s="35" t="s">
        <v>194</v>
      </c>
      <c r="E51" s="35" t="s">
        <v>57</v>
      </c>
      <c r="F51" s="37" t="s">
        <v>58</v>
      </c>
      <c r="G51" s="38">
        <v>6928498</v>
      </c>
      <c r="H51" s="39" t="str">
        <f>IF(F51="-","-",G51/F51)</f>
        <v>-</v>
      </c>
      <c r="I51" s="40"/>
      <c r="J51" s="35" t="s">
        <v>129</v>
      </c>
      <c r="K51" s="40" t="s">
        <v>49</v>
      </c>
      <c r="L51" s="40"/>
      <c r="M51" s="35" t="s">
        <v>107</v>
      </c>
      <c r="N51" s="40"/>
      <c r="O51" s="35"/>
      <c r="P51" s="45" t="str">
        <f>IFERROR(LEFT(A51,FIND(" ",A51)-1),A51)</f>
        <v>平成２６年度水閘門等操作管理委託（神埼市）管理第一課</v>
      </c>
    </row>
    <row r="52" spans="1:16" s="43" customFormat="1" ht="67.5" x14ac:dyDescent="0.15">
      <c r="A52" s="34" t="s">
        <v>195</v>
      </c>
      <c r="B52" s="35" t="s">
        <v>196</v>
      </c>
      <c r="C52" s="36">
        <v>41730</v>
      </c>
      <c r="D52" s="35" t="s">
        <v>197</v>
      </c>
      <c r="E52" s="35" t="s">
        <v>57</v>
      </c>
      <c r="F52" s="37" t="s">
        <v>58</v>
      </c>
      <c r="G52" s="46">
        <v>6477739</v>
      </c>
      <c r="H52" s="39" t="str">
        <f>IF(F52="-","-",G52/F52)</f>
        <v>-</v>
      </c>
      <c r="I52" s="40"/>
      <c r="J52" s="35" t="s">
        <v>129</v>
      </c>
      <c r="K52" s="40" t="s">
        <v>49</v>
      </c>
      <c r="L52" s="40"/>
      <c r="M52" s="35" t="s">
        <v>107</v>
      </c>
      <c r="N52" s="40"/>
      <c r="O52" s="35"/>
      <c r="P52" s="45" t="str">
        <f>IFERROR(LEFT(A52,FIND(" ",A52)-1),A52)</f>
        <v>平成２６年度水閘門等操作管理委託</v>
      </c>
    </row>
    <row r="53" spans="1:16" s="43" customFormat="1" ht="67.5" x14ac:dyDescent="0.15">
      <c r="A53" s="34" t="s">
        <v>142</v>
      </c>
      <c r="B53" s="35" t="s">
        <v>143</v>
      </c>
      <c r="C53" s="36">
        <v>41730</v>
      </c>
      <c r="D53" s="35" t="s">
        <v>198</v>
      </c>
      <c r="E53" s="35" t="s">
        <v>57</v>
      </c>
      <c r="F53" s="37" t="s">
        <v>58</v>
      </c>
      <c r="G53" s="38">
        <v>6301984</v>
      </c>
      <c r="H53" s="39" t="str">
        <f>IF(F53="-","-",G53/F53)</f>
        <v>-</v>
      </c>
      <c r="I53" s="40"/>
      <c r="J53" s="35" t="s">
        <v>133</v>
      </c>
      <c r="K53" s="40" t="s">
        <v>49</v>
      </c>
      <c r="L53" s="40"/>
      <c r="M53" s="35" t="s">
        <v>107</v>
      </c>
      <c r="N53" s="40"/>
      <c r="O53" s="35"/>
      <c r="P53" s="45" t="str">
        <f>IFERROR(LEFT(A53,FIND(" ",A53)-1),A53)</f>
        <v>水閘門等操作管理委託</v>
      </c>
    </row>
    <row r="54" spans="1:16" s="43" customFormat="1" ht="81" x14ac:dyDescent="0.15">
      <c r="A54" s="34" t="s">
        <v>199</v>
      </c>
      <c r="B54" s="35" t="s">
        <v>65</v>
      </c>
      <c r="C54" s="36">
        <v>41730</v>
      </c>
      <c r="D54" s="35" t="s">
        <v>200</v>
      </c>
      <c r="E54" s="35" t="s">
        <v>57</v>
      </c>
      <c r="F54" s="37" t="s">
        <v>58</v>
      </c>
      <c r="G54" s="38">
        <v>6290648</v>
      </c>
      <c r="H54" s="39" t="str">
        <f>IF(F54="-","-",G54/F54)</f>
        <v>-</v>
      </c>
      <c r="I54" s="40"/>
      <c r="J54" s="35" t="s">
        <v>201</v>
      </c>
      <c r="K54" s="40" t="s">
        <v>51</v>
      </c>
      <c r="L54" s="40"/>
      <c r="M54" s="35" t="s">
        <v>76</v>
      </c>
      <c r="N54" s="40"/>
      <c r="O54" s="35"/>
      <c r="P54" s="45" t="str">
        <f>IFERROR(LEFT(A54,FIND(" ",A54)-1),A54)</f>
        <v>NHK受信料</v>
      </c>
    </row>
    <row r="55" spans="1:16" s="43" customFormat="1" ht="81" x14ac:dyDescent="0.15">
      <c r="A55" s="34" t="s">
        <v>202</v>
      </c>
      <c r="B55" s="35" t="s">
        <v>65</v>
      </c>
      <c r="C55" s="36">
        <v>41730</v>
      </c>
      <c r="D55" s="35" t="s">
        <v>203</v>
      </c>
      <c r="E55" s="35" t="s">
        <v>57</v>
      </c>
      <c r="F55" s="38">
        <v>6142608</v>
      </c>
      <c r="G55" s="38">
        <v>6142608</v>
      </c>
      <c r="H55" s="39">
        <f>IF(F55="－","－",G55/F55)</f>
        <v>1</v>
      </c>
      <c r="I55" s="40"/>
      <c r="J55" s="35" t="s">
        <v>204</v>
      </c>
      <c r="K55" s="40" t="s">
        <v>51</v>
      </c>
      <c r="L55" s="40"/>
      <c r="M55" s="35" t="s">
        <v>76</v>
      </c>
      <c r="N55" s="40"/>
      <c r="O55" s="35" t="s">
        <v>205</v>
      </c>
      <c r="P55" s="45" t="str">
        <f>IFERROR(LEFT(A55,FIND(" ",A55)-1),A55)</f>
        <v>福岡第二合同庁舎事業系一般廃棄物運搬廃棄業務</v>
      </c>
    </row>
    <row r="56" spans="1:16" s="43" customFormat="1" ht="135" x14ac:dyDescent="0.15">
      <c r="A56" s="34" t="s">
        <v>206</v>
      </c>
      <c r="B56" s="35" t="s">
        <v>207</v>
      </c>
      <c r="C56" s="36">
        <v>41730</v>
      </c>
      <c r="D56" s="35" t="s">
        <v>208</v>
      </c>
      <c r="E56" s="35" t="s">
        <v>57</v>
      </c>
      <c r="F56" s="38">
        <v>6068520</v>
      </c>
      <c r="G56" s="38">
        <v>6068520</v>
      </c>
      <c r="H56" s="39">
        <f>IF(F56="－","－",G56/F56)</f>
        <v>1</v>
      </c>
      <c r="I56" s="40"/>
      <c r="J56" s="35" t="s">
        <v>209</v>
      </c>
      <c r="K56" s="40" t="s">
        <v>56</v>
      </c>
      <c r="L56" s="40"/>
      <c r="M56" s="35" t="s">
        <v>68</v>
      </c>
      <c r="N56" s="40"/>
      <c r="O56" s="35"/>
      <c r="P56" s="45" t="str">
        <f>IFERROR(LEFT(A56,FIND(" ",A56)-1),A56)</f>
        <v>平成２６年度福岡国道管内道路・占用物件情報提供業務</v>
      </c>
    </row>
    <row r="57" spans="1:16" s="43" customFormat="1" ht="81" x14ac:dyDescent="0.15">
      <c r="A57" s="34" t="s">
        <v>210</v>
      </c>
      <c r="B57" s="35" t="s">
        <v>211</v>
      </c>
      <c r="C57" s="36">
        <v>41730</v>
      </c>
      <c r="D57" s="35" t="s">
        <v>212</v>
      </c>
      <c r="E57" s="35" t="s">
        <v>57</v>
      </c>
      <c r="F57" s="37" t="s">
        <v>213</v>
      </c>
      <c r="G57" s="38">
        <v>7233106</v>
      </c>
      <c r="H57" s="39" t="str">
        <f>IF(F57="-","-",G57/F57)</f>
        <v>-</v>
      </c>
      <c r="I57" s="40"/>
      <c r="J57" s="35" t="s">
        <v>214</v>
      </c>
      <c r="K57" s="40" t="s">
        <v>50</v>
      </c>
      <c r="L57" s="40"/>
      <c r="M57" s="35" t="s">
        <v>76</v>
      </c>
      <c r="N57" s="40"/>
      <c r="O57" s="35"/>
      <c r="P57" s="45" t="str">
        <f>IFERROR(LEFT(A57,FIND(" ",A57)-1),A57)</f>
        <v>後納郵便</v>
      </c>
    </row>
    <row r="58" spans="1:16" s="50" customFormat="1" ht="67.5" x14ac:dyDescent="0.15">
      <c r="A58" s="34" t="s">
        <v>215</v>
      </c>
      <c r="B58" s="35" t="s">
        <v>80</v>
      </c>
      <c r="C58" s="36">
        <v>41730</v>
      </c>
      <c r="D58" s="35" t="s">
        <v>216</v>
      </c>
      <c r="E58" s="35" t="s">
        <v>57</v>
      </c>
      <c r="F58" s="37" t="s">
        <v>58</v>
      </c>
      <c r="G58" s="38">
        <v>5452434</v>
      </c>
      <c r="H58" s="39" t="str">
        <f>IF(F58="-","-",G58/F58)</f>
        <v>-</v>
      </c>
      <c r="I58" s="40"/>
      <c r="J58" s="35" t="s">
        <v>133</v>
      </c>
      <c r="K58" s="40" t="s">
        <v>49</v>
      </c>
      <c r="L58" s="40"/>
      <c r="M58" s="35" t="s">
        <v>107</v>
      </c>
      <c r="N58" s="40"/>
      <c r="O58" s="35"/>
      <c r="P58" s="45" t="str">
        <f>IFERROR(LEFT(A58,FIND(" ",A58)-1),A58)</f>
        <v>弥次排水樋管外３８件操作委託</v>
      </c>
    </row>
    <row r="59" spans="1:16" s="50" customFormat="1" ht="67.5" x14ac:dyDescent="0.15">
      <c r="A59" s="34" t="s">
        <v>217</v>
      </c>
      <c r="B59" s="35" t="s">
        <v>127</v>
      </c>
      <c r="C59" s="36">
        <v>41730</v>
      </c>
      <c r="D59" s="35" t="s">
        <v>218</v>
      </c>
      <c r="E59" s="35" t="s">
        <v>57</v>
      </c>
      <c r="F59" s="37" t="s">
        <v>58</v>
      </c>
      <c r="G59" s="38">
        <v>5414772</v>
      </c>
      <c r="H59" s="39" t="str">
        <f>IF(F59="-","-",G59/F59)</f>
        <v>-</v>
      </c>
      <c r="I59" s="40"/>
      <c r="J59" s="35" t="s">
        <v>129</v>
      </c>
      <c r="K59" s="40" t="s">
        <v>49</v>
      </c>
      <c r="L59" s="40"/>
      <c r="M59" s="35" t="s">
        <v>107</v>
      </c>
      <c r="N59" s="40"/>
      <c r="O59" s="35"/>
      <c r="P59" s="45" t="str">
        <f>IFERROR(LEFT(A59,FIND(" ",A59)-1),A59)</f>
        <v>平成２６年度水閘門等操作管理委託（みやま市）管理第一課</v>
      </c>
    </row>
    <row r="60" spans="1:16" s="50" customFormat="1" ht="67.5" x14ac:dyDescent="0.15">
      <c r="A60" s="34" t="s">
        <v>219</v>
      </c>
      <c r="B60" s="35" t="s">
        <v>131</v>
      </c>
      <c r="C60" s="36">
        <v>41730</v>
      </c>
      <c r="D60" s="35" t="s">
        <v>220</v>
      </c>
      <c r="E60" s="35" t="s">
        <v>57</v>
      </c>
      <c r="F60" s="37" t="s">
        <v>58</v>
      </c>
      <c r="G60" s="38">
        <v>5402265</v>
      </c>
      <c r="H60" s="39" t="str">
        <f>IF(F60="-","-",G60/F60)</f>
        <v>-</v>
      </c>
      <c r="I60" s="40"/>
      <c r="J60" s="35" t="s">
        <v>133</v>
      </c>
      <c r="K60" s="40" t="s">
        <v>49</v>
      </c>
      <c r="L60" s="40"/>
      <c r="M60" s="35" t="s">
        <v>107</v>
      </c>
      <c r="N60" s="45"/>
      <c r="O60" s="45"/>
      <c r="P60" s="45" t="str">
        <f>IFERROR(LEFT(A60,FIND(" ",A60)-1),A60)</f>
        <v>平成２６年度水閘門等操作委託（その６）</v>
      </c>
    </row>
    <row r="61" spans="1:16" s="43" customFormat="1" ht="67.5" x14ac:dyDescent="0.15">
      <c r="A61" s="34" t="s">
        <v>140</v>
      </c>
      <c r="B61" s="35" t="s">
        <v>88</v>
      </c>
      <c r="C61" s="36">
        <v>41730</v>
      </c>
      <c r="D61" s="35" t="s">
        <v>221</v>
      </c>
      <c r="E61" s="35" t="s">
        <v>57</v>
      </c>
      <c r="F61" s="37" t="s">
        <v>58</v>
      </c>
      <c r="G61" s="38">
        <v>5328720</v>
      </c>
      <c r="H61" s="39" t="str">
        <f>IF(F61="-","-",G61/F61)</f>
        <v>-</v>
      </c>
      <c r="I61" s="40"/>
      <c r="J61" s="35" t="s">
        <v>133</v>
      </c>
      <c r="K61" s="40" t="s">
        <v>49</v>
      </c>
      <c r="L61" s="40"/>
      <c r="M61" s="35" t="s">
        <v>107</v>
      </c>
      <c r="N61" s="40"/>
      <c r="O61" s="35"/>
      <c r="P61" s="45" t="str">
        <f>IFERROR(LEFT(A61,FIND(" ",A61)-1),A61)</f>
        <v>水閘門等操作委託</v>
      </c>
    </row>
    <row r="62" spans="1:16" s="43" customFormat="1" ht="67.5" x14ac:dyDescent="0.15">
      <c r="A62" s="34" t="s">
        <v>222</v>
      </c>
      <c r="B62" s="35" t="s">
        <v>131</v>
      </c>
      <c r="C62" s="36">
        <v>41730</v>
      </c>
      <c r="D62" s="35" t="s">
        <v>223</v>
      </c>
      <c r="E62" s="35" t="s">
        <v>57</v>
      </c>
      <c r="F62" s="37" t="s">
        <v>58</v>
      </c>
      <c r="G62" s="38">
        <v>5020168</v>
      </c>
      <c r="H62" s="39" t="str">
        <f>IF(F62="-","-",G62/F62)</f>
        <v>-</v>
      </c>
      <c r="I62" s="40"/>
      <c r="J62" s="35" t="s">
        <v>133</v>
      </c>
      <c r="K62" s="40" t="s">
        <v>49</v>
      </c>
      <c r="L62" s="40"/>
      <c r="M62" s="35" t="s">
        <v>107</v>
      </c>
      <c r="N62" s="45"/>
      <c r="O62" s="45"/>
      <c r="P62" s="45" t="str">
        <f>IFERROR(LEFT(A62,FIND(" ",A62)-1),A62)</f>
        <v>平成２６年度水閘門等操作委託（その２）</v>
      </c>
    </row>
    <row r="63" spans="1:16" s="43" customFormat="1" ht="67.5" x14ac:dyDescent="0.15">
      <c r="A63" s="34" t="s">
        <v>224</v>
      </c>
      <c r="B63" s="35" t="s">
        <v>143</v>
      </c>
      <c r="C63" s="36">
        <v>41730</v>
      </c>
      <c r="D63" s="35" t="s">
        <v>225</v>
      </c>
      <c r="E63" s="35" t="s">
        <v>57</v>
      </c>
      <c r="F63" s="37" t="s">
        <v>58</v>
      </c>
      <c r="G63" s="38">
        <v>4776351</v>
      </c>
      <c r="H63" s="39" t="str">
        <f>IF(F63="-","-",G63/F63)</f>
        <v>-</v>
      </c>
      <c r="I63" s="40"/>
      <c r="J63" s="35" t="s">
        <v>133</v>
      </c>
      <c r="K63" s="40" t="s">
        <v>49</v>
      </c>
      <c r="L63" s="40"/>
      <c r="M63" s="35" t="s">
        <v>107</v>
      </c>
      <c r="N63" s="40"/>
      <c r="O63" s="35"/>
      <c r="P63" s="45" t="str">
        <f>IFERROR(LEFT(A63,FIND(" ",A63)-1),A63)</f>
        <v>水閘門等操作管理委託（その１）</v>
      </c>
    </row>
    <row r="64" spans="1:16" s="43" customFormat="1" ht="67.5" x14ac:dyDescent="0.15">
      <c r="A64" s="51" t="s">
        <v>226</v>
      </c>
      <c r="B64" s="35" t="s">
        <v>146</v>
      </c>
      <c r="C64" s="36">
        <v>41730</v>
      </c>
      <c r="D64" s="52" t="s">
        <v>227</v>
      </c>
      <c r="E64" s="35" t="s">
        <v>57</v>
      </c>
      <c r="F64" s="37" t="s">
        <v>58</v>
      </c>
      <c r="G64" s="53">
        <v>4735279</v>
      </c>
      <c r="H64" s="39" t="str">
        <f>IF(F64="-","-",G64/F64)</f>
        <v>-</v>
      </c>
      <c r="I64" s="40"/>
      <c r="J64" s="48" t="s">
        <v>152</v>
      </c>
      <c r="K64" s="40" t="s">
        <v>49</v>
      </c>
      <c r="L64" s="40"/>
      <c r="M64" s="35" t="s">
        <v>107</v>
      </c>
      <c r="N64" s="47"/>
      <c r="O64" s="47"/>
      <c r="P64" s="45" t="str">
        <f>IFERROR(LEFT(A64,FIND(" ",A64)-1),A64)</f>
        <v>岩知野樋管外２３件操作管理委託</v>
      </c>
    </row>
    <row r="65" spans="1:16" s="43" customFormat="1" ht="148.5" x14ac:dyDescent="0.15">
      <c r="A65" s="34" t="s">
        <v>228</v>
      </c>
      <c r="B65" s="35" t="s">
        <v>92</v>
      </c>
      <c r="C65" s="36">
        <v>41730</v>
      </c>
      <c r="D65" s="35" t="s">
        <v>208</v>
      </c>
      <c r="E65" s="35" t="s">
        <v>57</v>
      </c>
      <c r="F65" s="38">
        <v>4665600</v>
      </c>
      <c r="G65" s="38">
        <v>4665600</v>
      </c>
      <c r="H65" s="39">
        <f>IF(F65="－","－",G65/F65)</f>
        <v>1</v>
      </c>
      <c r="I65" s="40"/>
      <c r="J65" s="35" t="s">
        <v>229</v>
      </c>
      <c r="K65" s="40" t="s">
        <v>230</v>
      </c>
      <c r="L65" s="40"/>
      <c r="M65" s="35" t="s">
        <v>68</v>
      </c>
      <c r="N65" s="40"/>
      <c r="O65" s="35"/>
      <c r="P65" s="45" t="str">
        <f>IFERROR(LEFT(A65,FIND(" ",A65)-1),A65)</f>
        <v>平成２６年度北九州国道管内道路・占用物件情報提供業務</v>
      </c>
    </row>
    <row r="66" spans="1:16" s="43" customFormat="1" ht="67.5" x14ac:dyDescent="0.15">
      <c r="A66" s="34" t="s">
        <v>231</v>
      </c>
      <c r="B66" s="35" t="s">
        <v>143</v>
      </c>
      <c r="C66" s="36">
        <v>41730</v>
      </c>
      <c r="D66" s="35" t="s">
        <v>232</v>
      </c>
      <c r="E66" s="35" t="s">
        <v>57</v>
      </c>
      <c r="F66" s="37" t="s">
        <v>58</v>
      </c>
      <c r="G66" s="38">
        <v>4465193</v>
      </c>
      <c r="H66" s="39" t="str">
        <f>IF(F66="-","-",G66/F66)</f>
        <v>-</v>
      </c>
      <c r="I66" s="40"/>
      <c r="J66" s="35" t="s">
        <v>133</v>
      </c>
      <c r="K66" s="40" t="s">
        <v>49</v>
      </c>
      <c r="L66" s="40"/>
      <c r="M66" s="35" t="s">
        <v>107</v>
      </c>
      <c r="N66" s="40"/>
      <c r="O66" s="35"/>
      <c r="P66" s="45" t="str">
        <f>IFERROR(LEFT(A66,FIND(" ",A66)-1),A66)</f>
        <v>花ノ木堰操作委託</v>
      </c>
    </row>
    <row r="67" spans="1:16" s="43" customFormat="1" ht="67.5" x14ac:dyDescent="0.15">
      <c r="A67" s="34" t="s">
        <v>233</v>
      </c>
      <c r="B67" s="35" t="s">
        <v>104</v>
      </c>
      <c r="C67" s="36">
        <v>41730</v>
      </c>
      <c r="D67" s="35" t="s">
        <v>234</v>
      </c>
      <c r="E67" s="35" t="s">
        <v>57</v>
      </c>
      <c r="F67" s="37" t="s">
        <v>58</v>
      </c>
      <c r="G67" s="38">
        <v>4394777</v>
      </c>
      <c r="H67" s="39" t="str">
        <f>IF(F67="-","-",G67/F67)</f>
        <v>-</v>
      </c>
      <c r="I67" s="40"/>
      <c r="J67" s="35" t="s">
        <v>133</v>
      </c>
      <c r="K67" s="40" t="s">
        <v>49</v>
      </c>
      <c r="L67" s="40"/>
      <c r="M67" s="35" t="s">
        <v>107</v>
      </c>
      <c r="N67" s="40"/>
      <c r="O67" s="35"/>
      <c r="P67" s="45" t="str">
        <f>IFERROR(LEFT(A67,FIND(" ",A67)-1),A67)</f>
        <v>塩永排水樋管外２４件操作委託業務</v>
      </c>
    </row>
    <row r="68" spans="1:16" s="43" customFormat="1" ht="67.5" x14ac:dyDescent="0.15">
      <c r="A68" s="34" t="s">
        <v>140</v>
      </c>
      <c r="B68" s="35" t="s">
        <v>88</v>
      </c>
      <c r="C68" s="36">
        <v>41730</v>
      </c>
      <c r="D68" s="35" t="s">
        <v>235</v>
      </c>
      <c r="E68" s="35" t="s">
        <v>57</v>
      </c>
      <c r="F68" s="37" t="s">
        <v>58</v>
      </c>
      <c r="G68" s="38">
        <v>4366440</v>
      </c>
      <c r="H68" s="39" t="str">
        <f>IF(F68="-","-",G68/F68)</f>
        <v>-</v>
      </c>
      <c r="I68" s="40"/>
      <c r="J68" s="35" t="s">
        <v>133</v>
      </c>
      <c r="K68" s="40" t="s">
        <v>49</v>
      </c>
      <c r="L68" s="40"/>
      <c r="M68" s="35" t="s">
        <v>107</v>
      </c>
      <c r="N68" s="47"/>
      <c r="O68" s="47"/>
      <c r="P68" s="45" t="str">
        <f>IFERROR(LEFT(A68,FIND(" ",A68)-1),A68)</f>
        <v>水閘門等操作委託</v>
      </c>
    </row>
    <row r="69" spans="1:16" s="43" customFormat="1" ht="67.5" x14ac:dyDescent="0.15">
      <c r="A69" s="34" t="s">
        <v>236</v>
      </c>
      <c r="B69" s="35" t="s">
        <v>127</v>
      </c>
      <c r="C69" s="36">
        <v>41730</v>
      </c>
      <c r="D69" s="35" t="s">
        <v>237</v>
      </c>
      <c r="E69" s="35" t="s">
        <v>57</v>
      </c>
      <c r="F69" s="37" t="s">
        <v>58</v>
      </c>
      <c r="G69" s="38">
        <v>4268170</v>
      </c>
      <c r="H69" s="39" t="str">
        <f>IF(F69="-","-",G69/F69)</f>
        <v>-</v>
      </c>
      <c r="I69" s="40"/>
      <c r="J69" s="35" t="s">
        <v>129</v>
      </c>
      <c r="K69" s="40" t="s">
        <v>49</v>
      </c>
      <c r="L69" s="40"/>
      <c r="M69" s="35" t="s">
        <v>107</v>
      </c>
      <c r="N69" s="40"/>
      <c r="O69" s="35"/>
      <c r="P69" s="45" t="str">
        <f>IFERROR(LEFT(A69,FIND(" ",A69)-1),A69)</f>
        <v>平成２６年度水閘門等操作管理委託（佐賀市その１）管理第一課</v>
      </c>
    </row>
    <row r="70" spans="1:16" s="43" customFormat="1" ht="67.5" x14ac:dyDescent="0.15">
      <c r="A70" s="34" t="s">
        <v>238</v>
      </c>
      <c r="B70" s="35" t="s">
        <v>143</v>
      </c>
      <c r="C70" s="36">
        <v>41730</v>
      </c>
      <c r="D70" s="35" t="s">
        <v>144</v>
      </c>
      <c r="E70" s="35" t="s">
        <v>57</v>
      </c>
      <c r="F70" s="37" t="s">
        <v>58</v>
      </c>
      <c r="G70" s="38">
        <v>4250948</v>
      </c>
      <c r="H70" s="39" t="str">
        <f>IF(F70="-","-",G70/F70)</f>
        <v>-</v>
      </c>
      <c r="I70" s="40"/>
      <c r="J70" s="35" t="s">
        <v>133</v>
      </c>
      <c r="K70" s="40" t="s">
        <v>49</v>
      </c>
      <c r="L70" s="40"/>
      <c r="M70" s="35" t="s">
        <v>107</v>
      </c>
      <c r="N70" s="40"/>
      <c r="O70" s="35"/>
      <c r="P70" s="45" t="str">
        <f>IFERROR(LEFT(A70,FIND(" ",A70)-1),A70)</f>
        <v>糒堰操作管理委託</v>
      </c>
    </row>
    <row r="71" spans="1:16" s="43" customFormat="1" ht="67.5" x14ac:dyDescent="0.15">
      <c r="A71" s="34" t="s">
        <v>239</v>
      </c>
      <c r="B71" s="35" t="s">
        <v>70</v>
      </c>
      <c r="C71" s="36">
        <v>41730</v>
      </c>
      <c r="D71" s="35" t="s">
        <v>74</v>
      </c>
      <c r="E71" s="35" t="s">
        <v>57</v>
      </c>
      <c r="F71" s="46">
        <v>4187133</v>
      </c>
      <c r="G71" s="46">
        <v>4187133</v>
      </c>
      <c r="H71" s="39">
        <f>IF(F71="－","－",G71/F71)</f>
        <v>1</v>
      </c>
      <c r="I71" s="40"/>
      <c r="J71" s="35" t="s">
        <v>240</v>
      </c>
      <c r="K71" s="40" t="s">
        <v>49</v>
      </c>
      <c r="L71" s="40"/>
      <c r="M71" s="35" t="s">
        <v>107</v>
      </c>
      <c r="N71" s="40"/>
      <c r="O71" s="35"/>
      <c r="P71" s="45" t="str">
        <f>IFERROR(LEFT(A71,FIND(" ",A71)-1),A71)</f>
        <v>中島樋管外２６件操作管理委託</v>
      </c>
    </row>
    <row r="72" spans="1:16" s="43" customFormat="1" ht="67.5" x14ac:dyDescent="0.15">
      <c r="A72" s="34" t="s">
        <v>241</v>
      </c>
      <c r="B72" s="35" t="s">
        <v>70</v>
      </c>
      <c r="C72" s="36">
        <v>41730</v>
      </c>
      <c r="D72" s="35" t="s">
        <v>74</v>
      </c>
      <c r="E72" s="35" t="s">
        <v>57</v>
      </c>
      <c r="F72" s="46">
        <v>4000327</v>
      </c>
      <c r="G72" s="46">
        <v>4000327</v>
      </c>
      <c r="H72" s="39">
        <f>IF(F72="－","－",G72/F72)</f>
        <v>1</v>
      </c>
      <c r="I72" s="40"/>
      <c r="J72" s="35" t="s">
        <v>240</v>
      </c>
      <c r="K72" s="40" t="s">
        <v>49</v>
      </c>
      <c r="L72" s="40"/>
      <c r="M72" s="35" t="s">
        <v>107</v>
      </c>
      <c r="N72" s="40"/>
      <c r="O72" s="35"/>
      <c r="P72" s="45" t="str">
        <f>IFERROR(LEFT(A72,FIND(" ",A72)-1),A72)</f>
        <v>中無田閘門操作管理委託</v>
      </c>
    </row>
    <row r="73" spans="1:16" s="43" customFormat="1" ht="67.5" x14ac:dyDescent="0.15">
      <c r="A73" s="34" t="s">
        <v>242</v>
      </c>
      <c r="B73" s="35" t="s">
        <v>127</v>
      </c>
      <c r="C73" s="36">
        <v>41730</v>
      </c>
      <c r="D73" s="35" t="s">
        <v>243</v>
      </c>
      <c r="E73" s="35" t="s">
        <v>57</v>
      </c>
      <c r="F73" s="37" t="s">
        <v>58</v>
      </c>
      <c r="G73" s="38">
        <v>3912199</v>
      </c>
      <c r="H73" s="39" t="str">
        <f>IF(F73="-","-",G73/F73)</f>
        <v>-</v>
      </c>
      <c r="I73" s="40"/>
      <c r="J73" s="35" t="s">
        <v>129</v>
      </c>
      <c r="K73" s="40" t="s">
        <v>49</v>
      </c>
      <c r="L73" s="40"/>
      <c r="M73" s="35" t="s">
        <v>107</v>
      </c>
      <c r="N73" s="40"/>
      <c r="O73" s="35"/>
      <c r="P73" s="45" t="str">
        <f>IFERROR(LEFT(A73,FIND(" ",A73)-1),A73)</f>
        <v>平成２６年度水閘門等操作管理委託（大川市）管理第一課</v>
      </c>
    </row>
    <row r="74" spans="1:16" s="43" customFormat="1" ht="81" x14ac:dyDescent="0.15">
      <c r="A74" s="34" t="s">
        <v>244</v>
      </c>
      <c r="B74" s="35" t="s">
        <v>65</v>
      </c>
      <c r="C74" s="36">
        <v>41730</v>
      </c>
      <c r="D74" s="35" t="s">
        <v>245</v>
      </c>
      <c r="E74" s="35" t="s">
        <v>57</v>
      </c>
      <c r="F74" s="38">
        <v>3850803</v>
      </c>
      <c r="G74" s="38">
        <v>3850803</v>
      </c>
      <c r="H74" s="39">
        <f>IF(F74="－","－",G74/F74)</f>
        <v>1</v>
      </c>
      <c r="I74" s="40"/>
      <c r="J74" s="35" t="s">
        <v>246</v>
      </c>
      <c r="K74" s="40" t="s">
        <v>63</v>
      </c>
      <c r="L74" s="40"/>
      <c r="M74" s="35" t="s">
        <v>68</v>
      </c>
      <c r="N74" s="40"/>
      <c r="O74" s="35" t="s">
        <v>247</v>
      </c>
      <c r="P74" s="45" t="str">
        <f>IFERROR(LEFT(A74,FIND(" ",A74)-1),A74)</f>
        <v>追録（ぎょうせい）</v>
      </c>
    </row>
    <row r="75" spans="1:16" s="43" customFormat="1" ht="67.5" x14ac:dyDescent="0.15">
      <c r="A75" s="34" t="s">
        <v>248</v>
      </c>
      <c r="B75" s="35" t="s">
        <v>143</v>
      </c>
      <c r="C75" s="36">
        <v>41730</v>
      </c>
      <c r="D75" s="35" t="s">
        <v>249</v>
      </c>
      <c r="E75" s="35" t="s">
        <v>57</v>
      </c>
      <c r="F75" s="37" t="s">
        <v>58</v>
      </c>
      <c r="G75" s="38">
        <v>3765104</v>
      </c>
      <c r="H75" s="39" t="str">
        <f>IF(F75="-","-",G75/F75)</f>
        <v>-</v>
      </c>
      <c r="I75" s="40"/>
      <c r="J75" s="35" t="s">
        <v>133</v>
      </c>
      <c r="K75" s="40" t="s">
        <v>49</v>
      </c>
      <c r="L75" s="40"/>
      <c r="M75" s="35" t="s">
        <v>107</v>
      </c>
      <c r="N75" s="40"/>
      <c r="O75" s="35"/>
      <c r="P75" s="45" t="str">
        <f>IFERROR(LEFT(A75,FIND(" ",A75)-1),A75)</f>
        <v>岩下堰操作管理委託</v>
      </c>
    </row>
    <row r="76" spans="1:16" s="43" customFormat="1" ht="67.5" x14ac:dyDescent="0.15">
      <c r="A76" s="34" t="s">
        <v>250</v>
      </c>
      <c r="B76" s="35" t="s">
        <v>131</v>
      </c>
      <c r="C76" s="36">
        <v>41730</v>
      </c>
      <c r="D76" s="35" t="s">
        <v>251</v>
      </c>
      <c r="E76" s="35" t="s">
        <v>57</v>
      </c>
      <c r="F76" s="37" t="s">
        <v>58</v>
      </c>
      <c r="G76" s="38">
        <v>3750991</v>
      </c>
      <c r="H76" s="39" t="str">
        <f>IF(F76="-","-",G76/F76)</f>
        <v>-</v>
      </c>
      <c r="I76" s="40"/>
      <c r="J76" s="35" t="s">
        <v>133</v>
      </c>
      <c r="K76" s="40" t="s">
        <v>49</v>
      </c>
      <c r="L76" s="40"/>
      <c r="M76" s="35" t="s">
        <v>107</v>
      </c>
      <c r="N76" s="45"/>
      <c r="O76" s="45"/>
      <c r="P76" s="45" t="str">
        <f>IFERROR(LEFT(A76,FIND(" ",A76)-1),A76)</f>
        <v>平成２６年度水閘門等操作委託（その１）</v>
      </c>
    </row>
    <row r="77" spans="1:16" s="43" customFormat="1" ht="67.5" x14ac:dyDescent="0.15">
      <c r="A77" s="34" t="s">
        <v>252</v>
      </c>
      <c r="B77" s="35" t="s">
        <v>104</v>
      </c>
      <c r="C77" s="36">
        <v>41730</v>
      </c>
      <c r="D77" s="35" t="s">
        <v>74</v>
      </c>
      <c r="E77" s="35" t="s">
        <v>57</v>
      </c>
      <c r="F77" s="37" t="s">
        <v>58</v>
      </c>
      <c r="G77" s="38">
        <v>3738151</v>
      </c>
      <c r="H77" s="39" t="str">
        <f>IF(F77="-","-",G77/F77)</f>
        <v>-</v>
      </c>
      <c r="I77" s="40"/>
      <c r="J77" s="35" t="s">
        <v>133</v>
      </c>
      <c r="K77" s="40" t="s">
        <v>49</v>
      </c>
      <c r="L77" s="40"/>
      <c r="M77" s="35" t="s">
        <v>107</v>
      </c>
      <c r="N77" s="40"/>
      <c r="O77" s="35"/>
      <c r="P77" s="45" t="str">
        <f>IFERROR(LEFT(A77,FIND(" ",A77)-1),A77)</f>
        <v>龍頭排水樋管外２２件操作委託業務</v>
      </c>
    </row>
    <row r="78" spans="1:16" s="43" customFormat="1" ht="67.5" x14ac:dyDescent="0.15">
      <c r="A78" s="34" t="s">
        <v>253</v>
      </c>
      <c r="B78" s="35" t="s">
        <v>143</v>
      </c>
      <c r="C78" s="36">
        <v>41730</v>
      </c>
      <c r="D78" s="35" t="s">
        <v>170</v>
      </c>
      <c r="E78" s="35" t="s">
        <v>57</v>
      </c>
      <c r="F78" s="37" t="s">
        <v>58</v>
      </c>
      <c r="G78" s="38">
        <v>3714831</v>
      </c>
      <c r="H78" s="39" t="str">
        <f>IF(F78="-","-",G78/F78)</f>
        <v>-</v>
      </c>
      <c r="I78" s="40"/>
      <c r="J78" s="35" t="s">
        <v>133</v>
      </c>
      <c r="K78" s="40" t="s">
        <v>49</v>
      </c>
      <c r="L78" s="40"/>
      <c r="M78" s="35" t="s">
        <v>107</v>
      </c>
      <c r="N78" s="40"/>
      <c r="O78" s="35"/>
      <c r="P78" s="45" t="str">
        <f>IFERROR(LEFT(A78,FIND(" ",A78)-1),A78)</f>
        <v>高柳堰操作管理委託</v>
      </c>
    </row>
    <row r="79" spans="1:16" s="43" customFormat="1" ht="67.5" x14ac:dyDescent="0.15">
      <c r="A79" s="34" t="s">
        <v>254</v>
      </c>
      <c r="B79" s="35" t="s">
        <v>143</v>
      </c>
      <c r="C79" s="36">
        <v>41730</v>
      </c>
      <c r="D79" s="35" t="s">
        <v>255</v>
      </c>
      <c r="E79" s="35" t="s">
        <v>57</v>
      </c>
      <c r="F79" s="37" t="s">
        <v>58</v>
      </c>
      <c r="G79" s="38">
        <v>3711449</v>
      </c>
      <c r="H79" s="39" t="str">
        <f>IF(F79="-","-",G79/F79)</f>
        <v>-</v>
      </c>
      <c r="I79" s="40"/>
      <c r="J79" s="35" t="s">
        <v>133</v>
      </c>
      <c r="K79" s="40" t="s">
        <v>49</v>
      </c>
      <c r="L79" s="40"/>
      <c r="M79" s="35" t="s">
        <v>107</v>
      </c>
      <c r="N79" s="40"/>
      <c r="O79" s="35"/>
      <c r="P79" s="45" t="str">
        <f>IFERROR(LEFT(A79,FIND(" ",A79)-1),A79)</f>
        <v>岡森堰操作管理委託</v>
      </c>
    </row>
    <row r="80" spans="1:16" s="43" customFormat="1" ht="67.5" x14ac:dyDescent="0.15">
      <c r="A80" s="34" t="s">
        <v>256</v>
      </c>
      <c r="B80" s="35" t="s">
        <v>84</v>
      </c>
      <c r="C80" s="36">
        <v>41730</v>
      </c>
      <c r="D80" s="35" t="s">
        <v>257</v>
      </c>
      <c r="E80" s="35" t="s">
        <v>57</v>
      </c>
      <c r="F80" s="54">
        <v>285444</v>
      </c>
      <c r="G80" s="54">
        <v>285444</v>
      </c>
      <c r="H80" s="39">
        <f>IF(F80="-","-",G80/F80)</f>
        <v>1</v>
      </c>
      <c r="I80" s="40"/>
      <c r="J80" s="35" t="s">
        <v>258</v>
      </c>
      <c r="K80" s="40" t="s">
        <v>52</v>
      </c>
      <c r="L80" s="40"/>
      <c r="M80" s="35" t="s">
        <v>68</v>
      </c>
      <c r="N80" s="40"/>
      <c r="O80" s="35"/>
      <c r="P80" s="45" t="str">
        <f>IFERROR(LEFT(A80,FIND(" ",A80)-1),A80)</f>
        <v>西回り推進室用建物賃貸借（その２）（再）</v>
      </c>
    </row>
    <row r="81" spans="1:16" s="43" customFormat="1" ht="67.5" x14ac:dyDescent="0.15">
      <c r="A81" s="34" t="s">
        <v>259</v>
      </c>
      <c r="B81" s="35" t="s">
        <v>131</v>
      </c>
      <c r="C81" s="36">
        <v>41730</v>
      </c>
      <c r="D81" s="35" t="s">
        <v>260</v>
      </c>
      <c r="E81" s="35" t="s">
        <v>57</v>
      </c>
      <c r="F81" s="37" t="s">
        <v>58</v>
      </c>
      <c r="G81" s="38">
        <v>3275259</v>
      </c>
      <c r="H81" s="39" t="str">
        <f>IF(F81="-","-",G81/F81)</f>
        <v>-</v>
      </c>
      <c r="I81" s="40"/>
      <c r="J81" s="35" t="s">
        <v>133</v>
      </c>
      <c r="K81" s="40" t="s">
        <v>49</v>
      </c>
      <c r="L81" s="40"/>
      <c r="M81" s="35" t="s">
        <v>107</v>
      </c>
      <c r="N81" s="45"/>
      <c r="O81" s="45"/>
      <c r="P81" s="45" t="str">
        <f>IFERROR(LEFT(A81,FIND(" ",A81)-1),A81)</f>
        <v>平成２６年度水閘門等操作委託（その８）</v>
      </c>
    </row>
    <row r="82" spans="1:16" s="43" customFormat="1" ht="67.5" x14ac:dyDescent="0.15">
      <c r="A82" s="34" t="s">
        <v>261</v>
      </c>
      <c r="B82" s="35" t="s">
        <v>127</v>
      </c>
      <c r="C82" s="36">
        <v>41730</v>
      </c>
      <c r="D82" s="35" t="s">
        <v>262</v>
      </c>
      <c r="E82" s="35" t="s">
        <v>57</v>
      </c>
      <c r="F82" s="37" t="s">
        <v>58</v>
      </c>
      <c r="G82" s="38">
        <v>3257726</v>
      </c>
      <c r="H82" s="39" t="str">
        <f>IF(F82="-","-",G82/F82)</f>
        <v>-</v>
      </c>
      <c r="I82" s="40"/>
      <c r="J82" s="35" t="s">
        <v>129</v>
      </c>
      <c r="K82" s="40" t="s">
        <v>49</v>
      </c>
      <c r="L82" s="40"/>
      <c r="M82" s="35" t="s">
        <v>107</v>
      </c>
      <c r="N82" s="40"/>
      <c r="O82" s="35"/>
      <c r="P82" s="45" t="str">
        <f>IFERROR(LEFT(A82,FIND(" ",A82)-1),A82)</f>
        <v>平成２６年度水閘門等操作管理委託（佐賀県）管理第一課</v>
      </c>
    </row>
    <row r="83" spans="1:16" s="43" customFormat="1" ht="67.5" x14ac:dyDescent="0.15">
      <c r="A83" s="34" t="s">
        <v>263</v>
      </c>
      <c r="B83" s="35" t="s">
        <v>127</v>
      </c>
      <c r="C83" s="36">
        <v>41730</v>
      </c>
      <c r="D83" s="35" t="s">
        <v>264</v>
      </c>
      <c r="E83" s="35" t="s">
        <v>57</v>
      </c>
      <c r="F83" s="37" t="s">
        <v>58</v>
      </c>
      <c r="G83" s="38">
        <v>3210944</v>
      </c>
      <c r="H83" s="39" t="str">
        <f>IF(F83="-","-",G83/F83)</f>
        <v>-</v>
      </c>
      <c r="I83" s="40"/>
      <c r="J83" s="35" t="s">
        <v>129</v>
      </c>
      <c r="K83" s="40" t="s">
        <v>49</v>
      </c>
      <c r="L83" s="40"/>
      <c r="M83" s="35" t="s">
        <v>107</v>
      </c>
      <c r="N83" s="40"/>
      <c r="O83" s="35"/>
      <c r="P83" s="45" t="str">
        <f>IFERROR(LEFT(A83,FIND(" ",A83)-1),A83)</f>
        <v>平成２６年度水閘門等操作管理委託（柳川市）管理第一課</v>
      </c>
    </row>
    <row r="84" spans="1:16" s="43" customFormat="1" ht="67.5" x14ac:dyDescent="0.15">
      <c r="A84" s="34" t="s">
        <v>265</v>
      </c>
      <c r="B84" s="35" t="s">
        <v>143</v>
      </c>
      <c r="C84" s="36">
        <v>41730</v>
      </c>
      <c r="D84" s="35" t="s">
        <v>192</v>
      </c>
      <c r="E84" s="35" t="s">
        <v>57</v>
      </c>
      <c r="F84" s="37" t="s">
        <v>58</v>
      </c>
      <c r="G84" s="38">
        <v>3188711</v>
      </c>
      <c r="H84" s="39" t="str">
        <f>IF(F84="-","-",G84/F84)</f>
        <v>-</v>
      </c>
      <c r="I84" s="40"/>
      <c r="J84" s="35" t="s">
        <v>133</v>
      </c>
      <c r="K84" s="40" t="s">
        <v>49</v>
      </c>
      <c r="L84" s="40"/>
      <c r="M84" s="35" t="s">
        <v>107</v>
      </c>
      <c r="N84" s="40"/>
      <c r="O84" s="35"/>
      <c r="P84" s="45" t="str">
        <f>IFERROR(LEFT(A84,FIND(" ",A84)-1),A84)</f>
        <v>水閘門等操作管理委託（その２）</v>
      </c>
    </row>
    <row r="85" spans="1:16" s="43" customFormat="1" ht="81" x14ac:dyDescent="0.15">
      <c r="A85" s="34" t="s">
        <v>266</v>
      </c>
      <c r="B85" s="35" t="s">
        <v>65</v>
      </c>
      <c r="C85" s="36">
        <v>41730</v>
      </c>
      <c r="D85" s="35" t="s">
        <v>267</v>
      </c>
      <c r="E85" s="35" t="s">
        <v>57</v>
      </c>
      <c r="F85" s="38">
        <v>3157272</v>
      </c>
      <c r="G85" s="38">
        <v>3157272</v>
      </c>
      <c r="H85" s="39">
        <f>IF(F85="－","－",G85/F85)</f>
        <v>1</v>
      </c>
      <c r="I85" s="40"/>
      <c r="J85" s="35" t="s">
        <v>268</v>
      </c>
      <c r="K85" s="40" t="s">
        <v>49</v>
      </c>
      <c r="L85" s="40"/>
      <c r="M85" s="35" t="s">
        <v>107</v>
      </c>
      <c r="N85" s="40"/>
      <c r="O85" s="35" t="s">
        <v>269</v>
      </c>
      <c r="P85" s="45" t="str">
        <f>IFERROR(LEFT(A85,FIND(" ",A85)-1),A85)</f>
        <v>建設業情報管理システム電算処理業務</v>
      </c>
    </row>
    <row r="86" spans="1:16" s="43" customFormat="1" ht="67.5" x14ac:dyDescent="0.15">
      <c r="A86" s="34" t="s">
        <v>142</v>
      </c>
      <c r="B86" s="35" t="s">
        <v>143</v>
      </c>
      <c r="C86" s="36">
        <v>41730</v>
      </c>
      <c r="D86" s="35" t="s">
        <v>270</v>
      </c>
      <c r="E86" s="35" t="s">
        <v>57</v>
      </c>
      <c r="F86" s="37" t="s">
        <v>58</v>
      </c>
      <c r="G86" s="38">
        <v>3146832</v>
      </c>
      <c r="H86" s="39" t="str">
        <f>IF(F86="-","-",G86/F86)</f>
        <v>-</v>
      </c>
      <c r="I86" s="40"/>
      <c r="J86" s="35" t="s">
        <v>133</v>
      </c>
      <c r="K86" s="40" t="s">
        <v>49</v>
      </c>
      <c r="L86" s="40"/>
      <c r="M86" s="35" t="s">
        <v>107</v>
      </c>
      <c r="N86" s="40"/>
      <c r="O86" s="35"/>
      <c r="P86" s="45" t="str">
        <f>IFERROR(LEFT(A86,FIND(" ",A86)-1),A86)</f>
        <v>水閘門等操作管理委託</v>
      </c>
    </row>
    <row r="87" spans="1:16" s="43" customFormat="1" ht="67.5" x14ac:dyDescent="0.15">
      <c r="A87" s="34" t="s">
        <v>271</v>
      </c>
      <c r="B87" s="35" t="s">
        <v>131</v>
      </c>
      <c r="C87" s="36">
        <v>41730</v>
      </c>
      <c r="D87" s="35" t="s">
        <v>272</v>
      </c>
      <c r="E87" s="35" t="s">
        <v>57</v>
      </c>
      <c r="F87" s="37" t="s">
        <v>58</v>
      </c>
      <c r="G87" s="38">
        <v>3028412</v>
      </c>
      <c r="H87" s="39" t="str">
        <f>IF(F87="-","-",G87/F87)</f>
        <v>-</v>
      </c>
      <c r="I87" s="40"/>
      <c r="J87" s="35" t="s">
        <v>133</v>
      </c>
      <c r="K87" s="40" t="s">
        <v>49</v>
      </c>
      <c r="L87" s="40"/>
      <c r="M87" s="35" t="s">
        <v>107</v>
      </c>
      <c r="N87" s="45"/>
      <c r="O87" s="45"/>
      <c r="P87" s="45" t="str">
        <f>IFERROR(LEFT(A87,FIND(" ",A87)-1),A87)</f>
        <v>平成２６年度水閘門等操作委託（その３）</v>
      </c>
    </row>
    <row r="88" spans="1:16" s="43" customFormat="1" ht="67.5" x14ac:dyDescent="0.15">
      <c r="A88" s="34" t="s">
        <v>273</v>
      </c>
      <c r="B88" s="35" t="s">
        <v>274</v>
      </c>
      <c r="C88" s="36">
        <v>41730</v>
      </c>
      <c r="D88" s="35" t="s">
        <v>275</v>
      </c>
      <c r="E88" s="35" t="s">
        <v>57</v>
      </c>
      <c r="F88" s="38">
        <v>3000000</v>
      </c>
      <c r="G88" s="38">
        <v>3000000</v>
      </c>
      <c r="H88" s="39">
        <f>IF(F88="-","-",G88/F88)</f>
        <v>1</v>
      </c>
      <c r="I88" s="40"/>
      <c r="J88" s="35" t="s">
        <v>276</v>
      </c>
      <c r="K88" s="40" t="s">
        <v>49</v>
      </c>
      <c r="L88" s="40"/>
      <c r="M88" s="35" t="s">
        <v>107</v>
      </c>
      <c r="N88" s="40"/>
      <c r="O88" s="35"/>
      <c r="P88" s="45" t="str">
        <f>IFERROR(LEFT(A88,FIND(" ",A88)-1),A88)</f>
        <v>鶴田ダム周辺施設管理作業</v>
      </c>
    </row>
    <row r="89" spans="1:16" s="43" customFormat="1" ht="81" x14ac:dyDescent="0.15">
      <c r="A89" s="34" t="s">
        <v>277</v>
      </c>
      <c r="B89" s="35" t="s">
        <v>80</v>
      </c>
      <c r="C89" s="36">
        <v>41730</v>
      </c>
      <c r="D89" s="35" t="s">
        <v>278</v>
      </c>
      <c r="E89" s="35" t="s">
        <v>57</v>
      </c>
      <c r="F89" s="37" t="s">
        <v>58</v>
      </c>
      <c r="G89" s="38">
        <v>2967103</v>
      </c>
      <c r="H89" s="39" t="str">
        <f>IF(F89="-","-",G89/F89)</f>
        <v>-</v>
      </c>
      <c r="I89" s="40"/>
      <c r="J89" s="35" t="s">
        <v>133</v>
      </c>
      <c r="K89" s="40" t="s">
        <v>49</v>
      </c>
      <c r="L89" s="40"/>
      <c r="M89" s="35" t="s">
        <v>107</v>
      </c>
      <c r="N89" s="40"/>
      <c r="O89" s="35"/>
      <c r="P89" s="45" t="str">
        <f>IFERROR(LEFT(A89,FIND(" ",A89)-1),A89)</f>
        <v>風呂ノ前排水樋管外１８件操作委託</v>
      </c>
    </row>
    <row r="90" spans="1:16" s="43" customFormat="1" ht="81" x14ac:dyDescent="0.15">
      <c r="A90" s="34" t="s">
        <v>62</v>
      </c>
      <c r="B90" s="35" t="s">
        <v>65</v>
      </c>
      <c r="C90" s="36">
        <v>41730</v>
      </c>
      <c r="D90" s="35" t="s">
        <v>279</v>
      </c>
      <c r="E90" s="35" t="s">
        <v>57</v>
      </c>
      <c r="F90" s="38">
        <v>2916000</v>
      </c>
      <c r="G90" s="38">
        <v>2916000</v>
      </c>
      <c r="H90" s="39">
        <f>IF(F90="－","－",G90/F90)</f>
        <v>1</v>
      </c>
      <c r="I90" s="40"/>
      <c r="J90" s="35" t="s">
        <v>280</v>
      </c>
      <c r="K90" s="40" t="s">
        <v>51</v>
      </c>
      <c r="L90" s="40"/>
      <c r="M90" s="35" t="s">
        <v>76</v>
      </c>
      <c r="N90" s="40"/>
      <c r="O90" s="35"/>
      <c r="P90" s="45" t="str">
        <f>IFERROR(LEFT(A90,FIND(" ",A90)-1),A90)</f>
        <v>平成２６年度企業情報提供業務</v>
      </c>
    </row>
    <row r="91" spans="1:16" s="43" customFormat="1" ht="67.5" x14ac:dyDescent="0.15">
      <c r="A91" s="34" t="s">
        <v>281</v>
      </c>
      <c r="B91" s="35" t="s">
        <v>70</v>
      </c>
      <c r="C91" s="36">
        <v>41730</v>
      </c>
      <c r="D91" s="35" t="s">
        <v>282</v>
      </c>
      <c r="E91" s="35" t="s">
        <v>57</v>
      </c>
      <c r="F91" s="46">
        <v>2915502</v>
      </c>
      <c r="G91" s="46">
        <v>2915502</v>
      </c>
      <c r="H91" s="39">
        <f>IF(F91="－","－",G91/F91)</f>
        <v>1</v>
      </c>
      <c r="I91" s="40"/>
      <c r="J91" s="35" t="s">
        <v>240</v>
      </c>
      <c r="K91" s="40" t="s">
        <v>49</v>
      </c>
      <c r="L91" s="40"/>
      <c r="M91" s="35" t="s">
        <v>107</v>
      </c>
      <c r="N91" s="40"/>
      <c r="O91" s="35"/>
      <c r="P91" s="45" t="str">
        <f>IFERROR(LEFT(A91,FIND(" ",A91)-1),A91)</f>
        <v>直築樋門外１６件操作管理委託</v>
      </c>
    </row>
    <row r="92" spans="1:16" s="43" customFormat="1" ht="67.5" x14ac:dyDescent="0.15">
      <c r="A92" s="34" t="s">
        <v>283</v>
      </c>
      <c r="B92" s="35" t="s">
        <v>143</v>
      </c>
      <c r="C92" s="36">
        <v>41730</v>
      </c>
      <c r="D92" s="35" t="s">
        <v>284</v>
      </c>
      <c r="E92" s="35" t="s">
        <v>57</v>
      </c>
      <c r="F92" s="37" t="s">
        <v>58</v>
      </c>
      <c r="G92" s="38">
        <v>2911226</v>
      </c>
      <c r="H92" s="39" t="str">
        <f>IF(F92="-","-",G92/F92)</f>
        <v>-</v>
      </c>
      <c r="I92" s="40"/>
      <c r="J92" s="35" t="s">
        <v>163</v>
      </c>
      <c r="K92" s="40" t="s">
        <v>49</v>
      </c>
      <c r="L92" s="40"/>
      <c r="M92" s="35" t="s">
        <v>107</v>
      </c>
      <c r="N92" s="40"/>
      <c r="O92" s="35"/>
      <c r="P92" s="45" t="str">
        <f>IFERROR(LEFT(A92,FIND(" ",A92)-1),A92)</f>
        <v>嘉麻地区堤防等周辺美化委託</v>
      </c>
    </row>
    <row r="93" spans="1:16" s="43" customFormat="1" ht="67.5" x14ac:dyDescent="0.15">
      <c r="A93" s="34" t="s">
        <v>142</v>
      </c>
      <c r="B93" s="35" t="s">
        <v>143</v>
      </c>
      <c r="C93" s="36">
        <v>41730</v>
      </c>
      <c r="D93" s="35" t="s">
        <v>285</v>
      </c>
      <c r="E93" s="35" t="s">
        <v>57</v>
      </c>
      <c r="F93" s="37" t="s">
        <v>58</v>
      </c>
      <c r="G93" s="38">
        <v>2849712</v>
      </c>
      <c r="H93" s="39" t="str">
        <f>IF(F93="-","-",G93/F93)</f>
        <v>-</v>
      </c>
      <c r="I93" s="40"/>
      <c r="J93" s="35" t="s">
        <v>133</v>
      </c>
      <c r="K93" s="40" t="s">
        <v>49</v>
      </c>
      <c r="L93" s="40"/>
      <c r="M93" s="35" t="s">
        <v>107</v>
      </c>
      <c r="N93" s="40"/>
      <c r="O93" s="35"/>
      <c r="P93" s="45" t="str">
        <f>IFERROR(LEFT(A93,FIND(" ",A93)-1),A93)</f>
        <v>水閘門等操作管理委託</v>
      </c>
    </row>
    <row r="94" spans="1:16" s="43" customFormat="1" ht="67.5" x14ac:dyDescent="0.15">
      <c r="A94" s="34" t="s">
        <v>286</v>
      </c>
      <c r="B94" s="35" t="s">
        <v>127</v>
      </c>
      <c r="C94" s="36">
        <v>41730</v>
      </c>
      <c r="D94" s="35" t="s">
        <v>287</v>
      </c>
      <c r="E94" s="35" t="s">
        <v>57</v>
      </c>
      <c r="F94" s="37" t="s">
        <v>58</v>
      </c>
      <c r="G94" s="38">
        <v>2797517</v>
      </c>
      <c r="H94" s="39" t="str">
        <f>IF(F94="-","-",G94/F94)</f>
        <v>-</v>
      </c>
      <c r="I94" s="40"/>
      <c r="J94" s="35" t="s">
        <v>129</v>
      </c>
      <c r="K94" s="40" t="s">
        <v>49</v>
      </c>
      <c r="L94" s="40"/>
      <c r="M94" s="35" t="s">
        <v>107</v>
      </c>
      <c r="N94" s="40"/>
      <c r="O94" s="35"/>
      <c r="P94" s="45" t="str">
        <f>IFERROR(LEFT(A94,FIND(" ",A94)-1),A94)</f>
        <v>平成２６年度水閘門等操作管理委託（みやき町）管理第一課</v>
      </c>
    </row>
    <row r="95" spans="1:16" s="43" customFormat="1" ht="67.5" x14ac:dyDescent="0.15">
      <c r="A95" s="34" t="s">
        <v>288</v>
      </c>
      <c r="B95" s="35" t="s">
        <v>127</v>
      </c>
      <c r="C95" s="36">
        <v>41730</v>
      </c>
      <c r="D95" s="35" t="s">
        <v>289</v>
      </c>
      <c r="E95" s="35" t="s">
        <v>57</v>
      </c>
      <c r="F95" s="37" t="s">
        <v>58</v>
      </c>
      <c r="G95" s="38">
        <v>2654257</v>
      </c>
      <c r="H95" s="39" t="str">
        <f>IF(F95="-","-",G95/F95)</f>
        <v>-</v>
      </c>
      <c r="I95" s="40"/>
      <c r="J95" s="35" t="s">
        <v>129</v>
      </c>
      <c r="K95" s="40" t="s">
        <v>49</v>
      </c>
      <c r="L95" s="40"/>
      <c r="M95" s="35" t="s">
        <v>107</v>
      </c>
      <c r="N95" s="40"/>
      <c r="O95" s="35"/>
      <c r="P95" s="45" t="str">
        <f>IFERROR(LEFT(A95,FIND(" ",A95)-1),A95)</f>
        <v>平成２６年度水閘門等操作管理委託（うきは市）管理第一課</v>
      </c>
    </row>
    <row r="96" spans="1:16" s="43" customFormat="1" ht="67.5" x14ac:dyDescent="0.15">
      <c r="A96" s="34" t="s">
        <v>290</v>
      </c>
      <c r="B96" s="35" t="s">
        <v>127</v>
      </c>
      <c r="C96" s="36">
        <v>41730</v>
      </c>
      <c r="D96" s="35" t="s">
        <v>291</v>
      </c>
      <c r="E96" s="35" t="s">
        <v>57</v>
      </c>
      <c r="F96" s="37" t="s">
        <v>58</v>
      </c>
      <c r="G96" s="38">
        <v>2482088</v>
      </c>
      <c r="H96" s="39" t="str">
        <f>IF(F96="-","-",G96/F96)</f>
        <v>-</v>
      </c>
      <c r="I96" s="40"/>
      <c r="J96" s="35" t="s">
        <v>129</v>
      </c>
      <c r="K96" s="40" t="s">
        <v>49</v>
      </c>
      <c r="L96" s="40"/>
      <c r="M96" s="35" t="s">
        <v>107</v>
      </c>
      <c r="N96" s="40"/>
      <c r="O96" s="35"/>
      <c r="P96" s="45" t="str">
        <f>IFERROR(LEFT(A96,FIND(" ",A96)-1),A96)</f>
        <v>平成２６年度水閘門等操作管理委託（鳥栖市）管理第一課</v>
      </c>
    </row>
    <row r="97" spans="1:16" s="43" customFormat="1" ht="67.5" x14ac:dyDescent="0.15">
      <c r="A97" s="55" t="s">
        <v>292</v>
      </c>
      <c r="B97" s="35" t="s">
        <v>143</v>
      </c>
      <c r="C97" s="36">
        <v>41730</v>
      </c>
      <c r="D97" s="35" t="s">
        <v>162</v>
      </c>
      <c r="E97" s="35" t="s">
        <v>57</v>
      </c>
      <c r="F97" s="37" t="s">
        <v>58</v>
      </c>
      <c r="G97" s="38">
        <v>2417999</v>
      </c>
      <c r="H97" s="39" t="str">
        <f>IF(F97="-","-",G97/F97)</f>
        <v>-</v>
      </c>
      <c r="I97" s="40"/>
      <c r="J97" s="35" t="s">
        <v>293</v>
      </c>
      <c r="K97" s="40" t="s">
        <v>49</v>
      </c>
      <c r="L97" s="40"/>
      <c r="M97" s="35" t="s">
        <v>107</v>
      </c>
      <c r="N97" s="40"/>
      <c r="O97" s="35"/>
      <c r="P97" s="45" t="str">
        <f>IFERROR(LEFT(A97,FIND(" ",A97)-1),A97)</f>
        <v>宮若地区河川パトロール委託</v>
      </c>
    </row>
    <row r="98" spans="1:16" s="43" customFormat="1" ht="67.5" x14ac:dyDescent="0.15">
      <c r="A98" s="51" t="s">
        <v>294</v>
      </c>
      <c r="B98" s="35" t="s">
        <v>146</v>
      </c>
      <c r="C98" s="36">
        <v>41730</v>
      </c>
      <c r="D98" s="52" t="s">
        <v>295</v>
      </c>
      <c r="E98" s="35" t="s">
        <v>57</v>
      </c>
      <c r="F98" s="37" t="s">
        <v>58</v>
      </c>
      <c r="G98" s="53">
        <v>2397859</v>
      </c>
      <c r="H98" s="39" t="str">
        <f>IF(F98="-","-",G98/F98)</f>
        <v>-</v>
      </c>
      <c r="I98" s="40"/>
      <c r="J98" s="48" t="s">
        <v>152</v>
      </c>
      <c r="K98" s="40" t="s">
        <v>49</v>
      </c>
      <c r="L98" s="40"/>
      <c r="M98" s="35" t="s">
        <v>107</v>
      </c>
      <c r="N98" s="47"/>
      <c r="O98" s="47"/>
      <c r="P98" s="45" t="str">
        <f>IFERROR(LEFT(A98,FIND(" ",A98)-1),A98)</f>
        <v>宮田川水門外１０件操作管理委託</v>
      </c>
    </row>
    <row r="99" spans="1:16" s="43" customFormat="1" ht="73.5" customHeight="1" x14ac:dyDescent="0.15">
      <c r="A99" s="34" t="s">
        <v>296</v>
      </c>
      <c r="B99" s="35" t="s">
        <v>104</v>
      </c>
      <c r="C99" s="36">
        <v>41730</v>
      </c>
      <c r="D99" s="35" t="s">
        <v>297</v>
      </c>
      <c r="E99" s="35" t="s">
        <v>57</v>
      </c>
      <c r="F99" s="37" t="s">
        <v>58</v>
      </c>
      <c r="G99" s="38">
        <v>2394551</v>
      </c>
      <c r="H99" s="39" t="str">
        <f>IF(F99="-","-",G99/F99)</f>
        <v>-</v>
      </c>
      <c r="I99" s="40"/>
      <c r="J99" s="35" t="s">
        <v>298</v>
      </c>
      <c r="K99" s="40" t="s">
        <v>49</v>
      </c>
      <c r="L99" s="40"/>
      <c r="M99" s="35" t="s">
        <v>107</v>
      </c>
      <c r="N99" s="40"/>
      <c r="O99" s="35"/>
      <c r="P99" s="45" t="str">
        <f>IFERROR(LEFT(A99,FIND(" ",A99)-1),A99)</f>
        <v>山鹿市管内堤防等周辺美化委託</v>
      </c>
    </row>
    <row r="100" spans="1:16" s="43" customFormat="1" ht="67.5" x14ac:dyDescent="0.15">
      <c r="A100" s="34" t="s">
        <v>299</v>
      </c>
      <c r="B100" s="35" t="s">
        <v>80</v>
      </c>
      <c r="C100" s="36">
        <v>41730</v>
      </c>
      <c r="D100" s="35" t="s">
        <v>300</v>
      </c>
      <c r="E100" s="35" t="s">
        <v>57</v>
      </c>
      <c r="F100" s="37" t="s">
        <v>58</v>
      </c>
      <c r="G100" s="38">
        <v>2339664</v>
      </c>
      <c r="H100" s="39" t="str">
        <f>IF(F100="-","-",G100/F100)</f>
        <v>-</v>
      </c>
      <c r="I100" s="40"/>
      <c r="J100" s="35" t="s">
        <v>133</v>
      </c>
      <c r="K100" s="40" t="s">
        <v>49</v>
      </c>
      <c r="L100" s="40"/>
      <c r="M100" s="35" t="s">
        <v>107</v>
      </c>
      <c r="N100" s="40"/>
      <c r="O100" s="35"/>
      <c r="P100" s="45" t="str">
        <f>IFERROR(LEFT(A100,FIND(" ",A100)-1),A100)</f>
        <v>大柿排水樋管外１６件操作委託</v>
      </c>
    </row>
    <row r="101" spans="1:16" s="43" customFormat="1" ht="67.5" x14ac:dyDescent="0.15">
      <c r="A101" s="34" t="s">
        <v>301</v>
      </c>
      <c r="B101" s="35" t="s">
        <v>84</v>
      </c>
      <c r="C101" s="36">
        <v>41730</v>
      </c>
      <c r="D101" s="35" t="s">
        <v>257</v>
      </c>
      <c r="E101" s="35" t="s">
        <v>57</v>
      </c>
      <c r="F101" s="38">
        <v>2249856</v>
      </c>
      <c r="G101" s="38">
        <v>2249856</v>
      </c>
      <c r="H101" s="39">
        <f>IF(F101="-","-",G101/F101)</f>
        <v>1</v>
      </c>
      <c r="I101" s="40"/>
      <c r="J101" s="35" t="s">
        <v>258</v>
      </c>
      <c r="K101" s="40" t="s">
        <v>52</v>
      </c>
      <c r="L101" s="40"/>
      <c r="M101" s="35" t="s">
        <v>68</v>
      </c>
      <c r="N101" s="40"/>
      <c r="O101" s="35"/>
      <c r="P101" s="45" t="str">
        <f>IFERROR(LEFT(A101,FIND(" ",A101)-1),A101)</f>
        <v>西回り推進室用建物賃貸借（再）</v>
      </c>
    </row>
    <row r="102" spans="1:16" s="43" customFormat="1" ht="67.5" x14ac:dyDescent="0.15">
      <c r="A102" s="34" t="s">
        <v>142</v>
      </c>
      <c r="B102" s="35" t="s">
        <v>143</v>
      </c>
      <c r="C102" s="36">
        <v>41730</v>
      </c>
      <c r="D102" s="35" t="s">
        <v>249</v>
      </c>
      <c r="E102" s="35" t="s">
        <v>57</v>
      </c>
      <c r="F102" s="37" t="s">
        <v>58</v>
      </c>
      <c r="G102" s="38">
        <v>2205610</v>
      </c>
      <c r="H102" s="39" t="str">
        <f>IF(F102="-","-",G102/F102)</f>
        <v>-</v>
      </c>
      <c r="I102" s="40"/>
      <c r="J102" s="35" t="s">
        <v>133</v>
      </c>
      <c r="K102" s="40" t="s">
        <v>49</v>
      </c>
      <c r="L102" s="40"/>
      <c r="M102" s="35" t="s">
        <v>107</v>
      </c>
      <c r="N102" s="40"/>
      <c r="O102" s="35"/>
      <c r="P102" s="45" t="str">
        <f>IFERROR(LEFT(A102,FIND(" ",A102)-1),A102)</f>
        <v>水閘門等操作管理委託</v>
      </c>
    </row>
    <row r="103" spans="1:16" s="43" customFormat="1" ht="67.5" x14ac:dyDescent="0.15">
      <c r="A103" s="34" t="s">
        <v>302</v>
      </c>
      <c r="B103" s="35" t="s">
        <v>127</v>
      </c>
      <c r="C103" s="36">
        <v>41730</v>
      </c>
      <c r="D103" s="35" t="s">
        <v>303</v>
      </c>
      <c r="E103" s="35" t="s">
        <v>57</v>
      </c>
      <c r="F103" s="37" t="s">
        <v>58</v>
      </c>
      <c r="G103" s="38">
        <v>2173233</v>
      </c>
      <c r="H103" s="39" t="str">
        <f>IF(F103="-","-",G103/F103)</f>
        <v>-</v>
      </c>
      <c r="I103" s="40"/>
      <c r="J103" s="35" t="s">
        <v>129</v>
      </c>
      <c r="K103" s="40" t="s">
        <v>49</v>
      </c>
      <c r="L103" s="40"/>
      <c r="M103" s="35" t="s">
        <v>107</v>
      </c>
      <c r="N103" s="40"/>
      <c r="O103" s="35"/>
      <c r="P103" s="45" t="str">
        <f>IFERROR(LEFT(A103,FIND(" ",A103)-1),A103)</f>
        <v>平成２６年度水閘門等操作管理委託（朝倉市）管理第一課</v>
      </c>
    </row>
    <row r="104" spans="1:16" s="43" customFormat="1" ht="67.5" x14ac:dyDescent="0.15">
      <c r="A104" s="34" t="s">
        <v>304</v>
      </c>
      <c r="B104" s="35" t="s">
        <v>104</v>
      </c>
      <c r="C104" s="36">
        <v>41730</v>
      </c>
      <c r="D104" s="35" t="s">
        <v>305</v>
      </c>
      <c r="E104" s="35" t="s">
        <v>57</v>
      </c>
      <c r="F104" s="38">
        <v>2166264</v>
      </c>
      <c r="G104" s="38">
        <v>2166264</v>
      </c>
      <c r="H104" s="39">
        <f>IF(F104="-","-",G104/F104)</f>
        <v>1</v>
      </c>
      <c r="I104" s="40"/>
      <c r="J104" s="35" t="s">
        <v>306</v>
      </c>
      <c r="K104" s="40" t="s">
        <v>51</v>
      </c>
      <c r="L104" s="40"/>
      <c r="M104" s="35" t="s">
        <v>76</v>
      </c>
      <c r="N104" s="40"/>
      <c r="O104" s="35"/>
      <c r="P104" s="45" t="str">
        <f>IFERROR(LEFT(A104,FIND(" ",A104)-1),A104)</f>
        <v>竜門ダム管理支所外浄化槽維持管理</v>
      </c>
    </row>
    <row r="105" spans="1:16" s="43" customFormat="1" ht="67.5" x14ac:dyDescent="0.15">
      <c r="A105" s="34" t="s">
        <v>142</v>
      </c>
      <c r="B105" s="35" t="s">
        <v>143</v>
      </c>
      <c r="C105" s="36">
        <v>41730</v>
      </c>
      <c r="D105" s="35" t="s">
        <v>307</v>
      </c>
      <c r="E105" s="35" t="s">
        <v>57</v>
      </c>
      <c r="F105" s="37" t="s">
        <v>58</v>
      </c>
      <c r="G105" s="38">
        <v>2135451</v>
      </c>
      <c r="H105" s="39" t="str">
        <f>IF(F105="-","-",G105/F105)</f>
        <v>-</v>
      </c>
      <c r="I105" s="40"/>
      <c r="J105" s="35" t="s">
        <v>133</v>
      </c>
      <c r="K105" s="40" t="s">
        <v>49</v>
      </c>
      <c r="L105" s="40"/>
      <c r="M105" s="35" t="s">
        <v>107</v>
      </c>
      <c r="N105" s="40"/>
      <c r="O105" s="35"/>
      <c r="P105" s="45" t="str">
        <f>IFERROR(LEFT(A105,FIND(" ",A105)-1),A105)</f>
        <v>水閘門等操作管理委託</v>
      </c>
    </row>
    <row r="106" spans="1:16" s="43" customFormat="1" ht="67.5" x14ac:dyDescent="0.15">
      <c r="A106" s="34" t="s">
        <v>308</v>
      </c>
      <c r="B106" s="35" t="s">
        <v>104</v>
      </c>
      <c r="C106" s="36">
        <v>41730</v>
      </c>
      <c r="D106" s="35" t="s">
        <v>309</v>
      </c>
      <c r="E106" s="35" t="s">
        <v>57</v>
      </c>
      <c r="F106" s="37" t="s">
        <v>58</v>
      </c>
      <c r="G106" s="38">
        <v>2087521</v>
      </c>
      <c r="H106" s="39" t="str">
        <f>IF(F106="-","-",G106/F106)</f>
        <v>-</v>
      </c>
      <c r="I106" s="40"/>
      <c r="J106" s="35" t="s">
        <v>133</v>
      </c>
      <c r="K106" s="40" t="s">
        <v>49</v>
      </c>
      <c r="L106" s="40"/>
      <c r="M106" s="35" t="s">
        <v>107</v>
      </c>
      <c r="N106" s="40"/>
      <c r="O106" s="35"/>
      <c r="P106" s="45" t="str">
        <f>IFERROR(LEFT(A106,FIND(" ",A106)-1),A106)</f>
        <v>大江田排水樋管外１２件操作委託業務</v>
      </c>
    </row>
    <row r="107" spans="1:16" s="43" customFormat="1" ht="67.5" x14ac:dyDescent="0.15">
      <c r="A107" s="34" t="s">
        <v>310</v>
      </c>
      <c r="B107" s="35" t="s">
        <v>150</v>
      </c>
      <c r="C107" s="36">
        <v>41730</v>
      </c>
      <c r="D107" s="35" t="s">
        <v>311</v>
      </c>
      <c r="E107" s="35" t="s">
        <v>57</v>
      </c>
      <c r="F107" s="37" t="s">
        <v>58</v>
      </c>
      <c r="G107" s="38">
        <v>2085480</v>
      </c>
      <c r="H107" s="39" t="str">
        <f>IF(F107="-","-",G107/F107)</f>
        <v>-</v>
      </c>
      <c r="I107" s="40"/>
      <c r="J107" s="35" t="s">
        <v>152</v>
      </c>
      <c r="K107" s="40" t="s">
        <v>49</v>
      </c>
      <c r="L107" s="40"/>
      <c r="M107" s="35" t="s">
        <v>107</v>
      </c>
      <c r="N107" s="40"/>
      <c r="O107" s="35"/>
      <c r="P107" s="45" t="str">
        <f>IFERROR(LEFT(A107,FIND(" ",A107)-1),A107)</f>
        <v>さつま町水閘門等操作管理委託</v>
      </c>
    </row>
    <row r="108" spans="1:16" s="43" customFormat="1" ht="67.5" x14ac:dyDescent="0.15">
      <c r="A108" s="34" t="s">
        <v>312</v>
      </c>
      <c r="B108" s="35" t="s">
        <v>313</v>
      </c>
      <c r="C108" s="36">
        <v>41730</v>
      </c>
      <c r="D108" s="35" t="s">
        <v>314</v>
      </c>
      <c r="E108" s="35" t="s">
        <v>57</v>
      </c>
      <c r="F108" s="37" t="s">
        <v>58</v>
      </c>
      <c r="G108" s="38">
        <v>1936107</v>
      </c>
      <c r="H108" s="39" t="str">
        <f>IF(F108="-","-",G108/F108)</f>
        <v>-</v>
      </c>
      <c r="I108" s="40"/>
      <c r="J108" s="35" t="s">
        <v>315</v>
      </c>
      <c r="K108" s="40" t="s">
        <v>50</v>
      </c>
      <c r="L108" s="40"/>
      <c r="M108" s="35" t="s">
        <v>76</v>
      </c>
      <c r="N108" s="40"/>
      <c r="O108" s="35"/>
      <c r="P108" s="45" t="str">
        <f>IFERROR(LEFT(A108,FIND(" ",A108)-1),A108)</f>
        <v>後納郵便</v>
      </c>
    </row>
    <row r="109" spans="1:16" s="43" customFormat="1" ht="67.5" x14ac:dyDescent="0.15">
      <c r="A109" s="51" t="s">
        <v>316</v>
      </c>
      <c r="B109" s="35" t="s">
        <v>146</v>
      </c>
      <c r="C109" s="36">
        <v>41730</v>
      </c>
      <c r="D109" s="52" t="s">
        <v>317</v>
      </c>
      <c r="E109" s="35" t="s">
        <v>57</v>
      </c>
      <c r="F109" s="37" t="s">
        <v>58</v>
      </c>
      <c r="G109" s="56">
        <v>1957342</v>
      </c>
      <c r="H109" s="39" t="str">
        <f>IF(F109="-","-",G109/F109)</f>
        <v>-</v>
      </c>
      <c r="I109" s="40"/>
      <c r="J109" s="57" t="s">
        <v>152</v>
      </c>
      <c r="K109" s="40" t="s">
        <v>49</v>
      </c>
      <c r="L109" s="40"/>
      <c r="M109" s="35" t="s">
        <v>107</v>
      </c>
      <c r="N109" s="47"/>
      <c r="O109" s="48"/>
      <c r="P109" s="45" t="str">
        <f>IFERROR(LEFT(A109,FIND(" ",A109)-1),A109)</f>
        <v>元町排水樋管外８件操作管理委託</v>
      </c>
    </row>
    <row r="110" spans="1:16" s="43" customFormat="1" ht="81" x14ac:dyDescent="0.15">
      <c r="A110" s="34" t="s">
        <v>318</v>
      </c>
      <c r="B110" s="35" t="s">
        <v>65</v>
      </c>
      <c r="C110" s="36">
        <v>41730</v>
      </c>
      <c r="D110" s="35" t="s">
        <v>319</v>
      </c>
      <c r="E110" s="35" t="s">
        <v>57</v>
      </c>
      <c r="F110" s="38">
        <v>1854252</v>
      </c>
      <c r="G110" s="38">
        <v>1854252</v>
      </c>
      <c r="H110" s="39">
        <f>IF(F110="－","－",G110/F110)</f>
        <v>1</v>
      </c>
      <c r="I110" s="40"/>
      <c r="J110" s="35" t="s">
        <v>320</v>
      </c>
      <c r="K110" s="40" t="s">
        <v>56</v>
      </c>
      <c r="L110" s="40"/>
      <c r="M110" s="35" t="s">
        <v>68</v>
      </c>
      <c r="N110" s="40"/>
      <c r="O110" s="35"/>
      <c r="P110" s="45" t="str">
        <f>IFERROR(LEFT(A110,FIND(" ",A110)-1),A110)</f>
        <v>平成２６年度営繕積算システムＲＩＢＣ媒体購入</v>
      </c>
    </row>
    <row r="111" spans="1:16" s="43" customFormat="1" ht="67.5" x14ac:dyDescent="0.15">
      <c r="A111" s="34" t="s">
        <v>321</v>
      </c>
      <c r="B111" s="35" t="s">
        <v>80</v>
      </c>
      <c r="C111" s="36">
        <v>41730</v>
      </c>
      <c r="D111" s="35" t="s">
        <v>322</v>
      </c>
      <c r="E111" s="35" t="s">
        <v>57</v>
      </c>
      <c r="F111" s="37" t="s">
        <v>58</v>
      </c>
      <c r="G111" s="38">
        <v>1760749</v>
      </c>
      <c r="H111" s="39" t="str">
        <f>IF(F111="-","-",G111/F111)</f>
        <v>-</v>
      </c>
      <c r="I111" s="40"/>
      <c r="J111" s="35" t="s">
        <v>133</v>
      </c>
      <c r="K111" s="40" t="s">
        <v>49</v>
      </c>
      <c r="L111" s="40"/>
      <c r="M111" s="35" t="s">
        <v>107</v>
      </c>
      <c r="N111" s="40"/>
      <c r="O111" s="35"/>
      <c r="P111" s="45" t="str">
        <f>IFERROR(LEFT(A111,FIND(" ",A111)-1),A111)</f>
        <v>柳詰排水樋管外７件操作委託</v>
      </c>
    </row>
    <row r="112" spans="1:16" s="43" customFormat="1" ht="81" x14ac:dyDescent="0.15">
      <c r="A112" s="34" t="s">
        <v>323</v>
      </c>
      <c r="B112" s="35" t="s">
        <v>65</v>
      </c>
      <c r="C112" s="36">
        <v>41730</v>
      </c>
      <c r="D112" s="35" t="s">
        <v>54</v>
      </c>
      <c r="E112" s="35" t="s">
        <v>57</v>
      </c>
      <c r="F112" s="38">
        <v>1720296</v>
      </c>
      <c r="G112" s="38">
        <v>1720296</v>
      </c>
      <c r="H112" s="39">
        <f>IF(F112="－","－",G112/F112)</f>
        <v>1</v>
      </c>
      <c r="I112" s="40"/>
      <c r="J112" s="35" t="s">
        <v>324</v>
      </c>
      <c r="K112" s="40" t="s">
        <v>55</v>
      </c>
      <c r="L112" s="40"/>
      <c r="M112" s="35" t="s">
        <v>325</v>
      </c>
      <c r="N112" s="40"/>
      <c r="O112" s="35" t="s">
        <v>326</v>
      </c>
      <c r="P112" s="45" t="str">
        <f>IFERROR(LEFT(A112,FIND(" ",A112)-1),A112)</f>
        <v>官報公告掲載</v>
      </c>
    </row>
    <row r="113" spans="1:16" s="43" customFormat="1" ht="67.5" x14ac:dyDescent="0.15">
      <c r="A113" s="34" t="s">
        <v>327</v>
      </c>
      <c r="B113" s="35" t="s">
        <v>70</v>
      </c>
      <c r="C113" s="36">
        <v>41730</v>
      </c>
      <c r="D113" s="35" t="s">
        <v>328</v>
      </c>
      <c r="E113" s="35" t="s">
        <v>57</v>
      </c>
      <c r="F113" s="46">
        <v>1704075</v>
      </c>
      <c r="G113" s="46">
        <v>1704075</v>
      </c>
      <c r="H113" s="39">
        <f>IF(F113="－","－",G113/F113)</f>
        <v>1</v>
      </c>
      <c r="I113" s="40"/>
      <c r="J113" s="35" t="s">
        <v>240</v>
      </c>
      <c r="K113" s="40" t="s">
        <v>49</v>
      </c>
      <c r="L113" s="40"/>
      <c r="M113" s="35" t="s">
        <v>107</v>
      </c>
      <c r="N113" s="40"/>
      <c r="O113" s="35"/>
      <c r="P113" s="45" t="str">
        <f>IFERROR(LEFT(A113,FIND(" ",A113)-1),A113)</f>
        <v>小坂樋管外９件操作管理委託</v>
      </c>
    </row>
    <row r="114" spans="1:16" s="43" customFormat="1" ht="67.5" x14ac:dyDescent="0.15">
      <c r="A114" s="34" t="s">
        <v>210</v>
      </c>
      <c r="B114" s="35" t="s">
        <v>146</v>
      </c>
      <c r="C114" s="36">
        <v>41730</v>
      </c>
      <c r="D114" s="35" t="s">
        <v>329</v>
      </c>
      <c r="E114" s="35" t="s">
        <v>57</v>
      </c>
      <c r="F114" s="37" t="s">
        <v>58</v>
      </c>
      <c r="G114" s="38">
        <v>1767351</v>
      </c>
      <c r="H114" s="39" t="str">
        <f>IF(F114="-","-",G114/F114)</f>
        <v>-</v>
      </c>
      <c r="I114" s="40"/>
      <c r="J114" s="35" t="s">
        <v>330</v>
      </c>
      <c r="K114" s="40" t="s">
        <v>50</v>
      </c>
      <c r="L114" s="40"/>
      <c r="M114" s="35" t="s">
        <v>76</v>
      </c>
      <c r="N114" s="40"/>
      <c r="O114" s="35"/>
      <c r="P114" s="45" t="str">
        <f>IFERROR(LEFT(A114,FIND(" ",A114)-1),A114)</f>
        <v>後納郵便</v>
      </c>
    </row>
    <row r="115" spans="1:16" s="43" customFormat="1" ht="81" x14ac:dyDescent="0.15">
      <c r="A115" s="34" t="s">
        <v>331</v>
      </c>
      <c r="B115" s="35" t="s">
        <v>65</v>
      </c>
      <c r="C115" s="36">
        <v>41730</v>
      </c>
      <c r="D115" s="35" t="s">
        <v>332</v>
      </c>
      <c r="E115" s="35" t="s">
        <v>57</v>
      </c>
      <c r="F115" s="38">
        <v>1699066</v>
      </c>
      <c r="G115" s="38">
        <v>1699066</v>
      </c>
      <c r="H115" s="39">
        <f>IF(F115="－","－",G115/F115)</f>
        <v>1</v>
      </c>
      <c r="I115" s="40"/>
      <c r="J115" s="35" t="s">
        <v>333</v>
      </c>
      <c r="K115" s="40" t="s">
        <v>49</v>
      </c>
      <c r="L115" s="40"/>
      <c r="M115" s="35" t="s">
        <v>107</v>
      </c>
      <c r="N115" s="40"/>
      <c r="O115" s="35"/>
      <c r="P115" s="45" t="str">
        <f>IFERROR(LEFT(A115,FIND(" ",A115)-1),A115)</f>
        <v>宅地建物取引業免許事務等処理システム管理・運営等業務</v>
      </c>
    </row>
    <row r="116" spans="1:16" s="43" customFormat="1" ht="67.5" x14ac:dyDescent="0.15">
      <c r="A116" s="34" t="s">
        <v>334</v>
      </c>
      <c r="B116" s="35" t="s">
        <v>131</v>
      </c>
      <c r="C116" s="36">
        <v>41730</v>
      </c>
      <c r="D116" s="35" t="s">
        <v>335</v>
      </c>
      <c r="E116" s="35" t="s">
        <v>57</v>
      </c>
      <c r="F116" s="37" t="s">
        <v>58</v>
      </c>
      <c r="G116" s="38">
        <v>1684950</v>
      </c>
      <c r="H116" s="39" t="str">
        <f>IF(F116="-","-",G116/F116)</f>
        <v>-</v>
      </c>
      <c r="I116" s="40"/>
      <c r="J116" s="35" t="s">
        <v>133</v>
      </c>
      <c r="K116" s="40" t="s">
        <v>49</v>
      </c>
      <c r="L116" s="40"/>
      <c r="M116" s="35" t="s">
        <v>107</v>
      </c>
      <c r="N116" s="45"/>
      <c r="O116" s="45"/>
      <c r="P116" s="45" t="str">
        <f>IFERROR(LEFT(A116,FIND(" ",A116)-1),A116)</f>
        <v>平成２６年度水閘門等操作委託（その４）</v>
      </c>
    </row>
    <row r="117" spans="1:16" s="43" customFormat="1" ht="81" x14ac:dyDescent="0.15">
      <c r="A117" s="34" t="s">
        <v>336</v>
      </c>
      <c r="B117" s="35" t="s">
        <v>65</v>
      </c>
      <c r="C117" s="36">
        <v>41730</v>
      </c>
      <c r="D117" s="35" t="s">
        <v>337</v>
      </c>
      <c r="E117" s="35" t="s">
        <v>57</v>
      </c>
      <c r="F117" s="38">
        <v>1500550</v>
      </c>
      <c r="G117" s="38">
        <v>1500550</v>
      </c>
      <c r="H117" s="39">
        <f>IF(F117="－","－",G117/F117)</f>
        <v>1</v>
      </c>
      <c r="I117" s="40"/>
      <c r="J117" s="35" t="s">
        <v>246</v>
      </c>
      <c r="K117" s="40" t="s">
        <v>63</v>
      </c>
      <c r="L117" s="40"/>
      <c r="M117" s="35" t="s">
        <v>68</v>
      </c>
      <c r="N117" s="40"/>
      <c r="O117" s="35" t="s">
        <v>338</v>
      </c>
      <c r="P117" s="45" t="str">
        <f>IFERROR(LEFT(A117,FIND(" ",A117)-1),A117)</f>
        <v>追録（新日本法規出版）</v>
      </c>
    </row>
    <row r="118" spans="1:16" s="43" customFormat="1" ht="54" x14ac:dyDescent="0.15">
      <c r="A118" s="34" t="s">
        <v>210</v>
      </c>
      <c r="B118" s="35"/>
      <c r="C118" s="36">
        <v>41730</v>
      </c>
      <c r="D118" s="35" t="s">
        <v>329</v>
      </c>
      <c r="E118" s="35" t="s">
        <v>57</v>
      </c>
      <c r="F118" s="37" t="s">
        <v>58</v>
      </c>
      <c r="G118" s="54">
        <v>1058839</v>
      </c>
      <c r="H118" s="39"/>
      <c r="I118" s="40"/>
      <c r="J118" s="35" t="s">
        <v>330</v>
      </c>
      <c r="K118" s="40" t="s">
        <v>50</v>
      </c>
      <c r="L118" s="40"/>
      <c r="M118" s="35" t="s">
        <v>76</v>
      </c>
      <c r="N118" s="40"/>
      <c r="O118" s="35"/>
      <c r="P118" s="45" t="str">
        <f>IFERROR(LEFT(A118,FIND(" ",A118)-1),A118)</f>
        <v>後納郵便</v>
      </c>
    </row>
    <row r="119" spans="1:16" s="43" customFormat="1" ht="54" x14ac:dyDescent="0.15">
      <c r="A119" s="34" t="s">
        <v>210</v>
      </c>
      <c r="B119" s="35"/>
      <c r="C119" s="36">
        <v>41730</v>
      </c>
      <c r="D119" s="35" t="s">
        <v>329</v>
      </c>
      <c r="E119" s="35" t="s">
        <v>57</v>
      </c>
      <c r="F119" s="37" t="s">
        <v>58</v>
      </c>
      <c r="G119" s="54">
        <v>1136886</v>
      </c>
      <c r="H119" s="39"/>
      <c r="I119" s="40"/>
      <c r="J119" s="35" t="s">
        <v>330</v>
      </c>
      <c r="K119" s="40" t="s">
        <v>50</v>
      </c>
      <c r="L119" s="40"/>
      <c r="M119" s="35" t="s">
        <v>76</v>
      </c>
      <c r="N119" s="40"/>
      <c r="O119" s="35"/>
      <c r="P119" s="45" t="str">
        <f>IFERROR(LEFT(A119,FIND(" ",A119)-1),A119)</f>
        <v>後納郵便</v>
      </c>
    </row>
    <row r="120" spans="1:16" s="43" customFormat="1" ht="54" x14ac:dyDescent="0.15">
      <c r="A120" s="34" t="s">
        <v>210</v>
      </c>
      <c r="B120" s="35"/>
      <c r="C120" s="36">
        <v>41730</v>
      </c>
      <c r="D120" s="35" t="s">
        <v>329</v>
      </c>
      <c r="E120" s="35" t="s">
        <v>57</v>
      </c>
      <c r="F120" s="37" t="s">
        <v>58</v>
      </c>
      <c r="G120" s="54">
        <v>1041046</v>
      </c>
      <c r="H120" s="39"/>
      <c r="I120" s="40"/>
      <c r="J120" s="35" t="s">
        <v>330</v>
      </c>
      <c r="K120" s="40" t="s">
        <v>50</v>
      </c>
      <c r="L120" s="40"/>
      <c r="M120" s="35" t="s">
        <v>76</v>
      </c>
      <c r="N120" s="40"/>
      <c r="O120" s="35"/>
      <c r="P120" s="45" t="str">
        <f>IFERROR(LEFT(A120,FIND(" ",A120)-1),A120)</f>
        <v>後納郵便</v>
      </c>
    </row>
    <row r="121" spans="1:16" s="43" customFormat="1" ht="54" x14ac:dyDescent="0.15">
      <c r="A121" s="34" t="s">
        <v>210</v>
      </c>
      <c r="B121" s="35"/>
      <c r="C121" s="36">
        <v>41730</v>
      </c>
      <c r="D121" s="35" t="s">
        <v>329</v>
      </c>
      <c r="E121" s="35" t="s">
        <v>57</v>
      </c>
      <c r="F121" s="37" t="s">
        <v>58</v>
      </c>
      <c r="G121" s="54">
        <v>1311132</v>
      </c>
      <c r="H121" s="39"/>
      <c r="I121" s="40"/>
      <c r="J121" s="35" t="s">
        <v>330</v>
      </c>
      <c r="K121" s="40" t="s">
        <v>50</v>
      </c>
      <c r="L121" s="40"/>
      <c r="M121" s="35" t="s">
        <v>76</v>
      </c>
      <c r="N121" s="40"/>
      <c r="O121" s="35"/>
      <c r="P121" s="45" t="str">
        <f>IFERROR(LEFT(A121,FIND(" ",A121)-1),A121)</f>
        <v>後納郵便</v>
      </c>
    </row>
    <row r="122" spans="1:16" s="43" customFormat="1" ht="54" x14ac:dyDescent="0.15">
      <c r="A122" s="34" t="s">
        <v>210</v>
      </c>
      <c r="B122" s="35"/>
      <c r="C122" s="36">
        <v>41730</v>
      </c>
      <c r="D122" s="35" t="s">
        <v>329</v>
      </c>
      <c r="E122" s="35" t="s">
        <v>57</v>
      </c>
      <c r="F122" s="37" t="s">
        <v>58</v>
      </c>
      <c r="G122" s="54">
        <v>1120609</v>
      </c>
      <c r="H122" s="39"/>
      <c r="I122" s="40"/>
      <c r="J122" s="35" t="s">
        <v>330</v>
      </c>
      <c r="K122" s="40" t="s">
        <v>50</v>
      </c>
      <c r="L122" s="40"/>
      <c r="M122" s="35" t="s">
        <v>76</v>
      </c>
      <c r="N122" s="40"/>
      <c r="O122" s="35"/>
      <c r="P122" s="45" t="str">
        <f>IFERROR(LEFT(A122,FIND(" ",A122)-1),A122)</f>
        <v>後納郵便</v>
      </c>
    </row>
    <row r="123" spans="1:16" s="43" customFormat="1" ht="54" x14ac:dyDescent="0.15">
      <c r="A123" s="34" t="s">
        <v>210</v>
      </c>
      <c r="B123" s="35"/>
      <c r="C123" s="36">
        <v>41730</v>
      </c>
      <c r="D123" s="35" t="s">
        <v>329</v>
      </c>
      <c r="E123" s="35" t="s">
        <v>57</v>
      </c>
      <c r="F123" s="37" t="s">
        <v>58</v>
      </c>
      <c r="G123" s="54">
        <v>1181723</v>
      </c>
      <c r="H123" s="39"/>
      <c r="I123" s="40"/>
      <c r="J123" s="35" t="s">
        <v>330</v>
      </c>
      <c r="K123" s="40" t="s">
        <v>50</v>
      </c>
      <c r="L123" s="40"/>
      <c r="M123" s="35" t="s">
        <v>76</v>
      </c>
      <c r="N123" s="40"/>
      <c r="O123" s="35"/>
      <c r="P123" s="45" t="str">
        <f>IFERROR(LEFT(A123,FIND(" ",A123)-1),A123)</f>
        <v>後納郵便</v>
      </c>
    </row>
    <row r="124" spans="1:16" s="43" customFormat="1" ht="67.5" x14ac:dyDescent="0.15">
      <c r="A124" s="34" t="s">
        <v>210</v>
      </c>
      <c r="B124" s="35" t="s">
        <v>96</v>
      </c>
      <c r="C124" s="36">
        <v>41730</v>
      </c>
      <c r="D124" s="35" t="s">
        <v>329</v>
      </c>
      <c r="E124" s="35" t="s">
        <v>57</v>
      </c>
      <c r="F124" s="37" t="s">
        <v>58</v>
      </c>
      <c r="G124" s="38">
        <v>1361419</v>
      </c>
      <c r="H124" s="39" t="str">
        <f>IF(F124="-","-",G124/F124)</f>
        <v>-</v>
      </c>
      <c r="I124" s="40"/>
      <c r="J124" s="35" t="s">
        <v>330</v>
      </c>
      <c r="K124" s="40" t="s">
        <v>50</v>
      </c>
      <c r="L124" s="40"/>
      <c r="M124" s="35" t="s">
        <v>76</v>
      </c>
      <c r="N124" s="40"/>
      <c r="O124" s="35"/>
      <c r="P124" s="45" t="str">
        <f>IFERROR(LEFT(A124,FIND(" ",A124)-1),A124)</f>
        <v>後納郵便</v>
      </c>
    </row>
    <row r="125" spans="1:16" s="43" customFormat="1" ht="67.5" x14ac:dyDescent="0.15">
      <c r="A125" s="34" t="s">
        <v>339</v>
      </c>
      <c r="B125" s="35" t="s">
        <v>80</v>
      </c>
      <c r="C125" s="36">
        <v>41730</v>
      </c>
      <c r="D125" s="35" t="s">
        <v>340</v>
      </c>
      <c r="E125" s="35" t="s">
        <v>57</v>
      </c>
      <c r="F125" s="37" t="s">
        <v>58</v>
      </c>
      <c r="G125" s="38">
        <v>1398254</v>
      </c>
      <c r="H125" s="39" t="str">
        <f>IF(F125="-","-",G125/F125)</f>
        <v>-</v>
      </c>
      <c r="I125" s="40"/>
      <c r="J125" s="35" t="s">
        <v>133</v>
      </c>
      <c r="K125" s="40" t="s">
        <v>49</v>
      </c>
      <c r="L125" s="40"/>
      <c r="M125" s="35" t="s">
        <v>107</v>
      </c>
      <c r="N125" s="40"/>
      <c r="O125" s="35"/>
      <c r="P125" s="45" t="str">
        <f>IFERROR(LEFT(A125,FIND(" ",A125)-1),A125)</f>
        <v>渡第二排水樋管外７件操作委託</v>
      </c>
    </row>
    <row r="126" spans="1:16" s="43" customFormat="1" ht="67.5" x14ac:dyDescent="0.15">
      <c r="A126" s="34" t="s">
        <v>341</v>
      </c>
      <c r="B126" s="35" t="s">
        <v>70</v>
      </c>
      <c r="C126" s="36">
        <v>41730</v>
      </c>
      <c r="D126" s="35" t="s">
        <v>342</v>
      </c>
      <c r="E126" s="35" t="s">
        <v>57</v>
      </c>
      <c r="F126" s="46">
        <v>1340748</v>
      </c>
      <c r="G126" s="46">
        <v>1340748</v>
      </c>
      <c r="H126" s="39">
        <f>IF(F126="－","－",G126/F126)</f>
        <v>1</v>
      </c>
      <c r="I126" s="40"/>
      <c r="J126" s="35" t="s">
        <v>240</v>
      </c>
      <c r="K126" s="40" t="s">
        <v>49</v>
      </c>
      <c r="L126" s="40"/>
      <c r="M126" s="35" t="s">
        <v>107</v>
      </c>
      <c r="N126" s="40"/>
      <c r="O126" s="35"/>
      <c r="P126" s="45" t="str">
        <f>IFERROR(LEFT(A126,FIND(" ",A126)-1),A126)</f>
        <v>犬渕三号排水樋管外６件操作管理委託</v>
      </c>
    </row>
    <row r="127" spans="1:16" s="43" customFormat="1" ht="67.5" x14ac:dyDescent="0.15">
      <c r="A127" s="34" t="s">
        <v>343</v>
      </c>
      <c r="B127" s="35" t="s">
        <v>80</v>
      </c>
      <c r="C127" s="36">
        <v>41730</v>
      </c>
      <c r="D127" s="35" t="s">
        <v>344</v>
      </c>
      <c r="E127" s="35" t="s">
        <v>57</v>
      </c>
      <c r="F127" s="37" t="s">
        <v>58</v>
      </c>
      <c r="G127" s="38">
        <v>1207589</v>
      </c>
      <c r="H127" s="39" t="str">
        <f>IF(F127="-","-",G127/F127)</f>
        <v>-</v>
      </c>
      <c r="I127" s="40"/>
      <c r="J127" s="35" t="s">
        <v>133</v>
      </c>
      <c r="K127" s="40" t="s">
        <v>49</v>
      </c>
      <c r="L127" s="40"/>
      <c r="M127" s="35" t="s">
        <v>107</v>
      </c>
      <c r="N127" s="40"/>
      <c r="O127" s="35"/>
      <c r="P127" s="45" t="str">
        <f>IFERROR(LEFT(A127,FIND(" ",A127)-1),A127)</f>
        <v>牛島第二排水樋管外６件操作委託</v>
      </c>
    </row>
    <row r="128" spans="1:16" s="43" customFormat="1" ht="67.5" x14ac:dyDescent="0.15">
      <c r="A128" s="34" t="s">
        <v>345</v>
      </c>
      <c r="B128" s="35" t="s">
        <v>70</v>
      </c>
      <c r="C128" s="36">
        <v>41730</v>
      </c>
      <c r="D128" s="35" t="s">
        <v>346</v>
      </c>
      <c r="E128" s="35" t="s">
        <v>57</v>
      </c>
      <c r="F128" s="46">
        <v>1205394</v>
      </c>
      <c r="G128" s="46">
        <v>1205394</v>
      </c>
      <c r="H128" s="39">
        <f>IF(F128="－","－",G128/F128)</f>
        <v>1</v>
      </c>
      <c r="I128" s="40"/>
      <c r="J128" s="35" t="s">
        <v>240</v>
      </c>
      <c r="K128" s="40" t="s">
        <v>49</v>
      </c>
      <c r="L128" s="40"/>
      <c r="M128" s="35" t="s">
        <v>107</v>
      </c>
      <c r="N128" s="40"/>
      <c r="O128" s="35"/>
      <c r="P128" s="45" t="str">
        <f>IFERROR(LEFT(A128,FIND(" ",A128)-1),A128)</f>
        <v>田口樋管外６件操作管理委託</v>
      </c>
    </row>
    <row r="129" spans="1:16" s="43" customFormat="1" ht="67.5" x14ac:dyDescent="0.15">
      <c r="A129" s="34" t="s">
        <v>347</v>
      </c>
      <c r="B129" s="35" t="s">
        <v>88</v>
      </c>
      <c r="C129" s="36">
        <v>41730</v>
      </c>
      <c r="D129" s="35" t="s">
        <v>348</v>
      </c>
      <c r="E129" s="35" t="s">
        <v>57</v>
      </c>
      <c r="F129" s="38">
        <v>1213926</v>
      </c>
      <c r="G129" s="38">
        <v>1182768</v>
      </c>
      <c r="H129" s="39">
        <f>IF(F129="-","-",G129/F129)</f>
        <v>0.97433286707756483</v>
      </c>
      <c r="I129" s="40"/>
      <c r="J129" s="35" t="s">
        <v>349</v>
      </c>
      <c r="K129" s="40" t="s">
        <v>350</v>
      </c>
      <c r="L129" s="40"/>
      <c r="M129" s="35" t="s">
        <v>107</v>
      </c>
      <c r="N129" s="40"/>
      <c r="O129" s="35"/>
      <c r="P129" s="45" t="str">
        <f>IFERROR(LEFT(A129,FIND(" ",A129)-1),A129)</f>
        <v>道の駅たるみず浄化槽維持管理業務</v>
      </c>
    </row>
    <row r="130" spans="1:16" s="43" customFormat="1" ht="121.5" x14ac:dyDescent="0.15">
      <c r="A130" s="34" t="s">
        <v>351</v>
      </c>
      <c r="B130" s="35" t="s">
        <v>100</v>
      </c>
      <c r="C130" s="36">
        <v>41730</v>
      </c>
      <c r="D130" s="35" t="s">
        <v>352</v>
      </c>
      <c r="E130" s="35" t="s">
        <v>57</v>
      </c>
      <c r="F130" s="38">
        <v>1181213</v>
      </c>
      <c r="G130" s="38">
        <v>1181213</v>
      </c>
      <c r="H130" s="39">
        <f>IF(F130="－","－",G130/F130)</f>
        <v>1</v>
      </c>
      <c r="I130" s="40"/>
      <c r="J130" s="35" t="s">
        <v>353</v>
      </c>
      <c r="K130" s="40" t="s">
        <v>51</v>
      </c>
      <c r="L130" s="40"/>
      <c r="M130" s="35" t="s">
        <v>76</v>
      </c>
      <c r="N130" s="40"/>
      <c r="O130" s="35"/>
      <c r="P130" s="45" t="str">
        <f>IFERROR(LEFT(A130,FIND(" ",A130)-1),A130)</f>
        <v>道の駅厳木浄化槽清掃及び保守点検</v>
      </c>
    </row>
    <row r="131" spans="1:16" s="43" customFormat="1" ht="67.5" x14ac:dyDescent="0.15">
      <c r="A131" s="34" t="s">
        <v>354</v>
      </c>
      <c r="B131" s="35" t="s">
        <v>355</v>
      </c>
      <c r="C131" s="36">
        <v>41730</v>
      </c>
      <c r="D131" s="35" t="s">
        <v>356</v>
      </c>
      <c r="E131" s="35" t="s">
        <v>57</v>
      </c>
      <c r="F131" s="38">
        <v>1140480</v>
      </c>
      <c r="G131" s="38">
        <v>1140480</v>
      </c>
      <c r="H131" s="39">
        <f>IF(F131="-","-",G131/F131)</f>
        <v>1</v>
      </c>
      <c r="I131" s="40"/>
      <c r="J131" s="35" t="s">
        <v>357</v>
      </c>
      <c r="K131" s="40" t="s">
        <v>52</v>
      </c>
      <c r="L131" s="40"/>
      <c r="M131" s="35" t="s">
        <v>68</v>
      </c>
      <c r="N131" s="40"/>
      <c r="O131" s="35"/>
      <c r="P131" s="45" t="str">
        <f>IFERROR(LEFT(A131,FIND(" ",A131)-1),A131)</f>
        <v>大分川ダムななせ館賃貸借</v>
      </c>
    </row>
    <row r="132" spans="1:16" s="43" customFormat="1" ht="67.5" x14ac:dyDescent="0.15">
      <c r="A132" s="34" t="s">
        <v>358</v>
      </c>
      <c r="B132" s="35" t="s">
        <v>127</v>
      </c>
      <c r="C132" s="36">
        <v>41730</v>
      </c>
      <c r="D132" s="35" t="s">
        <v>237</v>
      </c>
      <c r="E132" s="35" t="s">
        <v>57</v>
      </c>
      <c r="F132" s="37" t="s">
        <v>58</v>
      </c>
      <c r="G132" s="38">
        <v>1117712</v>
      </c>
      <c r="H132" s="39" t="str">
        <f>IF(F132="-","-",G132/F132)</f>
        <v>-</v>
      </c>
      <c r="I132" s="40"/>
      <c r="J132" s="35" t="s">
        <v>129</v>
      </c>
      <c r="K132" s="40" t="s">
        <v>49</v>
      </c>
      <c r="L132" s="40"/>
      <c r="M132" s="35" t="s">
        <v>107</v>
      </c>
      <c r="N132" s="40"/>
      <c r="O132" s="35"/>
      <c r="P132" s="45" t="str">
        <f>IFERROR(LEFT(A132,FIND(" ",A132)-1),A132)</f>
        <v>平成２６年度水閘門等操作管理委託（佐賀市）管理第一課</v>
      </c>
    </row>
    <row r="133" spans="1:16" s="43" customFormat="1" ht="67.5" x14ac:dyDescent="0.15">
      <c r="A133" s="34" t="s">
        <v>359</v>
      </c>
      <c r="B133" s="35" t="s">
        <v>274</v>
      </c>
      <c r="C133" s="36">
        <v>41731</v>
      </c>
      <c r="D133" s="35" t="s">
        <v>180</v>
      </c>
      <c r="E133" s="35" t="s">
        <v>57</v>
      </c>
      <c r="F133" s="38">
        <v>1290000</v>
      </c>
      <c r="G133" s="38">
        <v>1290000</v>
      </c>
      <c r="H133" s="39">
        <f>IF(F133="-","-",G133/F133)</f>
        <v>1</v>
      </c>
      <c r="I133" s="40"/>
      <c r="J133" s="35" t="s">
        <v>276</v>
      </c>
      <c r="K133" s="40" t="s">
        <v>49</v>
      </c>
      <c r="L133" s="40"/>
      <c r="M133" s="35" t="s">
        <v>107</v>
      </c>
      <c r="N133" s="40"/>
      <c r="O133" s="35"/>
      <c r="P133" s="45" t="str">
        <f>IFERROR(LEFT(A133,FIND(" ",A133)-1),A133)</f>
        <v>鶴田ダム水質浄化施設管理作業</v>
      </c>
    </row>
    <row r="134" spans="1:16" s="43" customFormat="1" ht="67.5" x14ac:dyDescent="0.15">
      <c r="A134" s="34" t="s">
        <v>360</v>
      </c>
      <c r="B134" s="35" t="s">
        <v>361</v>
      </c>
      <c r="C134" s="36">
        <v>41733</v>
      </c>
      <c r="D134" s="35" t="s">
        <v>117</v>
      </c>
      <c r="E134" s="35" t="s">
        <v>57</v>
      </c>
      <c r="F134" s="38">
        <v>2743200</v>
      </c>
      <c r="G134" s="38">
        <v>2743200</v>
      </c>
      <c r="H134" s="39">
        <f>IF(F134="-","-",G134/F134)</f>
        <v>1</v>
      </c>
      <c r="I134" s="40"/>
      <c r="J134" s="35" t="s">
        <v>362</v>
      </c>
      <c r="K134" s="41" t="s">
        <v>350</v>
      </c>
      <c r="L134" s="40"/>
      <c r="M134" s="35" t="s">
        <v>107</v>
      </c>
      <c r="N134" s="35"/>
      <c r="O134" s="35"/>
      <c r="P134" s="45" t="str">
        <f>IFERROR(LEFT(A134,FIND(" ",A134)-1),A134)</f>
        <v>松原ダム・下筌ダム情報収集支援委託</v>
      </c>
    </row>
    <row r="135" spans="1:16" s="43" customFormat="1" ht="108" x14ac:dyDescent="0.15">
      <c r="A135" s="34" t="s">
        <v>363</v>
      </c>
      <c r="B135" s="35" t="s">
        <v>65</v>
      </c>
      <c r="C135" s="36">
        <v>41737</v>
      </c>
      <c r="D135" s="35" t="s">
        <v>364</v>
      </c>
      <c r="E135" s="35" t="s">
        <v>57</v>
      </c>
      <c r="F135" s="38">
        <v>1598400</v>
      </c>
      <c r="G135" s="38">
        <v>1566000</v>
      </c>
      <c r="H135" s="39">
        <f>IF(F135="-","-",G135/F135)</f>
        <v>0.97972972972972971</v>
      </c>
      <c r="I135" s="40"/>
      <c r="J135" s="35" t="s">
        <v>365</v>
      </c>
      <c r="K135" s="40" t="s">
        <v>56</v>
      </c>
      <c r="L135" s="40"/>
      <c r="M135" s="35" t="s">
        <v>325</v>
      </c>
      <c r="N135" s="40"/>
      <c r="O135" s="35"/>
      <c r="P135" s="45" t="str">
        <f>IFERROR(LEFT(A135,FIND(" ",A135)-1),A135)</f>
        <v>長崎県警察機動隊（２６）設計その２業務
福岡県福岡市博多区博多駅東２丁目１０番７号
２０１４/０４/０９～２０１４/１１/２５
建築関係建設コンサルタント業務</v>
      </c>
    </row>
    <row r="136" spans="1:16" s="43" customFormat="1" ht="67.5" x14ac:dyDescent="0.15">
      <c r="A136" s="34" t="s">
        <v>366</v>
      </c>
      <c r="B136" s="35" t="s">
        <v>143</v>
      </c>
      <c r="C136" s="36">
        <v>41737</v>
      </c>
      <c r="D136" s="35" t="s">
        <v>367</v>
      </c>
      <c r="E136" s="35" t="s">
        <v>57</v>
      </c>
      <c r="F136" s="38">
        <v>1533221</v>
      </c>
      <c r="G136" s="38">
        <v>1533221</v>
      </c>
      <c r="H136" s="39">
        <f>IF(F136="－","－",G136/F136)</f>
        <v>1</v>
      </c>
      <c r="I136" s="40"/>
      <c r="J136" s="35" t="s">
        <v>368</v>
      </c>
      <c r="K136" s="40" t="s">
        <v>49</v>
      </c>
      <c r="L136" s="40"/>
      <c r="M136" s="35" t="s">
        <v>107</v>
      </c>
      <c r="N136" s="40"/>
      <c r="O136" s="35"/>
      <c r="P136" s="45" t="str">
        <f>IFERROR(LEFT(A136,FIND(" ",A136)-1),A136)</f>
        <v>平成２６年度遠賀川河川事務所外２箇所浄化槽維持管理</v>
      </c>
    </row>
    <row r="137" spans="1:16" s="43" customFormat="1" ht="108" x14ac:dyDescent="0.15">
      <c r="A137" s="34" t="s">
        <v>369</v>
      </c>
      <c r="B137" s="35" t="s">
        <v>65</v>
      </c>
      <c r="C137" s="36">
        <v>41739</v>
      </c>
      <c r="D137" s="35" t="s">
        <v>370</v>
      </c>
      <c r="E137" s="35" t="s">
        <v>57</v>
      </c>
      <c r="F137" s="38">
        <v>2538000</v>
      </c>
      <c r="G137" s="38">
        <v>1609200</v>
      </c>
      <c r="H137" s="39">
        <f>IF(F137="-","-",G137/F137)</f>
        <v>0.63404255319148939</v>
      </c>
      <c r="I137" s="40"/>
      <c r="J137" s="35" t="s">
        <v>371</v>
      </c>
      <c r="K137" s="40" t="s">
        <v>56</v>
      </c>
      <c r="L137" s="40"/>
      <c r="M137" s="35" t="s">
        <v>325</v>
      </c>
      <c r="N137" s="40"/>
      <c r="O137" s="35"/>
      <c r="P137" s="45" t="str">
        <f>IFERROR(LEFT(A137,FIND(" ",A137)-1),A137)</f>
        <v>長崎財務事務所（２６）設計その２業務
福岡県福岡市博多区博多駅東２丁目１０番７号
２０１４/０４/１１～２０１４/１２/０４
建築関係建設コンサルタント業務</v>
      </c>
    </row>
    <row r="138" spans="1:16" s="43" customFormat="1" ht="121.5" x14ac:dyDescent="0.15">
      <c r="A138" s="34" t="s">
        <v>372</v>
      </c>
      <c r="B138" s="35" t="s">
        <v>84</v>
      </c>
      <c r="C138" s="36">
        <v>41754</v>
      </c>
      <c r="D138" s="35" t="s">
        <v>373</v>
      </c>
      <c r="E138" s="35" t="s">
        <v>57</v>
      </c>
      <c r="F138" s="38">
        <v>1188000</v>
      </c>
      <c r="G138" s="38">
        <v>1188000</v>
      </c>
      <c r="H138" s="39">
        <f>IF(F138="-","-",G138/F138)</f>
        <v>1</v>
      </c>
      <c r="I138" s="40"/>
      <c r="J138" s="35" t="s">
        <v>374</v>
      </c>
      <c r="K138" s="40" t="s">
        <v>230</v>
      </c>
      <c r="L138" s="40"/>
      <c r="M138" s="35" t="s">
        <v>68</v>
      </c>
      <c r="N138" s="40"/>
      <c r="O138" s="35"/>
      <c r="P138" s="45" t="str">
        <f>IFERROR(LEFT(A138,FIND(" ",A138)-1),A138)</f>
        <v>鹿児島３号高尾野ＩＣ橋上部工外工事設計意図伝達・資料作成業務
鹿児島県出水市高尾野町下水流地内
２０１４/０４/２６～２０１４/１２/１５
土木関係建設コンサルタント業務</v>
      </c>
    </row>
    <row r="139" spans="1:16" s="43" customFormat="1" ht="81" x14ac:dyDescent="0.15">
      <c r="A139" s="34" t="s">
        <v>375</v>
      </c>
      <c r="B139" s="35" t="s">
        <v>207</v>
      </c>
      <c r="C139" s="36">
        <v>41759</v>
      </c>
      <c r="D139" s="35" t="s">
        <v>128</v>
      </c>
      <c r="E139" s="35" t="s">
        <v>57</v>
      </c>
      <c r="F139" s="37" t="s">
        <v>58</v>
      </c>
      <c r="G139" s="38">
        <v>13154587</v>
      </c>
      <c r="H139" s="39" t="str">
        <f>IF(F139="-","-",G139/F139)</f>
        <v>-</v>
      </c>
      <c r="I139" s="40"/>
      <c r="J139" s="35" t="s">
        <v>376</v>
      </c>
      <c r="K139" s="40" t="s">
        <v>51</v>
      </c>
      <c r="L139" s="40"/>
      <c r="M139" s="35" t="s">
        <v>76</v>
      </c>
      <c r="N139" s="40"/>
      <c r="O139" s="35"/>
      <c r="P139" s="45" t="str">
        <f>IFERROR(LEFT(A139,FIND(" ",A139)-1),A139)</f>
        <v>平成２６年度国道２１０号浮羽バイパス埋蔵文化財発掘調査委託業務</v>
      </c>
    </row>
    <row r="140" spans="1:16" s="43" customFormat="1" ht="67.5" x14ac:dyDescent="0.15">
      <c r="A140" s="34" t="s">
        <v>377</v>
      </c>
      <c r="B140" s="35" t="s">
        <v>127</v>
      </c>
      <c r="C140" s="36">
        <v>41760</v>
      </c>
      <c r="D140" s="35" t="s">
        <v>303</v>
      </c>
      <c r="E140" s="35" t="s">
        <v>57</v>
      </c>
      <c r="F140" s="37" t="s">
        <v>58</v>
      </c>
      <c r="G140" s="38">
        <v>18360000</v>
      </c>
      <c r="H140" s="39" t="str">
        <f>IF(F140="-","-",G140/F140)</f>
        <v>-</v>
      </c>
      <c r="I140" s="40"/>
      <c r="J140" s="35" t="s">
        <v>378</v>
      </c>
      <c r="K140" s="40" t="s">
        <v>49</v>
      </c>
      <c r="L140" s="40"/>
      <c r="M140" s="35" t="s">
        <v>107</v>
      </c>
      <c r="N140" s="40"/>
      <c r="O140" s="35"/>
      <c r="P140" s="45" t="str">
        <f>IFERROR(LEFT(A140,FIND(" ",A140)-1),A140)</f>
        <v>朝倉市佐田川地区外堤防等周辺美化委託（管理第一課）</v>
      </c>
    </row>
    <row r="141" spans="1:16" s="43" customFormat="1" ht="78.75" customHeight="1" x14ac:dyDescent="0.15">
      <c r="A141" s="34" t="s">
        <v>379</v>
      </c>
      <c r="B141" s="35" t="s">
        <v>127</v>
      </c>
      <c r="C141" s="36">
        <v>41760</v>
      </c>
      <c r="D141" s="35" t="s">
        <v>287</v>
      </c>
      <c r="E141" s="35" t="s">
        <v>57</v>
      </c>
      <c r="F141" s="37" t="s">
        <v>58</v>
      </c>
      <c r="G141" s="38">
        <v>15087600</v>
      </c>
      <c r="H141" s="39" t="str">
        <f>IF(F141="-","-",G141/F141)</f>
        <v>-</v>
      </c>
      <c r="I141" s="40"/>
      <c r="J141" s="35" t="s">
        <v>378</v>
      </c>
      <c r="K141" s="40" t="s">
        <v>49</v>
      </c>
      <c r="L141" s="40"/>
      <c r="M141" s="35" t="s">
        <v>107</v>
      </c>
      <c r="N141" s="40"/>
      <c r="O141" s="35"/>
      <c r="P141" s="45" t="str">
        <f>IFERROR(LEFT(A141,FIND(" ",A141)-1),A141)</f>
        <v>みやき町筑後川江口地区外堤防等周辺美化委託（管理第一課）</v>
      </c>
    </row>
    <row r="142" spans="1:16" s="43" customFormat="1" ht="78.75" customHeight="1" x14ac:dyDescent="0.15">
      <c r="A142" s="34" t="s">
        <v>380</v>
      </c>
      <c r="B142" s="35" t="s">
        <v>127</v>
      </c>
      <c r="C142" s="36">
        <v>41760</v>
      </c>
      <c r="D142" s="35" t="s">
        <v>237</v>
      </c>
      <c r="E142" s="35" t="s">
        <v>57</v>
      </c>
      <c r="F142" s="37" t="s">
        <v>58</v>
      </c>
      <c r="G142" s="38">
        <v>2214000</v>
      </c>
      <c r="H142" s="39" t="str">
        <f>IF(F142="-","-",G142/F142)</f>
        <v>-</v>
      </c>
      <c r="I142" s="40"/>
      <c r="J142" s="35" t="s">
        <v>378</v>
      </c>
      <c r="K142" s="40" t="s">
        <v>49</v>
      </c>
      <c r="L142" s="40"/>
      <c r="M142" s="35" t="s">
        <v>107</v>
      </c>
      <c r="N142" s="40"/>
      <c r="O142" s="35"/>
      <c r="P142" s="45" t="str">
        <f>IFERROR(LEFT(A142,FIND(" ",A142)-1),A142)</f>
        <v>巨勢川調整池堤防等周辺美化委託</v>
      </c>
    </row>
    <row r="143" spans="1:16" s="43" customFormat="1" ht="126" customHeight="1" x14ac:dyDescent="0.15">
      <c r="A143" s="34" t="s">
        <v>381</v>
      </c>
      <c r="B143" s="35" t="s">
        <v>168</v>
      </c>
      <c r="C143" s="36">
        <v>41760</v>
      </c>
      <c r="D143" s="35" t="s">
        <v>382</v>
      </c>
      <c r="E143" s="35" t="s">
        <v>57</v>
      </c>
      <c r="F143" s="37" t="s">
        <v>58</v>
      </c>
      <c r="G143" s="38">
        <v>1828302</v>
      </c>
      <c r="H143" s="39" t="str">
        <f>IF(F143="-","-",G143/F143)</f>
        <v>-</v>
      </c>
      <c r="I143" s="40"/>
      <c r="J143" s="35" t="s">
        <v>82</v>
      </c>
      <c r="K143" s="40" t="s">
        <v>51</v>
      </c>
      <c r="L143" s="40"/>
      <c r="M143" s="35" t="s">
        <v>76</v>
      </c>
      <c r="N143" s="40"/>
      <c r="O143" s="35"/>
      <c r="P143" s="45" t="str">
        <f>IFERROR(LEFT(A143,FIND(" ",A143)-1),A143)</f>
        <v>北方延岡道路（駄小屋地区）埋蔵文化財発掘資料整理委託業務</v>
      </c>
    </row>
    <row r="144" spans="1:16" s="43" customFormat="1" ht="121.5" x14ac:dyDescent="0.15">
      <c r="A144" s="34" t="s">
        <v>383</v>
      </c>
      <c r="B144" s="35" t="s">
        <v>120</v>
      </c>
      <c r="C144" s="36">
        <v>41766</v>
      </c>
      <c r="D144" s="35" t="s">
        <v>384</v>
      </c>
      <c r="E144" s="35" t="s">
        <v>57</v>
      </c>
      <c r="F144" s="37" t="s">
        <v>58</v>
      </c>
      <c r="G144" s="38">
        <v>10450750</v>
      </c>
      <c r="H144" s="39" t="str">
        <f>IF(F144="-","-",G144/F144)</f>
        <v>-</v>
      </c>
      <c r="I144" s="40"/>
      <c r="J144" s="35" t="s">
        <v>385</v>
      </c>
      <c r="K144" s="40" t="s">
        <v>56</v>
      </c>
      <c r="L144" s="40"/>
      <c r="M144" s="35" t="s">
        <v>68</v>
      </c>
      <c r="N144" s="40"/>
      <c r="O144" s="35"/>
      <c r="P144" s="45" t="str">
        <f>IFERROR(LEFT(A144,FIND(" ",A144)-1),A144)</f>
        <v>一般国道１０号宮崎地区電線共同溝に伴う連系管路及び引込管路工事</v>
      </c>
    </row>
    <row r="145" spans="1:16" s="43" customFormat="1" ht="67.5" x14ac:dyDescent="0.15">
      <c r="A145" s="34" t="s">
        <v>386</v>
      </c>
      <c r="B145" s="35" t="s">
        <v>104</v>
      </c>
      <c r="C145" s="36">
        <v>41766</v>
      </c>
      <c r="D145" s="35" t="s">
        <v>387</v>
      </c>
      <c r="E145" s="35" t="s">
        <v>57</v>
      </c>
      <c r="F145" s="37" t="s">
        <v>58</v>
      </c>
      <c r="G145" s="38">
        <v>8494627</v>
      </c>
      <c r="H145" s="39" t="str">
        <f>IF(F145="-","-",G145/F145)</f>
        <v>-</v>
      </c>
      <c r="I145" s="40"/>
      <c r="J145" s="35" t="s">
        <v>133</v>
      </c>
      <c r="K145" s="40" t="s">
        <v>49</v>
      </c>
      <c r="L145" s="40"/>
      <c r="M145" s="35" t="s">
        <v>107</v>
      </c>
      <c r="N145" s="40"/>
      <c r="O145" s="35"/>
      <c r="P145" s="45" t="str">
        <f>IFERROR(LEFT(A145,FIND(" ",A145)-1),A145)</f>
        <v>椿井第１排水樋管外４８件操作委託業務</v>
      </c>
    </row>
    <row r="146" spans="1:16" s="43" customFormat="1" ht="67.5" x14ac:dyDescent="0.15">
      <c r="A146" s="34" t="s">
        <v>388</v>
      </c>
      <c r="B146" s="35" t="s">
        <v>127</v>
      </c>
      <c r="C146" s="36">
        <v>41766</v>
      </c>
      <c r="D146" s="35" t="s">
        <v>289</v>
      </c>
      <c r="E146" s="35" t="s">
        <v>57</v>
      </c>
      <c r="F146" s="37" t="s">
        <v>58</v>
      </c>
      <c r="G146" s="38">
        <v>2028240</v>
      </c>
      <c r="H146" s="39" t="str">
        <f>IF(F146="-","-",G146/F146)</f>
        <v>-</v>
      </c>
      <c r="I146" s="40"/>
      <c r="J146" s="35" t="s">
        <v>378</v>
      </c>
      <c r="K146" s="40" t="s">
        <v>49</v>
      </c>
      <c r="L146" s="40"/>
      <c r="M146" s="35" t="s">
        <v>107</v>
      </c>
      <c r="N146" s="40"/>
      <c r="O146" s="35"/>
      <c r="P146" s="45" t="str">
        <f>IFERROR(LEFT(A146,FIND(" ",A146)-1),A146)</f>
        <v>うきは市隈ノ上川地区外堤防等周辺美化委託（管理第一課）</v>
      </c>
    </row>
    <row r="147" spans="1:16" s="43" customFormat="1" ht="67.5" x14ac:dyDescent="0.15">
      <c r="A147" s="34" t="s">
        <v>389</v>
      </c>
      <c r="B147" s="35" t="s">
        <v>127</v>
      </c>
      <c r="C147" s="36">
        <v>41766</v>
      </c>
      <c r="D147" s="35" t="s">
        <v>237</v>
      </c>
      <c r="E147" s="35" t="s">
        <v>57</v>
      </c>
      <c r="F147" s="37" t="s">
        <v>58</v>
      </c>
      <c r="G147" s="38">
        <v>1297080</v>
      </c>
      <c r="H147" s="39" t="str">
        <f>IF(F147="-","-",G147/F147)</f>
        <v>-</v>
      </c>
      <c r="I147" s="40"/>
      <c r="J147" s="35" t="s">
        <v>378</v>
      </c>
      <c r="K147" s="40" t="s">
        <v>49</v>
      </c>
      <c r="L147" s="40"/>
      <c r="M147" s="35" t="s">
        <v>107</v>
      </c>
      <c r="N147" s="40"/>
      <c r="O147" s="35"/>
      <c r="P147" s="45" t="str">
        <f>IFERROR(LEFT(A147,FIND(" ",A147)-1),A147)</f>
        <v>石井樋公園右岸堤防等周辺美化委託（管理第一課）</v>
      </c>
    </row>
    <row r="148" spans="1:16" s="43" customFormat="1" ht="81" x14ac:dyDescent="0.15">
      <c r="A148" s="34" t="s">
        <v>390</v>
      </c>
      <c r="B148" s="35" t="s">
        <v>80</v>
      </c>
      <c r="C148" s="36">
        <v>41767</v>
      </c>
      <c r="D148" s="35" t="s">
        <v>216</v>
      </c>
      <c r="E148" s="35" t="s">
        <v>57</v>
      </c>
      <c r="F148" s="37" t="s">
        <v>58</v>
      </c>
      <c r="G148" s="38">
        <v>8206920</v>
      </c>
      <c r="H148" s="39" t="str">
        <f>IF(F148="-","-",G148/F148)</f>
        <v>-</v>
      </c>
      <c r="I148" s="40"/>
      <c r="J148" s="35" t="s">
        <v>391</v>
      </c>
      <c r="K148" s="40" t="s">
        <v>51</v>
      </c>
      <c r="L148" s="40"/>
      <c r="M148" s="35" t="s">
        <v>76</v>
      </c>
      <c r="N148" s="40"/>
      <c r="O148" s="35"/>
      <c r="P148" s="45" t="str">
        <f>IFERROR(LEFT(A148,FIND(" ",A148)-1),A148)</f>
        <v>平成２６年度　球磨川萩原地先埋蔵文化財発掘調査業務</v>
      </c>
    </row>
    <row r="149" spans="1:16" s="43" customFormat="1" ht="81" x14ac:dyDescent="0.15">
      <c r="A149" s="34" t="s">
        <v>392</v>
      </c>
      <c r="B149" s="35" t="s">
        <v>154</v>
      </c>
      <c r="C149" s="36">
        <v>41771</v>
      </c>
      <c r="D149" s="35" t="s">
        <v>393</v>
      </c>
      <c r="E149" s="35" t="s">
        <v>57</v>
      </c>
      <c r="F149" s="38" t="s">
        <v>71</v>
      </c>
      <c r="G149" s="38">
        <v>38700000</v>
      </c>
      <c r="H149" s="39" t="e">
        <f>IF(F149="－","－",G149/F149)</f>
        <v>#VALUE!</v>
      </c>
      <c r="I149" s="40"/>
      <c r="J149" s="35" t="s">
        <v>94</v>
      </c>
      <c r="K149" s="40" t="s">
        <v>51</v>
      </c>
      <c r="L149" s="40"/>
      <c r="M149" s="35" t="s">
        <v>76</v>
      </c>
      <c r="N149" s="45"/>
      <c r="O149" s="45"/>
      <c r="P149" s="45" t="str">
        <f>IFERROR(LEFT(A149,FIND(" ",A149)-1),A149)</f>
        <v>平成２６年度権現脇遺跡埋蔵文化財発掘調査業務</v>
      </c>
    </row>
    <row r="150" spans="1:16" s="43" customFormat="1" ht="135" x14ac:dyDescent="0.15">
      <c r="A150" s="34" t="s">
        <v>394</v>
      </c>
      <c r="B150" s="35" t="s">
        <v>120</v>
      </c>
      <c r="C150" s="36">
        <v>41771</v>
      </c>
      <c r="D150" s="35" t="s">
        <v>395</v>
      </c>
      <c r="E150" s="35" t="s">
        <v>57</v>
      </c>
      <c r="F150" s="37" t="s">
        <v>58</v>
      </c>
      <c r="G150" s="38">
        <v>6145524</v>
      </c>
      <c r="H150" s="39" t="str">
        <f>IF(F150="-","-",G150/F150)</f>
        <v>-</v>
      </c>
      <c r="I150" s="40"/>
      <c r="J150" s="35" t="s">
        <v>396</v>
      </c>
      <c r="K150" s="40" t="s">
        <v>56</v>
      </c>
      <c r="L150" s="40"/>
      <c r="M150" s="35" t="s">
        <v>68</v>
      </c>
      <c r="N150" s="40"/>
      <c r="O150" s="35"/>
      <c r="P150" s="45" t="str">
        <f>IFERROR(LEFT(A150,FIND(" ",A150)-1),A150)</f>
        <v>一般国道１０号宮崎地区電線共同溝に伴う連系管路及び引込管路工事</v>
      </c>
    </row>
    <row r="151" spans="1:16" s="43" customFormat="1" ht="67.5" x14ac:dyDescent="0.15">
      <c r="A151" s="34" t="s">
        <v>397</v>
      </c>
      <c r="B151" s="35" t="s">
        <v>80</v>
      </c>
      <c r="C151" s="36">
        <v>41779</v>
      </c>
      <c r="D151" s="35" t="s">
        <v>398</v>
      </c>
      <c r="E151" s="35" t="s">
        <v>57</v>
      </c>
      <c r="F151" s="37" t="s">
        <v>58</v>
      </c>
      <c r="G151" s="38">
        <v>5904360</v>
      </c>
      <c r="H151" s="39" t="str">
        <f>IF(F151="-","-",G151/F151)</f>
        <v>-</v>
      </c>
      <c r="I151" s="40"/>
      <c r="J151" s="35" t="s">
        <v>399</v>
      </c>
      <c r="K151" s="40" t="s">
        <v>49</v>
      </c>
      <c r="L151" s="40"/>
      <c r="M151" s="35" t="s">
        <v>107</v>
      </c>
      <c r="N151" s="40"/>
      <c r="O151" s="35"/>
      <c r="P151" s="45" t="str">
        <f>IFERROR(LEFT(A151,FIND(" ",A151)-1),A151)</f>
        <v>人吉地区堤防等周辺美化（前期）委託</v>
      </c>
    </row>
    <row r="152" spans="1:16" s="43" customFormat="1" ht="67.5" x14ac:dyDescent="0.15">
      <c r="A152" s="34" t="s">
        <v>400</v>
      </c>
      <c r="B152" s="35" t="s">
        <v>80</v>
      </c>
      <c r="C152" s="36">
        <v>41779</v>
      </c>
      <c r="D152" s="35" t="s">
        <v>401</v>
      </c>
      <c r="E152" s="35" t="s">
        <v>57</v>
      </c>
      <c r="F152" s="37" t="s">
        <v>58</v>
      </c>
      <c r="G152" s="38">
        <v>3406320</v>
      </c>
      <c r="H152" s="39" t="str">
        <f>IF(F152="-","-",G152/F152)</f>
        <v>-</v>
      </c>
      <c r="I152" s="40"/>
      <c r="J152" s="35" t="s">
        <v>399</v>
      </c>
      <c r="K152" s="40" t="s">
        <v>49</v>
      </c>
      <c r="L152" s="40"/>
      <c r="M152" s="35" t="s">
        <v>107</v>
      </c>
      <c r="N152" s="40"/>
      <c r="O152" s="35"/>
      <c r="P152" s="45" t="str">
        <f>IFERROR(LEFT(A152,FIND(" ",A152)-1),A152)</f>
        <v>球磨地区堤防等周辺美化（前期）委託</v>
      </c>
    </row>
    <row r="153" spans="1:16" s="43" customFormat="1" ht="67.5" x14ac:dyDescent="0.15">
      <c r="A153" s="34" t="s">
        <v>402</v>
      </c>
      <c r="B153" s="35" t="s">
        <v>127</v>
      </c>
      <c r="C153" s="36">
        <v>41781</v>
      </c>
      <c r="D153" s="35" t="s">
        <v>237</v>
      </c>
      <c r="E153" s="35" t="s">
        <v>57</v>
      </c>
      <c r="F153" s="37" t="s">
        <v>58</v>
      </c>
      <c r="G153" s="38">
        <v>5590000</v>
      </c>
      <c r="H153" s="39" t="str">
        <f>IF(F153="-","-",G153/F153)</f>
        <v>-</v>
      </c>
      <c r="I153" s="40"/>
      <c r="J153" s="35" t="s">
        <v>378</v>
      </c>
      <c r="K153" s="40" t="s">
        <v>49</v>
      </c>
      <c r="L153" s="40"/>
      <c r="M153" s="35" t="s">
        <v>107</v>
      </c>
      <c r="N153" s="40"/>
      <c r="O153" s="35"/>
      <c r="P153" s="45" t="str">
        <f>IFERROR(LEFT(A153,FIND(" ",A153)-1),A153)</f>
        <v>嘉瀬川ダム貯水池等周辺美化委託</v>
      </c>
    </row>
    <row r="154" spans="1:16" s="43" customFormat="1" ht="67.5" x14ac:dyDescent="0.15">
      <c r="A154" s="34" t="s">
        <v>403</v>
      </c>
      <c r="B154" s="35" t="s">
        <v>361</v>
      </c>
      <c r="C154" s="36">
        <v>41786</v>
      </c>
      <c r="D154" s="35" t="s">
        <v>117</v>
      </c>
      <c r="E154" s="35" t="s">
        <v>57</v>
      </c>
      <c r="F154" s="37" t="s">
        <v>58</v>
      </c>
      <c r="G154" s="38">
        <v>1566000</v>
      </c>
      <c r="H154" s="39" t="str">
        <f>IF(F154="-","-",G154/F154)</f>
        <v>-</v>
      </c>
      <c r="I154" s="40"/>
      <c r="J154" s="35" t="s">
        <v>404</v>
      </c>
      <c r="K154" s="41" t="s">
        <v>350</v>
      </c>
      <c r="L154" s="40"/>
      <c r="M154" s="35" t="s">
        <v>107</v>
      </c>
      <c r="N154" s="35"/>
      <c r="O154" s="35"/>
      <c r="P154" s="45" t="str">
        <f>IFERROR(LEFT(A154,FIND(" ",A154)-1),A154)</f>
        <v>ダム湖周辺美化委託</v>
      </c>
    </row>
    <row r="155" spans="1:16" s="43" customFormat="1" ht="175.5" x14ac:dyDescent="0.15">
      <c r="A155" s="34" t="s">
        <v>405</v>
      </c>
      <c r="B155" s="35" t="s">
        <v>120</v>
      </c>
      <c r="C155" s="36">
        <v>41795</v>
      </c>
      <c r="D155" s="35" t="s">
        <v>406</v>
      </c>
      <c r="E155" s="35" t="s">
        <v>57</v>
      </c>
      <c r="F155" s="37" t="s">
        <v>58</v>
      </c>
      <c r="G155" s="38">
        <v>12193000</v>
      </c>
      <c r="H155" s="39" t="str">
        <f>IF(F155="-","-",G155/F155)</f>
        <v>-</v>
      </c>
      <c r="I155" s="40"/>
      <c r="J155" s="35" t="s">
        <v>407</v>
      </c>
      <c r="K155" s="40" t="s">
        <v>56</v>
      </c>
      <c r="L155" s="40"/>
      <c r="M155" s="35" t="s">
        <v>68</v>
      </c>
      <c r="N155" s="40"/>
      <c r="O155" s="35"/>
      <c r="P155" s="45" t="str">
        <f>IFERROR(LEFT(A155,FIND(" ",A155)-1),A155)</f>
        <v>豊肥本線豊後竹田駅・朝地駅間９０k９５０m付近一般国道５７号大野竹田道路笹無田橋（仮称）建設工事に伴う線路近接工事及び９０k６５０m付近JR笹無田川橋と市道梅ノ木竹ノ脇線の立体交差箇所の市道改良工事
大分県竹田市大字三宅～挾田地先
２０１４/６/５～２０１５/３/３１</v>
      </c>
    </row>
    <row r="156" spans="1:16" s="43" customFormat="1" ht="67.5" x14ac:dyDescent="0.15">
      <c r="A156" s="34" t="s">
        <v>408</v>
      </c>
      <c r="B156" s="35" t="s">
        <v>168</v>
      </c>
      <c r="C156" s="36">
        <v>41807</v>
      </c>
      <c r="D156" s="35" t="s">
        <v>169</v>
      </c>
      <c r="E156" s="35" t="s">
        <v>57</v>
      </c>
      <c r="F156" s="37" t="s">
        <v>58</v>
      </c>
      <c r="G156" s="38">
        <v>20158200</v>
      </c>
      <c r="H156" s="39" t="str">
        <f>IF(F156="-","-",G156/F156)</f>
        <v>-</v>
      </c>
      <c r="I156" s="40"/>
      <c r="J156" s="35" t="s">
        <v>409</v>
      </c>
      <c r="K156" s="40" t="s">
        <v>51</v>
      </c>
      <c r="L156" s="40"/>
      <c r="M156" s="35" t="s">
        <v>76</v>
      </c>
      <c r="N156" s="40"/>
      <c r="O156" s="35"/>
      <c r="P156" s="45" t="str">
        <f>IFERROR(LEFT(A156,FIND(" ",A156)-1),A156)</f>
        <v>五ヶ瀬川改修附帯上水井戸移設に伴う施設設計等業務</v>
      </c>
    </row>
    <row r="157" spans="1:16" s="43" customFormat="1" ht="121.5" x14ac:dyDescent="0.15">
      <c r="A157" s="34" t="s">
        <v>410</v>
      </c>
      <c r="B157" s="35" t="s">
        <v>84</v>
      </c>
      <c r="C157" s="36">
        <v>41815</v>
      </c>
      <c r="D157" s="35" t="s">
        <v>411</v>
      </c>
      <c r="E157" s="35" t="s">
        <v>57</v>
      </c>
      <c r="F157" s="37" t="s">
        <v>58</v>
      </c>
      <c r="G157" s="38">
        <v>3928000</v>
      </c>
      <c r="H157" s="39" t="str">
        <f>IF(F157="-","-",G157/F157)</f>
        <v>-</v>
      </c>
      <c r="I157" s="40"/>
      <c r="J157" s="35" t="s">
        <v>412</v>
      </c>
      <c r="K157" s="40" t="s">
        <v>56</v>
      </c>
      <c r="L157" s="40"/>
      <c r="M157" s="35" t="s">
        <v>68</v>
      </c>
      <c r="N157" s="40"/>
      <c r="O157" s="35"/>
      <c r="P157" s="45" t="str">
        <f>IFERROR(LEFT(A157,FIND(" ",A157)-1),A157)</f>
        <v>鹿児島本線市来駅・湯之元駅間３６９ｋ２００付近大里高架橋外３橋における橋梁点検
鹿児島県いちき串木野市島内外
２０１４/０６/２５～２０１４/１２/３１
役務</v>
      </c>
    </row>
    <row r="158" spans="1:16" s="43" customFormat="1" ht="94.5" x14ac:dyDescent="0.15">
      <c r="A158" s="34" t="s">
        <v>413</v>
      </c>
      <c r="B158" s="35" t="s">
        <v>65</v>
      </c>
      <c r="C158" s="36">
        <v>41817</v>
      </c>
      <c r="D158" s="35" t="s">
        <v>414</v>
      </c>
      <c r="E158" s="35" t="s">
        <v>57</v>
      </c>
      <c r="F158" s="38">
        <v>28447200</v>
      </c>
      <c r="G158" s="38">
        <v>27000000</v>
      </c>
      <c r="H158" s="39">
        <f>IF(F158="－","－",G158/F158)</f>
        <v>0.94912680334092636</v>
      </c>
      <c r="I158" s="40"/>
      <c r="J158" s="35" t="s">
        <v>415</v>
      </c>
      <c r="K158" s="40" t="s">
        <v>56</v>
      </c>
      <c r="L158" s="40"/>
      <c r="M158" s="35" t="s">
        <v>68</v>
      </c>
      <c r="N158" s="40"/>
      <c r="O158" s="35"/>
      <c r="P158" s="45" t="str">
        <f>IFERROR(LEFT(A158,FIND(" ",A158)-1),A158)</f>
        <v>平成２６年度デジタル道路地図データベース更新業務</v>
      </c>
    </row>
    <row r="159" spans="1:16" s="43" customFormat="1" ht="67.5" x14ac:dyDescent="0.15">
      <c r="A159" s="34" t="s">
        <v>416</v>
      </c>
      <c r="B159" s="35" t="s">
        <v>207</v>
      </c>
      <c r="C159" s="36">
        <v>41820</v>
      </c>
      <c r="D159" s="35" t="s">
        <v>395</v>
      </c>
      <c r="E159" s="35" t="s">
        <v>57</v>
      </c>
      <c r="F159" s="37" t="s">
        <v>58</v>
      </c>
      <c r="G159" s="38">
        <v>4082400</v>
      </c>
      <c r="H159" s="39" t="str">
        <f>IF(F159="-","-",G159/F159)</f>
        <v>-</v>
      </c>
      <c r="I159" s="40"/>
      <c r="J159" s="35" t="s">
        <v>417</v>
      </c>
      <c r="K159" s="40" t="s">
        <v>56</v>
      </c>
      <c r="L159" s="40"/>
      <c r="M159" s="35" t="s">
        <v>68</v>
      </c>
      <c r="N159" s="40"/>
      <c r="O159" s="35"/>
      <c r="P159" s="45" t="str">
        <f>IFERROR(LEFT(A159,FIND(" ",A159)-1),A159)</f>
        <v>一般国道３号名島（２）地区電線共同溝に伴う連系管路及び引込管路（その２）工事</v>
      </c>
    </row>
    <row r="160" spans="1:16" s="43" customFormat="1" ht="81" x14ac:dyDescent="0.15">
      <c r="A160" s="34" t="s">
        <v>418</v>
      </c>
      <c r="B160" s="35" t="s">
        <v>419</v>
      </c>
      <c r="C160" s="36">
        <v>41851</v>
      </c>
      <c r="D160" s="35" t="s">
        <v>420</v>
      </c>
      <c r="E160" s="35" t="s">
        <v>57</v>
      </c>
      <c r="F160" s="38">
        <v>6443921</v>
      </c>
      <c r="G160" s="38">
        <v>6264000</v>
      </c>
      <c r="H160" s="39">
        <f>IF(F160="－","－",G160/F160)</f>
        <v>0.97207895627522434</v>
      </c>
      <c r="I160" s="40"/>
      <c r="J160" s="35" t="s">
        <v>421</v>
      </c>
      <c r="K160" s="40" t="s">
        <v>56</v>
      </c>
      <c r="L160" s="40"/>
      <c r="M160" s="35" t="s">
        <v>68</v>
      </c>
      <c r="N160" s="40"/>
      <c r="O160" s="35"/>
      <c r="P160" s="45" t="str">
        <f>IFERROR(LEFT(A160,FIND(" ",A160)-1),A160)</f>
        <v>平成２６年度人事管理システム導入業務</v>
      </c>
    </row>
    <row r="161" spans="1:16" s="43" customFormat="1" ht="108" x14ac:dyDescent="0.15">
      <c r="A161" s="34" t="s">
        <v>422</v>
      </c>
      <c r="B161" s="35" t="s">
        <v>419</v>
      </c>
      <c r="C161" s="36">
        <v>41855</v>
      </c>
      <c r="D161" s="35" t="s">
        <v>423</v>
      </c>
      <c r="E161" s="35" t="s">
        <v>57</v>
      </c>
      <c r="F161" s="37" t="s">
        <v>58</v>
      </c>
      <c r="G161" s="38">
        <v>14263949</v>
      </c>
      <c r="H161" s="39" t="str">
        <f>IF(F161="-","-",G161/F161)</f>
        <v>-</v>
      </c>
      <c r="I161" s="40"/>
      <c r="J161" s="35" t="s">
        <v>424</v>
      </c>
      <c r="K161" s="40" t="s">
        <v>51</v>
      </c>
      <c r="L161" s="40"/>
      <c r="M161" s="35" t="s">
        <v>76</v>
      </c>
      <c r="N161" s="40"/>
      <c r="O161" s="35"/>
      <c r="P161" s="45" t="str">
        <f>IFERROR(LEFT(A161,FIND(" ",A161)-1),A161)</f>
        <v>九州管区警察学校（２６）本館埋蔵文化財発掘調査委託</v>
      </c>
    </row>
    <row r="162" spans="1:16" s="43" customFormat="1" ht="174" customHeight="1" x14ac:dyDescent="0.15">
      <c r="A162" s="34" t="s">
        <v>425</v>
      </c>
      <c r="B162" s="35" t="s">
        <v>70</v>
      </c>
      <c r="C162" s="36">
        <v>41873</v>
      </c>
      <c r="D162" s="35" t="s">
        <v>426</v>
      </c>
      <c r="E162" s="35" t="s">
        <v>57</v>
      </c>
      <c r="F162" s="46" t="s">
        <v>71</v>
      </c>
      <c r="G162" s="46">
        <v>3813000</v>
      </c>
      <c r="H162" s="39" t="e">
        <f>IF(F162="－","－",G162/F162)</f>
        <v>#VALUE!</v>
      </c>
      <c r="I162" s="40"/>
      <c r="J162" s="35" t="s">
        <v>427</v>
      </c>
      <c r="K162" s="40" t="s">
        <v>56</v>
      </c>
      <c r="L162" s="40"/>
      <c r="M162" s="35" t="s">
        <v>68</v>
      </c>
      <c r="N162" s="40"/>
      <c r="O162" s="35"/>
      <c r="P162" s="45" t="str">
        <f>IFERROR(LEFT(A162,FIND(" ",A162)-1),A162)</f>
        <v>肥薩おれんじ鉄道線日奈久温泉・海浦間日奈久跨線橋外２橋の橋梁点検工事</v>
      </c>
    </row>
    <row r="163" spans="1:16" s="43" customFormat="1" ht="143.25" customHeight="1" x14ac:dyDescent="0.15">
      <c r="A163" s="34" t="s">
        <v>428</v>
      </c>
      <c r="B163" s="35" t="s">
        <v>100</v>
      </c>
      <c r="C163" s="36">
        <v>41879</v>
      </c>
      <c r="D163" s="35" t="s">
        <v>429</v>
      </c>
      <c r="E163" s="35" t="s">
        <v>57</v>
      </c>
      <c r="F163" s="37" t="s">
        <v>58</v>
      </c>
      <c r="G163" s="38">
        <v>5211043</v>
      </c>
      <c r="H163" s="39" t="str">
        <f>IF(F163="-","-",G163/F163)</f>
        <v>-</v>
      </c>
      <c r="I163" s="40"/>
      <c r="J163" s="35" t="s">
        <v>430</v>
      </c>
      <c r="K163" s="40" t="s">
        <v>56</v>
      </c>
      <c r="L163" s="40"/>
      <c r="M163" s="35" t="s">
        <v>68</v>
      </c>
      <c r="N163" s="40"/>
      <c r="O163" s="35"/>
      <c r="P163" s="45" t="str">
        <f>IFERROR(LEFT(A163,FIND(" ",A163)-1),A163)</f>
        <v>一般国道３４号佐賀地区電線共同溝（八丁畷地区）に伴う引き込み管路・連系管路工事</v>
      </c>
    </row>
    <row r="164" spans="1:16" s="43" customFormat="1" ht="81" x14ac:dyDescent="0.15">
      <c r="A164" s="34" t="s">
        <v>431</v>
      </c>
      <c r="B164" s="35" t="s">
        <v>419</v>
      </c>
      <c r="C164" s="36">
        <v>41893</v>
      </c>
      <c r="D164" s="35" t="s">
        <v>432</v>
      </c>
      <c r="E164" s="35" t="s">
        <v>57</v>
      </c>
      <c r="F164" s="38">
        <v>7398000</v>
      </c>
      <c r="G164" s="38">
        <v>7398000</v>
      </c>
      <c r="H164" s="39">
        <f>IF(F164="－","－",G164/F164)</f>
        <v>1</v>
      </c>
      <c r="I164" s="40"/>
      <c r="J164" s="35" t="s">
        <v>433</v>
      </c>
      <c r="K164" s="40" t="s">
        <v>56</v>
      </c>
      <c r="L164" s="40"/>
      <c r="M164" s="35" t="s">
        <v>68</v>
      </c>
      <c r="N164" s="40"/>
      <c r="O164" s="35"/>
      <c r="P164" s="45" t="str">
        <f>IFERROR(LEFT(A164,FIND(" ",A164)-1),A164)</f>
        <v>平成２６年度統合ＩＤデータ連携調査業務</v>
      </c>
    </row>
    <row r="165" spans="1:16" s="43" customFormat="1" ht="94.5" x14ac:dyDescent="0.15">
      <c r="A165" s="58" t="s">
        <v>502</v>
      </c>
      <c r="B165" s="35" t="s">
        <v>207</v>
      </c>
      <c r="C165" s="36">
        <v>41894</v>
      </c>
      <c r="D165" s="58" t="s">
        <v>443</v>
      </c>
      <c r="E165" s="35" t="s">
        <v>57</v>
      </c>
      <c r="F165" s="37" t="s">
        <v>58</v>
      </c>
      <c r="G165" s="38">
        <v>12868000</v>
      </c>
      <c r="H165" s="39" t="str">
        <f>IF(F165="-","-",G165/F165)</f>
        <v>-</v>
      </c>
      <c r="I165" s="40"/>
      <c r="J165" s="35" t="s">
        <v>503</v>
      </c>
      <c r="K165" s="40" t="s">
        <v>56</v>
      </c>
      <c r="L165" s="40"/>
      <c r="M165" s="35" t="s">
        <v>107</v>
      </c>
      <c r="N165" s="40"/>
      <c r="O165" s="35"/>
      <c r="P165" s="45" t="str">
        <f>IFERROR(LEFT(A165,FIND(" ",A165)-1),A165)</f>
        <v>鹿児島本線九産大前・香椎間浜男跨線橋外５橋橋梁点検</v>
      </c>
    </row>
    <row r="166" spans="1:16" s="43" customFormat="1" ht="81" x14ac:dyDescent="0.15">
      <c r="A166" s="34" t="s">
        <v>434</v>
      </c>
      <c r="B166" s="35" t="s">
        <v>207</v>
      </c>
      <c r="C166" s="36">
        <v>41898</v>
      </c>
      <c r="D166" s="35" t="s">
        <v>435</v>
      </c>
      <c r="E166" s="35" t="s">
        <v>57</v>
      </c>
      <c r="F166" s="37" t="s">
        <v>58</v>
      </c>
      <c r="G166" s="38">
        <v>9115200</v>
      </c>
      <c r="H166" s="39" t="str">
        <f>IF(F166="-","-",G166/F166)</f>
        <v>-</v>
      </c>
      <c r="I166" s="40"/>
      <c r="J166" s="35" t="s">
        <v>436</v>
      </c>
      <c r="K166" s="40" t="s">
        <v>56</v>
      </c>
      <c r="L166" s="40"/>
      <c r="M166" s="35" t="s">
        <v>68</v>
      </c>
      <c r="N166" s="40"/>
      <c r="O166" s="35"/>
      <c r="P166" s="45" t="str">
        <f>IFERROR(LEFT(A166,FIND(" ",A166)-1),A166)</f>
        <v>一般国道３号名島（２）地区電線共同溝に伴う連系管路及び引込管路工事</v>
      </c>
    </row>
    <row r="167" spans="1:16" s="44" customFormat="1" ht="108" x14ac:dyDescent="0.15">
      <c r="A167" s="34" t="s">
        <v>437</v>
      </c>
      <c r="B167" s="35" t="s">
        <v>84</v>
      </c>
      <c r="C167" s="36">
        <v>41898</v>
      </c>
      <c r="D167" s="35" t="s">
        <v>438</v>
      </c>
      <c r="E167" s="35" t="s">
        <v>57</v>
      </c>
      <c r="F167" s="37" t="s">
        <v>58</v>
      </c>
      <c r="G167" s="38">
        <v>3813000</v>
      </c>
      <c r="H167" s="39" t="str">
        <f>IF(F167="-","-",G167/F167)</f>
        <v>-</v>
      </c>
      <c r="I167" s="40"/>
      <c r="J167" s="35" t="s">
        <v>412</v>
      </c>
      <c r="K167" s="40" t="s">
        <v>56</v>
      </c>
      <c r="L167" s="40"/>
      <c r="M167" s="35" t="s">
        <v>68</v>
      </c>
      <c r="N167" s="40"/>
      <c r="O167" s="35"/>
      <c r="P167" s="45" t="str">
        <f>IFERROR(LEFT(A167,FIND(" ",A167)-1),A167)</f>
        <v>肥薩おれんじ鉄道西方駅・薩摩高城駅間女房川跨線橋における橋梁点検
鹿児島県薩摩川内市西方町
２０１４/０９/１６～２０１５/０２/２７
役務</v>
      </c>
    </row>
    <row r="168" spans="1:16" s="44" customFormat="1" ht="148.5" x14ac:dyDescent="0.15">
      <c r="A168" s="58" t="s">
        <v>497</v>
      </c>
      <c r="B168" s="35" t="s">
        <v>70</v>
      </c>
      <c r="C168" s="36">
        <v>41911</v>
      </c>
      <c r="D168" s="35" t="s">
        <v>395</v>
      </c>
      <c r="E168" s="35" t="s">
        <v>57</v>
      </c>
      <c r="F168" s="37" t="s">
        <v>58</v>
      </c>
      <c r="G168" s="38">
        <v>25786036</v>
      </c>
      <c r="H168" s="39" t="str">
        <f>IF(F168="-","-",G168/F168)</f>
        <v>-</v>
      </c>
      <c r="I168" s="40"/>
      <c r="J168" s="35" t="s">
        <v>498</v>
      </c>
      <c r="K168" s="40" t="s">
        <v>230</v>
      </c>
      <c r="L168" s="40"/>
      <c r="M168" s="35" t="s">
        <v>107</v>
      </c>
      <c r="N168" s="40"/>
      <c r="O168" s="35"/>
      <c r="P168" s="45" t="str">
        <f>IFERROR(LEFT(A168,FIND(" ",A168)-1),A168)</f>
        <v>平成２６年度萩原地区電線共同溝に伴う連系及び引込管路その２工事（通信系）</v>
      </c>
    </row>
    <row r="169" spans="1:16" s="44" customFormat="1" ht="67.5" x14ac:dyDescent="0.15">
      <c r="A169" s="35" t="s">
        <v>473</v>
      </c>
      <c r="B169" s="35" t="s">
        <v>80</v>
      </c>
      <c r="C169" s="36">
        <v>41913</v>
      </c>
      <c r="D169" s="35" t="s">
        <v>401</v>
      </c>
      <c r="E169" s="35" t="s">
        <v>57</v>
      </c>
      <c r="F169" s="37" t="s">
        <v>58</v>
      </c>
      <c r="G169" s="38">
        <v>3263760</v>
      </c>
      <c r="H169" s="39" t="str">
        <f>IF(F169="-","-",G169/F169)</f>
        <v>-</v>
      </c>
      <c r="I169" s="40"/>
      <c r="J169" s="35" t="s">
        <v>399</v>
      </c>
      <c r="K169" s="40" t="s">
        <v>49</v>
      </c>
      <c r="L169" s="41"/>
      <c r="M169" s="35" t="s">
        <v>107</v>
      </c>
      <c r="N169" s="40"/>
      <c r="O169" s="40"/>
      <c r="P169" s="45" t="str">
        <f>IFERROR(LEFT(A169,FIND(" ",A169)-1),A169)</f>
        <v>球磨地区堤防等周辺美化（後期）委託</v>
      </c>
    </row>
    <row r="170" spans="1:16" s="44" customFormat="1" ht="67.5" x14ac:dyDescent="0.15">
      <c r="A170" s="35" t="s">
        <v>474</v>
      </c>
      <c r="B170" s="35" t="s">
        <v>80</v>
      </c>
      <c r="C170" s="36">
        <v>41913</v>
      </c>
      <c r="D170" s="35" t="s">
        <v>398</v>
      </c>
      <c r="E170" s="35" t="s">
        <v>57</v>
      </c>
      <c r="F170" s="37" t="s">
        <v>58</v>
      </c>
      <c r="G170" s="38">
        <v>5904360</v>
      </c>
      <c r="H170" s="39" t="str">
        <f>IF(F170="-","-",G170/F170)</f>
        <v>-</v>
      </c>
      <c r="I170" s="40"/>
      <c r="J170" s="35" t="s">
        <v>399</v>
      </c>
      <c r="K170" s="40" t="s">
        <v>49</v>
      </c>
      <c r="L170" s="41"/>
      <c r="M170" s="35" t="s">
        <v>107</v>
      </c>
      <c r="N170" s="40"/>
      <c r="O170" s="40"/>
      <c r="P170" s="45" t="str">
        <f>IFERROR(LEFT(A170,FIND(" ",A170)-1),A170)</f>
        <v>人吉地区堤防等周辺美化（後期）委託</v>
      </c>
    </row>
    <row r="171" spans="1:16" s="44" customFormat="1" ht="67.5" x14ac:dyDescent="0.15">
      <c r="A171" s="58" t="s">
        <v>485</v>
      </c>
      <c r="B171" s="35" t="s">
        <v>84</v>
      </c>
      <c r="C171" s="36">
        <v>41913</v>
      </c>
      <c r="D171" s="58" t="s">
        <v>486</v>
      </c>
      <c r="E171" s="35" t="s">
        <v>57</v>
      </c>
      <c r="F171" s="37" t="s">
        <v>58</v>
      </c>
      <c r="G171" s="38">
        <v>1672075</v>
      </c>
      <c r="H171" s="39" t="str">
        <f>IF(F171="-","-",G171/F171)</f>
        <v>-</v>
      </c>
      <c r="I171" s="40"/>
      <c r="J171" s="35" t="s">
        <v>487</v>
      </c>
      <c r="K171" s="40" t="s">
        <v>49</v>
      </c>
      <c r="L171" s="40"/>
      <c r="M171" s="35" t="s">
        <v>107</v>
      </c>
      <c r="N171" s="40"/>
      <c r="O171" s="35"/>
      <c r="P171" s="45" t="str">
        <f>IFERROR(LEFT(A171,FIND(" ",A171)-1),A171)</f>
        <v>国道２２６号指宿岩本交差点埋蔵文化財整理・報告書作成委託業務</v>
      </c>
    </row>
    <row r="172" spans="1:16" s="44" customFormat="1" ht="67.5" x14ac:dyDescent="0.15">
      <c r="A172" s="58" t="s">
        <v>504</v>
      </c>
      <c r="B172" s="35" t="s">
        <v>207</v>
      </c>
      <c r="C172" s="36">
        <v>41914</v>
      </c>
      <c r="D172" s="35" t="s">
        <v>395</v>
      </c>
      <c r="E172" s="35" t="s">
        <v>57</v>
      </c>
      <c r="F172" s="37" t="s">
        <v>58</v>
      </c>
      <c r="G172" s="38">
        <v>20487600</v>
      </c>
      <c r="H172" s="39" t="str">
        <f>IF(F172="-","-",G172/F172)</f>
        <v>-</v>
      </c>
      <c r="I172" s="40"/>
      <c r="J172" s="35" t="s">
        <v>505</v>
      </c>
      <c r="K172" s="40" t="s">
        <v>56</v>
      </c>
      <c r="L172" s="40"/>
      <c r="M172" s="35" t="s">
        <v>107</v>
      </c>
      <c r="N172" s="40"/>
      <c r="O172" s="35"/>
      <c r="P172" s="45" t="str">
        <f>IFERROR(LEFT(A172,FIND(" ",A172)-1),A172)</f>
        <v>一般国道３号千代（２－２）地区電線共同溝に伴う連系管路及び引込管路（その２）工事</v>
      </c>
    </row>
    <row r="173" spans="1:16" s="43" customFormat="1" ht="148.5" x14ac:dyDescent="0.15">
      <c r="A173" s="58" t="s">
        <v>499</v>
      </c>
      <c r="B173" s="35" t="s">
        <v>70</v>
      </c>
      <c r="C173" s="36">
        <v>41922</v>
      </c>
      <c r="D173" s="58" t="s">
        <v>500</v>
      </c>
      <c r="E173" s="35" t="s">
        <v>57</v>
      </c>
      <c r="F173" s="37" t="s">
        <v>58</v>
      </c>
      <c r="G173" s="38">
        <v>34950367</v>
      </c>
      <c r="H173" s="39" t="str">
        <f>IF(F173="-","-",G173/F173)</f>
        <v>-</v>
      </c>
      <c r="I173" s="40"/>
      <c r="J173" s="35" t="s">
        <v>501</v>
      </c>
      <c r="K173" s="40" t="s">
        <v>230</v>
      </c>
      <c r="L173" s="40"/>
      <c r="M173" s="35" t="s">
        <v>107</v>
      </c>
      <c r="N173" s="40"/>
      <c r="O173" s="35"/>
      <c r="P173" s="45" t="str">
        <f>IFERROR(LEFT(A173,FIND(" ",A173)-1),A173)</f>
        <v>平成２６年度萩原地区電線共同溝に伴う連系及び引込管路その２工事（電力系）</v>
      </c>
    </row>
    <row r="174" spans="1:16" s="44" customFormat="1" ht="121.5" x14ac:dyDescent="0.15">
      <c r="A174" s="58" t="s">
        <v>475</v>
      </c>
      <c r="B174" s="35" t="s">
        <v>476</v>
      </c>
      <c r="C174" s="36">
        <v>41926</v>
      </c>
      <c r="D174" s="58" t="s">
        <v>477</v>
      </c>
      <c r="E174" s="35" t="s">
        <v>57</v>
      </c>
      <c r="F174" s="37" t="s">
        <v>58</v>
      </c>
      <c r="G174" s="38">
        <v>5218560</v>
      </c>
      <c r="H174" s="39" t="str">
        <f>IF(F174="-","-",G174/F174)</f>
        <v>-</v>
      </c>
      <c r="I174" s="40"/>
      <c r="J174" s="35" t="s">
        <v>478</v>
      </c>
      <c r="K174" s="40" t="s">
        <v>56</v>
      </c>
      <c r="L174" s="40"/>
      <c r="M174" s="35" t="s">
        <v>107</v>
      </c>
      <c r="N174" s="40"/>
      <c r="O174" s="35"/>
      <c r="P174" s="45" t="str">
        <f>IFERROR(LEFT(A174,FIND(" ",A174)-1),A174)</f>
        <v>本明川ダム周辺地域振興計画検討業務</v>
      </c>
    </row>
    <row r="175" spans="1:16" s="44" customFormat="1" ht="81" x14ac:dyDescent="0.15">
      <c r="A175" s="58" t="s">
        <v>448</v>
      </c>
      <c r="B175" s="35" t="s">
        <v>100</v>
      </c>
      <c r="C175" s="36">
        <v>41933</v>
      </c>
      <c r="D175" s="58" t="s">
        <v>449</v>
      </c>
      <c r="E175" s="35" t="s">
        <v>57</v>
      </c>
      <c r="F175" s="37" t="s">
        <v>58</v>
      </c>
      <c r="G175" s="38">
        <v>8326098</v>
      </c>
      <c r="H175" s="39" t="str">
        <f>IF(F175="-","-",G175/F175)</f>
        <v>-</v>
      </c>
      <c r="I175" s="40"/>
      <c r="J175" s="35" t="s">
        <v>450</v>
      </c>
      <c r="K175" s="40" t="s">
        <v>56</v>
      </c>
      <c r="L175" s="40"/>
      <c r="M175" s="35" t="s">
        <v>107</v>
      </c>
      <c r="N175" s="40"/>
      <c r="O175" s="35"/>
      <c r="P175" s="45" t="str">
        <f>IFERROR(LEFT(A175,FIND(" ",A175)-1),A175)</f>
        <v>一般国道３４号佐賀地区電線共同溝（日の出、若宮地区）に伴う引き込み管路・連系管路工事</v>
      </c>
    </row>
    <row r="176" spans="1:16" s="44" customFormat="1" ht="67.5" x14ac:dyDescent="0.15">
      <c r="A176" s="58" t="s">
        <v>506</v>
      </c>
      <c r="B176" s="35" t="s">
        <v>207</v>
      </c>
      <c r="C176" s="36">
        <v>41953</v>
      </c>
      <c r="D176" s="35" t="s">
        <v>395</v>
      </c>
      <c r="E176" s="35" t="s">
        <v>57</v>
      </c>
      <c r="F176" s="37" t="s">
        <v>58</v>
      </c>
      <c r="G176" s="38">
        <v>74422800</v>
      </c>
      <c r="H176" s="39" t="str">
        <f>IF(F176="-","-",G176/F176)</f>
        <v>-</v>
      </c>
      <c r="I176" s="40"/>
      <c r="J176" s="35" t="s">
        <v>507</v>
      </c>
      <c r="K176" s="40" t="s">
        <v>56</v>
      </c>
      <c r="L176" s="40"/>
      <c r="M176" s="35" t="s">
        <v>107</v>
      </c>
      <c r="N176" s="40"/>
      <c r="O176" s="35"/>
      <c r="P176" s="45" t="str">
        <f>IFERROR(LEFT(A176,FIND(" ",A176)-1),A176)</f>
        <v>一般国道２０８号八江地区電線共同溝に伴う通信系管路２期工事</v>
      </c>
    </row>
    <row r="177" spans="1:16" s="44" customFormat="1" ht="180.75" customHeight="1" x14ac:dyDescent="0.15">
      <c r="A177" s="58" t="s">
        <v>442</v>
      </c>
      <c r="B177" s="35" t="s">
        <v>92</v>
      </c>
      <c r="C177" s="36">
        <v>41963</v>
      </c>
      <c r="D177" s="58" t="s">
        <v>443</v>
      </c>
      <c r="E177" s="35" t="s">
        <v>57</v>
      </c>
      <c r="F177" s="37" t="s">
        <v>58</v>
      </c>
      <c r="G177" s="38">
        <v>7673000</v>
      </c>
      <c r="H177" s="39" t="str">
        <f>IF(F177="-","-",G177/F177)</f>
        <v>-</v>
      </c>
      <c r="I177" s="40"/>
      <c r="J177" s="35" t="s">
        <v>444</v>
      </c>
      <c r="K177" s="40" t="s">
        <v>56</v>
      </c>
      <c r="L177" s="40"/>
      <c r="M177" s="35" t="s">
        <v>107</v>
      </c>
      <c r="N177" s="58"/>
      <c r="O177" s="35"/>
      <c r="P177" s="45" t="str">
        <f>IFERROR(LEFT(A177,FIND(" ",A177)-1),A177)</f>
        <v>日豊本線西小倉駅－南小倉駅間２ｋ５２０ｍ付近清水跨線橋外１橋点検</v>
      </c>
    </row>
    <row r="178" spans="1:16" s="44" customFormat="1" ht="162" x14ac:dyDescent="0.15">
      <c r="A178" s="58" t="s">
        <v>445</v>
      </c>
      <c r="B178" s="35" t="s">
        <v>92</v>
      </c>
      <c r="C178" s="36">
        <v>41963</v>
      </c>
      <c r="D178" s="58" t="s">
        <v>443</v>
      </c>
      <c r="E178" s="35" t="s">
        <v>57</v>
      </c>
      <c r="F178" s="37" t="s">
        <v>58</v>
      </c>
      <c r="G178" s="38">
        <v>2344000</v>
      </c>
      <c r="H178" s="39" t="str">
        <f>IF(F178="-","-",G178/F178)</f>
        <v>-</v>
      </c>
      <c r="I178" s="40"/>
      <c r="J178" s="35" t="s">
        <v>444</v>
      </c>
      <c r="K178" s="40" t="s">
        <v>56</v>
      </c>
      <c r="L178" s="40"/>
      <c r="M178" s="35" t="s">
        <v>107</v>
      </c>
      <c r="N178" s="58"/>
      <c r="O178" s="35"/>
      <c r="P178" s="45" t="str">
        <f>IFERROR(LEFT(A178,FIND(" ",A178)-1),A178)</f>
        <v>筑豊本線折尾－東水巻間１１ｋ５００ｍ付近大膳橋（上り）外１橋点検</v>
      </c>
    </row>
    <row r="179" spans="1:16" s="44" customFormat="1" ht="162" x14ac:dyDescent="0.15">
      <c r="A179" s="58" t="s">
        <v>446</v>
      </c>
      <c r="B179" s="35" t="s">
        <v>92</v>
      </c>
      <c r="C179" s="36">
        <v>41963</v>
      </c>
      <c r="D179" s="58" t="s">
        <v>443</v>
      </c>
      <c r="E179" s="35" t="s">
        <v>57</v>
      </c>
      <c r="F179" s="37" t="s">
        <v>58</v>
      </c>
      <c r="G179" s="38">
        <v>8874000</v>
      </c>
      <c r="H179" s="39" t="str">
        <f>IF(F179="-","-",G179/F179)</f>
        <v>-</v>
      </c>
      <c r="I179" s="40"/>
      <c r="J179" s="35" t="s">
        <v>444</v>
      </c>
      <c r="K179" s="40" t="s">
        <v>56</v>
      </c>
      <c r="L179" s="40"/>
      <c r="M179" s="35" t="s">
        <v>107</v>
      </c>
      <c r="N179" s="58"/>
      <c r="O179" s="35"/>
      <c r="P179" s="45" t="str">
        <f>IFERROR(LEFT(A179,FIND(" ",A179)-1),A179)</f>
        <v>日豊本線城野・安部山公園間７ｋ７００ｍ付近湯川高架橋外３橋点検</v>
      </c>
    </row>
    <row r="180" spans="1:16" s="44" customFormat="1" ht="162" x14ac:dyDescent="0.15">
      <c r="A180" s="58" t="s">
        <v>447</v>
      </c>
      <c r="B180" s="35" t="s">
        <v>92</v>
      </c>
      <c r="C180" s="36">
        <v>41963</v>
      </c>
      <c r="D180" s="58" t="s">
        <v>443</v>
      </c>
      <c r="E180" s="35" t="s">
        <v>57</v>
      </c>
      <c r="F180" s="37" t="s">
        <v>58</v>
      </c>
      <c r="G180" s="38">
        <v>1409000</v>
      </c>
      <c r="H180" s="39" t="str">
        <f>IF(F180="-","-",G180/F180)</f>
        <v>-</v>
      </c>
      <c r="I180" s="40"/>
      <c r="J180" s="35" t="s">
        <v>444</v>
      </c>
      <c r="K180" s="40" t="s">
        <v>56</v>
      </c>
      <c r="L180" s="40"/>
      <c r="M180" s="35" t="s">
        <v>107</v>
      </c>
      <c r="N180" s="58"/>
      <c r="O180" s="35"/>
      <c r="P180" s="45" t="str">
        <f>IFERROR(LEFT(A180,FIND(" ",A180)-1),A180)</f>
        <v>後藤寺線新飯塚駅－上三緒駅間２ｋ１４０ｍ付近下三緒跨線橋（上り）外２橋点検</v>
      </c>
    </row>
    <row r="181" spans="1:16" s="44" customFormat="1" ht="139.5" customHeight="1" x14ac:dyDescent="0.15">
      <c r="A181" s="58" t="s">
        <v>451</v>
      </c>
      <c r="B181" s="35" t="s">
        <v>100</v>
      </c>
      <c r="C181" s="36">
        <v>41968</v>
      </c>
      <c r="D181" s="58" t="s">
        <v>443</v>
      </c>
      <c r="E181" s="35" t="s">
        <v>57</v>
      </c>
      <c r="F181" s="37" t="s">
        <v>58</v>
      </c>
      <c r="G181" s="38">
        <v>5046000</v>
      </c>
      <c r="H181" s="39" t="str">
        <f>IF(F181="-","-",G181/F181)</f>
        <v>-</v>
      </c>
      <c r="I181" s="40"/>
      <c r="J181" s="35" t="s">
        <v>452</v>
      </c>
      <c r="K181" s="40" t="s">
        <v>56</v>
      </c>
      <c r="L181" s="40"/>
      <c r="M181" s="35" t="s">
        <v>107</v>
      </c>
      <c r="N181" s="40"/>
      <c r="O181" s="35"/>
      <c r="P181" s="45" t="str">
        <f>IFERROR(LEFT(A181,FIND(" ",A181)-1),A181)</f>
        <v>長崎本線牛津・肥前山口間３８ｋ５７３ｍ付近佐留志高架橋外４箇所橋梁点検</v>
      </c>
    </row>
    <row r="182" spans="1:16" s="44" customFormat="1" ht="128.25" customHeight="1" x14ac:dyDescent="0.15">
      <c r="A182" s="58" t="s">
        <v>508</v>
      </c>
      <c r="B182" s="35" t="s">
        <v>207</v>
      </c>
      <c r="C182" s="36">
        <v>41974</v>
      </c>
      <c r="D182" s="58" t="s">
        <v>509</v>
      </c>
      <c r="E182" s="35" t="s">
        <v>57</v>
      </c>
      <c r="F182" s="37" t="s">
        <v>58</v>
      </c>
      <c r="G182" s="38">
        <v>10400000</v>
      </c>
      <c r="H182" s="39" t="str">
        <f>IF(F182="-","-",G182/F182)</f>
        <v>-</v>
      </c>
      <c r="I182" s="40"/>
      <c r="J182" s="35" t="s">
        <v>503</v>
      </c>
      <c r="K182" s="40" t="s">
        <v>56</v>
      </c>
      <c r="L182" s="40"/>
      <c r="M182" s="35" t="s">
        <v>107</v>
      </c>
      <c r="N182" s="40"/>
      <c r="O182" s="35"/>
      <c r="P182" s="45" t="str">
        <f>IFERROR(LEFT(A182,FIND(" ",A182)-1),A182)</f>
        <v>西鉄大牟田線、太宰府線、貝塚線永岡跨線橋外２橋における橋梁点検に伴う軌道内作業</v>
      </c>
    </row>
    <row r="183" spans="1:16" s="44" customFormat="1" ht="135" x14ac:dyDescent="0.15">
      <c r="A183" s="58" t="s">
        <v>464</v>
      </c>
      <c r="B183" s="35" t="s">
        <v>465</v>
      </c>
      <c r="C183" s="36">
        <v>41975</v>
      </c>
      <c r="D183" s="58" t="s">
        <v>443</v>
      </c>
      <c r="E183" s="35" t="s">
        <v>57</v>
      </c>
      <c r="F183" s="37" t="s">
        <v>58</v>
      </c>
      <c r="G183" s="38">
        <v>4568000</v>
      </c>
      <c r="H183" s="39" t="str">
        <f>IF(F183="-","-",G183/F183)</f>
        <v>-</v>
      </c>
      <c r="I183" s="40"/>
      <c r="J183" s="35" t="s">
        <v>466</v>
      </c>
      <c r="K183" s="40" t="s">
        <v>56</v>
      </c>
      <c r="L183" s="40"/>
      <c r="M183" s="35" t="s">
        <v>107</v>
      </c>
      <c r="N183" s="40"/>
      <c r="O183" s="35"/>
      <c r="P183" s="45" t="str">
        <f>IFERROR(LEFT(A183,FIND(" ",A183)-1),A183)</f>
        <v>豊肥本線瀬田・立野駅間（２８ｋ４３０ｍ付近）石坂跨線橋架替における照査設計</v>
      </c>
    </row>
    <row r="184" spans="1:16" s="44" customFormat="1" ht="108" x14ac:dyDescent="0.15">
      <c r="A184" s="58" t="s">
        <v>453</v>
      </c>
      <c r="B184" s="35" t="s">
        <v>419</v>
      </c>
      <c r="C184" s="36">
        <v>41977</v>
      </c>
      <c r="D184" s="58" t="s">
        <v>454</v>
      </c>
      <c r="E184" s="35" t="s">
        <v>57</v>
      </c>
      <c r="F184" s="38">
        <v>3369600</v>
      </c>
      <c r="G184" s="38">
        <v>3369600</v>
      </c>
      <c r="H184" s="39">
        <f>G184/F184</f>
        <v>1</v>
      </c>
      <c r="I184" s="40"/>
      <c r="J184" s="35" t="s">
        <v>455</v>
      </c>
      <c r="K184" s="40" t="s">
        <v>56</v>
      </c>
      <c r="L184" s="40"/>
      <c r="M184" s="35" t="s">
        <v>107</v>
      </c>
      <c r="N184" s="40"/>
      <c r="O184" s="35"/>
      <c r="P184" s="45" t="str">
        <f>IFERROR(LEFT(A184,FIND(" ",A184)-1),A184)</f>
        <v>人吉法務総合庁舎（２６）設計その２業務
福岡県福岡市博多区博多駅東２丁目１０番７号
２０１４/１２/０５～２０１６/０１/１９
建築関係建設コンサルタント業務</v>
      </c>
    </row>
    <row r="185" spans="1:16" s="44" customFormat="1" ht="81" x14ac:dyDescent="0.15">
      <c r="A185" s="58" t="s">
        <v>510</v>
      </c>
      <c r="B185" s="35" t="s">
        <v>207</v>
      </c>
      <c r="C185" s="36">
        <v>41997</v>
      </c>
      <c r="D185" s="58" t="s">
        <v>511</v>
      </c>
      <c r="E185" s="35" t="s">
        <v>57</v>
      </c>
      <c r="F185" s="37" t="s">
        <v>58</v>
      </c>
      <c r="G185" s="38">
        <v>7624800</v>
      </c>
      <c r="H185" s="39" t="str">
        <f>IF(F185="-","-",G185/F185)</f>
        <v>-</v>
      </c>
      <c r="I185" s="40"/>
      <c r="J185" s="35" t="s">
        <v>512</v>
      </c>
      <c r="K185" s="40" t="s">
        <v>56</v>
      </c>
      <c r="L185" s="40"/>
      <c r="M185" s="35" t="s">
        <v>107</v>
      </c>
      <c r="N185" s="40"/>
      <c r="O185" s="35"/>
      <c r="P185" s="45" t="str">
        <f>IFERROR(LEFT(A185,FIND(" ",A185)-1),A185)</f>
        <v>一般国道３号千代（２－２）地区電線共同溝に伴う連系管路及び引込管路工事</v>
      </c>
    </row>
    <row r="186" spans="1:16" s="44" customFormat="1" ht="67.5" x14ac:dyDescent="0.15">
      <c r="A186" s="58" t="s">
        <v>495</v>
      </c>
      <c r="B186" s="35" t="s">
        <v>361</v>
      </c>
      <c r="C186" s="36">
        <v>42025</v>
      </c>
      <c r="D186" s="35" t="s">
        <v>117</v>
      </c>
      <c r="E186" s="35" t="s">
        <v>57</v>
      </c>
      <c r="F186" s="38" t="s">
        <v>71</v>
      </c>
      <c r="G186" s="38">
        <v>2008800</v>
      </c>
      <c r="H186" s="39" t="e">
        <f>G186/F186</f>
        <v>#VALUE!</v>
      </c>
      <c r="I186" s="40"/>
      <c r="J186" s="35" t="s">
        <v>496</v>
      </c>
      <c r="K186" s="40" t="s">
        <v>49</v>
      </c>
      <c r="L186" s="40"/>
      <c r="M186" s="35" t="s">
        <v>107</v>
      </c>
      <c r="N186" s="40"/>
      <c r="O186" s="35"/>
      <c r="P186" s="45" t="str">
        <f>IFERROR(LEFT(A186,FIND(" ",A186)-1),A186)</f>
        <v>ダム湖周辺樹林美化委託</v>
      </c>
    </row>
    <row r="187" spans="1:16" s="44" customFormat="1" ht="121.5" x14ac:dyDescent="0.15">
      <c r="A187" s="58" t="s">
        <v>439</v>
      </c>
      <c r="B187" s="35" t="s">
        <v>127</v>
      </c>
      <c r="C187" s="36">
        <v>42037</v>
      </c>
      <c r="D187" s="58" t="s">
        <v>440</v>
      </c>
      <c r="E187" s="35" t="s">
        <v>57</v>
      </c>
      <c r="F187" s="38">
        <v>51159600</v>
      </c>
      <c r="G187" s="38">
        <v>50760000</v>
      </c>
      <c r="H187" s="39">
        <f>G187/F187</f>
        <v>0.99218914925058055</v>
      </c>
      <c r="I187" s="40"/>
      <c r="J187" s="35" t="s">
        <v>441</v>
      </c>
      <c r="K187" s="40" t="s">
        <v>56</v>
      </c>
      <c r="L187" s="40"/>
      <c r="M187" s="35" t="s">
        <v>107</v>
      </c>
      <c r="N187" s="40"/>
      <c r="O187" s="35"/>
      <c r="P187" s="45" t="str">
        <f>IFERROR(LEFT(A187,FIND(" ",A187)-1),A187)</f>
        <v>嘉瀬川ダム管理用制御処理設備改造工事</v>
      </c>
    </row>
    <row r="188" spans="1:16" s="44" customFormat="1" ht="108" x14ac:dyDescent="0.15">
      <c r="A188" s="58" t="s">
        <v>467</v>
      </c>
      <c r="B188" s="35" t="s">
        <v>131</v>
      </c>
      <c r="C188" s="36">
        <v>42037</v>
      </c>
      <c r="D188" s="58" t="s">
        <v>468</v>
      </c>
      <c r="E188" s="35" t="s">
        <v>57</v>
      </c>
      <c r="F188" s="38">
        <v>16254000</v>
      </c>
      <c r="G188" s="38">
        <v>15768000</v>
      </c>
      <c r="H188" s="39">
        <f>G188/F188</f>
        <v>0.9700996677740864</v>
      </c>
      <c r="I188" s="40"/>
      <c r="J188" s="35" t="s">
        <v>469</v>
      </c>
      <c r="K188" s="40" t="s">
        <v>56</v>
      </c>
      <c r="L188" s="40"/>
      <c r="M188" s="35" t="s">
        <v>107</v>
      </c>
      <c r="N188" s="40"/>
      <c r="O188" s="35"/>
      <c r="P188" s="45" t="str">
        <f>IFERROR(LEFT(A188,FIND(" ",A188)-1),A188)</f>
        <v>厳木ダム管理用制御処理設備改造工事</v>
      </c>
    </row>
    <row r="189" spans="1:16" s="44" customFormat="1" ht="94.5" x14ac:dyDescent="0.15">
      <c r="A189" s="58" t="s">
        <v>470</v>
      </c>
      <c r="B189" s="35" t="s">
        <v>168</v>
      </c>
      <c r="C189" s="36">
        <v>42040</v>
      </c>
      <c r="D189" s="58" t="s">
        <v>471</v>
      </c>
      <c r="E189" s="35" t="s">
        <v>57</v>
      </c>
      <c r="F189" s="37" t="s">
        <v>58</v>
      </c>
      <c r="G189" s="38">
        <v>4515058</v>
      </c>
      <c r="H189" s="39" t="str">
        <f>IF(F189="-","-",G189/F189)</f>
        <v>-</v>
      </c>
      <c r="I189" s="40"/>
      <c r="J189" s="35" t="s">
        <v>472</v>
      </c>
      <c r="K189" s="40" t="s">
        <v>56</v>
      </c>
      <c r="L189" s="40"/>
      <c r="M189" s="35" t="s">
        <v>107</v>
      </c>
      <c r="N189" s="40"/>
      <c r="O189" s="35"/>
      <c r="P189" s="45" t="str">
        <f>IFERROR(LEFT(A189,FIND(" ",A189)-1),A189)</f>
        <v>日豊本線市棚・北川間市棚桟道橋（２３８ｋ６４６ｍ）外４橋橋梁点検</v>
      </c>
    </row>
    <row r="190" spans="1:16" s="44" customFormat="1" ht="108" x14ac:dyDescent="0.15">
      <c r="A190" s="58" t="s">
        <v>456</v>
      </c>
      <c r="B190" s="35" t="s">
        <v>419</v>
      </c>
      <c r="C190" s="36">
        <v>42055</v>
      </c>
      <c r="D190" s="58" t="s">
        <v>457</v>
      </c>
      <c r="E190" s="35" t="s">
        <v>57</v>
      </c>
      <c r="F190" s="38">
        <v>8856000</v>
      </c>
      <c r="G190" s="38">
        <v>8802000</v>
      </c>
      <c r="H190" s="39">
        <f>G190/F190</f>
        <v>0.99390243902439024</v>
      </c>
      <c r="I190" s="40"/>
      <c r="J190" s="35" t="s">
        <v>458</v>
      </c>
      <c r="K190" s="40" t="s">
        <v>56</v>
      </c>
      <c r="L190" s="40"/>
      <c r="M190" s="35" t="s">
        <v>107</v>
      </c>
      <c r="N190" s="40"/>
      <c r="O190" s="35"/>
      <c r="P190" s="45" t="str">
        <f>IFERROR(LEFT(A190,FIND(" ",A190)-1),A190)</f>
        <v>九州管区警察学校（２６）本館設計その２業務
福岡県福岡市博多区博多駅東２丁目１０番７号
２０１５/０２/２１～２０１６/０８/３１
建築関係建設コンサルタント業務</v>
      </c>
    </row>
    <row r="191" spans="1:16" s="44" customFormat="1" ht="108" x14ac:dyDescent="0.15">
      <c r="A191" s="58" t="s">
        <v>459</v>
      </c>
      <c r="B191" s="35" t="s">
        <v>419</v>
      </c>
      <c r="C191" s="36">
        <v>42058</v>
      </c>
      <c r="D191" s="58" t="s">
        <v>460</v>
      </c>
      <c r="E191" s="35" t="s">
        <v>57</v>
      </c>
      <c r="F191" s="38">
        <v>1296000</v>
      </c>
      <c r="G191" s="38">
        <v>1285200</v>
      </c>
      <c r="H191" s="39">
        <f>G191/F191</f>
        <v>0.9916666666666667</v>
      </c>
      <c r="I191" s="40"/>
      <c r="J191" s="35" t="s">
        <v>461</v>
      </c>
      <c r="K191" s="40" t="s">
        <v>56</v>
      </c>
      <c r="L191" s="40"/>
      <c r="M191" s="35" t="s">
        <v>107</v>
      </c>
      <c r="N191" s="40"/>
      <c r="O191" s="35"/>
      <c r="P191" s="45" t="str">
        <f>IFERROR(LEFT(A191,FIND(" ",A191)-1),A191)</f>
        <v>長崎地方気象台（２６）設計その２業務
福岡県福岡市博多区博多駅東２丁目１０番７号
２０１５/０２/２４～２０１５/１１/２０
建築関係建設コンサルタント業務</v>
      </c>
    </row>
    <row r="192" spans="1:16" s="44" customFormat="1" ht="67.5" x14ac:dyDescent="0.15">
      <c r="A192" s="58" t="s">
        <v>479</v>
      </c>
      <c r="B192" s="35" t="s">
        <v>476</v>
      </c>
      <c r="C192" s="36">
        <v>42058</v>
      </c>
      <c r="D192" s="58" t="s">
        <v>480</v>
      </c>
      <c r="E192" s="35" t="s">
        <v>57</v>
      </c>
      <c r="F192" s="37" t="s">
        <v>58</v>
      </c>
      <c r="G192" s="38">
        <v>24214792</v>
      </c>
      <c r="H192" s="39" t="str">
        <f>IF(F192="-","-",G192/F192)</f>
        <v>-</v>
      </c>
      <c r="I192" s="40"/>
      <c r="J192" s="35" t="s">
        <v>481</v>
      </c>
      <c r="K192" s="40" t="s">
        <v>56</v>
      </c>
      <c r="L192" s="40"/>
      <c r="M192" s="35" t="s">
        <v>107</v>
      </c>
      <c r="N192" s="40"/>
      <c r="O192" s="35"/>
      <c r="P192" s="45" t="str">
        <f>IFERROR(LEFT(A192,FIND(" ",A192)-1),A192)</f>
        <v>一般国道３４号桜馬場地区電線共同溝通信系管路工事</v>
      </c>
    </row>
    <row r="193" spans="1:16" s="44" customFormat="1" ht="67.5" x14ac:dyDescent="0.15">
      <c r="A193" s="58" t="s">
        <v>482</v>
      </c>
      <c r="B193" s="35" t="s">
        <v>476</v>
      </c>
      <c r="C193" s="36">
        <v>42058</v>
      </c>
      <c r="D193" s="58" t="s">
        <v>483</v>
      </c>
      <c r="E193" s="35" t="s">
        <v>57</v>
      </c>
      <c r="F193" s="37" t="s">
        <v>58</v>
      </c>
      <c r="G193" s="38">
        <v>4476600</v>
      </c>
      <c r="H193" s="39" t="str">
        <f>IF(F193="-","-",G193/F193)</f>
        <v>-</v>
      </c>
      <c r="I193" s="40"/>
      <c r="J193" s="35" t="s">
        <v>484</v>
      </c>
      <c r="K193" s="40" t="s">
        <v>56</v>
      </c>
      <c r="L193" s="40"/>
      <c r="M193" s="35" t="s">
        <v>107</v>
      </c>
      <c r="N193" s="40"/>
      <c r="O193" s="35"/>
      <c r="P193" s="45" t="str">
        <f>IFERROR(LEFT(A193,FIND(" ",A193)-1),A193)</f>
        <v>一般国道３４号桜馬場地区電線共同溝通信系管路工事</v>
      </c>
    </row>
    <row r="194" spans="1:16" s="44" customFormat="1" ht="94.5" x14ac:dyDescent="0.15">
      <c r="A194" s="58" t="s">
        <v>488</v>
      </c>
      <c r="B194" s="35" t="s">
        <v>84</v>
      </c>
      <c r="C194" s="36">
        <v>42062</v>
      </c>
      <c r="D194" s="58" t="s">
        <v>489</v>
      </c>
      <c r="E194" s="35" t="s">
        <v>57</v>
      </c>
      <c r="F194" s="38">
        <v>3638272</v>
      </c>
      <c r="G194" s="38">
        <v>3638272</v>
      </c>
      <c r="H194" s="39">
        <f>G194/F194</f>
        <v>1</v>
      </c>
      <c r="I194" s="40"/>
      <c r="J194" s="35" t="s">
        <v>490</v>
      </c>
      <c r="K194" s="40" t="s">
        <v>53</v>
      </c>
      <c r="L194" s="40" t="s">
        <v>59</v>
      </c>
      <c r="M194" s="35" t="s">
        <v>491</v>
      </c>
      <c r="N194" s="40" t="s">
        <v>492</v>
      </c>
      <c r="O194" s="35"/>
      <c r="P194" s="45" t="str">
        <f>IFERROR(LEFT(A194,FIND(" ",A194)-1),A194)</f>
        <v>鹿児島国道事務所都トンネルで使用する電気</v>
      </c>
    </row>
    <row r="195" spans="1:16" s="44" customFormat="1" ht="94.5" x14ac:dyDescent="0.15">
      <c r="A195" s="58" t="s">
        <v>493</v>
      </c>
      <c r="B195" s="35" t="s">
        <v>84</v>
      </c>
      <c r="C195" s="36">
        <v>42062</v>
      </c>
      <c r="D195" s="58" t="s">
        <v>489</v>
      </c>
      <c r="E195" s="35" t="s">
        <v>57</v>
      </c>
      <c r="F195" s="38">
        <v>3698064</v>
      </c>
      <c r="G195" s="38">
        <v>3698064</v>
      </c>
      <c r="H195" s="39">
        <f>G195/F195</f>
        <v>1</v>
      </c>
      <c r="I195" s="40"/>
      <c r="J195" s="35" t="s">
        <v>494</v>
      </c>
      <c r="K195" s="40" t="s">
        <v>53</v>
      </c>
      <c r="L195" s="40" t="s">
        <v>59</v>
      </c>
      <c r="M195" s="35" t="s">
        <v>491</v>
      </c>
      <c r="N195" s="40" t="s">
        <v>492</v>
      </c>
      <c r="O195" s="35"/>
      <c r="P195" s="45" t="str">
        <f>IFERROR(LEFT(A195,FIND(" ",A195)-1),A195)</f>
        <v>大里トンネルで使用する電気（鹿児島国道事務所）</v>
      </c>
    </row>
    <row r="196" spans="1:16" s="44" customFormat="1" ht="108" x14ac:dyDescent="0.15">
      <c r="A196" s="78" t="s">
        <v>462</v>
      </c>
      <c r="B196" s="79" t="s">
        <v>419</v>
      </c>
      <c r="C196" s="80">
        <v>42081</v>
      </c>
      <c r="D196" s="78" t="s">
        <v>463</v>
      </c>
      <c r="E196" s="79" t="s">
        <v>57</v>
      </c>
      <c r="F196" s="81">
        <v>14104800</v>
      </c>
      <c r="G196" s="81">
        <v>14094000</v>
      </c>
      <c r="H196" s="82">
        <f>G196/F196</f>
        <v>0.99923430321592654</v>
      </c>
      <c r="I196" s="83"/>
      <c r="J196" s="79" t="s">
        <v>458</v>
      </c>
      <c r="K196" s="83" t="s">
        <v>56</v>
      </c>
      <c r="L196" s="83"/>
      <c r="M196" s="79" t="s">
        <v>107</v>
      </c>
      <c r="N196" s="83"/>
      <c r="O196" s="79"/>
      <c r="P196" s="45" t="str">
        <f>IFERROR(LEFT(A196,FIND(" ",A196)-1),A196)</f>
        <v>福岡第１法務総合庁舎（２６）設計その２業務
福岡県福岡市博多区博多駅東２丁目１０番７号
２０１５/０３/１９～２０１８/０１/３０
建築関係建設コンサルタント業務</v>
      </c>
    </row>
    <row r="197" spans="1:16" s="6" customFormat="1" ht="14.25" customHeight="1" x14ac:dyDescent="0.15">
      <c r="A197" s="7"/>
      <c r="B197" s="8"/>
      <c r="C197" s="9"/>
      <c r="D197" s="8"/>
      <c r="E197" s="8"/>
      <c r="F197" s="10"/>
      <c r="G197" s="10"/>
      <c r="H197" s="11"/>
      <c r="I197" s="12"/>
      <c r="J197" s="8"/>
      <c r="K197" s="12"/>
      <c r="L197" s="12"/>
      <c r="M197" s="8"/>
      <c r="N197" s="12"/>
      <c r="O197" s="8"/>
      <c r="P197" s="13"/>
    </row>
    <row r="198" spans="1:16" s="14" customFormat="1" ht="14.25" customHeight="1" x14ac:dyDescent="0.15">
      <c r="A198" s="14" t="s">
        <v>0</v>
      </c>
      <c r="J198" s="15"/>
      <c r="K198" s="15"/>
      <c r="L198" s="6"/>
      <c r="M198" s="6"/>
      <c r="N198" s="4"/>
    </row>
    <row r="199" spans="1:16" s="14" customFormat="1" ht="14.25" customHeight="1" x14ac:dyDescent="0.15">
      <c r="A199" s="14" t="s">
        <v>1</v>
      </c>
      <c r="J199" s="15"/>
      <c r="K199" s="15"/>
      <c r="L199" s="6"/>
      <c r="M199" s="6"/>
      <c r="N199" s="4"/>
    </row>
    <row r="200" spans="1:16" s="14" customFormat="1" ht="14.25" customHeight="1" x14ac:dyDescent="0.15">
      <c r="A200" s="14" t="s">
        <v>2</v>
      </c>
      <c r="J200" s="15"/>
      <c r="K200" s="15"/>
      <c r="L200" s="6"/>
      <c r="M200" s="6"/>
      <c r="N200" s="4"/>
    </row>
    <row r="201" spans="1:16" s="14" customFormat="1" ht="14.25" customHeight="1" x14ac:dyDescent="0.15">
      <c r="A201" s="16" t="s">
        <v>3</v>
      </c>
      <c r="B201" s="17"/>
      <c r="C201" s="17"/>
      <c r="D201" s="17"/>
      <c r="E201" s="17"/>
      <c r="F201" s="17"/>
      <c r="G201" s="17"/>
      <c r="H201" s="17"/>
      <c r="I201" s="17"/>
      <c r="J201" s="18"/>
      <c r="K201" s="18"/>
      <c r="L201" s="18"/>
      <c r="M201" s="6"/>
      <c r="N201" s="4"/>
      <c r="O201" s="17"/>
    </row>
    <row r="202" spans="1:16" s="14" customFormat="1" ht="14.25" customHeight="1" x14ac:dyDescent="0.15">
      <c r="A202" s="16" t="s">
        <v>4</v>
      </c>
      <c r="B202" s="17"/>
      <c r="C202" s="17"/>
      <c r="D202" s="17"/>
      <c r="E202" s="17"/>
      <c r="F202" s="17"/>
      <c r="G202" s="17"/>
      <c r="H202" s="17"/>
      <c r="I202" s="17"/>
      <c r="J202" s="18"/>
      <c r="K202" s="18"/>
      <c r="L202" s="18"/>
      <c r="M202" s="3"/>
      <c r="N202" s="1"/>
      <c r="O202" s="17"/>
    </row>
    <row r="203" spans="1:16" s="14" customFormat="1" ht="14.25" customHeight="1" x14ac:dyDescent="0.15">
      <c r="A203" s="16" t="s">
        <v>5</v>
      </c>
      <c r="B203" s="17"/>
      <c r="C203" s="17"/>
      <c r="D203" s="17"/>
      <c r="E203" s="17"/>
      <c r="F203" s="17"/>
      <c r="G203" s="17"/>
      <c r="H203" s="17"/>
      <c r="I203" s="17"/>
      <c r="J203" s="18"/>
      <c r="K203" s="18"/>
      <c r="L203" s="18"/>
      <c r="M203" s="19"/>
      <c r="N203" s="20"/>
      <c r="O203" s="17"/>
    </row>
    <row r="204" spans="1:16" s="14" customFormat="1" ht="14.25" customHeight="1" x14ac:dyDescent="0.15">
      <c r="A204" s="16" t="s">
        <v>6</v>
      </c>
      <c r="B204" s="17"/>
      <c r="C204" s="17"/>
      <c r="D204" s="17"/>
      <c r="E204" s="17"/>
      <c r="F204" s="17"/>
      <c r="G204" s="17"/>
      <c r="H204" s="17"/>
      <c r="I204" s="17"/>
      <c r="J204" s="18"/>
      <c r="K204" s="18"/>
      <c r="L204" s="18"/>
      <c r="M204" s="19"/>
      <c r="N204" s="20"/>
      <c r="O204" s="17"/>
    </row>
    <row r="205" spans="1:16" s="14" customFormat="1" ht="14.25" customHeight="1" x14ac:dyDescent="0.15">
      <c r="A205" s="16" t="s">
        <v>514</v>
      </c>
      <c r="B205" s="17"/>
      <c r="C205" s="17"/>
      <c r="D205" s="17"/>
      <c r="E205" s="17"/>
      <c r="F205" s="17"/>
      <c r="G205" s="17"/>
      <c r="H205" s="17"/>
      <c r="I205" s="17"/>
      <c r="J205" s="18"/>
      <c r="K205" s="18"/>
      <c r="L205" s="18"/>
      <c r="M205" s="19"/>
      <c r="N205" s="20"/>
      <c r="O205" s="17"/>
    </row>
    <row r="206" spans="1:16" s="14" customFormat="1" ht="14.25" customHeight="1" x14ac:dyDescent="0.15">
      <c r="A206" s="16" t="s">
        <v>515</v>
      </c>
      <c r="B206" s="17"/>
      <c r="C206" s="17"/>
      <c r="D206" s="17"/>
      <c r="E206" s="17"/>
      <c r="F206" s="17"/>
      <c r="G206" s="17"/>
      <c r="H206" s="17"/>
      <c r="I206" s="17"/>
      <c r="J206" s="18"/>
      <c r="K206" s="18"/>
      <c r="L206" s="21"/>
      <c r="M206" s="3"/>
      <c r="N206" s="1"/>
      <c r="O206" s="17"/>
    </row>
    <row r="207" spans="1:16" s="14" customFormat="1" ht="14.25" customHeight="1" x14ac:dyDescent="0.15">
      <c r="A207" s="16" t="s">
        <v>516</v>
      </c>
      <c r="J207" s="15"/>
      <c r="K207" s="15"/>
      <c r="L207" s="3"/>
      <c r="M207" s="3"/>
      <c r="N207" s="1"/>
    </row>
    <row r="208" spans="1:16" s="14" customFormat="1" ht="14.25" customHeight="1" x14ac:dyDescent="0.15">
      <c r="A208" s="16" t="s">
        <v>7</v>
      </c>
      <c r="J208" s="15"/>
      <c r="K208" s="15"/>
      <c r="L208" s="19"/>
      <c r="M208" s="3"/>
      <c r="N208" s="1"/>
    </row>
    <row r="209" spans="1:14" s="14" customFormat="1" ht="14.25" customHeight="1" x14ac:dyDescent="0.15">
      <c r="A209" s="16" t="s">
        <v>517</v>
      </c>
      <c r="J209" s="15"/>
      <c r="K209" s="15"/>
      <c r="L209" s="19"/>
      <c r="M209" s="3"/>
      <c r="N209" s="1"/>
    </row>
    <row r="210" spans="1:14" s="14" customFormat="1" ht="14.25" customHeight="1" x14ac:dyDescent="0.15">
      <c r="A210" s="16" t="s">
        <v>8</v>
      </c>
      <c r="J210" s="15"/>
      <c r="K210" s="15"/>
      <c r="L210" s="19"/>
      <c r="M210" s="3"/>
      <c r="N210" s="1"/>
    </row>
    <row r="211" spans="1:14" s="14" customFormat="1" ht="14.25" customHeight="1" x14ac:dyDescent="0.15">
      <c r="A211" s="16" t="s">
        <v>9</v>
      </c>
      <c r="J211" s="15"/>
      <c r="K211" s="15"/>
      <c r="L211" s="3"/>
      <c r="M211" s="3"/>
      <c r="N211" s="1"/>
    </row>
    <row r="212" spans="1:14" s="14" customFormat="1" ht="14.25" customHeight="1" x14ac:dyDescent="0.15">
      <c r="A212" s="16" t="s">
        <v>518</v>
      </c>
      <c r="J212" s="15"/>
      <c r="K212" s="15"/>
      <c r="L212" s="3"/>
      <c r="M212" s="3"/>
      <c r="N212" s="1"/>
    </row>
    <row r="213" spans="1:14" s="14" customFormat="1" ht="14.25" customHeight="1" x14ac:dyDescent="0.15">
      <c r="A213" s="16" t="s">
        <v>519</v>
      </c>
      <c r="J213" s="15"/>
      <c r="K213" s="15"/>
      <c r="L213" s="3"/>
      <c r="M213" s="3"/>
      <c r="N213" s="1"/>
    </row>
    <row r="214" spans="1:14" s="4" customFormat="1" ht="14.25" customHeight="1" x14ac:dyDescent="0.15">
      <c r="A214" s="14" t="s">
        <v>10</v>
      </c>
      <c r="J214" s="6"/>
      <c r="K214" s="6"/>
      <c r="L214" s="6"/>
      <c r="M214" s="6"/>
    </row>
    <row r="216" spans="1:14" x14ac:dyDescent="0.15">
      <c r="G216" s="22"/>
    </row>
  </sheetData>
  <sheetProtection formatCells="0" formatRows="0" insertRows="0" deleteRows="0" sort="0" autoFilter="0"/>
  <mergeCells count="1">
    <mergeCell ref="A1:O1"/>
  </mergeCells>
  <phoneticPr fontId="2"/>
  <dataValidations count="4">
    <dataValidation type="custom" allowBlank="1" showInputMessage="1" showErrorMessage="1" error="半角数字で入力してください。_x000a_" sqref="F80:G80 G118:G123">
      <formula1>(LEN(F80)=LENB(F80))*ISERROR(SEARCH(",",F80))</formula1>
    </dataValidation>
    <dataValidation type="list" allowBlank="1" showInputMessage="1" showErrorMessage="1" sqref="N181:N182">
      <formula1>"Ａ,Ｂ,Ｃ,Ｄ"</formula1>
    </dataValidation>
    <dataValidation type="list" allowBlank="1" showInputMessage="1" showErrorMessage="1" sqref="O181:O182 L5:L167 L172:L197">
      <formula1>"○"</formula1>
    </dataValidation>
    <dataValidation type="list" allowBlank="1" showInputMessage="1" showErrorMessage="1" sqref="K5:K197">
      <formula1>"イ（イ）,イ（ロ）,イ（ハ）,イ（ニ）,ロ,ハ,ニ（イ）,ニ（ロ）,ニ（ハ）,ニ（ニ）,ニ（ホ）,ニ（ヘ）"</formula1>
    </dataValidation>
  </dataValidations>
  <pageMargins left="0.39370078740157483" right="0.27559055118110237" top="0.67" bottom="0.37" header="0.31496062992125984" footer="0.31496062992125984"/>
  <pageSetup paperSize="9" scale="20" fitToHeight="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9"/>
  <sheetViews>
    <sheetView view="pageBreakPreview" zoomScale="70" zoomScaleNormal="100" zoomScaleSheetLayoutView="70" workbookViewId="0">
      <selection sqref="A1:N1"/>
    </sheetView>
  </sheetViews>
  <sheetFormatPr defaultColWidth="7.625" defaultRowHeight="13.5" x14ac:dyDescent="0.15"/>
  <cols>
    <col min="1" max="1" width="25.625" style="1" customWidth="1"/>
    <col min="2" max="2" width="27.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8.625" style="1" customWidth="1"/>
    <col min="12" max="12" width="21.625" style="1" customWidth="1"/>
    <col min="13" max="13" width="11.625" style="1" customWidth="1"/>
    <col min="14" max="14" width="12.625" style="1" customWidth="1"/>
    <col min="15" max="16384" width="7.625" style="1"/>
  </cols>
  <sheetData>
    <row r="1" spans="1:26" ht="18.75" x14ac:dyDescent="0.15">
      <c r="A1" s="100" t="s">
        <v>42</v>
      </c>
      <c r="B1" s="100"/>
      <c r="C1" s="100"/>
      <c r="D1" s="100"/>
      <c r="E1" s="100"/>
      <c r="F1" s="100"/>
      <c r="G1" s="100"/>
      <c r="H1" s="100"/>
      <c r="I1" s="100"/>
      <c r="J1" s="100"/>
      <c r="K1" s="100"/>
      <c r="L1" s="100"/>
      <c r="M1" s="100"/>
      <c r="N1" s="100"/>
    </row>
    <row r="2" spans="1:26" x14ac:dyDescent="0.15">
      <c r="A2" s="1" t="s">
        <v>632</v>
      </c>
      <c r="B2" s="24"/>
      <c r="G2" s="24"/>
      <c r="H2" s="24"/>
      <c r="I2" s="25"/>
      <c r="K2" s="25"/>
    </row>
    <row r="3" spans="1:26" x14ac:dyDescent="0.15">
      <c r="B3" s="24"/>
      <c r="G3" s="24"/>
      <c r="H3" s="24"/>
      <c r="I3" s="25"/>
      <c r="K3" s="25"/>
      <c r="N3" s="27" t="s">
        <v>24</v>
      </c>
    </row>
    <row r="4" spans="1:26" ht="56.25" x14ac:dyDescent="0.15">
      <c r="A4" s="28" t="s">
        <v>25</v>
      </c>
      <c r="B4" s="28" t="s">
        <v>26</v>
      </c>
      <c r="C4" s="28" t="s">
        <v>27</v>
      </c>
      <c r="D4" s="28" t="s">
        <v>28</v>
      </c>
      <c r="E4" s="28" t="s">
        <v>29</v>
      </c>
      <c r="F4" s="28" t="s">
        <v>30</v>
      </c>
      <c r="G4" s="28" t="s">
        <v>31</v>
      </c>
      <c r="H4" s="28" t="s">
        <v>32</v>
      </c>
      <c r="I4" s="28" t="s">
        <v>33</v>
      </c>
      <c r="J4" s="28" t="s">
        <v>40</v>
      </c>
      <c r="K4" s="28" t="s">
        <v>36</v>
      </c>
      <c r="L4" s="28" t="s">
        <v>37</v>
      </c>
      <c r="M4" s="28" t="s">
        <v>38</v>
      </c>
      <c r="N4" s="28" t="s">
        <v>41</v>
      </c>
    </row>
    <row r="5" spans="1:26" s="63" customFormat="1" ht="81" x14ac:dyDescent="0.15">
      <c r="A5" s="84" t="s">
        <v>520</v>
      </c>
      <c r="B5" s="84" t="s">
        <v>521</v>
      </c>
      <c r="C5" s="85">
        <v>41730</v>
      </c>
      <c r="D5" s="84" t="s">
        <v>522</v>
      </c>
      <c r="E5" s="84" t="s">
        <v>523</v>
      </c>
      <c r="F5" s="75">
        <v>1587600</v>
      </c>
      <c r="G5" s="75">
        <v>1458000</v>
      </c>
      <c r="H5" s="76">
        <f>IF(F5="－","－",G5/F5)</f>
        <v>0.91836734693877553</v>
      </c>
      <c r="I5" s="86"/>
      <c r="J5" s="87" t="s">
        <v>524</v>
      </c>
      <c r="K5" s="86" t="s">
        <v>525</v>
      </c>
      <c r="L5" s="84" t="s">
        <v>526</v>
      </c>
      <c r="M5" s="88" t="s">
        <v>527</v>
      </c>
      <c r="N5" s="89"/>
    </row>
    <row r="6" spans="1:26" s="63" customFormat="1" ht="81" x14ac:dyDescent="0.15">
      <c r="A6" s="59" t="s">
        <v>528</v>
      </c>
      <c r="B6" s="59" t="s">
        <v>529</v>
      </c>
      <c r="C6" s="60">
        <v>41780</v>
      </c>
      <c r="D6" s="59" t="s">
        <v>530</v>
      </c>
      <c r="E6" s="59" t="s">
        <v>523</v>
      </c>
      <c r="F6" s="38">
        <v>1587600</v>
      </c>
      <c r="G6" s="38">
        <v>1587600</v>
      </c>
      <c r="H6" s="39">
        <f>IF(F6="－","－",G6/F6)</f>
        <v>1</v>
      </c>
      <c r="I6" s="61"/>
      <c r="J6" s="59" t="s">
        <v>531</v>
      </c>
      <c r="K6" s="61"/>
      <c r="L6" s="59" t="s">
        <v>532</v>
      </c>
      <c r="M6" s="61"/>
      <c r="N6" s="64"/>
    </row>
    <row r="7" spans="1:26" s="63" customFormat="1" ht="81" x14ac:dyDescent="0.15">
      <c r="A7" s="59" t="s">
        <v>533</v>
      </c>
      <c r="B7" s="59" t="s">
        <v>529</v>
      </c>
      <c r="C7" s="60">
        <v>41785</v>
      </c>
      <c r="D7" s="59" t="s">
        <v>530</v>
      </c>
      <c r="E7" s="59" t="s">
        <v>523</v>
      </c>
      <c r="F7" s="38">
        <v>3844800</v>
      </c>
      <c r="G7" s="38">
        <v>3844800</v>
      </c>
      <c r="H7" s="39">
        <f>IF(F7="－","－",G7/F7)</f>
        <v>1</v>
      </c>
      <c r="I7" s="61"/>
      <c r="J7" s="59" t="s">
        <v>534</v>
      </c>
      <c r="K7" s="61"/>
      <c r="L7" s="59" t="s">
        <v>532</v>
      </c>
      <c r="M7" s="61"/>
      <c r="N7" s="64"/>
    </row>
    <row r="8" spans="1:26" s="63" customFormat="1" ht="81" x14ac:dyDescent="0.15">
      <c r="A8" s="59" t="s">
        <v>535</v>
      </c>
      <c r="B8" s="59" t="s">
        <v>536</v>
      </c>
      <c r="C8" s="60">
        <v>41794</v>
      </c>
      <c r="D8" s="59" t="s">
        <v>537</v>
      </c>
      <c r="E8" s="59" t="s">
        <v>523</v>
      </c>
      <c r="F8" s="38">
        <v>1231200</v>
      </c>
      <c r="G8" s="38">
        <v>1231200</v>
      </c>
      <c r="H8" s="39">
        <f>IF(F8="－","－",G8/F8)</f>
        <v>1</v>
      </c>
      <c r="I8" s="61"/>
      <c r="J8" s="59" t="s">
        <v>538</v>
      </c>
      <c r="K8" s="61"/>
      <c r="L8" s="59" t="s">
        <v>532</v>
      </c>
      <c r="M8" s="61"/>
      <c r="N8" s="64"/>
    </row>
    <row r="9" spans="1:26" s="63" customFormat="1" ht="94.5" x14ac:dyDescent="0.15">
      <c r="A9" s="59" t="s">
        <v>539</v>
      </c>
      <c r="B9" s="59" t="s">
        <v>540</v>
      </c>
      <c r="C9" s="60">
        <v>41808</v>
      </c>
      <c r="D9" s="59" t="s">
        <v>541</v>
      </c>
      <c r="E9" s="59" t="s">
        <v>523</v>
      </c>
      <c r="F9" s="38">
        <v>1566000</v>
      </c>
      <c r="G9" s="38">
        <v>1566000</v>
      </c>
      <c r="H9" s="39">
        <f>IF(F9="－","－",G9/F9)</f>
        <v>1</v>
      </c>
      <c r="I9" s="61"/>
      <c r="J9" s="59" t="s">
        <v>542</v>
      </c>
      <c r="K9" s="61"/>
      <c r="L9" s="59" t="s">
        <v>532</v>
      </c>
      <c r="M9" s="61"/>
      <c r="N9" s="64"/>
    </row>
    <row r="10" spans="1:26" s="63" customFormat="1" ht="81" x14ac:dyDescent="0.15">
      <c r="A10" s="59" t="s">
        <v>543</v>
      </c>
      <c r="B10" s="59" t="s">
        <v>529</v>
      </c>
      <c r="C10" s="60">
        <v>41828</v>
      </c>
      <c r="D10" s="59" t="s">
        <v>544</v>
      </c>
      <c r="E10" s="59" t="s">
        <v>523</v>
      </c>
      <c r="F10" s="38">
        <v>1350000</v>
      </c>
      <c r="G10" s="38">
        <v>1328400</v>
      </c>
      <c r="H10" s="39">
        <f>IF(F10="－","－",G10/F10)</f>
        <v>0.98399999999999999</v>
      </c>
      <c r="I10" s="61"/>
      <c r="J10" s="59" t="s">
        <v>545</v>
      </c>
      <c r="K10" s="61"/>
      <c r="L10" s="59" t="s">
        <v>532</v>
      </c>
      <c r="M10" s="61"/>
      <c r="N10" s="64"/>
      <c r="O10" s="1"/>
      <c r="P10" s="1"/>
      <c r="Q10" s="1"/>
      <c r="R10" s="1"/>
      <c r="S10" s="1"/>
      <c r="T10" s="1"/>
      <c r="U10" s="1"/>
      <c r="V10" s="1"/>
      <c r="W10" s="1"/>
      <c r="X10" s="1"/>
      <c r="Y10" s="1"/>
      <c r="Z10" s="1"/>
    </row>
    <row r="11" spans="1:26" s="63" customFormat="1" ht="121.5" customHeight="1" x14ac:dyDescent="0.15">
      <c r="A11" s="59" t="s">
        <v>546</v>
      </c>
      <c r="B11" s="59" t="s">
        <v>547</v>
      </c>
      <c r="C11" s="60">
        <v>41835</v>
      </c>
      <c r="D11" s="59" t="s">
        <v>548</v>
      </c>
      <c r="E11" s="59" t="s">
        <v>523</v>
      </c>
      <c r="F11" s="38">
        <v>11210400</v>
      </c>
      <c r="G11" s="38">
        <v>11124000</v>
      </c>
      <c r="H11" s="39">
        <f>IF(F11="－","－",G11/F11)</f>
        <v>0.99229287090558771</v>
      </c>
      <c r="I11" s="61"/>
      <c r="J11" s="59" t="s">
        <v>549</v>
      </c>
      <c r="K11" s="61"/>
      <c r="L11" s="59" t="s">
        <v>532</v>
      </c>
      <c r="M11" s="61"/>
      <c r="N11" s="64"/>
      <c r="O11" s="1"/>
      <c r="P11" s="1"/>
      <c r="Q11" s="1"/>
      <c r="R11" s="1"/>
      <c r="S11" s="1"/>
      <c r="T11" s="1"/>
      <c r="U11" s="1"/>
      <c r="V11" s="1"/>
      <c r="W11" s="1"/>
      <c r="X11" s="1"/>
      <c r="Y11" s="1"/>
      <c r="Z11" s="1"/>
    </row>
    <row r="12" spans="1:26" s="63" customFormat="1" ht="162" x14ac:dyDescent="0.15">
      <c r="A12" s="65" t="s">
        <v>550</v>
      </c>
      <c r="B12" s="59" t="s">
        <v>551</v>
      </c>
      <c r="C12" s="60">
        <v>41872</v>
      </c>
      <c r="D12" s="65" t="s">
        <v>552</v>
      </c>
      <c r="E12" s="59" t="s">
        <v>523</v>
      </c>
      <c r="F12" s="38">
        <v>6145200</v>
      </c>
      <c r="G12" s="38">
        <v>5994000</v>
      </c>
      <c r="H12" s="39">
        <f>IF(F12="－","－",G12/F12)</f>
        <v>0.97539543057996481</v>
      </c>
      <c r="I12" s="61"/>
      <c r="J12" s="59" t="s">
        <v>553</v>
      </c>
      <c r="K12" s="61"/>
      <c r="L12" s="59" t="s">
        <v>532</v>
      </c>
      <c r="M12" s="61"/>
      <c r="N12" s="64"/>
      <c r="O12" s="1"/>
      <c r="P12" s="1"/>
      <c r="Q12" s="1"/>
      <c r="R12" s="1"/>
      <c r="S12" s="1"/>
      <c r="T12" s="1"/>
      <c r="U12" s="1"/>
      <c r="V12" s="1"/>
      <c r="W12" s="1"/>
      <c r="X12" s="1"/>
      <c r="Y12" s="1"/>
      <c r="Z12" s="1"/>
    </row>
    <row r="13" spans="1:26" s="63" customFormat="1" ht="67.5" x14ac:dyDescent="0.15">
      <c r="A13" s="90" t="s">
        <v>554</v>
      </c>
      <c r="B13" s="91" t="s">
        <v>555</v>
      </c>
      <c r="C13" s="92">
        <v>41975</v>
      </c>
      <c r="D13" s="90" t="s">
        <v>556</v>
      </c>
      <c r="E13" s="91" t="s">
        <v>523</v>
      </c>
      <c r="F13" s="81">
        <v>1704132</v>
      </c>
      <c r="G13" s="81">
        <v>1704132</v>
      </c>
      <c r="H13" s="82">
        <f>G13/F13</f>
        <v>1</v>
      </c>
      <c r="I13" s="93"/>
      <c r="J13" s="91" t="s">
        <v>557</v>
      </c>
      <c r="K13" s="93"/>
      <c r="L13" s="91" t="s">
        <v>558</v>
      </c>
      <c r="M13" s="93"/>
      <c r="N13" s="94"/>
      <c r="O13" s="1"/>
      <c r="P13" s="1"/>
      <c r="Q13" s="1"/>
      <c r="R13" s="1"/>
      <c r="S13" s="1"/>
      <c r="T13" s="1"/>
      <c r="U13" s="1"/>
      <c r="V13" s="1"/>
      <c r="W13" s="1"/>
      <c r="X13" s="1"/>
      <c r="Y13" s="1"/>
      <c r="Z13" s="1"/>
    </row>
    <row r="14" spans="1:26" ht="14.25" customHeight="1" x14ac:dyDescent="0.15">
      <c r="A14" s="66"/>
      <c r="B14" s="66"/>
      <c r="C14" s="67"/>
      <c r="D14" s="66"/>
      <c r="E14" s="66"/>
      <c r="F14" s="68"/>
      <c r="G14" s="68"/>
      <c r="H14" s="69"/>
      <c r="I14" s="70"/>
      <c r="J14" s="66"/>
      <c r="K14" s="70"/>
      <c r="L14" s="66"/>
      <c r="M14" s="70"/>
      <c r="N14" s="66"/>
      <c r="O14" s="4"/>
      <c r="P14" s="4"/>
      <c r="Q14" s="4"/>
      <c r="R14" s="4"/>
      <c r="S14" s="4"/>
      <c r="T14" s="4"/>
      <c r="U14" s="4"/>
      <c r="V14" s="4"/>
      <c r="W14" s="4"/>
      <c r="X14" s="4"/>
      <c r="Y14" s="4"/>
      <c r="Z14" s="4"/>
    </row>
    <row r="15" spans="1:26" s="5" customFormat="1" ht="14.25" customHeight="1" x14ac:dyDescent="0.15">
      <c r="A15" s="14" t="s">
        <v>0</v>
      </c>
      <c r="B15" s="4"/>
      <c r="C15" s="4"/>
      <c r="D15" s="4"/>
      <c r="E15" s="4"/>
      <c r="F15" s="4"/>
      <c r="G15" s="4"/>
      <c r="H15" s="4"/>
      <c r="I15" s="4"/>
      <c r="J15" s="4"/>
      <c r="K15" s="4"/>
      <c r="L15" s="4"/>
      <c r="M15" s="4"/>
      <c r="N15" s="4"/>
      <c r="O15" s="4"/>
      <c r="P15" s="4"/>
      <c r="Q15" s="4"/>
      <c r="R15" s="4"/>
      <c r="S15" s="4"/>
      <c r="T15" s="4"/>
      <c r="U15" s="4"/>
      <c r="V15" s="4"/>
      <c r="W15" s="4"/>
      <c r="X15" s="4"/>
      <c r="Y15" s="4"/>
      <c r="Z15" s="4"/>
    </row>
    <row r="16" spans="1:26" s="5" customFormat="1" ht="14.25" customHeight="1" x14ac:dyDescent="0.15">
      <c r="A16" s="14" t="s">
        <v>11</v>
      </c>
      <c r="B16" s="4"/>
      <c r="C16" s="4"/>
      <c r="D16" s="4"/>
      <c r="E16" s="4"/>
      <c r="F16" s="4"/>
      <c r="G16" s="4"/>
      <c r="H16" s="4"/>
      <c r="I16" s="4"/>
      <c r="J16" s="4"/>
      <c r="K16" s="4"/>
      <c r="L16" s="4"/>
      <c r="M16" s="4"/>
      <c r="N16" s="4"/>
      <c r="O16" s="4"/>
      <c r="P16" s="4"/>
      <c r="Q16" s="4"/>
      <c r="R16" s="4"/>
      <c r="S16" s="4"/>
      <c r="T16" s="4"/>
      <c r="U16" s="4"/>
      <c r="V16" s="4"/>
      <c r="W16" s="4"/>
      <c r="X16" s="4"/>
      <c r="Y16" s="4"/>
      <c r="Z16" s="4"/>
    </row>
    <row r="17" spans="1:26" s="5" customFormat="1" ht="14.25" customHeight="1" x14ac:dyDescent="0.15">
      <c r="A17" s="14" t="s">
        <v>2</v>
      </c>
      <c r="B17" s="4"/>
      <c r="C17" s="4"/>
      <c r="D17" s="4"/>
      <c r="E17" s="4"/>
      <c r="F17" s="4"/>
      <c r="G17" s="4"/>
      <c r="H17" s="4"/>
      <c r="I17" s="4"/>
      <c r="J17" s="4"/>
      <c r="K17" s="4"/>
      <c r="L17" s="4"/>
      <c r="M17" s="4"/>
      <c r="N17" s="4"/>
      <c r="O17" s="4"/>
      <c r="P17" s="4"/>
      <c r="Q17" s="4"/>
      <c r="R17" s="4"/>
      <c r="S17" s="4"/>
      <c r="T17" s="4"/>
      <c r="U17" s="4"/>
      <c r="V17" s="4"/>
      <c r="W17" s="4"/>
      <c r="X17" s="4"/>
      <c r="Y17" s="4"/>
      <c r="Z17" s="4"/>
    </row>
    <row r="18" spans="1:26" s="4" customFormat="1" ht="25.5" customHeight="1" x14ac:dyDescent="0.15">
      <c r="A18" s="102" t="s">
        <v>12</v>
      </c>
      <c r="B18" s="102"/>
      <c r="C18" s="102"/>
      <c r="D18" s="102"/>
      <c r="E18" s="102"/>
      <c r="F18" s="102"/>
      <c r="G18" s="102"/>
      <c r="H18" s="102"/>
      <c r="I18" s="102"/>
      <c r="J18" s="102"/>
      <c r="K18" s="102"/>
      <c r="L18" s="102"/>
      <c r="M18" s="102"/>
      <c r="N18" s="102"/>
    </row>
    <row r="19" spans="1:26" s="4" customFormat="1" ht="14.25" customHeight="1" x14ac:dyDescent="0.15">
      <c r="A19" s="14" t="s">
        <v>13</v>
      </c>
      <c r="B19" s="17"/>
      <c r="C19" s="17"/>
      <c r="D19" s="17"/>
      <c r="E19" s="17"/>
      <c r="F19" s="17"/>
      <c r="G19" s="17"/>
      <c r="H19" s="17"/>
      <c r="I19" s="17"/>
      <c r="J19" s="17"/>
      <c r="K19" s="17"/>
      <c r="L19" s="17"/>
      <c r="M19" s="17"/>
      <c r="N19" s="17"/>
    </row>
    <row r="20" spans="1:26" s="4" customFormat="1" ht="15" customHeight="1" x14ac:dyDescent="0.15">
      <c r="A20" s="14"/>
      <c r="O20" s="20"/>
      <c r="P20" s="20"/>
      <c r="Q20" s="20"/>
      <c r="R20" s="20"/>
      <c r="S20" s="20"/>
      <c r="T20" s="20"/>
      <c r="U20" s="20"/>
      <c r="V20" s="20"/>
      <c r="W20" s="20"/>
      <c r="X20" s="20"/>
      <c r="Y20" s="20"/>
      <c r="Z20" s="20"/>
    </row>
    <row r="21" spans="1:26" s="4" customFormat="1" ht="13.5" customHeight="1" x14ac:dyDescent="0.15">
      <c r="A21" s="1"/>
      <c r="B21" s="1"/>
      <c r="C21" s="1"/>
      <c r="D21" s="1"/>
      <c r="E21" s="1"/>
      <c r="F21" s="1"/>
      <c r="G21" s="1"/>
      <c r="H21" s="1"/>
      <c r="I21" s="1"/>
      <c r="J21" s="1"/>
      <c r="K21" s="17"/>
      <c r="L21" s="20"/>
      <c r="M21" s="20"/>
      <c r="N21" s="1"/>
      <c r="O21" s="1"/>
      <c r="P21" s="1"/>
      <c r="Q21" s="1"/>
      <c r="R21" s="1"/>
      <c r="S21" s="1"/>
      <c r="T21" s="1"/>
      <c r="U21" s="1"/>
      <c r="V21" s="1"/>
      <c r="W21" s="1"/>
      <c r="X21" s="1"/>
      <c r="Y21" s="1"/>
      <c r="Z21" s="1"/>
    </row>
    <row r="22" spans="1:26" s="4" customFormat="1" x14ac:dyDescent="0.15">
      <c r="A22" s="1"/>
      <c r="B22" s="1"/>
      <c r="C22" s="1">
        <f>COUNT(C5:C13)</f>
        <v>9</v>
      </c>
      <c r="D22" s="1"/>
      <c r="E22" s="1"/>
      <c r="F22" s="1"/>
      <c r="G22" s="22">
        <f>SUM(G5:G13)</f>
        <v>29838132</v>
      </c>
      <c r="H22" s="1"/>
      <c r="I22" s="1"/>
      <c r="J22" s="1"/>
      <c r="K22" s="17"/>
      <c r="L22" s="20"/>
      <c r="M22" s="20"/>
      <c r="N22" s="1"/>
      <c r="O22" s="1"/>
      <c r="P22" s="1"/>
      <c r="Q22" s="1"/>
      <c r="R22" s="1"/>
      <c r="S22" s="1"/>
      <c r="T22" s="1"/>
      <c r="U22" s="1"/>
      <c r="V22" s="1"/>
      <c r="W22" s="1"/>
      <c r="X22" s="1"/>
      <c r="Y22" s="1"/>
      <c r="Z22" s="1"/>
    </row>
    <row r="23" spans="1:26" s="4" customFormat="1" x14ac:dyDescent="0.15">
      <c r="A23" s="1"/>
      <c r="B23" s="1"/>
      <c r="C23" s="1"/>
      <c r="D23" s="1"/>
      <c r="E23" s="1"/>
      <c r="F23" s="1"/>
      <c r="G23" s="1"/>
      <c r="H23" s="1"/>
      <c r="I23" s="1"/>
      <c r="J23" s="1"/>
      <c r="K23" s="23"/>
      <c r="L23" s="1"/>
      <c r="M23" s="1"/>
      <c r="N23" s="1"/>
      <c r="O23" s="20"/>
      <c r="P23" s="20"/>
      <c r="Q23" s="20"/>
      <c r="R23" s="20"/>
      <c r="S23" s="20"/>
      <c r="T23" s="20"/>
      <c r="U23" s="20"/>
      <c r="V23" s="20"/>
      <c r="W23" s="20"/>
      <c r="X23" s="20"/>
      <c r="Y23" s="20"/>
      <c r="Z23" s="20"/>
    </row>
    <row r="24" spans="1:26" s="20" customFormat="1" x14ac:dyDescent="0.1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x14ac:dyDescent="0.15">
      <c r="K25" s="20"/>
    </row>
    <row r="26" spans="1:26" x14ac:dyDescent="0.15">
      <c r="K26" s="20"/>
    </row>
    <row r="27" spans="1:26" s="20" customFormat="1" x14ac:dyDescent="0.15">
      <c r="A27" s="1"/>
      <c r="B27" s="1"/>
      <c r="C27" s="1"/>
      <c r="D27" s="1"/>
      <c r="E27" s="1"/>
      <c r="F27" s="1"/>
      <c r="G27" s="1"/>
      <c r="H27" s="1"/>
      <c r="I27" s="1"/>
      <c r="J27" s="1"/>
      <c r="L27" s="1"/>
      <c r="M27" s="1"/>
      <c r="N27" s="1"/>
      <c r="O27" s="1"/>
      <c r="P27" s="1"/>
      <c r="Q27" s="1"/>
      <c r="R27" s="1"/>
      <c r="S27" s="1"/>
      <c r="T27" s="1"/>
      <c r="U27" s="1"/>
      <c r="V27" s="1"/>
      <c r="W27" s="1"/>
      <c r="X27" s="1"/>
      <c r="Y27" s="1"/>
      <c r="Z27" s="1"/>
    </row>
    <row r="28" spans="1:26" ht="13.5" customHeight="1" x14ac:dyDescent="0.15"/>
    <row r="37" spans="1:26" ht="66" customHeight="1" x14ac:dyDescent="0.15"/>
    <row r="40" spans="1:26" x14ac:dyDescent="0.15">
      <c r="O40" s="20"/>
      <c r="P40" s="20"/>
      <c r="Q40" s="20"/>
      <c r="R40" s="20"/>
      <c r="S40" s="20"/>
      <c r="T40" s="20"/>
      <c r="U40" s="20"/>
      <c r="V40" s="20"/>
      <c r="W40" s="20"/>
      <c r="X40" s="20"/>
      <c r="Y40" s="20"/>
      <c r="Z40" s="20"/>
    </row>
    <row r="43" spans="1:26" x14ac:dyDescent="0.15">
      <c r="O43" s="20"/>
      <c r="P43" s="20"/>
      <c r="Q43" s="20"/>
      <c r="R43" s="20"/>
      <c r="S43" s="20"/>
      <c r="T43" s="20"/>
      <c r="U43" s="20"/>
      <c r="V43" s="20"/>
      <c r="W43" s="20"/>
      <c r="X43" s="20"/>
      <c r="Y43" s="20"/>
      <c r="Z43" s="20"/>
    </row>
    <row r="44" spans="1:26" s="20" customFormat="1" x14ac:dyDescent="0.15">
      <c r="A44" s="1"/>
      <c r="B44" s="1"/>
      <c r="C44" s="1"/>
      <c r="D44" s="1"/>
      <c r="E44" s="1"/>
      <c r="F44" s="1"/>
      <c r="G44" s="1"/>
      <c r="H44" s="1"/>
      <c r="I44" s="1"/>
      <c r="J44" s="1"/>
      <c r="K44" s="1"/>
      <c r="L44" s="1"/>
      <c r="M44" s="1"/>
      <c r="N44" s="1"/>
    </row>
    <row r="45" spans="1:26" x14ac:dyDescent="0.15">
      <c r="O45" s="20"/>
      <c r="P45" s="20"/>
      <c r="Q45" s="20"/>
      <c r="R45" s="20"/>
      <c r="S45" s="20"/>
      <c r="T45" s="20"/>
      <c r="U45" s="20"/>
      <c r="V45" s="20"/>
      <c r="W45" s="20"/>
      <c r="X45" s="20"/>
      <c r="Y45" s="20"/>
      <c r="Z45" s="20"/>
    </row>
    <row r="47" spans="1:26" s="20" customForma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s="20" customForma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s="20" customForma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row>
  </sheetData>
  <sheetProtection formatCells="0" formatRows="0" insertRows="0" deleteRows="0" sort="0" autoFilter="0"/>
  <mergeCells count="2">
    <mergeCell ref="A1:N1"/>
    <mergeCell ref="A18:N18"/>
  </mergeCells>
  <phoneticPr fontId="2"/>
  <dataValidations count="2">
    <dataValidation type="list" allowBlank="1" showInputMessage="1" showErrorMessage="1" sqref="N5:N13">
      <formula1>"工事・製造,財産の買入,物件の借入,その他"</formula1>
    </dataValidation>
    <dataValidation type="list" allowBlank="1" showInputMessage="1" showErrorMessage="1" sqref="K5:K14">
      <formula1>"○"</formula1>
    </dataValidation>
  </dataValidations>
  <pageMargins left="0.39370078740157483" right="0.27559055118110237" top="0.59055118110236227" bottom="0.74803149606299213" header="0.31496062992125984" footer="0.31496062992125984"/>
  <pageSetup paperSize="9" scale="57"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3"/>
  <sheetViews>
    <sheetView view="pageBreakPreview" zoomScale="65" zoomScaleNormal="100" zoomScaleSheetLayoutView="65" workbookViewId="0">
      <selection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384" width="7.625" style="1"/>
  </cols>
  <sheetData>
    <row r="1" spans="1:15" ht="18.75" x14ac:dyDescent="0.15">
      <c r="A1" s="100" t="s">
        <v>43</v>
      </c>
      <c r="B1" s="100"/>
      <c r="C1" s="100"/>
      <c r="D1" s="100"/>
      <c r="E1" s="100"/>
      <c r="F1" s="100"/>
      <c r="G1" s="100"/>
      <c r="H1" s="100"/>
      <c r="I1" s="100"/>
      <c r="J1" s="100"/>
      <c r="K1" s="100"/>
      <c r="L1" s="100"/>
      <c r="M1" s="100"/>
      <c r="N1" s="100"/>
      <c r="O1" s="100"/>
    </row>
    <row r="2" spans="1:15" x14ac:dyDescent="0.15">
      <c r="A2" s="1" t="s">
        <v>632</v>
      </c>
      <c r="B2" s="24"/>
      <c r="G2" s="24"/>
      <c r="H2" s="24"/>
      <c r="I2" s="25"/>
      <c r="L2" s="25"/>
    </row>
    <row r="3" spans="1:15" x14ac:dyDescent="0.15">
      <c r="B3" s="24"/>
      <c r="G3" s="24"/>
      <c r="H3" s="24"/>
      <c r="I3" s="25"/>
      <c r="L3" s="25"/>
      <c r="O3" s="27" t="s">
        <v>24</v>
      </c>
    </row>
    <row r="4" spans="1:15" ht="56.25" x14ac:dyDescent="0.15">
      <c r="A4" s="29" t="s">
        <v>25</v>
      </c>
      <c r="B4" s="29" t="s">
        <v>26</v>
      </c>
      <c r="C4" s="29" t="s">
        <v>27</v>
      </c>
      <c r="D4" s="29" t="s">
        <v>28</v>
      </c>
      <c r="E4" s="29" t="s">
        <v>29</v>
      </c>
      <c r="F4" s="29" t="s">
        <v>30</v>
      </c>
      <c r="G4" s="29" t="s">
        <v>31</v>
      </c>
      <c r="H4" s="29" t="s">
        <v>32</v>
      </c>
      <c r="I4" s="29" t="s">
        <v>33</v>
      </c>
      <c r="J4" s="29" t="s">
        <v>44</v>
      </c>
      <c r="K4" s="29" t="s">
        <v>45</v>
      </c>
      <c r="L4" s="29" t="s">
        <v>36</v>
      </c>
      <c r="M4" s="29" t="s">
        <v>37</v>
      </c>
      <c r="N4" s="29" t="s">
        <v>38</v>
      </c>
      <c r="O4" s="30" t="s">
        <v>39</v>
      </c>
    </row>
    <row r="5" spans="1:15" s="62" customFormat="1" ht="121.5" x14ac:dyDescent="0.15">
      <c r="A5" s="84" t="s">
        <v>561</v>
      </c>
      <c r="B5" s="84" t="s">
        <v>562</v>
      </c>
      <c r="C5" s="85">
        <v>41730</v>
      </c>
      <c r="D5" s="84" t="s">
        <v>563</v>
      </c>
      <c r="E5" s="84" t="s">
        <v>564</v>
      </c>
      <c r="F5" s="75">
        <v>6199976</v>
      </c>
      <c r="G5" s="75">
        <v>6199976</v>
      </c>
      <c r="H5" s="76">
        <f>IF(F5="－","－",G5/F5)</f>
        <v>1</v>
      </c>
      <c r="I5" s="86"/>
      <c r="J5" s="84" t="s">
        <v>565</v>
      </c>
      <c r="K5" s="86" t="s">
        <v>559</v>
      </c>
      <c r="L5" s="86" t="s">
        <v>59</v>
      </c>
      <c r="M5" s="84" t="s">
        <v>566</v>
      </c>
      <c r="N5" s="86" t="s">
        <v>60</v>
      </c>
      <c r="O5" s="84" t="s">
        <v>567</v>
      </c>
    </row>
    <row r="6" spans="1:15" s="62" customFormat="1" ht="121.5" x14ac:dyDescent="0.15">
      <c r="A6" s="59" t="s">
        <v>568</v>
      </c>
      <c r="B6" s="59" t="s">
        <v>562</v>
      </c>
      <c r="C6" s="60">
        <v>41730</v>
      </c>
      <c r="D6" s="59" t="s">
        <v>569</v>
      </c>
      <c r="E6" s="59" t="s">
        <v>564</v>
      </c>
      <c r="F6" s="38">
        <v>4546431</v>
      </c>
      <c r="G6" s="38">
        <v>4546431</v>
      </c>
      <c r="H6" s="39">
        <f>IF(F6="－","－",G6/F6)</f>
        <v>1</v>
      </c>
      <c r="I6" s="61"/>
      <c r="J6" s="59" t="s">
        <v>570</v>
      </c>
      <c r="K6" s="61" t="s">
        <v>559</v>
      </c>
      <c r="L6" s="61" t="s">
        <v>571</v>
      </c>
      <c r="M6" s="59" t="s">
        <v>572</v>
      </c>
      <c r="N6" s="61" t="s">
        <v>60</v>
      </c>
      <c r="O6" s="59" t="s">
        <v>573</v>
      </c>
    </row>
    <row r="7" spans="1:15" s="62" customFormat="1" ht="121.5" x14ac:dyDescent="0.15">
      <c r="A7" s="59" t="s">
        <v>574</v>
      </c>
      <c r="B7" s="59" t="s">
        <v>562</v>
      </c>
      <c r="C7" s="60">
        <v>41730</v>
      </c>
      <c r="D7" s="59" t="s">
        <v>575</v>
      </c>
      <c r="E7" s="59" t="s">
        <v>564</v>
      </c>
      <c r="F7" s="38">
        <v>3141180</v>
      </c>
      <c r="G7" s="38">
        <v>3141180</v>
      </c>
      <c r="H7" s="39">
        <f>IF(F7="－","－",G7/F7)</f>
        <v>1</v>
      </c>
      <c r="I7" s="61"/>
      <c r="J7" s="59" t="s">
        <v>570</v>
      </c>
      <c r="K7" s="61" t="s">
        <v>559</v>
      </c>
      <c r="L7" s="61" t="s">
        <v>571</v>
      </c>
      <c r="M7" s="59" t="s">
        <v>572</v>
      </c>
      <c r="N7" s="61" t="s">
        <v>60</v>
      </c>
      <c r="O7" s="59" t="s">
        <v>576</v>
      </c>
    </row>
    <row r="8" spans="1:15" s="62" customFormat="1" ht="121.5" x14ac:dyDescent="0.15">
      <c r="A8" s="59" t="s">
        <v>577</v>
      </c>
      <c r="B8" s="59" t="s">
        <v>562</v>
      </c>
      <c r="C8" s="60">
        <v>41730</v>
      </c>
      <c r="D8" s="59" t="s">
        <v>578</v>
      </c>
      <c r="E8" s="59" t="s">
        <v>564</v>
      </c>
      <c r="F8" s="38">
        <v>3011904</v>
      </c>
      <c r="G8" s="38">
        <v>3011904</v>
      </c>
      <c r="H8" s="39">
        <f>IF(F8="－","－",G8/F8)</f>
        <v>1</v>
      </c>
      <c r="I8" s="61"/>
      <c r="J8" s="59" t="s">
        <v>579</v>
      </c>
      <c r="K8" s="61" t="s">
        <v>559</v>
      </c>
      <c r="L8" s="61" t="s">
        <v>571</v>
      </c>
      <c r="M8" s="59" t="s">
        <v>572</v>
      </c>
      <c r="N8" s="61" t="s">
        <v>60</v>
      </c>
      <c r="O8" s="59" t="s">
        <v>580</v>
      </c>
    </row>
    <row r="9" spans="1:15" s="62" customFormat="1" ht="121.5" x14ac:dyDescent="0.15">
      <c r="A9" s="59" t="s">
        <v>581</v>
      </c>
      <c r="B9" s="59" t="s">
        <v>562</v>
      </c>
      <c r="C9" s="60">
        <v>41730</v>
      </c>
      <c r="D9" s="59" t="s">
        <v>575</v>
      </c>
      <c r="E9" s="59" t="s">
        <v>564</v>
      </c>
      <c r="F9" s="38">
        <v>1931040</v>
      </c>
      <c r="G9" s="38">
        <v>1931040</v>
      </c>
      <c r="H9" s="39">
        <f>IF(F9="－","－",G9/F9)</f>
        <v>1</v>
      </c>
      <c r="I9" s="61"/>
      <c r="J9" s="59" t="s">
        <v>582</v>
      </c>
      <c r="K9" s="61" t="s">
        <v>559</v>
      </c>
      <c r="L9" s="61" t="s">
        <v>571</v>
      </c>
      <c r="M9" s="59" t="s">
        <v>566</v>
      </c>
      <c r="N9" s="61" t="s">
        <v>560</v>
      </c>
      <c r="O9" s="59" t="s">
        <v>583</v>
      </c>
    </row>
    <row r="10" spans="1:15" s="62" customFormat="1" ht="121.5" x14ac:dyDescent="0.15">
      <c r="A10" s="59" t="s">
        <v>584</v>
      </c>
      <c r="B10" s="59" t="s">
        <v>562</v>
      </c>
      <c r="C10" s="60">
        <v>41730</v>
      </c>
      <c r="D10" s="59" t="s">
        <v>569</v>
      </c>
      <c r="E10" s="59" t="s">
        <v>564</v>
      </c>
      <c r="F10" s="38">
        <v>1345503</v>
      </c>
      <c r="G10" s="38">
        <v>1345503</v>
      </c>
      <c r="H10" s="39">
        <f>IF(F10="－","－",G10/F10)</f>
        <v>1</v>
      </c>
      <c r="I10" s="61"/>
      <c r="J10" s="59" t="s">
        <v>570</v>
      </c>
      <c r="K10" s="61" t="s">
        <v>559</v>
      </c>
      <c r="L10" s="61" t="s">
        <v>571</v>
      </c>
      <c r="M10" s="59" t="s">
        <v>572</v>
      </c>
      <c r="N10" s="61" t="s">
        <v>60</v>
      </c>
      <c r="O10" s="59" t="s">
        <v>585</v>
      </c>
    </row>
    <row r="11" spans="1:15" s="62" customFormat="1" ht="121.5" x14ac:dyDescent="0.15">
      <c r="A11" s="59" t="s">
        <v>586</v>
      </c>
      <c r="B11" s="59" t="s">
        <v>562</v>
      </c>
      <c r="C11" s="60">
        <v>41730</v>
      </c>
      <c r="D11" s="59" t="s">
        <v>587</v>
      </c>
      <c r="E11" s="59" t="s">
        <v>564</v>
      </c>
      <c r="F11" s="38">
        <v>1299852</v>
      </c>
      <c r="G11" s="38">
        <v>1299852</v>
      </c>
      <c r="H11" s="39">
        <f>IF(F11="－","－",G11/F11)</f>
        <v>1</v>
      </c>
      <c r="I11" s="61"/>
      <c r="J11" s="59" t="s">
        <v>579</v>
      </c>
      <c r="K11" s="61" t="s">
        <v>559</v>
      </c>
      <c r="L11" s="61" t="s">
        <v>59</v>
      </c>
      <c r="M11" s="59" t="s">
        <v>572</v>
      </c>
      <c r="N11" s="61" t="s">
        <v>60</v>
      </c>
      <c r="O11" s="59" t="s">
        <v>588</v>
      </c>
    </row>
    <row r="12" spans="1:15" s="62" customFormat="1" ht="108" x14ac:dyDescent="0.15">
      <c r="A12" s="59" t="s">
        <v>589</v>
      </c>
      <c r="B12" s="59" t="s">
        <v>590</v>
      </c>
      <c r="C12" s="60">
        <v>41730</v>
      </c>
      <c r="D12" s="59" t="s">
        <v>591</v>
      </c>
      <c r="E12" s="59" t="s">
        <v>564</v>
      </c>
      <c r="F12" s="38">
        <v>1048320</v>
      </c>
      <c r="G12" s="38">
        <v>1048320</v>
      </c>
      <c r="H12" s="39">
        <f>IF(F12="－","－",G12/F12)</f>
        <v>1</v>
      </c>
      <c r="I12" s="61"/>
      <c r="J12" s="59" t="s">
        <v>582</v>
      </c>
      <c r="K12" s="61" t="s">
        <v>559</v>
      </c>
      <c r="L12" s="61" t="s">
        <v>571</v>
      </c>
      <c r="M12" s="59" t="s">
        <v>566</v>
      </c>
      <c r="N12" s="61" t="s">
        <v>560</v>
      </c>
      <c r="O12" s="59" t="s">
        <v>592</v>
      </c>
    </row>
    <row r="13" spans="1:15" s="62" customFormat="1" ht="121.5" x14ac:dyDescent="0.15">
      <c r="A13" s="59" t="s">
        <v>593</v>
      </c>
      <c r="B13" s="59" t="s">
        <v>562</v>
      </c>
      <c r="C13" s="60">
        <v>41817</v>
      </c>
      <c r="D13" s="59" t="s">
        <v>569</v>
      </c>
      <c r="E13" s="59" t="s">
        <v>564</v>
      </c>
      <c r="F13" s="38">
        <v>1863918</v>
      </c>
      <c r="G13" s="38">
        <v>1863918</v>
      </c>
      <c r="H13" s="39">
        <f>IF(F13="－","－",G13/F13)</f>
        <v>1</v>
      </c>
      <c r="I13" s="61"/>
      <c r="J13" s="59" t="s">
        <v>594</v>
      </c>
      <c r="K13" s="61" t="s">
        <v>559</v>
      </c>
      <c r="L13" s="61" t="s">
        <v>571</v>
      </c>
      <c r="M13" s="59" t="s">
        <v>566</v>
      </c>
      <c r="N13" s="61" t="s">
        <v>560</v>
      </c>
      <c r="O13" s="59" t="s">
        <v>595</v>
      </c>
    </row>
    <row r="14" spans="1:15" s="62" customFormat="1" ht="121.5" x14ac:dyDescent="0.15">
      <c r="A14" s="59" t="s">
        <v>561</v>
      </c>
      <c r="B14" s="59" t="s">
        <v>597</v>
      </c>
      <c r="C14" s="60">
        <v>41968</v>
      </c>
      <c r="D14" s="59" t="s">
        <v>602</v>
      </c>
      <c r="E14" s="59" t="s">
        <v>513</v>
      </c>
      <c r="F14" s="38">
        <v>841957</v>
      </c>
      <c r="G14" s="38">
        <v>841957</v>
      </c>
      <c r="H14" s="39">
        <v>1</v>
      </c>
      <c r="I14" s="61"/>
      <c r="J14" s="59" t="s">
        <v>582</v>
      </c>
      <c r="K14" s="61" t="s">
        <v>559</v>
      </c>
      <c r="L14" s="61" t="s">
        <v>59</v>
      </c>
      <c r="M14" s="59" t="s">
        <v>603</v>
      </c>
      <c r="N14" s="61" t="s">
        <v>560</v>
      </c>
      <c r="O14" s="59" t="s">
        <v>604</v>
      </c>
    </row>
    <row r="15" spans="1:15" s="62" customFormat="1" ht="121.5" x14ac:dyDescent="0.15">
      <c r="A15" s="91" t="s">
        <v>596</v>
      </c>
      <c r="B15" s="91" t="s">
        <v>597</v>
      </c>
      <c r="C15" s="92">
        <v>41998</v>
      </c>
      <c r="D15" s="91" t="s">
        <v>598</v>
      </c>
      <c r="E15" s="91" t="s">
        <v>513</v>
      </c>
      <c r="F15" s="81">
        <v>2159352</v>
      </c>
      <c r="G15" s="81">
        <v>2159352</v>
      </c>
      <c r="H15" s="82">
        <v>1</v>
      </c>
      <c r="I15" s="93"/>
      <c r="J15" s="91" t="s">
        <v>582</v>
      </c>
      <c r="K15" s="93" t="s">
        <v>559</v>
      </c>
      <c r="L15" s="93" t="s">
        <v>59</v>
      </c>
      <c r="M15" s="91" t="s">
        <v>599</v>
      </c>
      <c r="N15" s="93" t="s">
        <v>600</v>
      </c>
      <c r="O15" s="91" t="s">
        <v>601</v>
      </c>
    </row>
    <row r="16" spans="1:15" s="62" customFormat="1" x14ac:dyDescent="0.15">
      <c r="A16" s="95"/>
      <c r="B16" s="95"/>
      <c r="C16" s="96"/>
      <c r="D16" s="95"/>
      <c r="E16" s="95"/>
      <c r="F16" s="97"/>
      <c r="G16" s="97"/>
      <c r="H16" s="98"/>
      <c r="I16" s="99"/>
      <c r="J16" s="95"/>
      <c r="K16" s="99"/>
      <c r="L16" s="99"/>
      <c r="M16" s="95"/>
      <c r="N16" s="99"/>
      <c r="O16" s="95"/>
    </row>
    <row r="17" spans="1:15" s="13" customFormat="1" ht="14.25" customHeight="1" x14ac:dyDescent="0.15">
      <c r="A17" s="14" t="s">
        <v>0</v>
      </c>
      <c r="B17" s="4"/>
      <c r="C17" s="4"/>
      <c r="D17" s="4"/>
      <c r="E17" s="4"/>
      <c r="F17" s="4"/>
      <c r="G17" s="4"/>
      <c r="H17" s="4"/>
      <c r="I17" s="4"/>
      <c r="J17" s="4"/>
      <c r="K17" s="4"/>
      <c r="L17" s="4"/>
      <c r="M17" s="4"/>
      <c r="N17" s="4"/>
      <c r="O17" s="4"/>
    </row>
    <row r="18" spans="1:15" s="13" customFormat="1" ht="14.25" customHeight="1" x14ac:dyDescent="0.15">
      <c r="A18" s="14" t="s">
        <v>14</v>
      </c>
      <c r="B18" s="4"/>
      <c r="C18" s="4"/>
      <c r="D18" s="4"/>
      <c r="E18" s="4"/>
      <c r="F18" s="4"/>
      <c r="G18" s="4"/>
      <c r="H18" s="4"/>
      <c r="I18" s="4"/>
      <c r="J18" s="4"/>
      <c r="K18" s="4"/>
      <c r="L18" s="4"/>
      <c r="M18" s="4"/>
      <c r="N18" s="4"/>
      <c r="O18" s="4"/>
    </row>
    <row r="19" spans="1:15" s="13" customFormat="1" ht="14.25" customHeight="1" x14ac:dyDescent="0.15">
      <c r="A19" s="14" t="s">
        <v>2</v>
      </c>
      <c r="B19" s="4"/>
      <c r="C19" s="4"/>
      <c r="D19" s="4"/>
      <c r="E19" s="4"/>
      <c r="F19" s="4"/>
      <c r="G19" s="4"/>
      <c r="H19" s="4"/>
      <c r="I19" s="4"/>
      <c r="J19" s="4"/>
      <c r="K19" s="4"/>
      <c r="L19" s="4"/>
      <c r="M19" s="4"/>
      <c r="N19" s="4"/>
      <c r="O19" s="4"/>
    </row>
    <row r="20" spans="1:15" s="13" customFormat="1" ht="14.25" customHeight="1" x14ac:dyDescent="0.15">
      <c r="A20" s="16" t="s">
        <v>15</v>
      </c>
      <c r="B20" s="17"/>
      <c r="C20" s="17"/>
      <c r="D20" s="17"/>
      <c r="E20" s="17"/>
      <c r="F20" s="17"/>
      <c r="G20" s="17"/>
      <c r="H20" s="17"/>
      <c r="I20" s="17"/>
      <c r="J20" s="17"/>
      <c r="K20" s="17"/>
      <c r="L20" s="17"/>
      <c r="M20" s="17"/>
      <c r="N20" s="17"/>
      <c r="O20" s="17"/>
    </row>
    <row r="21" spans="1:15" s="13" customFormat="1" ht="14.25" customHeight="1" x14ac:dyDescent="0.15">
      <c r="A21" s="16" t="s">
        <v>16</v>
      </c>
      <c r="B21" s="17"/>
      <c r="C21" s="17"/>
      <c r="D21" s="17"/>
      <c r="E21" s="17"/>
      <c r="F21" s="17"/>
      <c r="G21" s="17"/>
      <c r="H21" s="17"/>
      <c r="I21" s="17"/>
      <c r="J21" s="17"/>
      <c r="K21" s="17"/>
      <c r="L21" s="17"/>
      <c r="M21" s="17"/>
      <c r="N21" s="17"/>
      <c r="O21" s="17"/>
    </row>
    <row r="22" spans="1:15" s="13" customFormat="1" ht="14.25" customHeight="1" x14ac:dyDescent="0.15">
      <c r="A22" s="16" t="s">
        <v>17</v>
      </c>
      <c r="B22" s="17"/>
      <c r="C22" s="17"/>
      <c r="D22" s="17"/>
      <c r="E22" s="17"/>
      <c r="F22" s="17"/>
      <c r="G22" s="17"/>
      <c r="H22" s="17"/>
      <c r="I22" s="17"/>
      <c r="J22" s="17"/>
      <c r="K22" s="17"/>
      <c r="L22" s="17"/>
      <c r="M22" s="17"/>
      <c r="N22" s="17"/>
      <c r="O22" s="17"/>
    </row>
    <row r="23" spans="1:15" s="13" customFormat="1" ht="14.25" customHeight="1" x14ac:dyDescent="0.15">
      <c r="A23" s="16" t="s">
        <v>18</v>
      </c>
      <c r="B23" s="17"/>
      <c r="C23" s="17"/>
      <c r="D23" s="17"/>
      <c r="E23" s="17"/>
      <c r="F23" s="17"/>
      <c r="G23" s="17"/>
      <c r="H23" s="17"/>
      <c r="I23" s="17"/>
      <c r="J23" s="17"/>
      <c r="K23" s="17"/>
      <c r="L23" s="17"/>
      <c r="M23" s="20"/>
      <c r="N23" s="20"/>
      <c r="O23" s="17"/>
    </row>
    <row r="24" spans="1:15" s="13" customFormat="1" ht="14.25" customHeight="1" x14ac:dyDescent="0.15">
      <c r="A24" s="16" t="s">
        <v>19</v>
      </c>
      <c r="B24" s="17"/>
      <c r="C24" s="17"/>
      <c r="D24" s="17"/>
      <c r="E24" s="17"/>
      <c r="F24" s="17"/>
      <c r="G24" s="17"/>
      <c r="H24" s="17"/>
      <c r="I24" s="17"/>
      <c r="J24" s="17"/>
      <c r="K24" s="17"/>
      <c r="L24" s="17"/>
      <c r="M24" s="20"/>
      <c r="N24" s="20"/>
      <c r="O24" s="17"/>
    </row>
    <row r="25" spans="1:15" s="13" customFormat="1" ht="14.25" customHeight="1" x14ac:dyDescent="0.15">
      <c r="A25" s="14" t="s">
        <v>10</v>
      </c>
      <c r="B25" s="4"/>
      <c r="C25" s="4"/>
      <c r="D25" s="4"/>
      <c r="E25" s="4"/>
      <c r="F25" s="4"/>
      <c r="G25" s="4"/>
      <c r="H25" s="4"/>
      <c r="I25" s="4"/>
      <c r="J25" s="4"/>
      <c r="K25" s="4"/>
      <c r="L25" s="4"/>
      <c r="M25" s="4"/>
      <c r="N25" s="4"/>
      <c r="O25" s="4"/>
    </row>
    <row r="26" spans="1:15" s="13" customFormat="1" ht="14.25" customHeight="1" x14ac:dyDescent="0.15">
      <c r="A26" s="20"/>
      <c r="B26" s="20"/>
      <c r="C26" s="20"/>
      <c r="D26" s="20"/>
      <c r="E26" s="20"/>
      <c r="F26" s="20"/>
      <c r="G26" s="20"/>
      <c r="H26" s="20"/>
      <c r="I26" s="20"/>
      <c r="J26" s="20"/>
      <c r="K26" s="20"/>
      <c r="L26" s="20"/>
      <c r="M26" s="1"/>
      <c r="N26" s="1"/>
      <c r="O26" s="20"/>
    </row>
    <row r="27" spans="1:15" s="13" customFormat="1" ht="14.25" customHeight="1" x14ac:dyDescent="0.15">
      <c r="A27" s="20"/>
      <c r="B27" s="20"/>
      <c r="C27" s="20"/>
      <c r="D27" s="20"/>
      <c r="E27" s="20"/>
      <c r="F27" s="20"/>
      <c r="G27" s="20"/>
      <c r="H27" s="20"/>
      <c r="I27" s="20"/>
      <c r="J27" s="20"/>
      <c r="K27" s="20"/>
      <c r="L27" s="20"/>
      <c r="M27" s="1"/>
      <c r="N27" s="1"/>
      <c r="O27" s="20"/>
    </row>
    <row r="28" spans="1:15" s="13" customFormat="1" ht="14.25" customHeight="1" x14ac:dyDescent="0.15">
      <c r="A28" s="20"/>
      <c r="B28" s="20"/>
      <c r="C28" s="20"/>
      <c r="D28" s="20"/>
      <c r="E28" s="20"/>
      <c r="F28" s="20"/>
      <c r="G28" s="20"/>
      <c r="H28" s="20"/>
      <c r="I28" s="20"/>
      <c r="J28" s="20"/>
      <c r="K28" s="20"/>
      <c r="L28" s="20"/>
      <c r="M28" s="1"/>
      <c r="N28" s="1"/>
      <c r="O28" s="20"/>
    </row>
    <row r="29" spans="1:15" s="13" customFormat="1" ht="14.25" customHeight="1" x14ac:dyDescent="0.15">
      <c r="A29" s="1"/>
      <c r="B29" s="1"/>
      <c r="C29" s="1"/>
      <c r="D29" s="1"/>
      <c r="E29" s="1"/>
      <c r="F29" s="1"/>
      <c r="G29" s="1"/>
      <c r="H29" s="1"/>
      <c r="I29" s="1"/>
      <c r="J29" s="1"/>
      <c r="K29" s="1"/>
      <c r="L29" s="1"/>
      <c r="M29" s="1"/>
      <c r="N29" s="1"/>
      <c r="O29" s="1"/>
    </row>
    <row r="30" spans="1:15" s="4" customFormat="1" ht="14.25" customHeight="1" x14ac:dyDescent="0.15">
      <c r="A30" s="1"/>
      <c r="B30" s="1"/>
      <c r="C30" s="1"/>
      <c r="D30" s="1"/>
      <c r="E30" s="1"/>
      <c r="F30" s="1"/>
      <c r="G30" s="1"/>
      <c r="H30" s="1"/>
      <c r="I30" s="1"/>
      <c r="J30" s="1"/>
      <c r="K30" s="1"/>
      <c r="L30" s="1"/>
      <c r="M30" s="1"/>
      <c r="N30" s="1"/>
      <c r="O30" s="1"/>
    </row>
    <row r="31" spans="1:15" s="4" customFormat="1" ht="14.25" customHeight="1" x14ac:dyDescent="0.15">
      <c r="A31" s="1"/>
      <c r="B31" s="1"/>
      <c r="C31" s="1"/>
      <c r="D31" s="1"/>
      <c r="E31" s="1"/>
      <c r="F31" s="1"/>
      <c r="G31" s="1"/>
      <c r="H31" s="1"/>
      <c r="I31" s="1"/>
      <c r="J31" s="1"/>
      <c r="K31" s="1"/>
      <c r="L31" s="1"/>
      <c r="M31" s="1"/>
      <c r="N31" s="1"/>
      <c r="O31" s="1"/>
    </row>
    <row r="32" spans="1:15" s="4" customFormat="1" ht="14.25" customHeight="1" x14ac:dyDescent="0.15">
      <c r="A32" s="1"/>
      <c r="B32" s="1"/>
      <c r="C32" s="1"/>
      <c r="D32" s="1"/>
      <c r="E32" s="1"/>
      <c r="F32" s="1"/>
      <c r="G32" s="1"/>
      <c r="H32" s="1"/>
      <c r="I32" s="1"/>
      <c r="J32" s="1"/>
      <c r="K32" s="1"/>
      <c r="L32" s="1"/>
      <c r="M32" s="1"/>
      <c r="N32" s="1"/>
      <c r="O32" s="1"/>
    </row>
    <row r="33" spans="1:15" s="4" customFormat="1" ht="14.25" customHeight="1" x14ac:dyDescent="0.15">
      <c r="A33" s="1"/>
      <c r="B33" s="1"/>
      <c r="C33" s="1"/>
      <c r="D33" s="1"/>
      <c r="E33" s="1"/>
      <c r="F33" s="1"/>
      <c r="G33" s="1"/>
      <c r="H33" s="1"/>
      <c r="I33" s="1"/>
      <c r="J33" s="1"/>
      <c r="K33" s="1"/>
      <c r="L33" s="1"/>
      <c r="M33" s="1"/>
      <c r="N33" s="1"/>
      <c r="O33" s="1"/>
    </row>
    <row r="34" spans="1:15" s="4" customFormat="1" ht="14.25" customHeight="1" x14ac:dyDescent="0.15">
      <c r="A34" s="1"/>
      <c r="B34" s="1"/>
      <c r="C34" s="1"/>
      <c r="D34" s="1"/>
      <c r="E34" s="1"/>
      <c r="F34" s="1"/>
      <c r="G34" s="1"/>
      <c r="H34" s="1"/>
      <c r="I34" s="1"/>
      <c r="J34" s="1"/>
      <c r="K34" s="1"/>
      <c r="L34" s="1"/>
      <c r="M34" s="1"/>
      <c r="N34" s="1"/>
      <c r="O34" s="1"/>
    </row>
    <row r="35" spans="1:15" s="4" customFormat="1" ht="14.25" customHeight="1" x14ac:dyDescent="0.15">
      <c r="A35" s="1"/>
      <c r="B35" s="1"/>
      <c r="C35" s="1"/>
      <c r="D35" s="1"/>
      <c r="E35" s="1"/>
      <c r="F35" s="1"/>
      <c r="G35" s="1"/>
      <c r="H35" s="1"/>
      <c r="I35" s="1"/>
      <c r="J35" s="1"/>
      <c r="K35" s="1"/>
      <c r="L35" s="1"/>
      <c r="M35" s="1"/>
      <c r="N35" s="1"/>
      <c r="O35" s="1"/>
    </row>
    <row r="36" spans="1:15" s="4" customFormat="1" ht="14.25" customHeight="1" x14ac:dyDescent="0.15">
      <c r="A36" s="1"/>
      <c r="B36" s="1"/>
      <c r="C36" s="1"/>
      <c r="D36" s="1"/>
      <c r="E36" s="1"/>
      <c r="F36" s="1"/>
      <c r="G36" s="1"/>
      <c r="H36" s="1"/>
      <c r="I36" s="1"/>
      <c r="J36" s="1"/>
      <c r="K36" s="1"/>
      <c r="L36" s="1"/>
      <c r="M36" s="1"/>
      <c r="N36" s="1"/>
      <c r="O36" s="1"/>
    </row>
    <row r="37" spans="1:15" s="4" customFormat="1" ht="14.25" customHeight="1" x14ac:dyDescent="0.15">
      <c r="A37" s="1"/>
      <c r="B37" s="1"/>
      <c r="C37" s="1"/>
      <c r="D37" s="1"/>
      <c r="E37" s="1"/>
      <c r="F37" s="1"/>
      <c r="G37" s="1"/>
      <c r="H37" s="1"/>
      <c r="I37" s="1"/>
      <c r="J37" s="1"/>
      <c r="K37" s="1"/>
      <c r="L37" s="1"/>
      <c r="M37" s="1"/>
      <c r="N37" s="1"/>
      <c r="O37" s="1"/>
    </row>
    <row r="38" spans="1:15" s="4" customFormat="1" ht="14.25" customHeight="1" x14ac:dyDescent="0.15">
      <c r="A38" s="1"/>
      <c r="B38" s="1"/>
      <c r="C38" s="1"/>
      <c r="D38" s="1"/>
      <c r="E38" s="1"/>
      <c r="F38" s="1"/>
      <c r="G38" s="1"/>
      <c r="H38" s="1"/>
      <c r="I38" s="1"/>
      <c r="J38" s="1"/>
      <c r="K38" s="1"/>
      <c r="L38" s="1"/>
      <c r="M38" s="1"/>
      <c r="N38" s="1"/>
      <c r="O38" s="1"/>
    </row>
    <row r="39" spans="1:15" s="20" customFormat="1" ht="14.25" customHeight="1" x14ac:dyDescent="0.15">
      <c r="A39" s="1"/>
      <c r="B39" s="1"/>
      <c r="C39" s="1"/>
      <c r="D39" s="1"/>
      <c r="E39" s="1"/>
      <c r="F39" s="1"/>
      <c r="G39" s="1"/>
      <c r="H39" s="1"/>
      <c r="I39" s="1"/>
      <c r="J39" s="1"/>
      <c r="K39" s="1"/>
      <c r="L39" s="1"/>
      <c r="M39" s="1"/>
      <c r="N39" s="1"/>
      <c r="O39" s="1"/>
    </row>
    <row r="40" spans="1:15" ht="14.25" customHeight="1" x14ac:dyDescent="0.15"/>
    <row r="41" spans="1:15" ht="14.25" customHeight="1" x14ac:dyDescent="0.15"/>
    <row r="42" spans="1:15" ht="14.25" customHeight="1" x14ac:dyDescent="0.15"/>
    <row r="43" spans="1:15" ht="14.25" customHeight="1" x14ac:dyDescent="0.15"/>
    <row r="44" spans="1:15" ht="14.25" customHeight="1" x14ac:dyDescent="0.15"/>
    <row r="45" spans="1:15" ht="14.25" customHeight="1" x14ac:dyDescent="0.15"/>
    <row r="46" spans="1:15" s="20" customFormat="1" ht="14.25" customHeight="1" x14ac:dyDescent="0.15">
      <c r="A46" s="1"/>
      <c r="B46" s="1"/>
      <c r="C46" s="1"/>
      <c r="D46" s="1"/>
      <c r="E46" s="1"/>
      <c r="F46" s="1"/>
      <c r="G46" s="1"/>
      <c r="H46" s="1"/>
      <c r="I46" s="1"/>
      <c r="J46" s="1"/>
      <c r="K46" s="1"/>
      <c r="L46" s="1"/>
      <c r="M46" s="1"/>
      <c r="N46" s="1"/>
      <c r="O46" s="1"/>
    </row>
    <row r="47" spans="1:15" ht="14.25" customHeight="1" x14ac:dyDescent="0.15"/>
    <row r="48" spans="1:15" ht="14.25" customHeight="1" x14ac:dyDescent="0.15"/>
    <row r="49" spans="1:15" ht="14.25" customHeight="1" x14ac:dyDescent="0.15"/>
    <row r="50" spans="1:15" ht="14.25" customHeight="1" x14ac:dyDescent="0.15"/>
    <row r="51" spans="1:15" ht="14.25" customHeight="1" x14ac:dyDescent="0.15"/>
    <row r="52" spans="1:15" ht="14.25" customHeight="1" x14ac:dyDescent="0.15"/>
    <row r="53" spans="1:15" ht="14.25" customHeight="1" x14ac:dyDescent="0.15"/>
    <row r="54" spans="1:15" ht="14.25" customHeight="1" x14ac:dyDescent="0.15"/>
    <row r="61" spans="1:15" s="20" customFormat="1" x14ac:dyDescent="0.15">
      <c r="A61" s="1"/>
      <c r="B61" s="1"/>
      <c r="C61" s="1"/>
      <c r="D61" s="1"/>
      <c r="E61" s="1"/>
      <c r="F61" s="1"/>
      <c r="G61" s="1"/>
      <c r="H61" s="1"/>
      <c r="I61" s="1"/>
      <c r="J61" s="1"/>
      <c r="K61" s="1"/>
      <c r="L61" s="1"/>
      <c r="M61" s="1"/>
      <c r="N61" s="1"/>
      <c r="O61" s="1"/>
    </row>
    <row r="62" spans="1:15" ht="13.5" customHeight="1" x14ac:dyDescent="0.15"/>
    <row r="71" spans="1:15" ht="66" customHeight="1" x14ac:dyDescent="0.15"/>
    <row r="78" spans="1:15" s="20" customFormat="1" x14ac:dyDescent="0.15">
      <c r="A78" s="1"/>
      <c r="B78" s="1"/>
      <c r="C78" s="1"/>
      <c r="D78" s="1"/>
      <c r="E78" s="1"/>
      <c r="F78" s="1"/>
      <c r="G78" s="1"/>
      <c r="H78" s="1"/>
      <c r="I78" s="1"/>
      <c r="J78" s="1"/>
      <c r="K78" s="1"/>
      <c r="L78" s="1"/>
      <c r="M78" s="1"/>
      <c r="N78" s="1"/>
      <c r="O78" s="1"/>
    </row>
    <row r="81" spans="1:15" s="20" customFormat="1" x14ac:dyDescent="0.15">
      <c r="A81" s="1"/>
      <c r="B81" s="1"/>
      <c r="C81" s="1"/>
      <c r="D81" s="1"/>
      <c r="E81" s="1"/>
      <c r="F81" s="1"/>
      <c r="G81" s="1"/>
      <c r="H81" s="1"/>
      <c r="I81" s="1"/>
      <c r="J81" s="1"/>
      <c r="K81" s="1"/>
      <c r="L81" s="1"/>
      <c r="M81" s="1"/>
      <c r="N81" s="1"/>
      <c r="O81" s="1"/>
    </row>
    <row r="82" spans="1:15" s="20" customFormat="1" x14ac:dyDescent="0.15">
      <c r="A82" s="1"/>
      <c r="B82" s="1"/>
      <c r="C82" s="1"/>
      <c r="D82" s="1"/>
      <c r="E82" s="1"/>
      <c r="F82" s="1"/>
      <c r="G82" s="1"/>
      <c r="H82" s="1"/>
      <c r="I82" s="1"/>
      <c r="J82" s="1"/>
      <c r="K82" s="1"/>
      <c r="L82" s="1"/>
      <c r="M82" s="1"/>
      <c r="N82" s="1"/>
      <c r="O82" s="1"/>
    </row>
    <row r="83" spans="1:15" s="20" customFormat="1" x14ac:dyDescent="0.15">
      <c r="A83" s="1"/>
      <c r="B83" s="1"/>
      <c r="C83" s="1"/>
      <c r="D83" s="1"/>
      <c r="E83" s="1"/>
      <c r="F83" s="1"/>
      <c r="G83" s="1"/>
      <c r="H83" s="1"/>
      <c r="I83" s="1"/>
      <c r="J83" s="1"/>
      <c r="K83" s="1"/>
      <c r="L83" s="1"/>
      <c r="M83" s="1"/>
      <c r="N83" s="1"/>
      <c r="O83" s="1"/>
    </row>
  </sheetData>
  <sheetProtection formatCells="0" formatRows="0" insertRows="0" deleteRows="0" sort="0" autoFilter="0"/>
  <mergeCells count="1">
    <mergeCell ref="A1:O1"/>
  </mergeCells>
  <phoneticPr fontId="2"/>
  <dataValidations count="4">
    <dataValidation type="textLength" operator="lessThanOrEqual" allowBlank="1" showInputMessage="1" showErrorMessage="1" errorTitle="随意契約によることとした会計法令の根拠条文及び理由" error="4096文字以内で入力してください。" sqref="J13">
      <formula1>4096</formula1>
    </dataValidation>
    <dataValidation type="textLength" operator="lessThanOrEqual" allowBlank="1" showInputMessage="1" showErrorMessage="1" errorTitle="契約の相手方の称号又は名称及び住所" error="256文字以内で入力してください。" sqref="D13">
      <formula1>256</formula1>
    </dataValidation>
    <dataValidation type="list" allowBlank="1" showInputMessage="1" showErrorMessage="1" sqref="L5:L16">
      <formula1>"○"</formula1>
    </dataValidation>
    <dataValidation type="list" allowBlank="1" showInputMessage="1" showErrorMessage="1" sqref="K5:K16">
      <formula1>"Ａ,Ｂ,Ｃ,Ｄ"</formula1>
    </dataValidation>
  </dataValidations>
  <pageMargins left="0.39370078740157483" right="0.27559055118110237" top="0.59055118110236227" bottom="0.74803149606299213" header="0.31496062992125984" footer="0.31496062992125984"/>
  <pageSetup paperSize="9" scale="58" fitToHeight="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1"/>
  <sheetViews>
    <sheetView view="pageBreakPreview" zoomScale="80" zoomScaleNormal="100" zoomScaleSheetLayoutView="80" workbookViewId="0">
      <selection sqref="A1:M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8.875" style="1" customWidth="1"/>
    <col min="11" max="11" width="21.625" style="1" customWidth="1"/>
    <col min="12" max="12" width="12.125" style="1" customWidth="1"/>
    <col min="13" max="13" width="12.625" style="1" customWidth="1"/>
    <col min="14" max="16384" width="7.625" style="1"/>
  </cols>
  <sheetData>
    <row r="1" spans="1:13" ht="18.75" x14ac:dyDescent="0.15">
      <c r="A1" s="103" t="s">
        <v>46</v>
      </c>
      <c r="B1" s="103"/>
      <c r="C1" s="103"/>
      <c r="D1" s="103"/>
      <c r="E1" s="103"/>
      <c r="F1" s="103"/>
      <c r="G1" s="103"/>
      <c r="H1" s="103"/>
      <c r="I1" s="103"/>
      <c r="J1" s="103"/>
      <c r="K1" s="103"/>
      <c r="L1" s="103"/>
      <c r="M1" s="103"/>
    </row>
    <row r="2" spans="1:13" x14ac:dyDescent="0.15">
      <c r="A2" s="1" t="s">
        <v>633</v>
      </c>
      <c r="B2" s="24"/>
      <c r="G2" s="24"/>
      <c r="H2" s="24"/>
      <c r="I2" s="24"/>
      <c r="J2" s="25"/>
    </row>
    <row r="3" spans="1:13" x14ac:dyDescent="0.15">
      <c r="B3" s="24"/>
      <c r="G3" s="24"/>
      <c r="H3" s="24"/>
      <c r="I3" s="24"/>
      <c r="J3" s="25"/>
      <c r="M3" s="27" t="s">
        <v>24</v>
      </c>
    </row>
    <row r="4" spans="1:13" ht="73.5" customHeight="1" x14ac:dyDescent="0.15">
      <c r="A4" s="28" t="s">
        <v>25</v>
      </c>
      <c r="B4" s="28" t="s">
        <v>26</v>
      </c>
      <c r="C4" s="28" t="s">
        <v>27</v>
      </c>
      <c r="D4" s="28" t="s">
        <v>28</v>
      </c>
      <c r="E4" s="28" t="s">
        <v>29</v>
      </c>
      <c r="F4" s="28" t="s">
        <v>30</v>
      </c>
      <c r="G4" s="28" t="s">
        <v>31</v>
      </c>
      <c r="H4" s="28" t="s">
        <v>32</v>
      </c>
      <c r="I4" s="28" t="s">
        <v>33</v>
      </c>
      <c r="J4" s="28" t="s">
        <v>36</v>
      </c>
      <c r="K4" s="28" t="s">
        <v>37</v>
      </c>
      <c r="L4" s="28" t="s">
        <v>38</v>
      </c>
      <c r="M4" s="31" t="s">
        <v>39</v>
      </c>
    </row>
    <row r="5" spans="1:13" s="63" customFormat="1" ht="60" customHeight="1" x14ac:dyDescent="0.15">
      <c r="A5" s="84" t="s">
        <v>605</v>
      </c>
      <c r="B5" s="84" t="s">
        <v>606</v>
      </c>
      <c r="C5" s="85">
        <v>41730</v>
      </c>
      <c r="D5" s="84" t="s">
        <v>607</v>
      </c>
      <c r="E5" s="84" t="s">
        <v>608</v>
      </c>
      <c r="F5" s="75">
        <v>1519869</v>
      </c>
      <c r="G5" s="75">
        <v>1519869</v>
      </c>
      <c r="H5" s="76">
        <f t="shared" ref="H5:H10" si="0">IF(F5="－","－",G5/F5)</f>
        <v>1</v>
      </c>
      <c r="I5" s="76"/>
      <c r="J5" s="86"/>
      <c r="K5" s="84" t="s">
        <v>609</v>
      </c>
      <c r="L5" s="86"/>
      <c r="M5" s="84"/>
    </row>
    <row r="6" spans="1:13" s="63" customFormat="1" ht="60" customHeight="1" x14ac:dyDescent="0.15">
      <c r="A6" s="59" t="s">
        <v>610</v>
      </c>
      <c r="B6" s="59" t="s">
        <v>611</v>
      </c>
      <c r="C6" s="60">
        <v>41730</v>
      </c>
      <c r="D6" s="59" t="s">
        <v>612</v>
      </c>
      <c r="E6" s="59" t="s">
        <v>608</v>
      </c>
      <c r="F6" s="38">
        <v>1301022</v>
      </c>
      <c r="G6" s="38">
        <v>1301022</v>
      </c>
      <c r="H6" s="39">
        <f t="shared" si="0"/>
        <v>1</v>
      </c>
      <c r="I6" s="39"/>
      <c r="J6" s="61"/>
      <c r="K6" s="59" t="s">
        <v>609</v>
      </c>
      <c r="L6" s="61"/>
      <c r="M6" s="59"/>
    </row>
    <row r="7" spans="1:13" s="63" customFormat="1" ht="60" customHeight="1" x14ac:dyDescent="0.15">
      <c r="A7" s="59" t="s">
        <v>613</v>
      </c>
      <c r="B7" s="59" t="s">
        <v>606</v>
      </c>
      <c r="C7" s="60">
        <v>41795</v>
      </c>
      <c r="D7" s="59" t="s">
        <v>607</v>
      </c>
      <c r="E7" s="59" t="s">
        <v>608</v>
      </c>
      <c r="F7" s="38">
        <v>5147280</v>
      </c>
      <c r="G7" s="38">
        <v>5093280</v>
      </c>
      <c r="H7" s="39">
        <f t="shared" si="0"/>
        <v>0.98950902224087289</v>
      </c>
      <c r="I7" s="39"/>
      <c r="J7" s="61"/>
      <c r="K7" s="59" t="s">
        <v>609</v>
      </c>
      <c r="L7" s="61"/>
      <c r="M7" s="59"/>
    </row>
    <row r="8" spans="1:13" s="63" customFormat="1" ht="60" customHeight="1" x14ac:dyDescent="0.15">
      <c r="A8" s="59" t="s">
        <v>614</v>
      </c>
      <c r="B8" s="59" t="s">
        <v>606</v>
      </c>
      <c r="C8" s="60">
        <v>41906</v>
      </c>
      <c r="D8" s="59" t="s">
        <v>607</v>
      </c>
      <c r="E8" s="59" t="s">
        <v>608</v>
      </c>
      <c r="F8" s="38">
        <v>1585641</v>
      </c>
      <c r="G8" s="38">
        <v>1565985</v>
      </c>
      <c r="H8" s="39">
        <f t="shared" si="0"/>
        <v>0.98760375141661949</v>
      </c>
      <c r="I8" s="39"/>
      <c r="J8" s="61"/>
      <c r="K8" s="59" t="s">
        <v>609</v>
      </c>
      <c r="L8" s="61"/>
      <c r="M8" s="59"/>
    </row>
    <row r="9" spans="1:13" s="63" customFormat="1" ht="60" customHeight="1" x14ac:dyDescent="0.15">
      <c r="A9" s="59" t="s">
        <v>615</v>
      </c>
      <c r="B9" s="59" t="s">
        <v>616</v>
      </c>
      <c r="C9" s="60">
        <v>41911</v>
      </c>
      <c r="D9" s="59" t="s">
        <v>617</v>
      </c>
      <c r="E9" s="59" t="s">
        <v>608</v>
      </c>
      <c r="F9" s="38">
        <v>5314819</v>
      </c>
      <c r="G9" s="38">
        <v>5303755</v>
      </c>
      <c r="H9" s="39">
        <f t="shared" si="0"/>
        <v>0.99791827341627248</v>
      </c>
      <c r="I9" s="39"/>
      <c r="J9" s="61"/>
      <c r="K9" s="59" t="s">
        <v>618</v>
      </c>
      <c r="L9" s="61"/>
      <c r="M9" s="59" t="s">
        <v>619</v>
      </c>
    </row>
    <row r="10" spans="1:13" s="63" customFormat="1" ht="60" customHeight="1" x14ac:dyDescent="0.15">
      <c r="A10" s="91" t="s">
        <v>620</v>
      </c>
      <c r="B10" s="91" t="s">
        <v>616</v>
      </c>
      <c r="C10" s="92">
        <v>41911</v>
      </c>
      <c r="D10" s="91" t="s">
        <v>607</v>
      </c>
      <c r="E10" s="91" t="s">
        <v>608</v>
      </c>
      <c r="F10" s="81">
        <v>7399908</v>
      </c>
      <c r="G10" s="81">
        <v>7392330</v>
      </c>
      <c r="H10" s="82">
        <f t="shared" si="0"/>
        <v>0.99897593321430478</v>
      </c>
      <c r="I10" s="82"/>
      <c r="J10" s="93"/>
      <c r="K10" s="91" t="s">
        <v>618</v>
      </c>
      <c r="L10" s="93"/>
      <c r="M10" s="91" t="s">
        <v>621</v>
      </c>
    </row>
    <row r="11" spans="1:13" s="63" customFormat="1" ht="14.25" customHeight="1" x14ac:dyDescent="0.15">
      <c r="A11" s="95"/>
      <c r="B11" s="95"/>
      <c r="C11" s="96"/>
      <c r="D11" s="95"/>
      <c r="E11" s="95"/>
      <c r="F11" s="97"/>
      <c r="G11" s="97"/>
      <c r="H11" s="98"/>
      <c r="I11" s="98"/>
      <c r="J11" s="99"/>
      <c r="K11" s="95"/>
      <c r="L11" s="99"/>
      <c r="M11" s="95"/>
    </row>
    <row r="12" spans="1:13" s="4" customFormat="1" ht="14.25" customHeight="1" x14ac:dyDescent="0.15">
      <c r="A12" s="14" t="s">
        <v>0</v>
      </c>
    </row>
    <row r="13" spans="1:13" s="4" customFormat="1" ht="14.25" customHeight="1" x14ac:dyDescent="0.15">
      <c r="A13" s="14" t="s">
        <v>20</v>
      </c>
    </row>
    <row r="14" spans="1:13" s="4" customFormat="1" ht="14.25" customHeight="1" x14ac:dyDescent="0.15">
      <c r="A14" s="14" t="s">
        <v>2</v>
      </c>
    </row>
    <row r="15" spans="1:13" s="4" customFormat="1" ht="14.25" customHeight="1" x14ac:dyDescent="0.15">
      <c r="A15" s="16" t="s">
        <v>21</v>
      </c>
      <c r="B15" s="17"/>
      <c r="C15" s="17"/>
      <c r="D15" s="17"/>
      <c r="E15" s="17"/>
      <c r="F15" s="17"/>
      <c r="G15" s="17"/>
      <c r="H15" s="17"/>
      <c r="I15" s="17"/>
      <c r="J15" s="17"/>
      <c r="M15" s="17"/>
    </row>
    <row r="16" spans="1:13" s="4" customFormat="1" ht="14.25" customHeight="1" x14ac:dyDescent="0.15">
      <c r="A16" s="16" t="s">
        <v>22</v>
      </c>
      <c r="B16" s="17"/>
      <c r="C16" s="17"/>
      <c r="D16" s="17"/>
      <c r="E16" s="17"/>
      <c r="F16" s="17"/>
      <c r="G16" s="17"/>
      <c r="H16" s="17"/>
      <c r="I16" s="17"/>
      <c r="J16" s="17"/>
      <c r="K16" s="1"/>
      <c r="L16" s="1"/>
      <c r="M16" s="17"/>
    </row>
    <row r="17" spans="1:13" s="4" customFormat="1" ht="14.25" customHeight="1" x14ac:dyDescent="0.15">
      <c r="A17" s="16" t="s">
        <v>622</v>
      </c>
      <c r="B17" s="17"/>
      <c r="C17" s="17"/>
      <c r="D17" s="17"/>
      <c r="E17" s="17"/>
      <c r="F17" s="17"/>
      <c r="G17" s="17"/>
      <c r="H17" s="17"/>
      <c r="I17" s="17"/>
      <c r="J17" s="17"/>
      <c r="K17" s="20"/>
      <c r="L17" s="20"/>
      <c r="M17" s="17"/>
    </row>
    <row r="18" spans="1:13" s="4" customFormat="1" ht="14.25" customHeight="1" x14ac:dyDescent="0.15">
      <c r="A18" s="16" t="s">
        <v>623</v>
      </c>
      <c r="B18" s="17"/>
      <c r="C18" s="17"/>
      <c r="D18" s="17"/>
      <c r="E18" s="17"/>
      <c r="F18" s="17"/>
      <c r="G18" s="17"/>
      <c r="H18" s="17"/>
      <c r="I18" s="17"/>
      <c r="J18" s="17"/>
      <c r="K18" s="20"/>
      <c r="L18" s="20"/>
      <c r="M18" s="17"/>
    </row>
    <row r="19" spans="1:13" s="4" customFormat="1" ht="14.25" customHeight="1" x14ac:dyDescent="0.15">
      <c r="A19" s="16" t="s">
        <v>624</v>
      </c>
      <c r="B19" s="17"/>
      <c r="C19" s="17"/>
      <c r="D19" s="17"/>
      <c r="E19" s="17"/>
      <c r="F19" s="17"/>
      <c r="G19" s="17"/>
      <c r="H19" s="17"/>
      <c r="I19" s="17"/>
      <c r="J19" s="17"/>
      <c r="K19" s="20"/>
      <c r="L19" s="20"/>
      <c r="M19" s="17"/>
    </row>
    <row r="20" spans="1:13" s="4" customFormat="1" ht="14.25" customHeight="1" x14ac:dyDescent="0.15">
      <c r="A20" s="16" t="s">
        <v>625</v>
      </c>
      <c r="B20" s="17"/>
      <c r="C20" s="17"/>
      <c r="D20" s="17"/>
      <c r="E20" s="17"/>
      <c r="F20" s="17"/>
      <c r="G20" s="17"/>
      <c r="H20" s="17"/>
      <c r="I20" s="17"/>
      <c r="J20" s="17"/>
      <c r="K20" s="20"/>
      <c r="L20" s="20"/>
      <c r="M20" s="17"/>
    </row>
    <row r="21" spans="1:13" s="4" customFormat="1" ht="14.25" customHeight="1" x14ac:dyDescent="0.15">
      <c r="A21" s="16" t="s">
        <v>626</v>
      </c>
      <c r="B21" s="17"/>
      <c r="C21" s="17"/>
      <c r="D21" s="17"/>
      <c r="E21" s="17"/>
      <c r="F21" s="17"/>
      <c r="G21" s="17"/>
      <c r="H21" s="17"/>
      <c r="I21" s="17"/>
      <c r="J21" s="17"/>
      <c r="K21" s="20"/>
      <c r="L21" s="20"/>
      <c r="M21" s="17"/>
    </row>
    <row r="22" spans="1:13" s="4" customFormat="1" ht="14.25" customHeight="1" x14ac:dyDescent="0.15">
      <c r="A22" s="16" t="s">
        <v>627</v>
      </c>
      <c r="B22" s="17"/>
      <c r="C22" s="17"/>
      <c r="D22" s="17"/>
      <c r="E22" s="17"/>
      <c r="F22" s="17"/>
      <c r="G22" s="17"/>
      <c r="H22" s="17"/>
      <c r="I22" s="17"/>
      <c r="J22" s="17"/>
      <c r="K22" s="20"/>
      <c r="L22" s="20"/>
      <c r="M22" s="17"/>
    </row>
    <row r="23" spans="1:13" s="4" customFormat="1" ht="14.25" customHeight="1" x14ac:dyDescent="0.15">
      <c r="A23" s="16" t="s">
        <v>628</v>
      </c>
      <c r="B23" s="17"/>
      <c r="C23" s="17"/>
      <c r="D23" s="17"/>
      <c r="E23" s="17"/>
      <c r="F23" s="17"/>
      <c r="G23" s="17"/>
      <c r="H23" s="17"/>
      <c r="I23" s="17"/>
      <c r="J23" s="17"/>
      <c r="K23" s="20"/>
      <c r="L23" s="20"/>
      <c r="M23" s="17"/>
    </row>
    <row r="24" spans="1:13" s="4" customFormat="1" ht="14.25" customHeight="1" x14ac:dyDescent="0.15">
      <c r="A24" s="16" t="s">
        <v>629</v>
      </c>
      <c r="B24" s="17"/>
      <c r="C24" s="17"/>
      <c r="D24" s="17"/>
      <c r="E24" s="17"/>
      <c r="F24" s="17"/>
      <c r="G24" s="17"/>
      <c r="H24" s="17"/>
      <c r="I24" s="17"/>
      <c r="J24" s="17"/>
      <c r="K24" s="20"/>
      <c r="L24" s="20"/>
      <c r="M24" s="17"/>
    </row>
    <row r="25" spans="1:13" s="4" customFormat="1" ht="14.25" customHeight="1" x14ac:dyDescent="0.15">
      <c r="A25" s="16" t="s">
        <v>630</v>
      </c>
      <c r="B25" s="17"/>
      <c r="C25" s="17"/>
      <c r="D25" s="17"/>
      <c r="E25" s="17"/>
      <c r="F25" s="17"/>
      <c r="G25" s="17"/>
      <c r="H25" s="17"/>
      <c r="I25" s="17"/>
      <c r="J25" s="17"/>
      <c r="K25" s="20"/>
      <c r="L25" s="20"/>
      <c r="M25" s="17"/>
    </row>
    <row r="26" spans="1:13" s="4" customFormat="1" ht="14.25" customHeight="1" x14ac:dyDescent="0.15">
      <c r="A26" s="16" t="s">
        <v>631</v>
      </c>
      <c r="B26" s="17"/>
      <c r="C26" s="17"/>
      <c r="D26" s="17"/>
      <c r="E26" s="17"/>
      <c r="F26" s="17"/>
      <c r="G26" s="17"/>
      <c r="H26" s="17"/>
      <c r="I26" s="17"/>
      <c r="J26" s="17"/>
      <c r="K26" s="20"/>
      <c r="L26" s="20"/>
      <c r="M26" s="17"/>
    </row>
    <row r="27" spans="1:13" s="4" customFormat="1" x14ac:dyDescent="0.15">
      <c r="A27" s="16"/>
      <c r="B27" s="17"/>
      <c r="C27" s="17"/>
      <c r="D27" s="17"/>
      <c r="E27" s="17"/>
      <c r="F27" s="17"/>
      <c r="G27" s="17"/>
      <c r="H27" s="17"/>
      <c r="I27" s="17"/>
      <c r="J27" s="17"/>
      <c r="K27" s="20"/>
      <c r="L27" s="20"/>
      <c r="M27" s="17"/>
    </row>
    <row r="28" spans="1:13" s="4" customFormat="1" x14ac:dyDescent="0.15">
      <c r="A28" s="16"/>
      <c r="B28" s="17"/>
      <c r="C28" s="17"/>
      <c r="D28" s="17"/>
      <c r="E28" s="17"/>
      <c r="F28" s="17"/>
      <c r="G28" s="17"/>
      <c r="H28" s="17"/>
      <c r="I28" s="17"/>
      <c r="J28" s="17"/>
      <c r="K28" s="20"/>
      <c r="L28" s="20"/>
      <c r="M28" s="17"/>
    </row>
    <row r="29" spans="1:13" s="4" customFormat="1" x14ac:dyDescent="0.15">
      <c r="A29" s="16"/>
      <c r="B29" s="17"/>
      <c r="C29" s="17"/>
      <c r="D29" s="17"/>
      <c r="E29" s="17"/>
      <c r="F29" s="17"/>
      <c r="G29" s="17"/>
      <c r="H29" s="17"/>
      <c r="I29" s="17"/>
      <c r="J29" s="17"/>
      <c r="K29" s="20"/>
      <c r="L29" s="20"/>
      <c r="M29" s="17"/>
    </row>
    <row r="30" spans="1:13" s="4" customFormat="1" x14ac:dyDescent="0.15">
      <c r="A30" s="16"/>
      <c r="B30" s="17"/>
      <c r="C30" s="17"/>
      <c r="D30" s="17"/>
      <c r="E30" s="17"/>
      <c r="F30" s="17"/>
      <c r="G30" s="17"/>
      <c r="H30" s="17"/>
      <c r="I30" s="17"/>
      <c r="J30" s="17"/>
      <c r="K30" s="20"/>
      <c r="L30" s="20"/>
      <c r="M30" s="17"/>
    </row>
    <row r="31" spans="1:13" s="4" customFormat="1" x14ac:dyDescent="0.15">
      <c r="A31" s="16"/>
      <c r="B31" s="17"/>
      <c r="C31" s="17"/>
      <c r="D31" s="17"/>
      <c r="E31" s="17"/>
      <c r="F31" s="17"/>
      <c r="G31" s="17"/>
      <c r="H31" s="17"/>
      <c r="I31" s="17"/>
      <c r="J31" s="17"/>
      <c r="K31" s="20"/>
      <c r="L31" s="20"/>
      <c r="M31" s="17"/>
    </row>
    <row r="32" spans="1:13" s="4" customFormat="1" x14ac:dyDescent="0.15">
      <c r="A32" s="16"/>
      <c r="B32" s="17"/>
      <c r="C32" s="17"/>
      <c r="D32" s="17"/>
      <c r="E32" s="17"/>
      <c r="F32" s="17"/>
      <c r="G32" s="17"/>
      <c r="H32" s="17"/>
      <c r="I32" s="17"/>
      <c r="J32" s="17"/>
      <c r="K32" s="20"/>
      <c r="L32" s="20"/>
      <c r="M32" s="17"/>
    </row>
    <row r="33" spans="1:13" s="4" customFormat="1" x14ac:dyDescent="0.15">
      <c r="A33" s="16"/>
      <c r="B33" s="17"/>
      <c r="C33" s="17"/>
      <c r="D33" s="17"/>
      <c r="E33" s="17"/>
      <c r="F33" s="17"/>
      <c r="G33" s="17"/>
      <c r="H33" s="17"/>
      <c r="I33" s="17"/>
      <c r="J33" s="17"/>
      <c r="K33" s="20"/>
      <c r="L33" s="20"/>
      <c r="M33" s="17"/>
    </row>
    <row r="34" spans="1:13" s="4" customFormat="1" x14ac:dyDescent="0.15">
      <c r="A34" s="16"/>
      <c r="B34" s="17"/>
      <c r="C34" s="17"/>
      <c r="D34" s="17"/>
      <c r="E34" s="17"/>
      <c r="F34" s="17"/>
      <c r="G34" s="17"/>
      <c r="H34" s="17"/>
      <c r="I34" s="17"/>
      <c r="J34" s="17"/>
      <c r="K34" s="20"/>
      <c r="L34" s="20"/>
      <c r="M34" s="17"/>
    </row>
    <row r="35" spans="1:13" s="4" customFormat="1" x14ac:dyDescent="0.15">
      <c r="A35" s="16"/>
      <c r="B35" s="17"/>
      <c r="C35" s="17"/>
      <c r="D35" s="17"/>
      <c r="E35" s="17"/>
      <c r="F35" s="17"/>
      <c r="G35" s="17"/>
      <c r="H35" s="17"/>
      <c r="I35" s="17"/>
      <c r="J35" s="17"/>
      <c r="K35" s="20"/>
      <c r="L35" s="20"/>
      <c r="M35" s="17"/>
    </row>
    <row r="36" spans="1:13" s="4" customFormat="1" x14ac:dyDescent="0.15">
      <c r="A36" s="16"/>
      <c r="B36" s="17"/>
      <c r="C36" s="17"/>
      <c r="D36" s="17"/>
      <c r="E36" s="17"/>
      <c r="F36" s="17"/>
      <c r="G36" s="17"/>
      <c r="H36" s="17"/>
      <c r="I36" s="17"/>
      <c r="J36" s="17"/>
      <c r="K36" s="20"/>
      <c r="L36" s="20"/>
      <c r="M36" s="17"/>
    </row>
    <row r="37" spans="1:13" s="20" customFormat="1" x14ac:dyDescent="0.15">
      <c r="A37" s="23"/>
      <c r="B37" s="23"/>
      <c r="C37" s="23"/>
      <c r="D37" s="23"/>
      <c r="E37" s="23"/>
      <c r="F37" s="23"/>
      <c r="G37" s="23"/>
      <c r="H37" s="23"/>
      <c r="I37" s="23"/>
      <c r="J37" s="23"/>
      <c r="K37" s="1"/>
      <c r="L37" s="1"/>
      <c r="M37" s="23"/>
    </row>
    <row r="39" spans="1:13" x14ac:dyDescent="0.15">
      <c r="A39" s="20"/>
      <c r="B39" s="20"/>
      <c r="C39" s="20"/>
      <c r="D39" s="20"/>
      <c r="E39" s="20"/>
      <c r="F39" s="20"/>
      <c r="G39" s="20"/>
      <c r="H39" s="20"/>
      <c r="I39" s="20"/>
      <c r="J39" s="20"/>
      <c r="M39" s="20"/>
    </row>
    <row r="40" spans="1:13" x14ac:dyDescent="0.15">
      <c r="A40" s="20"/>
      <c r="B40" s="20"/>
      <c r="C40" s="20"/>
      <c r="D40" s="20"/>
      <c r="E40" s="20"/>
      <c r="F40" s="20"/>
      <c r="G40" s="20"/>
      <c r="H40" s="20"/>
      <c r="I40" s="20"/>
      <c r="J40" s="20"/>
      <c r="M40" s="20"/>
    </row>
    <row r="41" spans="1:13" x14ac:dyDescent="0.15">
      <c r="A41" s="20"/>
      <c r="B41" s="20"/>
      <c r="C41" s="20"/>
      <c r="D41" s="20"/>
      <c r="E41" s="20"/>
      <c r="F41" s="20"/>
      <c r="G41" s="20"/>
      <c r="H41" s="20"/>
      <c r="I41" s="20"/>
      <c r="J41" s="20"/>
      <c r="M41" s="20"/>
    </row>
    <row r="44" spans="1:13" s="20" customFormat="1" x14ac:dyDescent="0.15">
      <c r="A44" s="1"/>
      <c r="B44" s="1"/>
      <c r="C44" s="1"/>
      <c r="D44" s="1"/>
      <c r="E44" s="1"/>
      <c r="F44" s="1"/>
      <c r="G44" s="1"/>
      <c r="H44" s="1"/>
      <c r="I44" s="1"/>
      <c r="J44" s="1"/>
      <c r="K44" s="1"/>
      <c r="L44" s="1"/>
      <c r="M44" s="1"/>
    </row>
    <row r="45" spans="1:13" ht="13.5" customHeight="1" x14ac:dyDescent="0.15"/>
    <row r="52" spans="1:13" ht="66" customHeight="1" x14ac:dyDescent="0.15"/>
    <row r="59" spans="1:13" s="20" customFormat="1" x14ac:dyDescent="0.15">
      <c r="A59" s="1"/>
      <c r="B59" s="1"/>
      <c r="C59" s="1"/>
      <c r="D59" s="1"/>
      <c r="E59" s="1"/>
      <c r="F59" s="1"/>
      <c r="G59" s="1"/>
      <c r="H59" s="1"/>
      <c r="I59" s="1"/>
      <c r="J59" s="1"/>
      <c r="K59" s="1"/>
      <c r="L59" s="1"/>
      <c r="M59" s="1"/>
    </row>
    <row r="60" spans="1:13" ht="13.5" customHeight="1" x14ac:dyDescent="0.15"/>
    <row r="69" spans="1:13" ht="66" customHeight="1" x14ac:dyDescent="0.15"/>
    <row r="76" spans="1:13" s="20" customFormat="1" x14ac:dyDescent="0.15">
      <c r="A76" s="1"/>
      <c r="B76" s="1"/>
      <c r="C76" s="1"/>
      <c r="D76" s="1"/>
      <c r="E76" s="1"/>
      <c r="F76" s="1"/>
      <c r="G76" s="1"/>
      <c r="H76" s="1"/>
      <c r="I76" s="1"/>
      <c r="J76" s="1"/>
      <c r="K76" s="1"/>
      <c r="L76" s="1"/>
      <c r="M76" s="1"/>
    </row>
    <row r="79" spans="1:13" s="20" customFormat="1" x14ac:dyDescent="0.15">
      <c r="A79" s="1"/>
      <c r="B79" s="1"/>
      <c r="C79" s="1"/>
      <c r="D79" s="1"/>
      <c r="E79" s="1"/>
      <c r="F79" s="1"/>
      <c r="G79" s="1"/>
      <c r="H79" s="1"/>
      <c r="I79" s="1"/>
      <c r="J79" s="1"/>
      <c r="K79" s="1"/>
      <c r="L79" s="1"/>
      <c r="M79" s="1"/>
    </row>
    <row r="80" spans="1:13" s="20" customFormat="1" x14ac:dyDescent="0.15">
      <c r="A80" s="1"/>
      <c r="B80" s="1"/>
      <c r="C80" s="1"/>
      <c r="D80" s="1"/>
      <c r="E80" s="1"/>
      <c r="F80" s="1"/>
      <c r="G80" s="1"/>
      <c r="H80" s="1"/>
      <c r="I80" s="1"/>
      <c r="J80" s="1"/>
      <c r="K80" s="1"/>
      <c r="L80" s="1"/>
      <c r="M80" s="1"/>
    </row>
    <row r="81" spans="1:13" s="20" customFormat="1" x14ac:dyDescent="0.15">
      <c r="A81" s="1"/>
      <c r="B81" s="1"/>
      <c r="C81" s="1"/>
      <c r="D81" s="1"/>
      <c r="E81" s="1"/>
      <c r="F81" s="1"/>
      <c r="G81" s="1"/>
      <c r="H81" s="1"/>
      <c r="I81" s="1"/>
      <c r="J81" s="1"/>
      <c r="K81" s="1"/>
      <c r="L81" s="1"/>
      <c r="M81" s="1"/>
    </row>
  </sheetData>
  <sheetProtection formatCells="0" formatRows="0" insertRows="0" deleteRows="0" sort="0" autoFilter="0"/>
  <mergeCells count="1">
    <mergeCell ref="A1:M1"/>
  </mergeCells>
  <phoneticPr fontId="2"/>
  <dataValidations count="1">
    <dataValidation type="list" allowBlank="1" showInputMessage="1" showErrorMessage="1" sqref="L5:L6 J8:J11 L8:L11 J5:J6">
      <formula1>"○"</formula1>
    </dataValidation>
  </dataValidations>
  <pageMargins left="0.39370078740157483" right="0.27559055118110237" top="0.59055118110236227" bottom="0.74803149606299213" header="0.31496062992125984" footer="0.31496062992125984"/>
  <pageSetup paperSize="9" scale="79"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会計法第29条の３第５項による契約のもの!Print_Area</vt:lpstr>
      <vt:lpstr>競争に付することが不利と認められるもの!Print_Area</vt:lpstr>
      <vt:lpstr>競争性のない随意契約によらざるを得ないもの!Print_Area</vt:lpstr>
      <vt:lpstr>緊急の必要により競争に付することができないもの!Print_Area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2015-06-16T07:54:56Z</dcterms:created>
  <dcterms:modified xsi:type="dcterms:W3CDTF">2015-06-17T01:35:51Z</dcterms:modified>
</cp:coreProperties>
</file>