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T83" i="3" l="1"/>
  <c r="AJ83" i="3"/>
  <c r="AE83" i="3"/>
  <c r="AE68" i="3"/>
  <c r="AJ68"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<sst xmlns="http://schemas.openxmlformats.org/spreadsheetml/2006/main" count="1014" uniqueCount="439">
  <si>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</si>
  <si>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</si>
  <si>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</si>
  <si>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</si>
  <si>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</si>
  <si>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</si>
  <si>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</si>
  <si>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</si>
  <si>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</si>
  <si>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</si>
  <si>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</si>
  <si>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</si>
  <si>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</si>
  <si>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</si>
  <si>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</si>
  <si>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</si>
  <si>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</si>
  <si>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</si>
  <si>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</si>
  <si>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</si>
  <si>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</si>
  <si>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</si>
  <si>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</si>
  <si>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</si>
  <si>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</si>
  <si>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</si>
  <si>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</si>
  <si>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</si>
  <si>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</si>
  <si>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</si>
  <si>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</si>
  <si>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</si>
  <si>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</si>
  <si>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</si>
  <si>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</si>
  <si>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</si>
  <si>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</si>
  <si>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</si>
  <si>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</si>
  <si>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</si>
  <si>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</si>
  <si>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</si>
  <si>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</si>
  <si>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</si>
  <si>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</si>
  <si>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</si>
  <si>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</si>
  <si>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</si>
  <si>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</si>
  <si>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</si>
  <si>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</si>
  <si>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</si>
  <si>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</si>
  <si>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</si>
  <si>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</si>
  <si>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</si>
  <si>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</si>
  <si>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</si>
  <si>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</si>
  <si>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</si>
  <si>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</si>
  <si>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</si>
  <si>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</si>
  <si>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</si>
  <si>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</si>
  <si>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</si>
  <si>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</si>
  <si>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</si>
  <si>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</si>
  <si>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</si>
  <si>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</si>
  <si>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</si>
  <si>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</si>
  <si>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</si>
  <si>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</si>
  <si>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</si>
  <si>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</si>
  <si>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</si>
  <si>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</si>
  <si>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</si>
  <si>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</si>
  <si>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</si>
  <si>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</si>
  <si>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</si>
  <si>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</si>
  <si>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</si>
  <si>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</si>
  <si>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</si>
  <si>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</si>
  <si>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</si>
  <si>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</si>
  <si>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</si>
  <si>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</si>
  <si>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</si>
  <si>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</si>
  <si>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</si>
  <si>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</si>
  <si>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</si>
  <si>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</si>
  <si>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</si>
  <si>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</si>
  <si>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</si>
  <si>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</si>
  <si>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</si>
  <si>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</si>
  <si>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</si>
  <si>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</si>
  <si>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</si>
  <si>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</si>
  <si>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</si>
  <si>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</si>
  <si>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</si>
  <si>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</si>
  <si>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</si>
  <si>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</si>
  <si>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</si>
  <si>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</si>
  <si>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</si>
  <si>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</si>
  <si>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</si>
  <si>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</si>
  <si>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</si>
  <si>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</si>
  <si>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</si>
  <si>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</si>
  <si>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</si>
  <si>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</si>
  <si>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</si>
  <si>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</si>
  <si>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</si>
  <si>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</si>
  <si>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</si>
  <si>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</si>
  <si>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</si>
  <si>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</si>
  <si>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</si>
  <si>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</si>
  <si>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</si>
  <si>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</si>
  <si>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</si>
  <si>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</si>
  <si>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</si>
  <si>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</si>
  <si>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</si>
  <si>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</si>
  <si>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</si>
  <si>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</si>
  <si>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</si>
  <si>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</si>
  <si>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</si>
  <si>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</si>
  <si>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</si>
  <si>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</si>
  <si>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</si>
  <si>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</si>
  <si>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</si>
  <si>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</si>
  <si>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</si>
  <si>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</si>
  <si>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</si>
  <si>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</si>
  <si>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</si>
  <si>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</si>
  <si>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</si>
  <si>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</si>
  <si>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</si>
  <si>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</si>
  <si>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</si>
  <si>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</si>
  <si>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</si>
  <si>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</si>
  <si>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</si>
  <si>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</si>
  <si>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</si>
  <si>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</si>
  <si>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</si>
  <si>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</si>
  <si>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</si>
  <si>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</si>
  <si>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</si>
  <si>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</si>
  <si>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</si>
  <si>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</si>
  <si>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</si>
  <si>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</si>
  <si>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</si>
  <si>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</si>
  <si>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</si>
  <si>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</si>
  <si>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</si>
  <si>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</si>
  <si>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</si>
  <si>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</si>
  <si>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</si>
  <si>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</si>
  <si>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</si>
  <si>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</si>
  <si>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</si>
  <si>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</si>
  <si>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</si>
  <si>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</si>
  <si>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</si>
  <si>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</si>
  <si>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</si>
  <si>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</si>
  <si>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</si>
  <si>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</si>
  <si>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</si>
  <si>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</si>
  <si>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</si>
  <si>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</si>
  <si>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</si>
  <si>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</si>
  <si>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</si>
  <si>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</si>
  <si>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</si>
  <si>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</si>
  <si>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</si>
  <si>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</si>
  <si>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</si>
  <si>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</si>
  <si>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</si>
  <si>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</si>
  <si>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</si>
  <si>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</si>
  <si>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</si>
  <si>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</si>
  <si>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</si>
  <si>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</si>
  <si>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</si>
  <si>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</si>
  <si>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</si>
  <si>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</si>
  <si>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</si>
  <si>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</si>
  <si>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</si>
  <si>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</si>
  <si>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</si>
  <si>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</si>
  <si>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</si>
  <si>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</si>
  <si>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</si>
  <si>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</si>
  <si>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</si>
  <si>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</si>
  <si>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</si>
  <si>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</si>
  <si>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</si>
  <si>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</si>
  <si>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</si>
  <si>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</si>
  <si>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</si>
  <si>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</si>
  <si>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</si>
  <si>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</si>
  <si>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</si>
  <si>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</si>
  <si>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</si>
  <si>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</si>
  <si>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</si>
  <si>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</si>
  <si>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</si>
  <si>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</si>
  <si>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</si>
  <si>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</si>
  <si>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</si>
  <si>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</si>
  <si>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</si>
  <si>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</si>
  <si>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</si>
  <si>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</si>
  <si>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</si>
  <si>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</si>
  <si>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</si>
  <si>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</si>
  <si>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</si>
  <si>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</si>
  <si>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</si>
  <si>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</si>
  <si>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</si>
  <si>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</si>
  <si>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</si>
  <si>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</si>
  <si>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</si>
  <si>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</si>
  <si>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</si>
  <si>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</si>
  <si>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</si>
  <si>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</si>
  <si>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</si>
  <si>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</si>
  <si>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</si>
  <si>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</si>
  <si>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</si>
  <si>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</si>
  <si>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</si>
  <si>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</si>
  <si>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</si>
  <si>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</si>
  <si>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</si>
  <si>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</si>
  <si>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</si>
  <si>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</si>
  <si>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</si>
  <si>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</si>
  <si>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</si>
  <si>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</si>
  <si>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</si>
  <si>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</si>
  <si>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</si>
  <si>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</si>
  <si>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</si>
  <si>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</si>
  <si>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</si>
  <si>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</si>
  <si>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</si>
  <si>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</si>
  <si>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</si>
  <si>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</si>
  <si>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</si>
  <si>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</si>
  <si>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</si>
  <si>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</si>
  <si>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</si>
  <si>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</si>
  <si>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</si>
  <si>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</si>
  <si>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</si>
  <si>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</si>
  <si>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</si>
  <si>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</si>
  <si>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</si>
  <si>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</si>
  <si>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</si>
  <si>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</si>
  <si>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</si>
  <si>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</si>
  <si>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</si>
  <si>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</si>
  <si>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</si>
  <si>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</si>
  <si>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</si>
  <si>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</si>
  <si>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</si>
  <si>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</si>
  <si>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</si>
  <si>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</si>
  <si>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</si>
  <si>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</si>
  <si>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</si>
  <si>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</si>
  <si>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</si>
  <si>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</si>
  <si>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</si>
  <si>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</si>
  <si>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</si>
  <si>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</si>
  <si>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</si>
  <si>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</si>
  <si>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</si>
  <si>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</si>
  <si>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</si>
  <si>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</si>
  <si>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</si>
  <si>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</si>
  <si>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</si>
  <si>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</si>
  <si>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</si>
  <si>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</si>
  <si>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</si>
  <si>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</si>
  <si>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</si>
  <si>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</si>
  <si>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</si>
  <si>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</si>
  <si>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</si>
  <si>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</si>
  <si>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</si>
  <si>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</si>
  <si>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</si>
  <si>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</si>
  <si>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次期静止気象衛星整備</t>
    <phoneticPr fontId="5"/>
  </si>
  <si>
    <t>気象庁</t>
    <phoneticPr fontId="5"/>
  </si>
  <si>
    <t>観測部気象衛星課</t>
    <phoneticPr fontId="5"/>
  </si>
  <si>
    <t>課長
操野　年之</t>
    <rPh sb="3" eb="5">
      <t>クリノ</t>
    </rPh>
    <rPh sb="6" eb="7">
      <t>トシ</t>
    </rPh>
    <rPh sb="7" eb="8">
      <t>ユキ</t>
    </rPh>
    <phoneticPr fontId="5"/>
  </si>
  <si>
    <t>○</t>
  </si>
  <si>
    <t xml:space="preserve">4　水害等災害による被害の軽減
10　自然災害等による被害を軽減するため、気象情報等の
　 　提供及び観測・通信体制を充実する           </t>
    <phoneticPr fontId="5"/>
  </si>
  <si>
    <t>気象業務法
（第3条、第4条、第11条　他）</t>
    <phoneticPr fontId="5"/>
  </si>
  <si>
    <t>防災基本計画（昭和38年策定）
宇宙基本計画(平成21年策定）
世界気象監視計画（WMOによる昭和38年開始）</t>
    <phoneticPr fontId="5"/>
  </si>
  <si>
    <t>国民の安心・安全に寄与する防災情報の作成及び地球環境の監視に欠かせない次期静止気象衛星を平成26・28年度に打ち上げるための整備を着実に推進する。</t>
    <phoneticPr fontId="5"/>
  </si>
  <si>
    <t>-</t>
    <phoneticPr fontId="5"/>
  </si>
  <si>
    <t>-</t>
    <phoneticPr fontId="5"/>
  </si>
  <si>
    <t>-</t>
    <phoneticPr fontId="5"/>
  </si>
  <si>
    <t>次期衛星製造進捗率※1</t>
    <phoneticPr fontId="5"/>
  </si>
  <si>
    <t>打上げ業務進捗率※2</t>
    <phoneticPr fontId="5"/>
  </si>
  <si>
    <t>％</t>
    <phoneticPr fontId="5"/>
  </si>
  <si>
    <t>％</t>
    <phoneticPr fontId="5"/>
  </si>
  <si>
    <t>予算執行額／衛星機数　　　　　　　　　　　　　　</t>
    <phoneticPr fontId="5"/>
  </si>
  <si>
    <t>百万円/機</t>
    <phoneticPr fontId="5"/>
  </si>
  <si>
    <t>3,826/2</t>
    <phoneticPr fontId="5"/>
  </si>
  <si>
    <t>10,280/2</t>
    <phoneticPr fontId="5"/>
  </si>
  <si>
    <t>7,034/2</t>
    <phoneticPr fontId="5"/>
  </si>
  <si>
    <t>職員旅費</t>
    <phoneticPr fontId="5"/>
  </si>
  <si>
    <t>静止気象衛星製作費</t>
    <phoneticPr fontId="5"/>
  </si>
  <si>
    <t>公共施設等維持管理運営費</t>
    <phoneticPr fontId="5"/>
  </si>
  <si>
    <t>‐</t>
  </si>
  <si>
    <t>衛星の製造・打上げともに国庫債務負担行為を利用して複数年度契約を行っており、引き続き、各年の事業進捗に応じた支出を行う。</t>
    <phoneticPr fontId="5"/>
  </si>
  <si>
    <t>※1　全体８年計画の前半５年間と後半３年間の国庫債務負担行為の合計に対する進捗率
※2　全体６年計画の前半５年間の国庫債務負担行為に対する進捗率
上位10者リストの中には、平成21年度、23年度に入札等を行ったものが含まれる</t>
    <phoneticPr fontId="5"/>
  </si>
  <si>
    <t>備品</t>
    <rPh sb="0" eb="2">
      <t>ビヒン</t>
    </rPh>
    <phoneticPr fontId="5"/>
  </si>
  <si>
    <t>委託</t>
    <rPh sb="0" eb="2">
      <t>イタク</t>
    </rPh>
    <phoneticPr fontId="5"/>
  </si>
  <si>
    <t>B. 三菱重工業（株）</t>
    <phoneticPr fontId="5"/>
  </si>
  <si>
    <t>三菱重工業（株）</t>
    <phoneticPr fontId="5"/>
  </si>
  <si>
    <t>随意契約</t>
    <rPh sb="0" eb="2">
      <t>ズイイ</t>
    </rPh>
    <rPh sb="2" eb="4">
      <t>ケイヤク</t>
    </rPh>
    <phoneticPr fontId="5"/>
  </si>
  <si>
    <t>A. 三菱電機（株）</t>
    <phoneticPr fontId="5"/>
  </si>
  <si>
    <t>三菱電機（株）</t>
    <phoneticPr fontId="5"/>
  </si>
  <si>
    <t>静止気象衛星（ひまわり８号及び９号）の製造</t>
    <phoneticPr fontId="5"/>
  </si>
  <si>
    <t>H-ⅡAロケットによる打上げ輸送</t>
    <phoneticPr fontId="5"/>
  </si>
  <si>
    <t>機</t>
    <rPh sb="0" eb="1">
      <t>キ</t>
    </rPh>
    <phoneticPr fontId="5"/>
  </si>
  <si>
    <t>運用を開始した衛星数</t>
    <rPh sb="0" eb="2">
      <t>ウンヨウ</t>
    </rPh>
    <rPh sb="3" eb="5">
      <t>カイシ</t>
    </rPh>
    <rPh sb="7" eb="9">
      <t>エイセイ</t>
    </rPh>
    <rPh sb="9" eb="10">
      <t>スウ</t>
    </rPh>
    <phoneticPr fontId="5"/>
  </si>
  <si>
    <t>-</t>
    <phoneticPr fontId="5"/>
  </si>
  <si>
    <t>-</t>
    <phoneticPr fontId="5"/>
  </si>
  <si>
    <t>次期衛星の管制・運用について、PFIを導入し、民間の資金及び能力を活用している。</t>
    <phoneticPr fontId="5"/>
  </si>
  <si>
    <t>PFIを導入して民間の資金及び能力を活用し、コストの縮減を図っている。</t>
    <rPh sb="26" eb="28">
      <t>シュクゲン</t>
    </rPh>
    <rPh sb="29" eb="30">
      <t>ハカ</t>
    </rPh>
    <phoneticPr fontId="5"/>
  </si>
  <si>
    <t>静止気象衛星は宇宙空間において長期間の運用を行うものであり、精密性及び堅牢性を求めるため１機あたり５年程度の製造期間が必要である。次期衛星を平成２７年度及び平成２８年度に確実に運用開始するためには本事業を継続する必要がある。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ている。</t>
    <rPh sb="88" eb="90">
      <t>ウンヨウ</t>
    </rPh>
    <rPh sb="90" eb="92">
      <t>カイシ</t>
    </rPh>
    <phoneticPr fontId="5"/>
  </si>
  <si>
    <t>国庫債務負担行為を利用した複数年度契約でコストの縮減を図っている</t>
    <rPh sb="0" eb="2">
      <t>コッコ</t>
    </rPh>
    <rPh sb="2" eb="4">
      <t>サイム</t>
    </rPh>
    <rPh sb="4" eb="6">
      <t>フタン</t>
    </rPh>
    <rPh sb="6" eb="8">
      <t>コウイ</t>
    </rPh>
    <rPh sb="9" eb="11">
      <t>リヨウ</t>
    </rPh>
    <rPh sb="13" eb="15">
      <t>フクスウ</t>
    </rPh>
    <rPh sb="15" eb="17">
      <t>ネンド</t>
    </rPh>
    <rPh sb="17" eb="19">
      <t>ケイヤク</t>
    </rPh>
    <rPh sb="24" eb="26">
      <t>シュクゲン</t>
    </rPh>
    <rPh sb="27" eb="28">
      <t>ハカ</t>
    </rPh>
    <phoneticPr fontId="5"/>
  </si>
  <si>
    <t>2機一括調達によりコストの削減を図っている。</t>
    <rPh sb="1" eb="2">
      <t>キ</t>
    </rPh>
    <rPh sb="2" eb="4">
      <t>イッカツ</t>
    </rPh>
    <rPh sb="4" eb="6">
      <t>チョウタツ</t>
    </rPh>
    <rPh sb="13" eb="15">
      <t>サクゲン</t>
    </rPh>
    <rPh sb="16" eb="17">
      <t>ハカ</t>
    </rPh>
    <phoneticPr fontId="5"/>
  </si>
  <si>
    <t>ひまわり８号を平成27年度に、ひまわり９号を平成28年度に運用開始する。</t>
    <rPh sb="29" eb="31">
      <t>ウンヨウ</t>
    </rPh>
    <phoneticPr fontId="5"/>
  </si>
  <si>
    <t>7,522/2</t>
    <phoneticPr fontId="5"/>
  </si>
  <si>
    <t>観測データは、台風や集中豪雨等の自然災害による被害の防止や軽減のために用いられている。</t>
    <phoneticPr fontId="5"/>
  </si>
  <si>
    <t>次期衛星の製造は一般競争入札を導入している。</t>
    <phoneticPr fontId="5"/>
  </si>
  <si>
    <t>衛星の製造・打上げ・運用に必要な使途に限定。</t>
    <rPh sb="0" eb="2">
      <t>エイセイ</t>
    </rPh>
    <rPh sb="3" eb="5">
      <t>セイゾウ</t>
    </rPh>
    <rPh sb="6" eb="8">
      <t>ウチア</t>
    </rPh>
    <rPh sb="10" eb="12">
      <t>ウンヨウ</t>
    </rPh>
    <rPh sb="13" eb="15">
      <t>ヒツヨウ</t>
    </rPh>
    <rPh sb="16" eb="18">
      <t>シト</t>
    </rPh>
    <rPh sb="19" eb="21">
      <t>ゲンテイ</t>
    </rPh>
    <phoneticPr fontId="5"/>
  </si>
  <si>
    <t>次期衛星の製作は順調で、着実な成果を上げている。</t>
    <phoneticPr fontId="5"/>
  </si>
  <si>
    <t>観測データは、台風や集中豪雨等の自然災害による被害の防止や軽減のために用いられている。</t>
    <phoneticPr fontId="5"/>
  </si>
  <si>
    <t>静止気象衛星（ひまわり８号及び９号）の製造（国庫債務負担行為）</t>
    <rPh sb="22" eb="24">
      <t>コッコ</t>
    </rPh>
    <rPh sb="24" eb="26">
      <t>サイム</t>
    </rPh>
    <rPh sb="26" eb="28">
      <t>フタン</t>
    </rPh>
    <rPh sb="28" eb="30">
      <t>コウイ</t>
    </rPh>
    <phoneticPr fontId="5"/>
  </si>
  <si>
    <t>-</t>
    <phoneticPr fontId="5"/>
  </si>
  <si>
    <t>-</t>
    <phoneticPr fontId="5"/>
  </si>
  <si>
    <t>-</t>
    <phoneticPr fontId="5"/>
  </si>
  <si>
    <t>H-ⅡAロケットによる打上げ輸送（国庫債務負担行為）</t>
    <rPh sb="17" eb="19">
      <t>コッコ</t>
    </rPh>
    <rPh sb="19" eb="21">
      <t>サイム</t>
    </rPh>
    <rPh sb="21" eb="23">
      <t>フタン</t>
    </rPh>
    <rPh sb="23" eb="25">
      <t>コウイ</t>
    </rPh>
    <phoneticPr fontId="5"/>
  </si>
  <si>
    <t>　観測手段が少ない太平洋上からユーラシア大陸まで広く包括的に観測するため、次期静止気象衛星を整備する。
　現在運用しているひまわり６号・７号の運用期間が満了する平成27年度までに後継となる衛星を整備する必要があり、平成21年度から次期衛星のひまわり８号及び９号の製造に着手している。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現行衛星では１機当たり５年であるが、次期衛星では１機当たり７年に延ば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</si>
</sst>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24493</xdr:colOff>
      <xdr:row>142</xdr:row>
      <xdr:rowOff>282575</xdr:rowOff>
    </xdr:from>
    <xdr:to>
      <xdr:col>20</xdr:col>
      <xdr:colOff>76651</xdr:colOff>
      <xdr:row>144</xdr:row>
      <xdr:rowOff>345515</xdr:rowOff>
    </xdr:to>
    <xdr:sp macro="" textlink="">
      <xdr:nvSpPr>
        <xdr:cNvPr id="5" name="テキスト ボックス 4"/>
        <xdr:cNvSpPr txBox="1"/>
      </xdr:nvSpPr>
      <xdr:spPr>
        <a:xfrm>
          <a:off x="2444964" y="51706369"/>
          <a:ext cx="1665805" cy="757705"/>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7,522</a:t>
          </a:r>
          <a:r>
            <a:rPr kumimoji="1" lang="ja-JP" altLang="en-US" sz="1100"/>
            <a:t>百万円</a:t>
          </a:r>
        </a:p>
      </xdr:txBody>
    </xdr:sp>
    <xdr:clientData/>
  </xdr:twoCellAnchor>
  <xdr:twoCellAnchor>
    <xdr:from>
      <xdr:col>20</xdr:col>
      <xdr:colOff>77132</xdr:colOff>
      <xdr:row>143</xdr:row>
      <xdr:rowOff>306295</xdr:rowOff>
    </xdr:from>
    <xdr:to>
      <xdr:col>27</xdr:col>
      <xdr:colOff>34382</xdr:colOff>
      <xdr:row>143</xdr:row>
      <xdr:rowOff>306295</xdr:rowOff>
    </xdr:to>
    <xdr:cxnSp macro="">
      <xdr:nvCxnSpPr>
        <xdr:cNvPr id="6" name="直線コネクタ 5"/>
        <xdr:cNvCxnSpPr/>
      </xdr:nvCxnSpPr>
      <xdr:spPr>
        <a:xfrm>
          <a:off x="4111250" y="52077471"/>
          <a:ext cx="1369191"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23370</xdr:colOff>
      <xdr:row>142</xdr:row>
      <xdr:rowOff>0</xdr:rowOff>
    </xdr:from>
    <xdr:to>
      <xdr:col>36</xdr:col>
      <xdr:colOff>94073</xdr:colOff>
      <xdr:row>142</xdr:row>
      <xdr:rowOff>282677</xdr:rowOff>
    </xdr:to>
    <xdr:sp macro="" textlink="">
      <xdr:nvSpPr>
        <xdr:cNvPr id="7" name="テキスト ボックス 6"/>
        <xdr:cNvSpPr txBox="1"/>
      </xdr:nvSpPr>
      <xdr:spPr>
        <a:xfrm>
          <a:off x="5469429" y="51423794"/>
          <a:ext cx="1886056"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34389</xdr:colOff>
      <xdr:row>142</xdr:row>
      <xdr:rowOff>320675</xdr:rowOff>
    </xdr:from>
    <xdr:to>
      <xdr:col>43</xdr:col>
      <xdr:colOff>195729</xdr:colOff>
      <xdr:row>144</xdr:row>
      <xdr:rowOff>269315</xdr:rowOff>
    </xdr:to>
    <xdr:sp macro="" textlink="">
      <xdr:nvSpPr>
        <xdr:cNvPr id="8" name="テキスト ボックス 7"/>
        <xdr:cNvSpPr txBox="1"/>
      </xdr:nvSpPr>
      <xdr:spPr>
        <a:xfrm>
          <a:off x="5480448" y="51744469"/>
          <a:ext cx="3388634" cy="643405"/>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2,403</a:t>
          </a:r>
          <a:r>
            <a:rPr kumimoji="1" lang="ja-JP" altLang="en-US" sz="1100"/>
            <a:t>百万円</a:t>
          </a:r>
        </a:p>
      </xdr:txBody>
    </xdr:sp>
    <xdr:clientData/>
  </xdr:twoCellAnchor>
  <xdr:twoCellAnchor>
    <xdr:from>
      <xdr:col>12</xdr:col>
      <xdr:colOff>0</xdr:colOff>
      <xdr:row>145</xdr:row>
      <xdr:rowOff>125133</xdr:rowOff>
    </xdr:from>
    <xdr:to>
      <xdr:col>20</xdr:col>
      <xdr:colOff>75281</xdr:colOff>
      <xdr:row>148</xdr:row>
      <xdr:rowOff>159498</xdr:rowOff>
    </xdr:to>
    <xdr:sp macro="" textlink="">
      <xdr:nvSpPr>
        <xdr:cNvPr id="9" name="テキスト ボックス 8"/>
        <xdr:cNvSpPr txBox="1"/>
      </xdr:nvSpPr>
      <xdr:spPr>
        <a:xfrm>
          <a:off x="2420471" y="52591074"/>
          <a:ext cx="1688928" cy="1076512"/>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23370</xdr:colOff>
      <xdr:row>145</xdr:row>
      <xdr:rowOff>112433</xdr:rowOff>
    </xdr:from>
    <xdr:to>
      <xdr:col>44</xdr:col>
      <xdr:colOff>468</xdr:colOff>
      <xdr:row>147</xdr:row>
      <xdr:rowOff>316380</xdr:rowOff>
    </xdr:to>
    <xdr:sp macro="" textlink="">
      <xdr:nvSpPr>
        <xdr:cNvPr id="10" name="テキスト ボックス 9"/>
        <xdr:cNvSpPr txBox="1"/>
      </xdr:nvSpPr>
      <xdr:spPr>
        <a:xfrm>
          <a:off x="5469429" y="52578374"/>
          <a:ext cx="3406098" cy="898712"/>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xdr:txBody>
    </xdr:sp>
    <xdr:clientData/>
  </xdr:twoCellAnchor>
  <xdr:twoCellAnchor>
    <xdr:from>
      <xdr:col>27</xdr:col>
      <xdr:colOff>46983</xdr:colOff>
      <xdr:row>155</xdr:row>
      <xdr:rowOff>234496</xdr:rowOff>
    </xdr:from>
    <xdr:to>
      <xdr:col>38</xdr:col>
      <xdr:colOff>145140</xdr:colOff>
      <xdr:row>158</xdr:row>
      <xdr:rowOff>98941</xdr:rowOff>
    </xdr:to>
    <xdr:sp macro="" textlink="">
      <xdr:nvSpPr>
        <xdr:cNvPr id="11" name="テキスト ボックス 10"/>
        <xdr:cNvSpPr txBox="1"/>
      </xdr:nvSpPr>
      <xdr:spPr>
        <a:xfrm>
          <a:off x="5493042" y="56174261"/>
          <a:ext cx="2316922" cy="906592"/>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baseline="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27</xdr:col>
      <xdr:colOff>34389</xdr:colOff>
      <xdr:row>152</xdr:row>
      <xdr:rowOff>71905</xdr:rowOff>
    </xdr:from>
    <xdr:to>
      <xdr:col>44</xdr:col>
      <xdr:colOff>13168</xdr:colOff>
      <xdr:row>154</xdr:row>
      <xdr:rowOff>251492</xdr:rowOff>
    </xdr:to>
    <xdr:sp macro="" textlink="">
      <xdr:nvSpPr>
        <xdr:cNvPr id="12" name="テキスト ボックス 11"/>
        <xdr:cNvSpPr txBox="1"/>
      </xdr:nvSpPr>
      <xdr:spPr>
        <a:xfrm>
          <a:off x="5480448" y="54969523"/>
          <a:ext cx="3407779" cy="874351"/>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xdr:txBody>
    </xdr:sp>
    <xdr:clientData/>
  </xdr:twoCellAnchor>
  <xdr:twoCellAnchor>
    <xdr:from>
      <xdr:col>26</xdr:col>
      <xdr:colOff>199676</xdr:colOff>
      <xdr:row>149</xdr:row>
      <xdr:rowOff>88340</xdr:rowOff>
    </xdr:from>
    <xdr:to>
      <xdr:col>36</xdr:col>
      <xdr:colOff>72755</xdr:colOff>
      <xdr:row>150</xdr:row>
      <xdr:rowOff>34841</xdr:rowOff>
    </xdr:to>
    <xdr:sp macro="" textlink="">
      <xdr:nvSpPr>
        <xdr:cNvPr id="13" name="テキスト ボックス 12"/>
        <xdr:cNvSpPr txBox="1"/>
      </xdr:nvSpPr>
      <xdr:spPr>
        <a:xfrm>
          <a:off x="5444029" y="53943811"/>
          <a:ext cx="1890138" cy="293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47089</xdr:colOff>
      <xdr:row>150</xdr:row>
      <xdr:rowOff>31564</xdr:rowOff>
    </xdr:from>
    <xdr:to>
      <xdr:col>44</xdr:col>
      <xdr:colOff>6723</xdr:colOff>
      <xdr:row>151</xdr:row>
      <xdr:rowOff>330388</xdr:rowOff>
    </xdr:to>
    <xdr:sp macro="" textlink="">
      <xdr:nvSpPr>
        <xdr:cNvPr id="14" name="テキスト ボックス 13"/>
        <xdr:cNvSpPr txBox="1"/>
      </xdr:nvSpPr>
      <xdr:spPr>
        <a:xfrm>
          <a:off x="5493148" y="54234417"/>
          <a:ext cx="3388634" cy="646206"/>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5,115</a:t>
          </a:r>
          <a:r>
            <a:rPr kumimoji="1" lang="ja-JP" altLang="en-US" sz="1100"/>
            <a:t>百万円</a:t>
          </a:r>
        </a:p>
      </xdr:txBody>
    </xdr:sp>
    <xdr:clientData/>
  </xdr:twoCellAnchor>
  <xdr:twoCellAnchor>
    <xdr:from>
      <xdr:col>23</xdr:col>
      <xdr:colOff>130147</xdr:colOff>
      <xdr:row>143</xdr:row>
      <xdr:rowOff>311056</xdr:rowOff>
    </xdr:from>
    <xdr:to>
      <xdr:col>23</xdr:col>
      <xdr:colOff>130147</xdr:colOff>
      <xdr:row>156</xdr:row>
      <xdr:rowOff>313765</xdr:rowOff>
    </xdr:to>
    <xdr:cxnSp macro="">
      <xdr:nvCxnSpPr>
        <xdr:cNvPr id="15" name="直線コネクタ 14"/>
        <xdr:cNvCxnSpPr/>
      </xdr:nvCxnSpPr>
      <xdr:spPr>
        <a:xfrm>
          <a:off x="4769382" y="52082232"/>
          <a:ext cx="0" cy="451868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120193</xdr:colOff>
      <xdr:row>150</xdr:row>
      <xdr:rowOff>318568</xdr:rowOff>
    </xdr:from>
    <xdr:to>
      <xdr:col>27</xdr:col>
      <xdr:colOff>46443</xdr:colOff>
      <xdr:row>150</xdr:row>
      <xdr:rowOff>318568</xdr:rowOff>
    </xdr:to>
    <xdr:cxnSp macro="">
      <xdr:nvCxnSpPr>
        <xdr:cNvPr id="16" name="直線コネクタ 15"/>
        <xdr:cNvCxnSpPr/>
      </xdr:nvCxnSpPr>
      <xdr:spPr>
        <a:xfrm>
          <a:off x="4759428" y="54521421"/>
          <a:ext cx="733074"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137563</xdr:colOff>
      <xdr:row>156</xdr:row>
      <xdr:rowOff>315206</xdr:rowOff>
    </xdr:from>
    <xdr:to>
      <xdr:col>27</xdr:col>
      <xdr:colOff>63813</xdr:colOff>
      <xdr:row>156</xdr:row>
      <xdr:rowOff>315206</xdr:rowOff>
    </xdr:to>
    <xdr:cxnSp macro="">
      <xdr:nvCxnSpPr>
        <xdr:cNvPr id="17" name="直線コネクタ 16"/>
        <xdr:cNvCxnSpPr/>
      </xdr:nvCxnSpPr>
      <xdr:spPr>
        <a:xfrm>
          <a:off x="4776798" y="56602353"/>
          <a:ext cx="733074"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28812</xdr:colOff>
      <xdr:row>158</xdr:row>
      <xdr:rowOff>190501</xdr:rowOff>
    </xdr:from>
    <xdr:to>
      <xdr:col>38</xdr:col>
      <xdr:colOff>129664</xdr:colOff>
      <xdr:row>160</xdr:row>
      <xdr:rowOff>112061</xdr:rowOff>
    </xdr:to>
    <xdr:sp macro="" textlink="">
      <xdr:nvSpPr>
        <xdr:cNvPr id="18" name="テキスト ボックス 17"/>
        <xdr:cNvSpPr txBox="1"/>
      </xdr:nvSpPr>
      <xdr:spPr>
        <a:xfrm>
          <a:off x="5474871" y="57172413"/>
          <a:ext cx="2319617" cy="616324"/>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職員旅費</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5" t="s">
        <v>378</v>
      </c>
      <c r="AR2" s="675"/>
      <c r="AS2" s="59" t="str">
        <f>IF(OR(AQ2="　", AQ2=""), "", "-")</f>
        <v/>
      </c>
      <c r="AT2" s="676">
        <v>100</v>
      </c>
      <c r="AU2" s="676"/>
      <c r="AV2" s="60" t="str">
        <f>IF(AW2="", "", "-")</f>
        <v/>
      </c>
      <c r="AW2" s="677"/>
      <c r="AX2" s="677"/>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380</v>
      </c>
      <c r="AK3" s="636"/>
      <c r="AL3" s="636"/>
      <c r="AM3" s="636"/>
      <c r="AN3" s="636"/>
      <c r="AO3" s="636"/>
      <c r="AP3" s="636"/>
      <c r="AQ3" s="636"/>
      <c r="AR3" s="636"/>
      <c r="AS3" s="636"/>
      <c r="AT3" s="636"/>
      <c r="AU3" s="636"/>
      <c r="AV3" s="636"/>
      <c r="AW3" s="636"/>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0" t="s">
        <v>206</v>
      </c>
      <c r="H5" s="613"/>
      <c r="I5" s="613"/>
      <c r="J5" s="613"/>
      <c r="K5" s="613"/>
      <c r="L5" s="613"/>
      <c r="M5" s="651" t="s">
        <v>92</v>
      </c>
      <c r="N5" s="652"/>
      <c r="O5" s="652"/>
      <c r="P5" s="652"/>
      <c r="Q5" s="652"/>
      <c r="R5" s="653"/>
      <c r="S5" s="612" t="s">
        <v>101</v>
      </c>
      <c r="T5" s="613"/>
      <c r="U5" s="613"/>
      <c r="V5" s="613"/>
      <c r="W5" s="613"/>
      <c r="X5" s="614"/>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47.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386</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387</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388</v>
      </c>
      <c r="AF7" s="487"/>
      <c r="AG7" s="487"/>
      <c r="AH7" s="487"/>
      <c r="AI7" s="487"/>
      <c r="AJ7" s="487"/>
      <c r="AK7" s="487"/>
      <c r="AL7" s="487"/>
      <c r="AM7" s="487"/>
      <c r="AN7" s="487"/>
      <c r="AO7" s="487"/>
      <c r="AP7" s="487"/>
      <c r="AQ7" s="487"/>
      <c r="AR7" s="487"/>
      <c r="AS7" s="487"/>
      <c r="AT7" s="487"/>
      <c r="AU7" s="487"/>
      <c r="AV7" s="487"/>
      <c r="AW7" s="487"/>
      <c r="AX7" s="488"/>
    </row>
    <row r="8" spans="1:50" ht="41.25" customHeight="1" x14ac:dyDescent="0.15">
      <c r="A8" s="631" t="s">
        <v>308</v>
      </c>
      <c r="B8" s="632"/>
      <c r="C8" s="632"/>
      <c r="D8" s="632"/>
      <c r="E8" s="632"/>
      <c r="F8" s="633"/>
      <c r="G8" s="628" t="str">
        <f>入力規則等!A26</f>
        <v>宇宙開発利用、科学技術・イノベーション、国土強靭化、地球温暖化対策</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75.75"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5.5" customHeight="1" x14ac:dyDescent="0.15">
      <c r="A10" s="184" t="s">
        <v>36</v>
      </c>
      <c r="B10" s="185"/>
      <c r="C10" s="185"/>
      <c r="D10" s="185"/>
      <c r="E10" s="185"/>
      <c r="F10" s="185"/>
      <c r="G10" s="186" t="s">
        <v>438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2.5"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2.5" customHeight="1" x14ac:dyDescent="0.15">
      <c r="A13" s="396"/>
      <c r="B13" s="397"/>
      <c r="C13" s="397"/>
      <c r="D13" s="397"/>
      <c r="E13" s="397"/>
      <c r="F13" s="398"/>
      <c r="G13" s="499" t="s">
        <v>7</v>
      </c>
      <c r="H13" s="500"/>
      <c r="I13" s="505" t="s">
        <v>8</v>
      </c>
      <c r="J13" s="506"/>
      <c r="K13" s="506"/>
      <c r="L13" s="506"/>
      <c r="M13" s="506"/>
      <c r="N13" s="506"/>
      <c r="O13" s="507"/>
      <c r="P13" s="175">
        <v>7072</v>
      </c>
      <c r="Q13" s="176"/>
      <c r="R13" s="176"/>
      <c r="S13" s="176"/>
      <c r="T13" s="176"/>
      <c r="U13" s="176"/>
      <c r="V13" s="177"/>
      <c r="W13" s="175">
        <v>7030</v>
      </c>
      <c r="X13" s="176"/>
      <c r="Y13" s="176"/>
      <c r="Z13" s="176"/>
      <c r="AA13" s="176"/>
      <c r="AB13" s="176"/>
      <c r="AC13" s="177"/>
      <c r="AD13" s="175">
        <v>7039</v>
      </c>
      <c r="AE13" s="176"/>
      <c r="AF13" s="176"/>
      <c r="AG13" s="176"/>
      <c r="AH13" s="176"/>
      <c r="AI13" s="176"/>
      <c r="AJ13" s="177"/>
      <c r="AK13" s="175">
        <v>7034</v>
      </c>
      <c r="AL13" s="176"/>
      <c r="AM13" s="176"/>
      <c r="AN13" s="176"/>
      <c r="AO13" s="176"/>
      <c r="AP13" s="176"/>
      <c r="AQ13" s="177"/>
      <c r="AR13" s="189"/>
      <c r="AS13" s="190"/>
      <c r="AT13" s="190"/>
      <c r="AU13" s="190"/>
      <c r="AV13" s="190"/>
      <c r="AW13" s="190"/>
      <c r="AX13" s="191"/>
    </row>
    <row r="14" spans="1:50" ht="22.5" customHeight="1" x14ac:dyDescent="0.15">
      <c r="A14" s="396"/>
      <c r="B14" s="397"/>
      <c r="C14" s="397"/>
      <c r="D14" s="397"/>
      <c r="E14" s="397"/>
      <c r="F14" s="398"/>
      <c r="G14" s="501"/>
      <c r="H14" s="502"/>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390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2.5" customHeight="1" x14ac:dyDescent="0.15">
      <c r="A15" s="396"/>
      <c r="B15" s="397"/>
      <c r="C15" s="397"/>
      <c r="D15" s="397"/>
      <c r="E15" s="397"/>
      <c r="F15" s="398"/>
      <c r="G15" s="501"/>
      <c r="H15" s="502"/>
      <c r="I15" s="179" t="s">
        <v>62</v>
      </c>
      <c r="J15" s="425"/>
      <c r="K15" s="425"/>
      <c r="L15" s="425"/>
      <c r="M15" s="425"/>
      <c r="N15" s="425"/>
      <c r="O15" s="426"/>
      <c r="P15" s="175">
        <v>498</v>
      </c>
      <c r="Q15" s="176"/>
      <c r="R15" s="176"/>
      <c r="S15" s="176"/>
      <c r="T15" s="176"/>
      <c r="U15" s="176"/>
      <c r="V15" s="177"/>
      <c r="W15" s="175">
        <v>3744</v>
      </c>
      <c r="X15" s="176"/>
      <c r="Y15" s="176"/>
      <c r="Z15" s="176"/>
      <c r="AA15" s="176"/>
      <c r="AB15" s="176"/>
      <c r="AC15" s="177"/>
      <c r="AD15" s="175">
        <v>494</v>
      </c>
      <c r="AE15" s="176"/>
      <c r="AF15" s="176"/>
      <c r="AG15" s="176"/>
      <c r="AH15" s="176"/>
      <c r="AI15" s="176"/>
      <c r="AJ15" s="177"/>
      <c r="AK15" s="175" t="s">
        <v>392</v>
      </c>
      <c r="AL15" s="176"/>
      <c r="AM15" s="176"/>
      <c r="AN15" s="176"/>
      <c r="AO15" s="176"/>
      <c r="AP15" s="176"/>
      <c r="AQ15" s="177"/>
      <c r="AR15" s="175"/>
      <c r="AS15" s="176"/>
      <c r="AT15" s="176"/>
      <c r="AU15" s="176"/>
      <c r="AV15" s="176"/>
      <c r="AW15" s="176"/>
      <c r="AX15" s="178"/>
    </row>
    <row r="16" spans="1:50" ht="22.5" customHeight="1" x14ac:dyDescent="0.15">
      <c r="A16" s="396"/>
      <c r="B16" s="397"/>
      <c r="C16" s="397"/>
      <c r="D16" s="397"/>
      <c r="E16" s="397"/>
      <c r="F16" s="398"/>
      <c r="G16" s="501"/>
      <c r="H16" s="502"/>
      <c r="I16" s="179" t="s">
        <v>63</v>
      </c>
      <c r="J16" s="425"/>
      <c r="K16" s="425"/>
      <c r="L16" s="425"/>
      <c r="M16" s="425"/>
      <c r="N16" s="425"/>
      <c r="O16" s="426"/>
      <c r="P16" s="175">
        <v>-3744</v>
      </c>
      <c r="Q16" s="176"/>
      <c r="R16" s="176"/>
      <c r="S16" s="176"/>
      <c r="T16" s="176"/>
      <c r="U16" s="176"/>
      <c r="V16" s="177"/>
      <c r="W16" s="175">
        <v>-494</v>
      </c>
      <c r="X16" s="176"/>
      <c r="Y16" s="176"/>
      <c r="Z16" s="176"/>
      <c r="AA16" s="176"/>
      <c r="AB16" s="176"/>
      <c r="AC16" s="177"/>
      <c r="AD16" s="175" t="s">
        <v>390</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2.5" customHeight="1" x14ac:dyDescent="0.15">
      <c r="A17" s="396"/>
      <c r="B17" s="397"/>
      <c r="C17" s="397"/>
      <c r="D17" s="397"/>
      <c r="E17" s="397"/>
      <c r="F17" s="398"/>
      <c r="G17" s="501"/>
      <c r="H17" s="502"/>
      <c r="I17" s="179" t="s">
        <v>61</v>
      </c>
      <c r="J17" s="180"/>
      <c r="K17" s="180"/>
      <c r="L17" s="180"/>
      <c r="M17" s="180"/>
      <c r="N17" s="180"/>
      <c r="O17" s="181"/>
      <c r="P17" s="175" t="s">
        <v>391</v>
      </c>
      <c r="Q17" s="176"/>
      <c r="R17" s="176"/>
      <c r="S17" s="176"/>
      <c r="T17" s="176"/>
      <c r="U17" s="176"/>
      <c r="V17" s="177"/>
      <c r="W17" s="175" t="s">
        <v>391</v>
      </c>
      <c r="X17" s="176"/>
      <c r="Y17" s="176"/>
      <c r="Z17" s="176"/>
      <c r="AA17" s="176"/>
      <c r="AB17" s="176"/>
      <c r="AC17" s="177"/>
      <c r="AD17" s="175" t="s">
        <v>391</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2.5" customHeight="1" x14ac:dyDescent="0.15">
      <c r="A18" s="396"/>
      <c r="B18" s="397"/>
      <c r="C18" s="397"/>
      <c r="D18" s="397"/>
      <c r="E18" s="397"/>
      <c r="F18" s="398"/>
      <c r="G18" s="503"/>
      <c r="H18" s="504"/>
      <c r="I18" s="623" t="s">
        <v>22</v>
      </c>
      <c r="J18" s="624"/>
      <c r="K18" s="624"/>
      <c r="L18" s="624"/>
      <c r="M18" s="624"/>
      <c r="N18" s="624"/>
      <c r="O18" s="625"/>
      <c r="P18" s="645">
        <f>SUM(P13:V17)</f>
        <v>3826</v>
      </c>
      <c r="Q18" s="646"/>
      <c r="R18" s="646"/>
      <c r="S18" s="646"/>
      <c r="T18" s="646"/>
      <c r="U18" s="646"/>
      <c r="V18" s="647"/>
      <c r="W18" s="645">
        <f>SUM(W13:AC17)</f>
        <v>10280</v>
      </c>
      <c r="X18" s="646"/>
      <c r="Y18" s="646"/>
      <c r="Z18" s="646"/>
      <c r="AA18" s="646"/>
      <c r="AB18" s="646"/>
      <c r="AC18" s="647"/>
      <c r="AD18" s="645">
        <f t="shared" ref="AD18" si="0">SUM(AD13:AJ17)</f>
        <v>7533</v>
      </c>
      <c r="AE18" s="646"/>
      <c r="AF18" s="646"/>
      <c r="AG18" s="646"/>
      <c r="AH18" s="646"/>
      <c r="AI18" s="646"/>
      <c r="AJ18" s="647"/>
      <c r="AK18" s="645">
        <f t="shared" ref="AK18" si="1">SUM(AK13:AQ17)</f>
        <v>7034</v>
      </c>
      <c r="AL18" s="646"/>
      <c r="AM18" s="646"/>
      <c r="AN18" s="646"/>
      <c r="AO18" s="646"/>
      <c r="AP18" s="646"/>
      <c r="AQ18" s="647"/>
      <c r="AR18" s="645">
        <f t="shared" ref="AR18" si="2">SUM(AR13:AX17)</f>
        <v>0</v>
      </c>
      <c r="AS18" s="646"/>
      <c r="AT18" s="646"/>
      <c r="AU18" s="646"/>
      <c r="AV18" s="646"/>
      <c r="AW18" s="646"/>
      <c r="AX18" s="648"/>
    </row>
    <row r="19" spans="1:50" ht="22.5" customHeight="1" x14ac:dyDescent="0.15">
      <c r="A19" s="396"/>
      <c r="B19" s="397"/>
      <c r="C19" s="397"/>
      <c r="D19" s="397"/>
      <c r="E19" s="397"/>
      <c r="F19" s="398"/>
      <c r="G19" s="643" t="s">
        <v>10</v>
      </c>
      <c r="H19" s="644"/>
      <c r="I19" s="644"/>
      <c r="J19" s="644"/>
      <c r="K19" s="644"/>
      <c r="L19" s="644"/>
      <c r="M19" s="644"/>
      <c r="N19" s="644"/>
      <c r="O19" s="644"/>
      <c r="P19" s="175">
        <v>3826</v>
      </c>
      <c r="Q19" s="176"/>
      <c r="R19" s="176"/>
      <c r="S19" s="176"/>
      <c r="T19" s="176"/>
      <c r="U19" s="176"/>
      <c r="V19" s="177"/>
      <c r="W19" s="175">
        <v>10280</v>
      </c>
      <c r="X19" s="176"/>
      <c r="Y19" s="176"/>
      <c r="Z19" s="176"/>
      <c r="AA19" s="176"/>
      <c r="AB19" s="176"/>
      <c r="AC19" s="177"/>
      <c r="AD19" s="175">
        <v>7522</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2.5" customHeight="1" x14ac:dyDescent="0.15">
      <c r="A20" s="493"/>
      <c r="B20" s="494"/>
      <c r="C20" s="494"/>
      <c r="D20" s="494"/>
      <c r="E20" s="494"/>
      <c r="F20" s="495"/>
      <c r="G20" s="643" t="s">
        <v>11</v>
      </c>
      <c r="H20" s="644"/>
      <c r="I20" s="644"/>
      <c r="J20" s="644"/>
      <c r="K20" s="644"/>
      <c r="L20" s="644"/>
      <c r="M20" s="644"/>
      <c r="N20" s="644"/>
      <c r="O20" s="644"/>
      <c r="P20" s="649">
        <f>IF(P18=0, "-", P19/P18)</f>
        <v>1</v>
      </c>
      <c r="Q20" s="649"/>
      <c r="R20" s="649"/>
      <c r="S20" s="649"/>
      <c r="T20" s="649"/>
      <c r="U20" s="649"/>
      <c r="V20" s="649"/>
      <c r="W20" s="649">
        <f>IF(W18=0, "-", W19/W18)</f>
        <v>1</v>
      </c>
      <c r="X20" s="649"/>
      <c r="Y20" s="649"/>
      <c r="Z20" s="649"/>
      <c r="AA20" s="649"/>
      <c r="AB20" s="649"/>
      <c r="AC20" s="649"/>
      <c r="AD20" s="649">
        <f>IF(AD18=0, "-", AD19/AD18)</f>
        <v>0.9985397583963892</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21.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9.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3.25" customHeight="1" x14ac:dyDescent="0.15">
      <c r="A23" s="130"/>
      <c r="B23" s="128"/>
      <c r="C23" s="128"/>
      <c r="D23" s="128"/>
      <c r="E23" s="128"/>
      <c r="F23" s="129"/>
      <c r="G23" s="74" t="s">
        <v>426</v>
      </c>
      <c r="H23" s="75"/>
      <c r="I23" s="75"/>
      <c r="J23" s="75"/>
      <c r="K23" s="75"/>
      <c r="L23" s="75"/>
      <c r="M23" s="75"/>
      <c r="N23" s="75"/>
      <c r="O23" s="76"/>
      <c r="P23" s="220" t="s">
        <v>418</v>
      </c>
      <c r="Q23" s="234"/>
      <c r="R23" s="234"/>
      <c r="S23" s="234"/>
      <c r="T23" s="234"/>
      <c r="U23" s="234"/>
      <c r="V23" s="234"/>
      <c r="W23" s="234"/>
      <c r="X23" s="235"/>
      <c r="Y23" s="229" t="s">
        <v>14</v>
      </c>
      <c r="Z23" s="230"/>
      <c r="AA23" s="231"/>
      <c r="AB23" s="167" t="s">
        <v>417</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3.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417</v>
      </c>
      <c r="AC24" s="198"/>
      <c r="AD24" s="198"/>
      <c r="AE24" s="88">
        <v>0</v>
      </c>
      <c r="AF24" s="89"/>
      <c r="AG24" s="89"/>
      <c r="AH24" s="89"/>
      <c r="AI24" s="90"/>
      <c r="AJ24" s="88">
        <v>0</v>
      </c>
      <c r="AK24" s="89"/>
      <c r="AL24" s="89"/>
      <c r="AM24" s="89"/>
      <c r="AN24" s="90"/>
      <c r="AO24" s="88">
        <v>0</v>
      </c>
      <c r="AP24" s="89"/>
      <c r="AQ24" s="89"/>
      <c r="AR24" s="89"/>
      <c r="AS24" s="90"/>
      <c r="AT24" s="88">
        <v>2</v>
      </c>
      <c r="AU24" s="89"/>
      <c r="AV24" s="89"/>
      <c r="AW24" s="89"/>
      <c r="AX24" s="348"/>
    </row>
    <row r="25" spans="1:50" ht="27.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419</v>
      </c>
      <c r="AF25" s="89"/>
      <c r="AG25" s="89"/>
      <c r="AH25" s="89"/>
      <c r="AI25" s="90"/>
      <c r="AJ25" s="88" t="s">
        <v>419</v>
      </c>
      <c r="AK25" s="89"/>
      <c r="AL25" s="89"/>
      <c r="AM25" s="89"/>
      <c r="AN25" s="90"/>
      <c r="AO25" s="88" t="s">
        <v>419</v>
      </c>
      <c r="AP25" s="89"/>
      <c r="AQ25" s="89"/>
      <c r="AR25" s="89"/>
      <c r="AS25" s="90"/>
      <c r="AT25" s="192"/>
      <c r="AU25" s="193"/>
      <c r="AV25" s="193"/>
      <c r="AW25" s="193"/>
      <c r="AX25" s="194"/>
    </row>
    <row r="26" spans="1:50" hidden="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idden="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idden="1" x14ac:dyDescent="0.15">
      <c r="A28" s="130"/>
      <c r="B28" s="128"/>
      <c r="C28" s="128"/>
      <c r="D28" s="128"/>
      <c r="E28" s="128"/>
      <c r="F28" s="129"/>
      <c r="G28" s="74"/>
      <c r="H28" s="75"/>
      <c r="I28" s="75"/>
      <c r="J28" s="75"/>
      <c r="K28" s="75"/>
      <c r="L28" s="75"/>
      <c r="M28" s="75"/>
      <c r="N28" s="75"/>
      <c r="O28" s="76"/>
      <c r="P28" s="220"/>
      <c r="Q28" s="234"/>
      <c r="R28" s="234"/>
      <c r="S28" s="234"/>
      <c r="T28" s="234"/>
      <c r="U28" s="234"/>
      <c r="V28" s="234"/>
      <c r="W28" s="234"/>
      <c r="X28" s="235"/>
      <c r="Y28" s="229" t="s">
        <v>14</v>
      </c>
      <c r="Z28" s="230"/>
      <c r="AA28" s="231"/>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idden="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8"/>
      <c r="AD29" s="198"/>
      <c r="AE29" s="88"/>
      <c r="AF29" s="89"/>
      <c r="AG29" s="89"/>
      <c r="AH29" s="89"/>
      <c r="AI29" s="90"/>
      <c r="AJ29" s="88"/>
      <c r="AK29" s="89"/>
      <c r="AL29" s="89"/>
      <c r="AM29" s="89"/>
      <c r="AN29" s="90"/>
      <c r="AO29" s="88"/>
      <c r="AP29" s="89"/>
      <c r="AQ29" s="89"/>
      <c r="AR29" s="89"/>
      <c r="AS29" s="90"/>
      <c r="AT29" s="88"/>
      <c r="AU29" s="89"/>
      <c r="AV29" s="89"/>
      <c r="AW29" s="89"/>
      <c r="AX29" s="348"/>
    </row>
    <row r="30" spans="1:50" hidden="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idden="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idden="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x14ac:dyDescent="0.15">
      <c r="A33" s="130"/>
      <c r="B33" s="128"/>
      <c r="C33" s="128"/>
      <c r="D33" s="128"/>
      <c r="E33" s="128"/>
      <c r="F33" s="129"/>
      <c r="G33" s="74"/>
      <c r="H33" s="75"/>
      <c r="I33" s="75"/>
      <c r="J33" s="75"/>
      <c r="K33" s="75"/>
      <c r="L33" s="75"/>
      <c r="M33" s="75"/>
      <c r="N33" s="75"/>
      <c r="O33" s="76"/>
      <c r="P33" s="220"/>
      <c r="Q33" s="234"/>
      <c r="R33" s="234"/>
      <c r="S33" s="234"/>
      <c r="T33" s="234"/>
      <c r="U33" s="234"/>
      <c r="V33" s="234"/>
      <c r="W33" s="234"/>
      <c r="X33" s="235"/>
      <c r="Y33" s="229" t="s">
        <v>14</v>
      </c>
      <c r="Z33" s="230"/>
      <c r="AA33" s="231"/>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idden="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48"/>
    </row>
    <row r="35" spans="1:50" hidden="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idden="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idden="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idden="1" x14ac:dyDescent="0.15">
      <c r="A38" s="130"/>
      <c r="B38" s="128"/>
      <c r="C38" s="128"/>
      <c r="D38" s="128"/>
      <c r="E38" s="128"/>
      <c r="F38" s="129"/>
      <c r="G38" s="74"/>
      <c r="H38" s="75"/>
      <c r="I38" s="75"/>
      <c r="J38" s="75"/>
      <c r="K38" s="75"/>
      <c r="L38" s="75"/>
      <c r="M38" s="75"/>
      <c r="N38" s="75"/>
      <c r="O38" s="76"/>
      <c r="P38" s="220"/>
      <c r="Q38" s="234"/>
      <c r="R38" s="234"/>
      <c r="S38" s="234"/>
      <c r="T38" s="234"/>
      <c r="U38" s="234"/>
      <c r="V38" s="234"/>
      <c r="W38" s="234"/>
      <c r="X38" s="235"/>
      <c r="Y38" s="229" t="s">
        <v>14</v>
      </c>
      <c r="Z38" s="230"/>
      <c r="AA38" s="231"/>
      <c r="AB38" s="167"/>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idden="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idden="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54"/>
      <c r="H43" s="75"/>
      <c r="I43" s="75"/>
      <c r="J43" s="75"/>
      <c r="K43" s="75"/>
      <c r="L43" s="75"/>
      <c r="M43" s="75"/>
      <c r="N43" s="75"/>
      <c r="O43" s="76"/>
      <c r="P43" s="234"/>
      <c r="Q43" s="234"/>
      <c r="R43" s="234"/>
      <c r="S43" s="234"/>
      <c r="T43" s="234"/>
      <c r="U43" s="234"/>
      <c r="V43" s="234"/>
      <c r="W43" s="234"/>
      <c r="X43" s="235"/>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4"/>
      <c r="I54" s="234"/>
      <c r="J54" s="234"/>
      <c r="K54" s="234"/>
      <c r="L54" s="234"/>
      <c r="M54" s="234"/>
      <c r="N54" s="234"/>
      <c r="O54" s="235"/>
      <c r="P54" s="220"/>
      <c r="Q54" s="221"/>
      <c r="R54" s="221"/>
      <c r="S54" s="221"/>
      <c r="T54" s="221"/>
      <c r="U54" s="221"/>
      <c r="V54" s="221"/>
      <c r="W54" s="221"/>
      <c r="X54" s="222"/>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6"/>
      <c r="H59" s="234"/>
      <c r="I59" s="234"/>
      <c r="J59" s="234"/>
      <c r="K59" s="234"/>
      <c r="L59" s="234"/>
      <c r="M59" s="234"/>
      <c r="N59" s="234"/>
      <c r="O59" s="235"/>
      <c r="P59" s="220"/>
      <c r="Q59" s="221"/>
      <c r="R59" s="221"/>
      <c r="S59" s="221"/>
      <c r="T59" s="221"/>
      <c r="U59" s="221"/>
      <c r="V59" s="221"/>
      <c r="W59" s="221"/>
      <c r="X59" s="222"/>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7"/>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608"/>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4"/>
      <c r="I64" s="234"/>
      <c r="J64" s="234"/>
      <c r="K64" s="234"/>
      <c r="L64" s="234"/>
      <c r="M64" s="234"/>
      <c r="N64" s="234"/>
      <c r="O64" s="235"/>
      <c r="P64" s="220"/>
      <c r="Q64" s="221"/>
      <c r="R64" s="221"/>
      <c r="S64" s="221"/>
      <c r="T64" s="221"/>
      <c r="U64" s="221"/>
      <c r="V64" s="221"/>
      <c r="W64" s="221"/>
      <c r="X64" s="222"/>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3.25"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3.25" customHeight="1" x14ac:dyDescent="0.15">
      <c r="A68" s="525"/>
      <c r="B68" s="526"/>
      <c r="C68" s="526"/>
      <c r="D68" s="526"/>
      <c r="E68" s="526"/>
      <c r="F68" s="527"/>
      <c r="G68" s="220" t="s">
        <v>393</v>
      </c>
      <c r="H68" s="234"/>
      <c r="I68" s="234"/>
      <c r="J68" s="234"/>
      <c r="K68" s="234"/>
      <c r="L68" s="234"/>
      <c r="M68" s="234"/>
      <c r="N68" s="234"/>
      <c r="O68" s="234"/>
      <c r="P68" s="234"/>
      <c r="Q68" s="234"/>
      <c r="R68" s="234"/>
      <c r="S68" s="234"/>
      <c r="T68" s="234"/>
      <c r="U68" s="234"/>
      <c r="V68" s="234"/>
      <c r="W68" s="234"/>
      <c r="X68" s="235"/>
      <c r="Y68" s="615" t="s">
        <v>66</v>
      </c>
      <c r="Z68" s="616"/>
      <c r="AA68" s="617"/>
      <c r="AB68" s="111" t="s">
        <v>395</v>
      </c>
      <c r="AC68" s="112"/>
      <c r="AD68" s="113"/>
      <c r="AE68" s="88">
        <f>100*25997631480/(27999000000+4199850000)</f>
        <v>80.740869565217395</v>
      </c>
      <c r="AF68" s="89"/>
      <c r="AG68" s="89"/>
      <c r="AH68" s="89"/>
      <c r="AI68" s="90"/>
      <c r="AJ68" s="88">
        <f>100*27528896790/(27999000000+4199850000)</f>
        <v>85.496521739130429</v>
      </c>
      <c r="AK68" s="89"/>
      <c r="AL68" s="89"/>
      <c r="AM68" s="89"/>
      <c r="AN68" s="90"/>
      <c r="AO68" s="88">
        <v>93.5</v>
      </c>
      <c r="AP68" s="89"/>
      <c r="AQ68" s="89"/>
      <c r="AR68" s="89"/>
      <c r="AS68" s="90"/>
      <c r="AT68" s="537"/>
      <c r="AU68" s="537"/>
      <c r="AV68" s="537"/>
      <c r="AW68" s="537"/>
      <c r="AX68" s="538"/>
      <c r="AY68" s="10"/>
      <c r="AZ68" s="10"/>
      <c r="BA68" s="10"/>
      <c r="BB68" s="10"/>
      <c r="BC68" s="10"/>
    </row>
    <row r="69" spans="1:60" ht="24"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396</v>
      </c>
      <c r="AC69" s="204"/>
      <c r="AD69" s="205"/>
      <c r="AE69" s="88">
        <v>82.5</v>
      </c>
      <c r="AF69" s="89"/>
      <c r="AG69" s="89"/>
      <c r="AH69" s="89"/>
      <c r="AI69" s="90"/>
      <c r="AJ69" s="88">
        <v>87</v>
      </c>
      <c r="AK69" s="89"/>
      <c r="AL69" s="89"/>
      <c r="AM69" s="89"/>
      <c r="AN69" s="90"/>
      <c r="AO69" s="88">
        <v>93.5</v>
      </c>
      <c r="AP69" s="89"/>
      <c r="AQ69" s="89"/>
      <c r="AR69" s="89"/>
      <c r="AS69" s="90"/>
      <c r="AT69" s="88">
        <v>94.7</v>
      </c>
      <c r="AU69" s="89"/>
      <c r="AV69" s="89"/>
      <c r="AW69" s="89"/>
      <c r="AX69" s="348"/>
      <c r="AY69" s="10"/>
      <c r="AZ69" s="10"/>
      <c r="BA69" s="10"/>
      <c r="BB69" s="10"/>
      <c r="BC69" s="10"/>
      <c r="BD69" s="10"/>
      <c r="BE69" s="10"/>
      <c r="BF69" s="10"/>
      <c r="BG69" s="10"/>
      <c r="BH69" s="10"/>
    </row>
    <row r="70" spans="1:60" ht="23.25"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3.25" customHeight="1" x14ac:dyDescent="0.15">
      <c r="A71" s="525"/>
      <c r="B71" s="526"/>
      <c r="C71" s="526"/>
      <c r="D71" s="526"/>
      <c r="E71" s="526"/>
      <c r="F71" s="527"/>
      <c r="G71" s="220" t="s">
        <v>394</v>
      </c>
      <c r="H71" s="234"/>
      <c r="I71" s="234"/>
      <c r="J71" s="234"/>
      <c r="K71" s="234"/>
      <c r="L71" s="234"/>
      <c r="M71" s="234"/>
      <c r="N71" s="234"/>
      <c r="O71" s="234"/>
      <c r="P71" s="234"/>
      <c r="Q71" s="234"/>
      <c r="R71" s="234"/>
      <c r="S71" s="234"/>
      <c r="T71" s="234"/>
      <c r="U71" s="234"/>
      <c r="V71" s="234"/>
      <c r="W71" s="234"/>
      <c r="X71" s="235"/>
      <c r="Y71" s="657" t="s">
        <v>66</v>
      </c>
      <c r="Z71" s="658"/>
      <c r="AA71" s="659"/>
      <c r="AB71" s="111" t="s">
        <v>16</v>
      </c>
      <c r="AC71" s="112"/>
      <c r="AD71" s="113"/>
      <c r="AE71" s="88">
        <v>22.6</v>
      </c>
      <c r="AF71" s="89"/>
      <c r="AG71" s="89"/>
      <c r="AH71" s="89"/>
      <c r="AI71" s="90"/>
      <c r="AJ71" s="88">
        <v>48.7</v>
      </c>
      <c r="AK71" s="89"/>
      <c r="AL71" s="89"/>
      <c r="AM71" s="89"/>
      <c r="AN71" s="90"/>
      <c r="AO71" s="88">
        <v>82.2</v>
      </c>
      <c r="AP71" s="89"/>
      <c r="AQ71" s="89"/>
      <c r="AR71" s="89"/>
      <c r="AS71" s="90"/>
      <c r="AT71" s="537"/>
      <c r="AU71" s="537"/>
      <c r="AV71" s="537"/>
      <c r="AW71" s="537"/>
      <c r="AX71" s="538"/>
      <c r="AY71" s="10"/>
      <c r="AZ71" s="10"/>
      <c r="BA71" s="10"/>
      <c r="BB71" s="10"/>
      <c r="BC71" s="10"/>
    </row>
    <row r="72" spans="1:60" ht="23.2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3" t="s">
        <v>396</v>
      </c>
      <c r="AC72" s="204"/>
      <c r="AD72" s="205"/>
      <c r="AE72" s="88">
        <v>19</v>
      </c>
      <c r="AF72" s="89"/>
      <c r="AG72" s="89"/>
      <c r="AH72" s="89"/>
      <c r="AI72" s="90"/>
      <c r="AJ72" s="88">
        <v>48.6</v>
      </c>
      <c r="AK72" s="89"/>
      <c r="AL72" s="89"/>
      <c r="AM72" s="89"/>
      <c r="AN72" s="90"/>
      <c r="AO72" s="88">
        <v>80.400000000000006</v>
      </c>
      <c r="AP72" s="89"/>
      <c r="AQ72" s="89"/>
      <c r="AR72" s="89"/>
      <c r="AS72" s="90"/>
      <c r="AT72" s="88">
        <v>100</v>
      </c>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3"/>
      <c r="AC75" s="204"/>
      <c r="AD75" s="20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3"/>
      <c r="AC78" s="204"/>
      <c r="AD78" s="20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3"/>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23.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5.5" customHeight="1" x14ac:dyDescent="0.15">
      <c r="A83" s="120"/>
      <c r="B83" s="121"/>
      <c r="C83" s="121"/>
      <c r="D83" s="121"/>
      <c r="E83" s="121"/>
      <c r="F83" s="122"/>
      <c r="G83" s="295" t="s">
        <v>397</v>
      </c>
      <c r="H83" s="295"/>
      <c r="I83" s="295"/>
      <c r="J83" s="295"/>
      <c r="K83" s="295"/>
      <c r="L83" s="295"/>
      <c r="M83" s="295"/>
      <c r="N83" s="295"/>
      <c r="O83" s="295"/>
      <c r="P83" s="295"/>
      <c r="Q83" s="295"/>
      <c r="R83" s="295"/>
      <c r="S83" s="295"/>
      <c r="T83" s="295"/>
      <c r="U83" s="295"/>
      <c r="V83" s="295"/>
      <c r="W83" s="295"/>
      <c r="X83" s="295"/>
      <c r="Y83" s="534" t="s">
        <v>17</v>
      </c>
      <c r="Z83" s="535"/>
      <c r="AA83" s="536"/>
      <c r="AB83" s="662" t="s">
        <v>398</v>
      </c>
      <c r="AC83" s="115"/>
      <c r="AD83" s="116"/>
      <c r="AE83" s="206">
        <f>3826/2</f>
        <v>1913</v>
      </c>
      <c r="AF83" s="207"/>
      <c r="AG83" s="207"/>
      <c r="AH83" s="207"/>
      <c r="AI83" s="207"/>
      <c r="AJ83" s="206">
        <f>10280/2</f>
        <v>5140</v>
      </c>
      <c r="AK83" s="207"/>
      <c r="AL83" s="207"/>
      <c r="AM83" s="207"/>
      <c r="AN83" s="207"/>
      <c r="AO83" s="206">
        <f>7522/2</f>
        <v>3761</v>
      </c>
      <c r="AP83" s="207"/>
      <c r="AQ83" s="207"/>
      <c r="AR83" s="207"/>
      <c r="AS83" s="207"/>
      <c r="AT83" s="88">
        <f>7034/2</f>
        <v>3517</v>
      </c>
      <c r="AU83" s="89"/>
      <c r="AV83" s="89"/>
      <c r="AW83" s="89"/>
      <c r="AX83" s="348"/>
    </row>
    <row r="84" spans="1:60" ht="30.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379</v>
      </c>
      <c r="AC84" s="92"/>
      <c r="AD84" s="93"/>
      <c r="AE84" s="91" t="s">
        <v>399</v>
      </c>
      <c r="AF84" s="92"/>
      <c r="AG84" s="92"/>
      <c r="AH84" s="92"/>
      <c r="AI84" s="93"/>
      <c r="AJ84" s="91" t="s">
        <v>400</v>
      </c>
      <c r="AK84" s="92"/>
      <c r="AL84" s="92"/>
      <c r="AM84" s="92"/>
      <c r="AN84" s="93"/>
      <c r="AO84" s="663" t="s">
        <v>427</v>
      </c>
      <c r="AP84" s="92"/>
      <c r="AQ84" s="92"/>
      <c r="AR84" s="92"/>
      <c r="AS84" s="93"/>
      <c r="AT84" s="91" t="s">
        <v>401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2.5" customHeight="1" x14ac:dyDescent="0.15">
      <c r="A97" s="597" t="s">
        <v>77</v>
      </c>
      <c r="B97" s="598"/>
      <c r="C97" s="626" t="s">
        <v>19</v>
      </c>
      <c r="D97" s="520"/>
      <c r="E97" s="520"/>
      <c r="F97" s="520"/>
      <c r="G97" s="520"/>
      <c r="H97" s="520"/>
      <c r="I97" s="520"/>
      <c r="J97" s="520"/>
      <c r="K97" s="627"/>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402</v>
      </c>
      <c r="D98" s="532"/>
      <c r="E98" s="532"/>
      <c r="F98" s="532"/>
      <c r="G98" s="532"/>
      <c r="H98" s="532"/>
      <c r="I98" s="532"/>
      <c r="J98" s="532"/>
      <c r="K98" s="533"/>
      <c r="L98" s="175">
        <v>3</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t="s">
        <v>403</v>
      </c>
      <c r="D99" s="595"/>
      <c r="E99" s="595"/>
      <c r="F99" s="595"/>
      <c r="G99" s="595"/>
      <c r="H99" s="595"/>
      <c r="I99" s="595"/>
      <c r="J99" s="595"/>
      <c r="K99" s="596"/>
      <c r="L99" s="175">
        <v>5315</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t="s">
        <v>404</v>
      </c>
      <c r="D100" s="595"/>
      <c r="E100" s="595"/>
      <c r="F100" s="595"/>
      <c r="G100" s="595"/>
      <c r="H100" s="595"/>
      <c r="I100" s="595"/>
      <c r="J100" s="595"/>
      <c r="K100" s="596"/>
      <c r="L100" s="175">
        <v>1716</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7034</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7" t="s">
        <v>312</v>
      </c>
      <c r="B108" s="63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385</v>
      </c>
      <c r="AE108" s="342"/>
      <c r="AF108" s="342"/>
      <c r="AG108" s="338" t="s">
        <v>428</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385</v>
      </c>
      <c r="AE109" s="294"/>
      <c r="AF109" s="294"/>
      <c r="AG109" s="273" t="s">
        <v>421</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385</v>
      </c>
      <c r="AE110" s="324"/>
      <c r="AF110" s="324"/>
      <c r="AG110" s="333" t="s">
        <v>432</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385</v>
      </c>
      <c r="AE111" s="268"/>
      <c r="AF111" s="268"/>
      <c r="AG111" s="270" t="s">
        <v>429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405</v>
      </c>
      <c r="AE112" s="294"/>
      <c r="AF112" s="294"/>
      <c r="AG112" s="273" t="s">
        <v>420</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425</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405</v>
      </c>
      <c r="AE114" s="294"/>
      <c r="AF114" s="294"/>
      <c r="AG114" s="273" t="s">
        <v>420</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430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405</v>
      </c>
      <c r="AE116" s="253"/>
      <c r="AF116" s="253"/>
      <c r="AG116" s="580" t="s">
        <v>420</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424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431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422</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431</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405</v>
      </c>
      <c r="AE121" s="294"/>
      <c r="AF121" s="294"/>
      <c r="AG121" s="333" t="s">
        <v>420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405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423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406</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t="s">
        <v>407</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507</v>
      </c>
      <c r="H137" s="540"/>
      <c r="I137" s="540"/>
      <c r="J137" s="540"/>
      <c r="K137" s="540"/>
      <c r="L137" s="540"/>
      <c r="M137" s="540"/>
      <c r="N137" s="540"/>
      <c r="O137" s="540"/>
      <c r="P137" s="541"/>
      <c r="Q137" s="311" t="s">
        <v>225</v>
      </c>
      <c r="R137" s="311"/>
      <c r="S137" s="311"/>
      <c r="T137" s="311"/>
      <c r="U137" s="311"/>
      <c r="V137" s="311"/>
      <c r="W137" s="539">
        <v>484</v>
      </c>
      <c r="X137" s="540"/>
      <c r="Y137" s="540"/>
      <c r="Z137" s="540"/>
      <c r="AA137" s="540"/>
      <c r="AB137" s="540"/>
      <c r="AC137" s="540"/>
      <c r="AD137" s="540"/>
      <c r="AE137" s="540"/>
      <c r="AF137" s="541"/>
      <c r="AG137" s="311" t="s">
        <v>226</v>
      </c>
      <c r="AH137" s="311"/>
      <c r="AI137" s="311"/>
      <c r="AJ137" s="311"/>
      <c r="AK137" s="311"/>
      <c r="AL137" s="311"/>
      <c r="AM137" s="511">
        <v>515</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103</v>
      </c>
      <c r="H138" s="309"/>
      <c r="I138" s="309"/>
      <c r="J138" s="309"/>
      <c r="K138" s="309"/>
      <c r="L138" s="309"/>
      <c r="M138" s="309"/>
      <c r="N138" s="309"/>
      <c r="O138" s="309"/>
      <c r="P138" s="310"/>
      <c r="Q138" s="420" t="s">
        <v>228</v>
      </c>
      <c r="R138" s="420"/>
      <c r="S138" s="420"/>
      <c r="T138" s="420"/>
      <c r="U138" s="420"/>
      <c r="V138" s="420"/>
      <c r="W138" s="308">
        <v>101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413</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408</v>
      </c>
      <c r="H180" s="353"/>
      <c r="I180" s="353"/>
      <c r="J180" s="353"/>
      <c r="K180" s="354"/>
      <c r="L180" s="355" t="s">
        <v>415</v>
      </c>
      <c r="M180" s="356"/>
      <c r="N180" s="356"/>
      <c r="O180" s="356"/>
      <c r="P180" s="356"/>
      <c r="Q180" s="356"/>
      <c r="R180" s="356"/>
      <c r="S180" s="356"/>
      <c r="T180" s="356"/>
      <c r="U180" s="356"/>
      <c r="V180" s="356"/>
      <c r="W180" s="356"/>
      <c r="X180" s="357"/>
      <c r="Y180" s="387">
        <v>2403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2403</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1"/>
      <c r="B191" s="362"/>
      <c r="C191" s="362"/>
      <c r="D191" s="362"/>
      <c r="E191" s="362"/>
      <c r="F191" s="363"/>
      <c r="G191" s="367" t="s">
        <v>410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409</v>
      </c>
      <c r="H193" s="353"/>
      <c r="I193" s="353"/>
      <c r="J193" s="353"/>
      <c r="K193" s="354"/>
      <c r="L193" s="355" t="s">
        <v>416</v>
      </c>
      <c r="M193" s="356"/>
      <c r="N193" s="356"/>
      <c r="O193" s="356"/>
      <c r="P193" s="356"/>
      <c r="Q193" s="356"/>
      <c r="R193" s="356"/>
      <c r="S193" s="356"/>
      <c r="T193" s="356"/>
      <c r="U193" s="356"/>
      <c r="V193" s="356"/>
      <c r="W193" s="356"/>
      <c r="X193" s="357"/>
      <c r="Y193" s="387">
        <v>5115</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5115</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0" t="s">
        <v>33</v>
      </c>
      <c r="AL235" s="233"/>
      <c r="AM235" s="233"/>
      <c r="AN235" s="233"/>
      <c r="AO235" s="233"/>
      <c r="AP235" s="233"/>
      <c r="AQ235" s="233" t="s">
        <v>23</v>
      </c>
      <c r="AR235" s="233"/>
      <c r="AS235" s="233"/>
      <c r="AT235" s="233"/>
      <c r="AU235" s="83" t="s">
        <v>24</v>
      </c>
      <c r="AV235" s="84"/>
      <c r="AW235" s="84"/>
      <c r="AX235" s="571"/>
    </row>
    <row r="236" spans="1:50" ht="24" customHeight="1" x14ac:dyDescent="0.15">
      <c r="A236" s="564">
        <v>1</v>
      </c>
      <c r="B236" s="564">
        <v>1</v>
      </c>
      <c r="C236" s="565" t="s">
        <v>414</v>
      </c>
      <c r="D236" s="566"/>
      <c r="E236" s="566"/>
      <c r="F236" s="566"/>
      <c r="G236" s="566"/>
      <c r="H236" s="566"/>
      <c r="I236" s="566"/>
      <c r="J236" s="566"/>
      <c r="K236" s="566"/>
      <c r="L236" s="566"/>
      <c r="M236" s="565" t="s">
        <v>433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2403</v>
      </c>
      <c r="AL236" s="568"/>
      <c r="AM236" s="568"/>
      <c r="AN236" s="568"/>
      <c r="AO236" s="568"/>
      <c r="AP236" s="569"/>
      <c r="AQ236" s="565">
        <v>4</v>
      </c>
      <c r="AR236" s="566"/>
      <c r="AS236" s="566"/>
      <c r="AT236" s="566"/>
      <c r="AU236" s="567">
        <v>84.1</v>
      </c>
      <c r="AV236" s="568"/>
      <c r="AW236" s="568"/>
      <c r="AX236" s="569"/>
    </row>
    <row r="237" spans="1:50" ht="24" hidden="1" customHeight="1" x14ac:dyDescent="0.15">
      <c r="A237" s="564">
        <v>2</v>
      </c>
      <c r="B237" s="564">
        <v>1</v>
      </c>
      <c r="C237" s="565" t="s">
        <v>434</v>
      </c>
      <c r="D237" s="566"/>
      <c r="E237" s="566"/>
      <c r="F237" s="566"/>
      <c r="G237" s="566"/>
      <c r="H237" s="566"/>
      <c r="I237" s="566"/>
      <c r="J237" s="566"/>
      <c r="K237" s="566"/>
      <c r="L237" s="566"/>
      <c r="M237" s="565" t="s">
        <v>435</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t="s">
        <v>436</v>
      </c>
      <c r="AL237" s="568"/>
      <c r="AM237" s="568"/>
      <c r="AN237" s="568"/>
      <c r="AO237" s="568"/>
      <c r="AP237" s="569"/>
      <c r="AQ237" s="565" t="s">
        <v>435</v>
      </c>
      <c r="AR237" s="566"/>
      <c r="AS237" s="566"/>
      <c r="AT237" s="566"/>
      <c r="AU237" s="567" t="s">
        <v>436</v>
      </c>
      <c r="AV237" s="568"/>
      <c r="AW237" s="568"/>
      <c r="AX237" s="569"/>
    </row>
    <row r="238" spans="1:50" ht="24" hidden="1" customHeight="1" x14ac:dyDescent="0.15">
      <c r="A238" s="564">
        <v>3</v>
      </c>
      <c r="B238" s="564">
        <v>1</v>
      </c>
      <c r="C238" s="565" t="s">
        <v>434</v>
      </c>
      <c r="D238" s="566"/>
      <c r="E238" s="566"/>
      <c r="F238" s="566"/>
      <c r="G238" s="566"/>
      <c r="H238" s="566"/>
      <c r="I238" s="566"/>
      <c r="J238" s="566"/>
      <c r="K238" s="566"/>
      <c r="L238" s="566"/>
      <c r="M238" s="565" t="s">
        <v>435</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t="s">
        <v>436</v>
      </c>
      <c r="AL238" s="568"/>
      <c r="AM238" s="568"/>
      <c r="AN238" s="568"/>
      <c r="AO238" s="568"/>
      <c r="AP238" s="569"/>
      <c r="AQ238" s="565" t="s">
        <v>435</v>
      </c>
      <c r="AR238" s="566"/>
      <c r="AS238" s="566"/>
      <c r="AT238" s="566"/>
      <c r="AU238" s="567" t="s">
        <v>436</v>
      </c>
      <c r="AV238" s="568"/>
      <c r="AW238" s="568"/>
      <c r="AX238" s="569"/>
    </row>
    <row r="239" spans="1:50" ht="24" hidden="1" customHeight="1" x14ac:dyDescent="0.15">
      <c r="A239" s="564">
        <v>4</v>
      </c>
      <c r="B239" s="564">
        <v>1</v>
      </c>
      <c r="C239" s="565" t="s">
        <v>434</v>
      </c>
      <c r="D239" s="566"/>
      <c r="E239" s="566"/>
      <c r="F239" s="566"/>
      <c r="G239" s="566"/>
      <c r="H239" s="566"/>
      <c r="I239" s="566"/>
      <c r="J239" s="566"/>
      <c r="K239" s="566"/>
      <c r="L239" s="566"/>
      <c r="M239" s="565" t="s">
        <v>435</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t="s">
        <v>436</v>
      </c>
      <c r="AL239" s="568"/>
      <c r="AM239" s="568"/>
      <c r="AN239" s="568"/>
      <c r="AO239" s="568"/>
      <c r="AP239" s="569"/>
      <c r="AQ239" s="565" t="s">
        <v>435</v>
      </c>
      <c r="AR239" s="566"/>
      <c r="AS239" s="566"/>
      <c r="AT239" s="566"/>
      <c r="AU239" s="567" t="s">
        <v>436</v>
      </c>
      <c r="AV239" s="568"/>
      <c r="AW239" s="568"/>
      <c r="AX239" s="569"/>
    </row>
    <row r="240" spans="1:50" ht="24" hidden="1" customHeight="1" x14ac:dyDescent="0.15">
      <c r="A240" s="564">
        <v>5</v>
      </c>
      <c r="B240" s="564">
        <v>1</v>
      </c>
      <c r="C240" s="565" t="s">
        <v>434</v>
      </c>
      <c r="D240" s="566"/>
      <c r="E240" s="566"/>
      <c r="F240" s="566"/>
      <c r="G240" s="566"/>
      <c r="H240" s="566"/>
      <c r="I240" s="566"/>
      <c r="J240" s="566"/>
      <c r="K240" s="566"/>
      <c r="L240" s="566"/>
      <c r="M240" s="565" t="s">
        <v>435</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t="s">
        <v>436</v>
      </c>
      <c r="AL240" s="568"/>
      <c r="AM240" s="568"/>
      <c r="AN240" s="568"/>
      <c r="AO240" s="568"/>
      <c r="AP240" s="569"/>
      <c r="AQ240" s="565" t="s">
        <v>435</v>
      </c>
      <c r="AR240" s="566"/>
      <c r="AS240" s="566"/>
      <c r="AT240" s="566"/>
      <c r="AU240" s="567" t="s">
        <v>436</v>
      </c>
      <c r="AV240" s="568"/>
      <c r="AW240" s="568"/>
      <c r="AX240" s="569"/>
    </row>
    <row r="241" spans="1:50" ht="24" hidden="1" customHeight="1" x14ac:dyDescent="0.15">
      <c r="A241" s="564">
        <v>6</v>
      </c>
      <c r="B241" s="564">
        <v>1</v>
      </c>
      <c r="C241" s="565" t="s">
        <v>434</v>
      </c>
      <c r="D241" s="566"/>
      <c r="E241" s="566"/>
      <c r="F241" s="566"/>
      <c r="G241" s="566"/>
      <c r="H241" s="566"/>
      <c r="I241" s="566"/>
      <c r="J241" s="566"/>
      <c r="K241" s="566"/>
      <c r="L241" s="566"/>
      <c r="M241" s="565" t="s">
        <v>435</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t="s">
        <v>436</v>
      </c>
      <c r="AL241" s="568"/>
      <c r="AM241" s="568"/>
      <c r="AN241" s="568"/>
      <c r="AO241" s="568"/>
      <c r="AP241" s="569"/>
      <c r="AQ241" s="565" t="s">
        <v>435</v>
      </c>
      <c r="AR241" s="566"/>
      <c r="AS241" s="566"/>
      <c r="AT241" s="566"/>
      <c r="AU241" s="567" t="s">
        <v>436</v>
      </c>
      <c r="AV241" s="568"/>
      <c r="AW241" s="568"/>
      <c r="AX241" s="569"/>
    </row>
    <row r="242" spans="1:50" ht="24" hidden="1" customHeight="1" x14ac:dyDescent="0.15">
      <c r="A242" s="564">
        <v>7</v>
      </c>
      <c r="B242" s="564">
        <v>1</v>
      </c>
      <c r="C242" s="565" t="s">
        <v>434</v>
      </c>
      <c r="D242" s="566"/>
      <c r="E242" s="566"/>
      <c r="F242" s="566"/>
      <c r="G242" s="566"/>
      <c r="H242" s="566"/>
      <c r="I242" s="566"/>
      <c r="J242" s="566"/>
      <c r="K242" s="566"/>
      <c r="L242" s="566"/>
      <c r="M242" s="565" t="s">
        <v>435</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t="s">
        <v>436</v>
      </c>
      <c r="AL242" s="568"/>
      <c r="AM242" s="568"/>
      <c r="AN242" s="568"/>
      <c r="AO242" s="568"/>
      <c r="AP242" s="569"/>
      <c r="AQ242" s="565" t="s">
        <v>435</v>
      </c>
      <c r="AR242" s="566"/>
      <c r="AS242" s="566"/>
      <c r="AT242" s="566"/>
      <c r="AU242" s="567" t="s">
        <v>436</v>
      </c>
      <c r="AV242" s="568"/>
      <c r="AW242" s="568"/>
      <c r="AX242" s="569"/>
    </row>
    <row r="243" spans="1:50" ht="24" hidden="1" customHeight="1" x14ac:dyDescent="0.15">
      <c r="A243" s="564">
        <v>8</v>
      </c>
      <c r="B243" s="564">
        <v>1</v>
      </c>
      <c r="C243" s="565" t="s">
        <v>434</v>
      </c>
      <c r="D243" s="566"/>
      <c r="E243" s="566"/>
      <c r="F243" s="566"/>
      <c r="G243" s="566"/>
      <c r="H243" s="566"/>
      <c r="I243" s="566"/>
      <c r="J243" s="566"/>
      <c r="K243" s="566"/>
      <c r="L243" s="566"/>
      <c r="M243" s="565" t="s">
        <v>435</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t="s">
        <v>436</v>
      </c>
      <c r="AL243" s="568"/>
      <c r="AM243" s="568"/>
      <c r="AN243" s="568"/>
      <c r="AO243" s="568"/>
      <c r="AP243" s="569"/>
      <c r="AQ243" s="565" t="s">
        <v>435</v>
      </c>
      <c r="AR243" s="566"/>
      <c r="AS243" s="566"/>
      <c r="AT243" s="566"/>
      <c r="AU243" s="567" t="s">
        <v>436</v>
      </c>
      <c r="AV243" s="568"/>
      <c r="AW243" s="568"/>
      <c r="AX243" s="569"/>
    </row>
    <row r="244" spans="1:50" ht="24" hidden="1" customHeight="1" x14ac:dyDescent="0.15">
      <c r="A244" s="564">
        <v>9</v>
      </c>
      <c r="B244" s="564">
        <v>1</v>
      </c>
      <c r="C244" s="565" t="s">
        <v>434</v>
      </c>
      <c r="D244" s="566"/>
      <c r="E244" s="566"/>
      <c r="F244" s="566"/>
      <c r="G244" s="566"/>
      <c r="H244" s="566"/>
      <c r="I244" s="566"/>
      <c r="J244" s="566"/>
      <c r="K244" s="566"/>
      <c r="L244" s="566"/>
      <c r="M244" s="565" t="s">
        <v>435</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t="s">
        <v>436</v>
      </c>
      <c r="AL244" s="568"/>
      <c r="AM244" s="568"/>
      <c r="AN244" s="568"/>
      <c r="AO244" s="568"/>
      <c r="AP244" s="569"/>
      <c r="AQ244" s="565" t="s">
        <v>435</v>
      </c>
      <c r="AR244" s="566"/>
      <c r="AS244" s="566"/>
      <c r="AT244" s="566"/>
      <c r="AU244" s="567" t="s">
        <v>436</v>
      </c>
      <c r="AV244" s="568"/>
      <c r="AW244" s="568"/>
      <c r="AX244" s="569"/>
    </row>
    <row r="245" spans="1:50" ht="24" hidden="1" customHeight="1" x14ac:dyDescent="0.15">
      <c r="A245" s="564">
        <v>10</v>
      </c>
      <c r="B245" s="564">
        <v>1</v>
      </c>
      <c r="C245" s="565" t="s">
        <v>434</v>
      </c>
      <c r="D245" s="566"/>
      <c r="E245" s="566"/>
      <c r="F245" s="566"/>
      <c r="G245" s="566"/>
      <c r="H245" s="566"/>
      <c r="I245" s="566"/>
      <c r="J245" s="566"/>
      <c r="K245" s="566"/>
      <c r="L245" s="566"/>
      <c r="M245" s="565" t="s">
        <v>435</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t="s">
        <v>436</v>
      </c>
      <c r="AL245" s="568"/>
      <c r="AM245" s="568"/>
      <c r="AN245" s="568"/>
      <c r="AO245" s="568"/>
      <c r="AP245" s="569"/>
      <c r="AQ245" s="565" t="s">
        <v>435</v>
      </c>
      <c r="AR245" s="566"/>
      <c r="AS245" s="566"/>
      <c r="AT245" s="566"/>
      <c r="AU245" s="567" t="s">
        <v>436</v>
      </c>
      <c r="AV245" s="568"/>
      <c r="AW245" s="568"/>
      <c r="AX245" s="569"/>
    </row>
    <row r="246" spans="1:50" ht="24" hidden="1" customHeight="1" x14ac:dyDescent="0.15">
      <c r="A246" s="564">
        <v>11</v>
      </c>
      <c r="B246" s="564">
        <v>1</v>
      </c>
      <c r="C246" s="565" t="s">
        <v>434</v>
      </c>
      <c r="D246" s="566"/>
      <c r="E246" s="566"/>
      <c r="F246" s="566"/>
      <c r="G246" s="566"/>
      <c r="H246" s="566"/>
      <c r="I246" s="566"/>
      <c r="J246" s="566"/>
      <c r="K246" s="566"/>
      <c r="L246" s="566"/>
      <c r="M246" s="565" t="s">
        <v>435</v>
      </c>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t="s">
        <v>436</v>
      </c>
      <c r="AL246" s="568"/>
      <c r="AM246" s="568"/>
      <c r="AN246" s="568"/>
      <c r="AO246" s="568"/>
      <c r="AP246" s="569"/>
      <c r="AQ246" s="565" t="s">
        <v>435</v>
      </c>
      <c r="AR246" s="566"/>
      <c r="AS246" s="566"/>
      <c r="AT246" s="566"/>
      <c r="AU246" s="567" t="s">
        <v>436</v>
      </c>
      <c r="AV246" s="568"/>
      <c r="AW246" s="568"/>
      <c r="AX246" s="569"/>
    </row>
    <row r="247" spans="1:50" ht="24" hidden="1" customHeight="1" x14ac:dyDescent="0.15">
      <c r="A247" s="564">
        <v>12</v>
      </c>
      <c r="B247" s="564">
        <v>1</v>
      </c>
      <c r="C247" s="565" t="s">
        <v>434</v>
      </c>
      <c r="D247" s="566"/>
      <c r="E247" s="566"/>
      <c r="F247" s="566"/>
      <c r="G247" s="566"/>
      <c r="H247" s="566"/>
      <c r="I247" s="566"/>
      <c r="J247" s="566"/>
      <c r="K247" s="566"/>
      <c r="L247" s="566"/>
      <c r="M247" s="565" t="s">
        <v>435</v>
      </c>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t="s">
        <v>436</v>
      </c>
      <c r="AL247" s="568"/>
      <c r="AM247" s="568"/>
      <c r="AN247" s="568"/>
      <c r="AO247" s="568"/>
      <c r="AP247" s="569"/>
      <c r="AQ247" s="565" t="s">
        <v>435</v>
      </c>
      <c r="AR247" s="566"/>
      <c r="AS247" s="566"/>
      <c r="AT247" s="566"/>
      <c r="AU247" s="567" t="s">
        <v>436</v>
      </c>
      <c r="AV247" s="568"/>
      <c r="AW247" s="568"/>
      <c r="AX247" s="569"/>
    </row>
    <row r="248" spans="1:50" ht="24" hidden="1" customHeight="1" x14ac:dyDescent="0.15">
      <c r="A248" s="564">
        <v>13</v>
      </c>
      <c r="B248" s="564">
        <v>1</v>
      </c>
      <c r="C248" s="565" t="s">
        <v>434</v>
      </c>
      <c r="D248" s="566"/>
      <c r="E248" s="566"/>
      <c r="F248" s="566"/>
      <c r="G248" s="566"/>
      <c r="H248" s="566"/>
      <c r="I248" s="566"/>
      <c r="J248" s="566"/>
      <c r="K248" s="566"/>
      <c r="L248" s="566"/>
      <c r="M248" s="565" t="s">
        <v>435</v>
      </c>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t="s">
        <v>436</v>
      </c>
      <c r="AL248" s="568"/>
      <c r="AM248" s="568"/>
      <c r="AN248" s="568"/>
      <c r="AO248" s="568"/>
      <c r="AP248" s="569"/>
      <c r="AQ248" s="565" t="s">
        <v>435</v>
      </c>
      <c r="AR248" s="566"/>
      <c r="AS248" s="566"/>
      <c r="AT248" s="566"/>
      <c r="AU248" s="567" t="s">
        <v>436</v>
      </c>
      <c r="AV248" s="568"/>
      <c r="AW248" s="568"/>
      <c r="AX248" s="569"/>
    </row>
    <row r="249" spans="1:50" ht="24" hidden="1" customHeight="1" x14ac:dyDescent="0.15">
      <c r="A249" s="564">
        <v>14</v>
      </c>
      <c r="B249" s="564">
        <v>1</v>
      </c>
      <c r="C249" s="565" t="s">
        <v>434</v>
      </c>
      <c r="D249" s="566"/>
      <c r="E249" s="566"/>
      <c r="F249" s="566"/>
      <c r="G249" s="566"/>
      <c r="H249" s="566"/>
      <c r="I249" s="566"/>
      <c r="J249" s="566"/>
      <c r="K249" s="566"/>
      <c r="L249" s="566"/>
      <c r="M249" s="565" t="s">
        <v>435</v>
      </c>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t="s">
        <v>436</v>
      </c>
      <c r="AL249" s="568"/>
      <c r="AM249" s="568"/>
      <c r="AN249" s="568"/>
      <c r="AO249" s="568"/>
      <c r="AP249" s="569"/>
      <c r="AQ249" s="565" t="s">
        <v>435</v>
      </c>
      <c r="AR249" s="566"/>
      <c r="AS249" s="566"/>
      <c r="AT249" s="566"/>
      <c r="AU249" s="567" t="s">
        <v>436</v>
      </c>
      <c r="AV249" s="568"/>
      <c r="AW249" s="568"/>
      <c r="AX249" s="569"/>
    </row>
    <row r="250" spans="1:50" ht="24" hidden="1" customHeight="1" x14ac:dyDescent="0.15">
      <c r="A250" s="564">
        <v>15</v>
      </c>
      <c r="B250" s="564">
        <v>1</v>
      </c>
      <c r="C250" s="565" t="s">
        <v>434</v>
      </c>
      <c r="D250" s="566"/>
      <c r="E250" s="566"/>
      <c r="F250" s="566"/>
      <c r="G250" s="566"/>
      <c r="H250" s="566"/>
      <c r="I250" s="566"/>
      <c r="J250" s="566"/>
      <c r="K250" s="566"/>
      <c r="L250" s="566"/>
      <c r="M250" s="565" t="s">
        <v>435</v>
      </c>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t="s">
        <v>436</v>
      </c>
      <c r="AL250" s="568"/>
      <c r="AM250" s="568"/>
      <c r="AN250" s="568"/>
      <c r="AO250" s="568"/>
      <c r="AP250" s="569"/>
      <c r="AQ250" s="565" t="s">
        <v>435</v>
      </c>
      <c r="AR250" s="566"/>
      <c r="AS250" s="566"/>
      <c r="AT250" s="566"/>
      <c r="AU250" s="567" t="s">
        <v>436</v>
      </c>
      <c r="AV250" s="568"/>
      <c r="AW250" s="568"/>
      <c r="AX250" s="569"/>
    </row>
    <row r="251" spans="1:50" ht="24" hidden="1" customHeight="1" x14ac:dyDescent="0.15">
      <c r="A251" s="564">
        <v>16</v>
      </c>
      <c r="B251" s="564">
        <v>1</v>
      </c>
      <c r="C251" s="565" t="s">
        <v>434</v>
      </c>
      <c r="D251" s="566"/>
      <c r="E251" s="566"/>
      <c r="F251" s="566"/>
      <c r="G251" s="566"/>
      <c r="H251" s="566"/>
      <c r="I251" s="566"/>
      <c r="J251" s="566"/>
      <c r="K251" s="566"/>
      <c r="L251" s="566"/>
      <c r="M251" s="565" t="s">
        <v>435</v>
      </c>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t="s">
        <v>436</v>
      </c>
      <c r="AL251" s="568"/>
      <c r="AM251" s="568"/>
      <c r="AN251" s="568"/>
      <c r="AO251" s="568"/>
      <c r="AP251" s="569"/>
      <c r="AQ251" s="565" t="s">
        <v>435</v>
      </c>
      <c r="AR251" s="566"/>
      <c r="AS251" s="566"/>
      <c r="AT251" s="566"/>
      <c r="AU251" s="567" t="s">
        <v>436</v>
      </c>
      <c r="AV251" s="568"/>
      <c r="AW251" s="568"/>
      <c r="AX251" s="569"/>
    </row>
    <row r="252" spans="1:50" ht="24" hidden="1" customHeight="1" x14ac:dyDescent="0.15">
      <c r="A252" s="564">
        <v>17</v>
      </c>
      <c r="B252" s="564">
        <v>1</v>
      </c>
      <c r="C252" s="565" t="s">
        <v>434</v>
      </c>
      <c r="D252" s="566"/>
      <c r="E252" s="566"/>
      <c r="F252" s="566"/>
      <c r="G252" s="566"/>
      <c r="H252" s="566"/>
      <c r="I252" s="566"/>
      <c r="J252" s="566"/>
      <c r="K252" s="566"/>
      <c r="L252" s="566"/>
      <c r="M252" s="565" t="s">
        <v>435</v>
      </c>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t="s">
        <v>436</v>
      </c>
      <c r="AL252" s="568"/>
      <c r="AM252" s="568"/>
      <c r="AN252" s="568"/>
      <c r="AO252" s="568"/>
      <c r="AP252" s="569"/>
      <c r="AQ252" s="565" t="s">
        <v>435</v>
      </c>
      <c r="AR252" s="566"/>
      <c r="AS252" s="566"/>
      <c r="AT252" s="566"/>
      <c r="AU252" s="567" t="s">
        <v>436</v>
      </c>
      <c r="AV252" s="568"/>
      <c r="AW252" s="568"/>
      <c r="AX252" s="569"/>
    </row>
    <row r="253" spans="1:50" ht="24" hidden="1" customHeight="1" x14ac:dyDescent="0.15">
      <c r="A253" s="564">
        <v>18</v>
      </c>
      <c r="B253" s="564">
        <v>1</v>
      </c>
      <c r="C253" s="565" t="s">
        <v>434</v>
      </c>
      <c r="D253" s="566"/>
      <c r="E253" s="566"/>
      <c r="F253" s="566"/>
      <c r="G253" s="566"/>
      <c r="H253" s="566"/>
      <c r="I253" s="566"/>
      <c r="J253" s="566"/>
      <c r="K253" s="566"/>
      <c r="L253" s="566"/>
      <c r="M253" s="565" t="s">
        <v>435</v>
      </c>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t="s">
        <v>436</v>
      </c>
      <c r="AL253" s="568"/>
      <c r="AM253" s="568"/>
      <c r="AN253" s="568"/>
      <c r="AO253" s="568"/>
      <c r="AP253" s="569"/>
      <c r="AQ253" s="565" t="s">
        <v>435</v>
      </c>
      <c r="AR253" s="566"/>
      <c r="AS253" s="566"/>
      <c r="AT253" s="566"/>
      <c r="AU253" s="567" t="s">
        <v>436</v>
      </c>
      <c r="AV253" s="568"/>
      <c r="AW253" s="568"/>
      <c r="AX253" s="569"/>
    </row>
    <row r="254" spans="1:50" ht="24" hidden="1" customHeight="1" x14ac:dyDescent="0.15">
      <c r="A254" s="564">
        <v>19</v>
      </c>
      <c r="B254" s="564">
        <v>1</v>
      </c>
      <c r="C254" s="565" t="s">
        <v>434</v>
      </c>
      <c r="D254" s="566"/>
      <c r="E254" s="566"/>
      <c r="F254" s="566"/>
      <c r="G254" s="566"/>
      <c r="H254" s="566"/>
      <c r="I254" s="566"/>
      <c r="J254" s="566"/>
      <c r="K254" s="566"/>
      <c r="L254" s="566"/>
      <c r="M254" s="565" t="s">
        <v>435</v>
      </c>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t="s">
        <v>436</v>
      </c>
      <c r="AL254" s="568"/>
      <c r="AM254" s="568"/>
      <c r="AN254" s="568"/>
      <c r="AO254" s="568"/>
      <c r="AP254" s="569"/>
      <c r="AQ254" s="565" t="s">
        <v>435</v>
      </c>
      <c r="AR254" s="566"/>
      <c r="AS254" s="566"/>
      <c r="AT254" s="566"/>
      <c r="AU254" s="567" t="s">
        <v>436</v>
      </c>
      <c r="AV254" s="568"/>
      <c r="AW254" s="568"/>
      <c r="AX254" s="569"/>
    </row>
    <row r="255" spans="1:50" ht="24" hidden="1" customHeight="1" x14ac:dyDescent="0.15">
      <c r="A255" s="564">
        <v>20</v>
      </c>
      <c r="B255" s="564">
        <v>1</v>
      </c>
      <c r="C255" s="565" t="s">
        <v>434</v>
      </c>
      <c r="D255" s="566"/>
      <c r="E255" s="566"/>
      <c r="F255" s="566"/>
      <c r="G255" s="566"/>
      <c r="H255" s="566"/>
      <c r="I255" s="566"/>
      <c r="J255" s="566"/>
      <c r="K255" s="566"/>
      <c r="L255" s="566"/>
      <c r="M255" s="565" t="s">
        <v>435</v>
      </c>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t="s">
        <v>436</v>
      </c>
      <c r="AL255" s="568"/>
      <c r="AM255" s="568"/>
      <c r="AN255" s="568"/>
      <c r="AO255" s="568"/>
      <c r="AP255" s="569"/>
      <c r="AQ255" s="565" t="s">
        <v>435</v>
      </c>
      <c r="AR255" s="566"/>
      <c r="AS255" s="566"/>
      <c r="AT255" s="566"/>
      <c r="AU255" s="567" t="s">
        <v>436</v>
      </c>
      <c r="AV255" s="568"/>
      <c r="AW255" s="568"/>
      <c r="AX255" s="569"/>
    </row>
    <row r="256" spans="1:50" ht="24" hidden="1" customHeight="1" x14ac:dyDescent="0.15">
      <c r="A256" s="564">
        <v>21</v>
      </c>
      <c r="B256" s="564">
        <v>1</v>
      </c>
      <c r="C256" s="565" t="s">
        <v>434</v>
      </c>
      <c r="D256" s="566"/>
      <c r="E256" s="566"/>
      <c r="F256" s="566"/>
      <c r="G256" s="566"/>
      <c r="H256" s="566"/>
      <c r="I256" s="566"/>
      <c r="J256" s="566"/>
      <c r="K256" s="566"/>
      <c r="L256" s="566"/>
      <c r="M256" s="565" t="s">
        <v>435</v>
      </c>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t="s">
        <v>436</v>
      </c>
      <c r="AL256" s="568"/>
      <c r="AM256" s="568"/>
      <c r="AN256" s="568"/>
      <c r="AO256" s="568"/>
      <c r="AP256" s="569"/>
      <c r="AQ256" s="565" t="s">
        <v>435</v>
      </c>
      <c r="AR256" s="566"/>
      <c r="AS256" s="566"/>
      <c r="AT256" s="566"/>
      <c r="AU256" s="567" t="s">
        <v>436</v>
      </c>
      <c r="AV256" s="568"/>
      <c r="AW256" s="568"/>
      <c r="AX256" s="569"/>
    </row>
    <row r="257" spans="1:50" ht="24" hidden="1" customHeight="1" x14ac:dyDescent="0.15">
      <c r="A257" s="564">
        <v>22</v>
      </c>
      <c r="B257" s="564">
        <v>1</v>
      </c>
      <c r="C257" s="565" t="s">
        <v>434</v>
      </c>
      <c r="D257" s="566"/>
      <c r="E257" s="566"/>
      <c r="F257" s="566"/>
      <c r="G257" s="566"/>
      <c r="H257" s="566"/>
      <c r="I257" s="566"/>
      <c r="J257" s="566"/>
      <c r="K257" s="566"/>
      <c r="L257" s="566"/>
      <c r="M257" s="565" t="s">
        <v>435</v>
      </c>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t="s">
        <v>436</v>
      </c>
      <c r="AL257" s="568"/>
      <c r="AM257" s="568"/>
      <c r="AN257" s="568"/>
      <c r="AO257" s="568"/>
      <c r="AP257" s="569"/>
      <c r="AQ257" s="565" t="s">
        <v>435</v>
      </c>
      <c r="AR257" s="566"/>
      <c r="AS257" s="566"/>
      <c r="AT257" s="566"/>
      <c r="AU257" s="567" t="s">
        <v>436</v>
      </c>
      <c r="AV257" s="568"/>
      <c r="AW257" s="568"/>
      <c r="AX257" s="569"/>
    </row>
    <row r="258" spans="1:50" ht="24" hidden="1" customHeight="1" x14ac:dyDescent="0.15">
      <c r="A258" s="564">
        <v>23</v>
      </c>
      <c r="B258" s="564">
        <v>1</v>
      </c>
      <c r="C258" s="565" t="s">
        <v>434</v>
      </c>
      <c r="D258" s="566"/>
      <c r="E258" s="566"/>
      <c r="F258" s="566"/>
      <c r="G258" s="566"/>
      <c r="H258" s="566"/>
      <c r="I258" s="566"/>
      <c r="J258" s="566"/>
      <c r="K258" s="566"/>
      <c r="L258" s="566"/>
      <c r="M258" s="565" t="s">
        <v>435</v>
      </c>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t="s">
        <v>436</v>
      </c>
      <c r="AL258" s="568"/>
      <c r="AM258" s="568"/>
      <c r="AN258" s="568"/>
      <c r="AO258" s="568"/>
      <c r="AP258" s="569"/>
      <c r="AQ258" s="565" t="s">
        <v>435</v>
      </c>
      <c r="AR258" s="566"/>
      <c r="AS258" s="566"/>
      <c r="AT258" s="566"/>
      <c r="AU258" s="567" t="s">
        <v>436</v>
      </c>
      <c r="AV258" s="568"/>
      <c r="AW258" s="568"/>
      <c r="AX258" s="569"/>
    </row>
    <row r="259" spans="1:50" ht="24" hidden="1" customHeight="1" x14ac:dyDescent="0.15">
      <c r="A259" s="564">
        <v>24</v>
      </c>
      <c r="B259" s="564">
        <v>1</v>
      </c>
      <c r="C259" s="565" t="s">
        <v>434</v>
      </c>
      <c r="D259" s="566"/>
      <c r="E259" s="566"/>
      <c r="F259" s="566"/>
      <c r="G259" s="566"/>
      <c r="H259" s="566"/>
      <c r="I259" s="566"/>
      <c r="J259" s="566"/>
      <c r="K259" s="566"/>
      <c r="L259" s="566"/>
      <c r="M259" s="565" t="s">
        <v>435</v>
      </c>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t="s">
        <v>436</v>
      </c>
      <c r="AL259" s="568"/>
      <c r="AM259" s="568"/>
      <c r="AN259" s="568"/>
      <c r="AO259" s="568"/>
      <c r="AP259" s="569"/>
      <c r="AQ259" s="565" t="s">
        <v>435</v>
      </c>
      <c r="AR259" s="566"/>
      <c r="AS259" s="566"/>
      <c r="AT259" s="566"/>
      <c r="AU259" s="567" t="s">
        <v>436</v>
      </c>
      <c r="AV259" s="568"/>
      <c r="AW259" s="568"/>
      <c r="AX259" s="569"/>
    </row>
    <row r="260" spans="1:50" ht="24" hidden="1" customHeight="1" x14ac:dyDescent="0.15">
      <c r="A260" s="564">
        <v>25</v>
      </c>
      <c r="B260" s="564">
        <v>1</v>
      </c>
      <c r="C260" s="565" t="s">
        <v>434</v>
      </c>
      <c r="D260" s="566"/>
      <c r="E260" s="566"/>
      <c r="F260" s="566"/>
      <c r="G260" s="566"/>
      <c r="H260" s="566"/>
      <c r="I260" s="566"/>
      <c r="J260" s="566"/>
      <c r="K260" s="566"/>
      <c r="L260" s="566"/>
      <c r="M260" s="565" t="s">
        <v>435</v>
      </c>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t="s">
        <v>436</v>
      </c>
      <c r="AL260" s="568"/>
      <c r="AM260" s="568"/>
      <c r="AN260" s="568"/>
      <c r="AO260" s="568"/>
      <c r="AP260" s="569"/>
      <c r="AQ260" s="565" t="s">
        <v>435</v>
      </c>
      <c r="AR260" s="566"/>
      <c r="AS260" s="566"/>
      <c r="AT260" s="566"/>
      <c r="AU260" s="567" t="s">
        <v>436</v>
      </c>
      <c r="AV260" s="568"/>
      <c r="AW260" s="568"/>
      <c r="AX260" s="569"/>
    </row>
    <row r="261" spans="1:50" ht="24" hidden="1" customHeight="1" x14ac:dyDescent="0.15">
      <c r="A261" s="564">
        <v>26</v>
      </c>
      <c r="B261" s="564">
        <v>1</v>
      </c>
      <c r="C261" s="565" t="s">
        <v>434</v>
      </c>
      <c r="D261" s="566"/>
      <c r="E261" s="566"/>
      <c r="F261" s="566"/>
      <c r="G261" s="566"/>
      <c r="H261" s="566"/>
      <c r="I261" s="566"/>
      <c r="J261" s="566"/>
      <c r="K261" s="566"/>
      <c r="L261" s="566"/>
      <c r="M261" s="565" t="s">
        <v>435</v>
      </c>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t="s">
        <v>436</v>
      </c>
      <c r="AL261" s="568"/>
      <c r="AM261" s="568"/>
      <c r="AN261" s="568"/>
      <c r="AO261" s="568"/>
      <c r="AP261" s="569"/>
      <c r="AQ261" s="565" t="s">
        <v>435</v>
      </c>
      <c r="AR261" s="566"/>
      <c r="AS261" s="566"/>
      <c r="AT261" s="566"/>
      <c r="AU261" s="567" t="s">
        <v>436</v>
      </c>
      <c r="AV261" s="568"/>
      <c r="AW261" s="568"/>
      <c r="AX261" s="569"/>
    </row>
    <row r="262" spans="1:50" ht="24" hidden="1" customHeight="1" x14ac:dyDescent="0.15">
      <c r="A262" s="564">
        <v>27</v>
      </c>
      <c r="B262" s="564">
        <v>1</v>
      </c>
      <c r="C262" s="565" t="s">
        <v>434</v>
      </c>
      <c r="D262" s="566"/>
      <c r="E262" s="566"/>
      <c r="F262" s="566"/>
      <c r="G262" s="566"/>
      <c r="H262" s="566"/>
      <c r="I262" s="566"/>
      <c r="J262" s="566"/>
      <c r="K262" s="566"/>
      <c r="L262" s="566"/>
      <c r="M262" s="565" t="s">
        <v>435</v>
      </c>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t="s">
        <v>436</v>
      </c>
      <c r="AL262" s="568"/>
      <c r="AM262" s="568"/>
      <c r="AN262" s="568"/>
      <c r="AO262" s="568"/>
      <c r="AP262" s="569"/>
      <c r="AQ262" s="565" t="s">
        <v>435</v>
      </c>
      <c r="AR262" s="566"/>
      <c r="AS262" s="566"/>
      <c r="AT262" s="566"/>
      <c r="AU262" s="567" t="s">
        <v>436</v>
      </c>
      <c r="AV262" s="568"/>
      <c r="AW262" s="568"/>
      <c r="AX262" s="569"/>
    </row>
    <row r="263" spans="1:50" ht="24" hidden="1" customHeight="1" x14ac:dyDescent="0.15">
      <c r="A263" s="564">
        <v>28</v>
      </c>
      <c r="B263" s="564">
        <v>1</v>
      </c>
      <c r="C263" s="565" t="s">
        <v>434</v>
      </c>
      <c r="D263" s="566"/>
      <c r="E263" s="566"/>
      <c r="F263" s="566"/>
      <c r="G263" s="566"/>
      <c r="H263" s="566"/>
      <c r="I263" s="566"/>
      <c r="J263" s="566"/>
      <c r="K263" s="566"/>
      <c r="L263" s="566"/>
      <c r="M263" s="565" t="s">
        <v>435</v>
      </c>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t="s">
        <v>436</v>
      </c>
      <c r="AL263" s="568"/>
      <c r="AM263" s="568"/>
      <c r="AN263" s="568"/>
      <c r="AO263" s="568"/>
      <c r="AP263" s="569"/>
      <c r="AQ263" s="565" t="s">
        <v>435</v>
      </c>
      <c r="AR263" s="566"/>
      <c r="AS263" s="566"/>
      <c r="AT263" s="566"/>
      <c r="AU263" s="567" t="s">
        <v>436</v>
      </c>
      <c r="AV263" s="568"/>
      <c r="AW263" s="568"/>
      <c r="AX263" s="569"/>
    </row>
    <row r="264" spans="1:50" ht="24" hidden="1" customHeight="1" x14ac:dyDescent="0.15">
      <c r="A264" s="564">
        <v>29</v>
      </c>
      <c r="B264" s="564">
        <v>1</v>
      </c>
      <c r="C264" s="565" t="s">
        <v>434</v>
      </c>
      <c r="D264" s="566"/>
      <c r="E264" s="566"/>
      <c r="F264" s="566"/>
      <c r="G264" s="566"/>
      <c r="H264" s="566"/>
      <c r="I264" s="566"/>
      <c r="J264" s="566"/>
      <c r="K264" s="566"/>
      <c r="L264" s="566"/>
      <c r="M264" s="565" t="s">
        <v>435</v>
      </c>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t="s">
        <v>436</v>
      </c>
      <c r="AL264" s="568"/>
      <c r="AM264" s="568"/>
      <c r="AN264" s="568"/>
      <c r="AO264" s="568"/>
      <c r="AP264" s="569"/>
      <c r="AQ264" s="565" t="s">
        <v>435</v>
      </c>
      <c r="AR264" s="566"/>
      <c r="AS264" s="566"/>
      <c r="AT264" s="566"/>
      <c r="AU264" s="567" t="s">
        <v>436</v>
      </c>
      <c r="AV264" s="568"/>
      <c r="AW264" s="568"/>
      <c r="AX264" s="569"/>
    </row>
    <row r="265" spans="1:50" ht="24" hidden="1" customHeight="1" x14ac:dyDescent="0.15">
      <c r="A265" s="564">
        <v>30</v>
      </c>
      <c r="B265" s="564">
        <v>1</v>
      </c>
      <c r="C265" s="565" t="s">
        <v>434</v>
      </c>
      <c r="D265" s="566"/>
      <c r="E265" s="566"/>
      <c r="F265" s="566"/>
      <c r="G265" s="566"/>
      <c r="H265" s="566"/>
      <c r="I265" s="566"/>
      <c r="J265" s="566"/>
      <c r="K265" s="566"/>
      <c r="L265" s="566"/>
      <c r="M265" s="565" t="s">
        <v>435</v>
      </c>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t="s">
        <v>436</v>
      </c>
      <c r="AL265" s="568"/>
      <c r="AM265" s="568"/>
      <c r="AN265" s="568"/>
      <c r="AO265" s="568"/>
      <c r="AP265" s="569"/>
      <c r="AQ265" s="565" t="s">
        <v>435</v>
      </c>
      <c r="AR265" s="566"/>
      <c r="AS265" s="566"/>
      <c r="AT265" s="566"/>
      <c r="AU265" s="567" t="s">
        <v>436</v>
      </c>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0" t="s">
        <v>369</v>
      </c>
      <c r="AL268" s="233"/>
      <c r="AM268" s="233"/>
      <c r="AN268" s="233"/>
      <c r="AO268" s="233"/>
      <c r="AP268" s="233"/>
      <c r="AQ268" s="233" t="s">
        <v>23</v>
      </c>
      <c r="AR268" s="233"/>
      <c r="AS268" s="233"/>
      <c r="AT268" s="233"/>
      <c r="AU268" s="83" t="s">
        <v>24</v>
      </c>
      <c r="AV268" s="84"/>
      <c r="AW268" s="84"/>
      <c r="AX268" s="571"/>
    </row>
    <row r="269" spans="1:50" ht="24" customHeight="1" x14ac:dyDescent="0.15">
      <c r="A269" s="564">
        <v>1</v>
      </c>
      <c r="B269" s="564">
        <v>1</v>
      </c>
      <c r="C269" s="565" t="s">
        <v>411</v>
      </c>
      <c r="D269" s="566"/>
      <c r="E269" s="566"/>
      <c r="F269" s="566"/>
      <c r="G269" s="566"/>
      <c r="H269" s="566"/>
      <c r="I269" s="566"/>
      <c r="J269" s="566"/>
      <c r="K269" s="566"/>
      <c r="L269" s="566"/>
      <c r="M269" s="565" t="s">
        <v>437</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5115</v>
      </c>
      <c r="AL269" s="568"/>
      <c r="AM269" s="568"/>
      <c r="AN269" s="568"/>
      <c r="AO269" s="568"/>
      <c r="AP269" s="569"/>
      <c r="AQ269" s="565" t="s">
        <v>412</v>
      </c>
      <c r="AR269" s="566"/>
      <c r="AS269" s="566"/>
      <c r="AT269" s="566"/>
      <c r="AU269" s="567" t="s">
        <v>434</v>
      </c>
      <c r="AV269" s="568"/>
      <c r="AW269" s="568"/>
      <c r="AX269" s="569"/>
    </row>
    <row r="270" spans="1:50" ht="24" hidden="1" customHeight="1" x14ac:dyDescent="0.15">
      <c r="A270" s="564">
        <v>2</v>
      </c>
      <c r="B270" s="564">
        <v>1</v>
      </c>
      <c r="C270" s="565" t="s">
        <v>436</v>
      </c>
      <c r="D270" s="566"/>
      <c r="E270" s="566"/>
      <c r="F270" s="566"/>
      <c r="G270" s="566"/>
      <c r="H270" s="566"/>
      <c r="I270" s="566"/>
      <c r="J270" s="566"/>
      <c r="K270" s="566"/>
      <c r="L270" s="566"/>
      <c r="M270" s="565" t="s">
        <v>434</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t="s">
        <v>436</v>
      </c>
      <c r="AL270" s="568"/>
      <c r="AM270" s="568"/>
      <c r="AN270" s="568"/>
      <c r="AO270" s="568"/>
      <c r="AP270" s="569"/>
      <c r="AQ270" s="565" t="s">
        <v>434</v>
      </c>
      <c r="AR270" s="566"/>
      <c r="AS270" s="566"/>
      <c r="AT270" s="566"/>
      <c r="AU270" s="567" t="s">
        <v>434</v>
      </c>
      <c r="AV270" s="568"/>
      <c r="AW270" s="568"/>
      <c r="AX270" s="569"/>
    </row>
    <row r="271" spans="1:50" ht="24" hidden="1" customHeight="1" x14ac:dyDescent="0.15">
      <c r="A271" s="564">
        <v>3</v>
      </c>
      <c r="B271" s="564">
        <v>1</v>
      </c>
      <c r="C271" s="565" t="s">
        <v>436</v>
      </c>
      <c r="D271" s="566"/>
      <c r="E271" s="566"/>
      <c r="F271" s="566"/>
      <c r="G271" s="566"/>
      <c r="H271" s="566"/>
      <c r="I271" s="566"/>
      <c r="J271" s="566"/>
      <c r="K271" s="566"/>
      <c r="L271" s="566"/>
      <c r="M271" s="565" t="s">
        <v>434</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t="s">
        <v>436</v>
      </c>
      <c r="AL271" s="568"/>
      <c r="AM271" s="568"/>
      <c r="AN271" s="568"/>
      <c r="AO271" s="568"/>
      <c r="AP271" s="569"/>
      <c r="AQ271" s="565" t="s">
        <v>434</v>
      </c>
      <c r="AR271" s="566"/>
      <c r="AS271" s="566"/>
      <c r="AT271" s="566"/>
      <c r="AU271" s="567" t="s">
        <v>434</v>
      </c>
      <c r="AV271" s="568"/>
      <c r="AW271" s="568"/>
      <c r="AX271" s="569"/>
    </row>
    <row r="272" spans="1:50" ht="24" hidden="1" customHeight="1" x14ac:dyDescent="0.15">
      <c r="A272" s="564">
        <v>4</v>
      </c>
      <c r="B272" s="564">
        <v>1</v>
      </c>
      <c r="C272" s="565" t="s">
        <v>436</v>
      </c>
      <c r="D272" s="566"/>
      <c r="E272" s="566"/>
      <c r="F272" s="566"/>
      <c r="G272" s="566"/>
      <c r="H272" s="566"/>
      <c r="I272" s="566"/>
      <c r="J272" s="566"/>
      <c r="K272" s="566"/>
      <c r="L272" s="566"/>
      <c r="M272" s="565" t="s">
        <v>434</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t="s">
        <v>436</v>
      </c>
      <c r="AL272" s="568"/>
      <c r="AM272" s="568"/>
      <c r="AN272" s="568"/>
      <c r="AO272" s="568"/>
      <c r="AP272" s="569"/>
      <c r="AQ272" s="565" t="s">
        <v>434</v>
      </c>
      <c r="AR272" s="566"/>
      <c r="AS272" s="566"/>
      <c r="AT272" s="566"/>
      <c r="AU272" s="567" t="s">
        <v>434</v>
      </c>
      <c r="AV272" s="568"/>
      <c r="AW272" s="568"/>
      <c r="AX272" s="569"/>
    </row>
    <row r="273" spans="1:50" ht="24" hidden="1" customHeight="1" x14ac:dyDescent="0.15">
      <c r="A273" s="564">
        <v>5</v>
      </c>
      <c r="B273" s="564">
        <v>1</v>
      </c>
      <c r="C273" s="565" t="s">
        <v>436</v>
      </c>
      <c r="D273" s="566"/>
      <c r="E273" s="566"/>
      <c r="F273" s="566"/>
      <c r="G273" s="566"/>
      <c r="H273" s="566"/>
      <c r="I273" s="566"/>
      <c r="J273" s="566"/>
      <c r="K273" s="566"/>
      <c r="L273" s="566"/>
      <c r="M273" s="565" t="s">
        <v>434</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t="s">
        <v>436</v>
      </c>
      <c r="AL273" s="568"/>
      <c r="AM273" s="568"/>
      <c r="AN273" s="568"/>
      <c r="AO273" s="568"/>
      <c r="AP273" s="569"/>
      <c r="AQ273" s="565" t="s">
        <v>434</v>
      </c>
      <c r="AR273" s="566"/>
      <c r="AS273" s="566"/>
      <c r="AT273" s="566"/>
      <c r="AU273" s="567" t="s">
        <v>434</v>
      </c>
      <c r="AV273" s="568"/>
      <c r="AW273" s="568"/>
      <c r="AX273" s="569"/>
    </row>
    <row r="274" spans="1:50" ht="24" hidden="1" customHeight="1" x14ac:dyDescent="0.15">
      <c r="A274" s="564">
        <v>6</v>
      </c>
      <c r="B274" s="564">
        <v>1</v>
      </c>
      <c r="C274" s="565" t="s">
        <v>436</v>
      </c>
      <c r="D274" s="566"/>
      <c r="E274" s="566"/>
      <c r="F274" s="566"/>
      <c r="G274" s="566"/>
      <c r="H274" s="566"/>
      <c r="I274" s="566"/>
      <c r="J274" s="566"/>
      <c r="K274" s="566"/>
      <c r="L274" s="566"/>
      <c r="M274" s="565" t="s">
        <v>434</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t="s">
        <v>436</v>
      </c>
      <c r="AL274" s="568"/>
      <c r="AM274" s="568"/>
      <c r="AN274" s="568"/>
      <c r="AO274" s="568"/>
      <c r="AP274" s="569"/>
      <c r="AQ274" s="565" t="s">
        <v>434</v>
      </c>
      <c r="AR274" s="566"/>
      <c r="AS274" s="566"/>
      <c r="AT274" s="566"/>
      <c r="AU274" s="567" t="s">
        <v>434</v>
      </c>
      <c r="AV274" s="568"/>
      <c r="AW274" s="568"/>
      <c r="AX274" s="569"/>
    </row>
    <row r="275" spans="1:50" ht="24" hidden="1" customHeight="1" x14ac:dyDescent="0.15">
      <c r="A275" s="564">
        <v>7</v>
      </c>
      <c r="B275" s="564">
        <v>1</v>
      </c>
      <c r="C275" s="565" t="s">
        <v>436</v>
      </c>
      <c r="D275" s="566"/>
      <c r="E275" s="566"/>
      <c r="F275" s="566"/>
      <c r="G275" s="566"/>
      <c r="H275" s="566"/>
      <c r="I275" s="566"/>
      <c r="J275" s="566"/>
      <c r="K275" s="566"/>
      <c r="L275" s="566"/>
      <c r="M275" s="565" t="s">
        <v>434</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t="s">
        <v>436</v>
      </c>
      <c r="AL275" s="568"/>
      <c r="AM275" s="568"/>
      <c r="AN275" s="568"/>
      <c r="AO275" s="568"/>
      <c r="AP275" s="569"/>
      <c r="AQ275" s="565" t="s">
        <v>434</v>
      </c>
      <c r="AR275" s="566"/>
      <c r="AS275" s="566"/>
      <c r="AT275" s="566"/>
      <c r="AU275" s="567" t="s">
        <v>434</v>
      </c>
      <c r="AV275" s="568"/>
      <c r="AW275" s="568"/>
      <c r="AX275" s="569"/>
    </row>
    <row r="276" spans="1:50" ht="24" hidden="1" customHeight="1" x14ac:dyDescent="0.15">
      <c r="A276" s="564">
        <v>8</v>
      </c>
      <c r="B276" s="564">
        <v>1</v>
      </c>
      <c r="C276" s="565" t="s">
        <v>436</v>
      </c>
      <c r="D276" s="566"/>
      <c r="E276" s="566"/>
      <c r="F276" s="566"/>
      <c r="G276" s="566"/>
      <c r="H276" s="566"/>
      <c r="I276" s="566"/>
      <c r="J276" s="566"/>
      <c r="K276" s="566"/>
      <c r="L276" s="566"/>
      <c r="M276" s="565" t="s">
        <v>434</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t="s">
        <v>436</v>
      </c>
      <c r="AL276" s="568"/>
      <c r="AM276" s="568"/>
      <c r="AN276" s="568"/>
      <c r="AO276" s="568"/>
      <c r="AP276" s="569"/>
      <c r="AQ276" s="565" t="s">
        <v>434</v>
      </c>
      <c r="AR276" s="566"/>
      <c r="AS276" s="566"/>
      <c r="AT276" s="566"/>
      <c r="AU276" s="567" t="s">
        <v>434</v>
      </c>
      <c r="AV276" s="568"/>
      <c r="AW276" s="568"/>
      <c r="AX276" s="569"/>
    </row>
    <row r="277" spans="1:50" ht="24" hidden="1" customHeight="1" x14ac:dyDescent="0.15">
      <c r="A277" s="564">
        <v>9</v>
      </c>
      <c r="B277" s="564">
        <v>1</v>
      </c>
      <c r="C277" s="565" t="s">
        <v>436</v>
      </c>
      <c r="D277" s="566"/>
      <c r="E277" s="566"/>
      <c r="F277" s="566"/>
      <c r="G277" s="566"/>
      <c r="H277" s="566"/>
      <c r="I277" s="566"/>
      <c r="J277" s="566"/>
      <c r="K277" s="566"/>
      <c r="L277" s="566"/>
      <c r="M277" s="565" t="s">
        <v>434</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t="s">
        <v>436</v>
      </c>
      <c r="AL277" s="568"/>
      <c r="AM277" s="568"/>
      <c r="AN277" s="568"/>
      <c r="AO277" s="568"/>
      <c r="AP277" s="569"/>
      <c r="AQ277" s="565" t="s">
        <v>434</v>
      </c>
      <c r="AR277" s="566"/>
      <c r="AS277" s="566"/>
      <c r="AT277" s="566"/>
      <c r="AU277" s="567" t="s">
        <v>434</v>
      </c>
      <c r="AV277" s="568"/>
      <c r="AW277" s="568"/>
      <c r="AX277" s="569"/>
    </row>
    <row r="278" spans="1:50" ht="24" hidden="1" customHeight="1" x14ac:dyDescent="0.15">
      <c r="A278" s="564">
        <v>10</v>
      </c>
      <c r="B278" s="564">
        <v>1</v>
      </c>
      <c r="C278" s="565" t="s">
        <v>436</v>
      </c>
      <c r="D278" s="566"/>
      <c r="E278" s="566"/>
      <c r="F278" s="566"/>
      <c r="G278" s="566"/>
      <c r="H278" s="566"/>
      <c r="I278" s="566"/>
      <c r="J278" s="566"/>
      <c r="K278" s="566"/>
      <c r="L278" s="566"/>
      <c r="M278" s="565" t="s">
        <v>434</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t="s">
        <v>436</v>
      </c>
      <c r="AL278" s="568"/>
      <c r="AM278" s="568"/>
      <c r="AN278" s="568"/>
      <c r="AO278" s="568"/>
      <c r="AP278" s="569"/>
      <c r="AQ278" s="565" t="s">
        <v>434</v>
      </c>
      <c r="AR278" s="566"/>
      <c r="AS278" s="566"/>
      <c r="AT278" s="566"/>
      <c r="AU278" s="567" t="s">
        <v>434</v>
      </c>
      <c r="AV278" s="568"/>
      <c r="AW278" s="568"/>
      <c r="AX278" s="569"/>
    </row>
    <row r="279" spans="1:50" ht="24" hidden="1" customHeight="1" x14ac:dyDescent="0.15">
      <c r="A279" s="564">
        <v>11</v>
      </c>
      <c r="B279" s="564">
        <v>1</v>
      </c>
      <c r="C279" s="565" t="s">
        <v>436</v>
      </c>
      <c r="D279" s="566"/>
      <c r="E279" s="566"/>
      <c r="F279" s="566"/>
      <c r="G279" s="566"/>
      <c r="H279" s="566"/>
      <c r="I279" s="566"/>
      <c r="J279" s="566"/>
      <c r="K279" s="566"/>
      <c r="L279" s="566"/>
      <c r="M279" s="565" t="s">
        <v>434</v>
      </c>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t="s">
        <v>436</v>
      </c>
      <c r="AL279" s="568"/>
      <c r="AM279" s="568"/>
      <c r="AN279" s="568"/>
      <c r="AO279" s="568"/>
      <c r="AP279" s="569"/>
      <c r="AQ279" s="565" t="s">
        <v>434</v>
      </c>
      <c r="AR279" s="566"/>
      <c r="AS279" s="566"/>
      <c r="AT279" s="566"/>
      <c r="AU279" s="567" t="s">
        <v>434</v>
      </c>
      <c r="AV279" s="568"/>
      <c r="AW279" s="568"/>
      <c r="AX279" s="569"/>
    </row>
    <row r="280" spans="1:50" ht="24" hidden="1" customHeight="1" x14ac:dyDescent="0.15">
      <c r="A280" s="564">
        <v>12</v>
      </c>
      <c r="B280" s="564">
        <v>1</v>
      </c>
      <c r="C280" s="565" t="s">
        <v>436</v>
      </c>
      <c r="D280" s="566"/>
      <c r="E280" s="566"/>
      <c r="F280" s="566"/>
      <c r="G280" s="566"/>
      <c r="H280" s="566"/>
      <c r="I280" s="566"/>
      <c r="J280" s="566"/>
      <c r="K280" s="566"/>
      <c r="L280" s="566"/>
      <c r="M280" s="565" t="s">
        <v>434</v>
      </c>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t="s">
        <v>436</v>
      </c>
      <c r="AL280" s="568"/>
      <c r="AM280" s="568"/>
      <c r="AN280" s="568"/>
      <c r="AO280" s="568"/>
      <c r="AP280" s="569"/>
      <c r="AQ280" s="565" t="s">
        <v>434</v>
      </c>
      <c r="AR280" s="566"/>
      <c r="AS280" s="566"/>
      <c r="AT280" s="566"/>
      <c r="AU280" s="567" t="s">
        <v>434</v>
      </c>
      <c r="AV280" s="568"/>
      <c r="AW280" s="568"/>
      <c r="AX280" s="569"/>
    </row>
    <row r="281" spans="1:50" ht="24" hidden="1" customHeight="1" x14ac:dyDescent="0.15">
      <c r="A281" s="564">
        <v>13</v>
      </c>
      <c r="B281" s="564">
        <v>1</v>
      </c>
      <c r="C281" s="565" t="s">
        <v>436</v>
      </c>
      <c r="D281" s="566"/>
      <c r="E281" s="566"/>
      <c r="F281" s="566"/>
      <c r="G281" s="566"/>
      <c r="H281" s="566"/>
      <c r="I281" s="566"/>
      <c r="J281" s="566"/>
      <c r="K281" s="566"/>
      <c r="L281" s="566"/>
      <c r="M281" s="565" t="s">
        <v>434</v>
      </c>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t="s">
        <v>436</v>
      </c>
      <c r="AL281" s="568"/>
      <c r="AM281" s="568"/>
      <c r="AN281" s="568"/>
      <c r="AO281" s="568"/>
      <c r="AP281" s="569"/>
      <c r="AQ281" s="565" t="s">
        <v>434</v>
      </c>
      <c r="AR281" s="566"/>
      <c r="AS281" s="566"/>
      <c r="AT281" s="566"/>
      <c r="AU281" s="567" t="s">
        <v>434</v>
      </c>
      <c r="AV281" s="568"/>
      <c r="AW281" s="568"/>
      <c r="AX281" s="569"/>
    </row>
    <row r="282" spans="1:50" ht="24" hidden="1" customHeight="1" x14ac:dyDescent="0.15">
      <c r="A282" s="564">
        <v>14</v>
      </c>
      <c r="B282" s="564">
        <v>1</v>
      </c>
      <c r="C282" s="565" t="s">
        <v>436</v>
      </c>
      <c r="D282" s="566"/>
      <c r="E282" s="566"/>
      <c r="F282" s="566"/>
      <c r="G282" s="566"/>
      <c r="H282" s="566"/>
      <c r="I282" s="566"/>
      <c r="J282" s="566"/>
      <c r="K282" s="566"/>
      <c r="L282" s="566"/>
      <c r="M282" s="565" t="s">
        <v>434</v>
      </c>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t="s">
        <v>436</v>
      </c>
      <c r="AL282" s="568"/>
      <c r="AM282" s="568"/>
      <c r="AN282" s="568"/>
      <c r="AO282" s="568"/>
      <c r="AP282" s="569"/>
      <c r="AQ282" s="565" t="s">
        <v>434</v>
      </c>
      <c r="AR282" s="566"/>
      <c r="AS282" s="566"/>
      <c r="AT282" s="566"/>
      <c r="AU282" s="567" t="s">
        <v>434</v>
      </c>
      <c r="AV282" s="568"/>
      <c r="AW282" s="568"/>
      <c r="AX282" s="569"/>
    </row>
    <row r="283" spans="1:50" ht="24" hidden="1" customHeight="1" x14ac:dyDescent="0.15">
      <c r="A283" s="564">
        <v>15</v>
      </c>
      <c r="B283" s="564">
        <v>1</v>
      </c>
      <c r="C283" s="565" t="s">
        <v>436</v>
      </c>
      <c r="D283" s="566"/>
      <c r="E283" s="566"/>
      <c r="F283" s="566"/>
      <c r="G283" s="566"/>
      <c r="H283" s="566"/>
      <c r="I283" s="566"/>
      <c r="J283" s="566"/>
      <c r="K283" s="566"/>
      <c r="L283" s="566"/>
      <c r="M283" s="565" t="s">
        <v>434</v>
      </c>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t="s">
        <v>436</v>
      </c>
      <c r="AL283" s="568"/>
      <c r="AM283" s="568"/>
      <c r="AN283" s="568"/>
      <c r="AO283" s="568"/>
      <c r="AP283" s="569"/>
      <c r="AQ283" s="565" t="s">
        <v>434</v>
      </c>
      <c r="AR283" s="566"/>
      <c r="AS283" s="566"/>
      <c r="AT283" s="566"/>
      <c r="AU283" s="567" t="s">
        <v>434</v>
      </c>
      <c r="AV283" s="568"/>
      <c r="AW283" s="568"/>
      <c r="AX283" s="569"/>
    </row>
    <row r="284" spans="1:50" ht="24" hidden="1" customHeight="1" x14ac:dyDescent="0.15">
      <c r="A284" s="564">
        <v>16</v>
      </c>
      <c r="B284" s="564">
        <v>1</v>
      </c>
      <c r="C284" s="565" t="s">
        <v>436</v>
      </c>
      <c r="D284" s="566"/>
      <c r="E284" s="566"/>
      <c r="F284" s="566"/>
      <c r="G284" s="566"/>
      <c r="H284" s="566"/>
      <c r="I284" s="566"/>
      <c r="J284" s="566"/>
      <c r="K284" s="566"/>
      <c r="L284" s="566"/>
      <c r="M284" s="565" t="s">
        <v>434</v>
      </c>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t="s">
        <v>436</v>
      </c>
      <c r="AL284" s="568"/>
      <c r="AM284" s="568"/>
      <c r="AN284" s="568"/>
      <c r="AO284" s="568"/>
      <c r="AP284" s="569"/>
      <c r="AQ284" s="565" t="s">
        <v>434</v>
      </c>
      <c r="AR284" s="566"/>
      <c r="AS284" s="566"/>
      <c r="AT284" s="566"/>
      <c r="AU284" s="567" t="s">
        <v>434</v>
      </c>
      <c r="AV284" s="568"/>
      <c r="AW284" s="568"/>
      <c r="AX284" s="569"/>
    </row>
    <row r="285" spans="1:50" ht="24" hidden="1" customHeight="1" x14ac:dyDescent="0.15">
      <c r="A285" s="564">
        <v>17</v>
      </c>
      <c r="B285" s="564">
        <v>1</v>
      </c>
      <c r="C285" s="565" t="s">
        <v>436</v>
      </c>
      <c r="D285" s="566"/>
      <c r="E285" s="566"/>
      <c r="F285" s="566"/>
      <c r="G285" s="566"/>
      <c r="H285" s="566"/>
      <c r="I285" s="566"/>
      <c r="J285" s="566"/>
      <c r="K285" s="566"/>
      <c r="L285" s="566"/>
      <c r="M285" s="565" t="s">
        <v>434</v>
      </c>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t="s">
        <v>436</v>
      </c>
      <c r="AL285" s="568"/>
      <c r="AM285" s="568"/>
      <c r="AN285" s="568"/>
      <c r="AO285" s="568"/>
      <c r="AP285" s="569"/>
      <c r="AQ285" s="565" t="s">
        <v>434</v>
      </c>
      <c r="AR285" s="566"/>
      <c r="AS285" s="566"/>
      <c r="AT285" s="566"/>
      <c r="AU285" s="567" t="s">
        <v>434</v>
      </c>
      <c r="AV285" s="568"/>
      <c r="AW285" s="568"/>
      <c r="AX285" s="569"/>
    </row>
    <row r="286" spans="1:50" ht="24" hidden="1" customHeight="1" x14ac:dyDescent="0.15">
      <c r="A286" s="564">
        <v>18</v>
      </c>
      <c r="B286" s="564">
        <v>1</v>
      </c>
      <c r="C286" s="565" t="s">
        <v>436</v>
      </c>
      <c r="D286" s="566"/>
      <c r="E286" s="566"/>
      <c r="F286" s="566"/>
      <c r="G286" s="566"/>
      <c r="H286" s="566"/>
      <c r="I286" s="566"/>
      <c r="J286" s="566"/>
      <c r="K286" s="566"/>
      <c r="L286" s="566"/>
      <c r="M286" s="565" t="s">
        <v>434</v>
      </c>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t="s">
        <v>436</v>
      </c>
      <c r="AL286" s="568"/>
      <c r="AM286" s="568"/>
      <c r="AN286" s="568"/>
      <c r="AO286" s="568"/>
      <c r="AP286" s="569"/>
      <c r="AQ286" s="565" t="s">
        <v>434</v>
      </c>
      <c r="AR286" s="566"/>
      <c r="AS286" s="566"/>
      <c r="AT286" s="566"/>
      <c r="AU286" s="567" t="s">
        <v>434</v>
      </c>
      <c r="AV286" s="568"/>
      <c r="AW286" s="568"/>
      <c r="AX286" s="569"/>
    </row>
    <row r="287" spans="1:50" ht="24" hidden="1" customHeight="1" x14ac:dyDescent="0.15">
      <c r="A287" s="564">
        <v>19</v>
      </c>
      <c r="B287" s="564">
        <v>1</v>
      </c>
      <c r="C287" s="565" t="s">
        <v>436</v>
      </c>
      <c r="D287" s="566"/>
      <c r="E287" s="566"/>
      <c r="F287" s="566"/>
      <c r="G287" s="566"/>
      <c r="H287" s="566"/>
      <c r="I287" s="566"/>
      <c r="J287" s="566"/>
      <c r="K287" s="566"/>
      <c r="L287" s="566"/>
      <c r="M287" s="565" t="s">
        <v>434</v>
      </c>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t="s">
        <v>436</v>
      </c>
      <c r="AL287" s="568"/>
      <c r="AM287" s="568"/>
      <c r="AN287" s="568"/>
      <c r="AO287" s="568"/>
      <c r="AP287" s="569"/>
      <c r="AQ287" s="565" t="s">
        <v>434</v>
      </c>
      <c r="AR287" s="566"/>
      <c r="AS287" s="566"/>
      <c r="AT287" s="566"/>
      <c r="AU287" s="567" t="s">
        <v>434</v>
      </c>
      <c r="AV287" s="568"/>
      <c r="AW287" s="568"/>
      <c r="AX287" s="569"/>
    </row>
    <row r="288" spans="1:50" ht="24" hidden="1" customHeight="1" x14ac:dyDescent="0.15">
      <c r="A288" s="564">
        <v>20</v>
      </c>
      <c r="B288" s="564">
        <v>1</v>
      </c>
      <c r="C288" s="565" t="s">
        <v>436</v>
      </c>
      <c r="D288" s="566"/>
      <c r="E288" s="566"/>
      <c r="F288" s="566"/>
      <c r="G288" s="566"/>
      <c r="H288" s="566"/>
      <c r="I288" s="566"/>
      <c r="J288" s="566"/>
      <c r="K288" s="566"/>
      <c r="L288" s="566"/>
      <c r="M288" s="565" t="s">
        <v>434</v>
      </c>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t="s">
        <v>436</v>
      </c>
      <c r="AL288" s="568"/>
      <c r="AM288" s="568"/>
      <c r="AN288" s="568"/>
      <c r="AO288" s="568"/>
      <c r="AP288" s="569"/>
      <c r="AQ288" s="565" t="s">
        <v>434</v>
      </c>
      <c r="AR288" s="566"/>
      <c r="AS288" s="566"/>
      <c r="AT288" s="566"/>
      <c r="AU288" s="567" t="s">
        <v>434</v>
      </c>
      <c r="AV288" s="568"/>
      <c r="AW288" s="568"/>
      <c r="AX288" s="569"/>
    </row>
    <row r="289" spans="1:50" ht="24" hidden="1" customHeight="1" x14ac:dyDescent="0.15">
      <c r="A289" s="564">
        <v>21</v>
      </c>
      <c r="B289" s="564">
        <v>1</v>
      </c>
      <c r="C289" s="565" t="s">
        <v>436</v>
      </c>
      <c r="D289" s="566"/>
      <c r="E289" s="566"/>
      <c r="F289" s="566"/>
      <c r="G289" s="566"/>
      <c r="H289" s="566"/>
      <c r="I289" s="566"/>
      <c r="J289" s="566"/>
      <c r="K289" s="566"/>
      <c r="L289" s="566"/>
      <c r="M289" s="565" t="s">
        <v>434</v>
      </c>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t="s">
        <v>436</v>
      </c>
      <c r="AL289" s="568"/>
      <c r="AM289" s="568"/>
      <c r="AN289" s="568"/>
      <c r="AO289" s="568"/>
      <c r="AP289" s="569"/>
      <c r="AQ289" s="565" t="s">
        <v>434</v>
      </c>
      <c r="AR289" s="566"/>
      <c r="AS289" s="566"/>
      <c r="AT289" s="566"/>
      <c r="AU289" s="567" t="s">
        <v>434</v>
      </c>
      <c r="AV289" s="568"/>
      <c r="AW289" s="568"/>
      <c r="AX289" s="569"/>
    </row>
    <row r="290" spans="1:50" ht="24" hidden="1" customHeight="1" x14ac:dyDescent="0.15">
      <c r="A290" s="564">
        <v>22</v>
      </c>
      <c r="B290" s="564">
        <v>1</v>
      </c>
      <c r="C290" s="565" t="s">
        <v>436</v>
      </c>
      <c r="D290" s="566"/>
      <c r="E290" s="566"/>
      <c r="F290" s="566"/>
      <c r="G290" s="566"/>
      <c r="H290" s="566"/>
      <c r="I290" s="566"/>
      <c r="J290" s="566"/>
      <c r="K290" s="566"/>
      <c r="L290" s="566"/>
      <c r="M290" s="565" t="s">
        <v>434</v>
      </c>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t="s">
        <v>436</v>
      </c>
      <c r="AL290" s="568"/>
      <c r="AM290" s="568"/>
      <c r="AN290" s="568"/>
      <c r="AO290" s="568"/>
      <c r="AP290" s="569"/>
      <c r="AQ290" s="565" t="s">
        <v>434</v>
      </c>
      <c r="AR290" s="566"/>
      <c r="AS290" s="566"/>
      <c r="AT290" s="566"/>
      <c r="AU290" s="567" t="s">
        <v>434</v>
      </c>
      <c r="AV290" s="568"/>
      <c r="AW290" s="568"/>
      <c r="AX290" s="569"/>
    </row>
    <row r="291" spans="1:50" ht="24" hidden="1" customHeight="1" x14ac:dyDescent="0.15">
      <c r="A291" s="564">
        <v>23</v>
      </c>
      <c r="B291" s="564">
        <v>1</v>
      </c>
      <c r="C291" s="565" t="s">
        <v>436</v>
      </c>
      <c r="D291" s="566"/>
      <c r="E291" s="566"/>
      <c r="F291" s="566"/>
      <c r="G291" s="566"/>
      <c r="H291" s="566"/>
      <c r="I291" s="566"/>
      <c r="J291" s="566"/>
      <c r="K291" s="566"/>
      <c r="L291" s="566"/>
      <c r="M291" s="565" t="s">
        <v>434</v>
      </c>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t="s">
        <v>436</v>
      </c>
      <c r="AL291" s="568"/>
      <c r="AM291" s="568"/>
      <c r="AN291" s="568"/>
      <c r="AO291" s="568"/>
      <c r="AP291" s="569"/>
      <c r="AQ291" s="565" t="s">
        <v>434</v>
      </c>
      <c r="AR291" s="566"/>
      <c r="AS291" s="566"/>
      <c r="AT291" s="566"/>
      <c r="AU291" s="567" t="s">
        <v>434</v>
      </c>
      <c r="AV291" s="568"/>
      <c r="AW291" s="568"/>
      <c r="AX291" s="569"/>
    </row>
    <row r="292" spans="1:50" ht="24" hidden="1" customHeight="1" x14ac:dyDescent="0.15">
      <c r="A292" s="564">
        <v>24</v>
      </c>
      <c r="B292" s="564">
        <v>1</v>
      </c>
      <c r="C292" s="565" t="s">
        <v>436</v>
      </c>
      <c r="D292" s="566"/>
      <c r="E292" s="566"/>
      <c r="F292" s="566"/>
      <c r="G292" s="566"/>
      <c r="H292" s="566"/>
      <c r="I292" s="566"/>
      <c r="J292" s="566"/>
      <c r="K292" s="566"/>
      <c r="L292" s="566"/>
      <c r="M292" s="565" t="s">
        <v>434</v>
      </c>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t="s">
        <v>436</v>
      </c>
      <c r="AL292" s="568"/>
      <c r="AM292" s="568"/>
      <c r="AN292" s="568"/>
      <c r="AO292" s="568"/>
      <c r="AP292" s="569"/>
      <c r="AQ292" s="565" t="s">
        <v>434</v>
      </c>
      <c r="AR292" s="566"/>
      <c r="AS292" s="566"/>
      <c r="AT292" s="566"/>
      <c r="AU292" s="567" t="s">
        <v>434</v>
      </c>
      <c r="AV292" s="568"/>
      <c r="AW292" s="568"/>
      <c r="AX292" s="569"/>
    </row>
    <row r="293" spans="1:50" ht="24" hidden="1" customHeight="1" x14ac:dyDescent="0.15">
      <c r="A293" s="564">
        <v>25</v>
      </c>
      <c r="B293" s="564">
        <v>1</v>
      </c>
      <c r="C293" s="565" t="s">
        <v>436</v>
      </c>
      <c r="D293" s="566"/>
      <c r="E293" s="566"/>
      <c r="F293" s="566"/>
      <c r="G293" s="566"/>
      <c r="H293" s="566"/>
      <c r="I293" s="566"/>
      <c r="J293" s="566"/>
      <c r="K293" s="566"/>
      <c r="L293" s="566"/>
      <c r="M293" s="565" t="s">
        <v>434</v>
      </c>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t="s">
        <v>436</v>
      </c>
      <c r="AL293" s="568"/>
      <c r="AM293" s="568"/>
      <c r="AN293" s="568"/>
      <c r="AO293" s="568"/>
      <c r="AP293" s="569"/>
      <c r="AQ293" s="565" t="s">
        <v>434</v>
      </c>
      <c r="AR293" s="566"/>
      <c r="AS293" s="566"/>
      <c r="AT293" s="566"/>
      <c r="AU293" s="567" t="s">
        <v>434</v>
      </c>
      <c r="AV293" s="568"/>
      <c r="AW293" s="568"/>
      <c r="AX293" s="569"/>
    </row>
    <row r="294" spans="1:50" ht="24" hidden="1" customHeight="1" x14ac:dyDescent="0.15">
      <c r="A294" s="564">
        <v>26</v>
      </c>
      <c r="B294" s="564">
        <v>1</v>
      </c>
      <c r="C294" s="565" t="s">
        <v>436</v>
      </c>
      <c r="D294" s="566"/>
      <c r="E294" s="566"/>
      <c r="F294" s="566"/>
      <c r="G294" s="566"/>
      <c r="H294" s="566"/>
      <c r="I294" s="566"/>
      <c r="J294" s="566"/>
      <c r="K294" s="566"/>
      <c r="L294" s="566"/>
      <c r="M294" s="565" t="s">
        <v>434</v>
      </c>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t="s">
        <v>436</v>
      </c>
      <c r="AL294" s="568"/>
      <c r="AM294" s="568"/>
      <c r="AN294" s="568"/>
      <c r="AO294" s="568"/>
      <c r="AP294" s="569"/>
      <c r="AQ294" s="565" t="s">
        <v>434</v>
      </c>
      <c r="AR294" s="566"/>
      <c r="AS294" s="566"/>
      <c r="AT294" s="566"/>
      <c r="AU294" s="567" t="s">
        <v>434</v>
      </c>
      <c r="AV294" s="568"/>
      <c r="AW294" s="568"/>
      <c r="AX294" s="569"/>
    </row>
    <row r="295" spans="1:50" ht="24" hidden="1" customHeight="1" x14ac:dyDescent="0.15">
      <c r="A295" s="564">
        <v>27</v>
      </c>
      <c r="B295" s="564">
        <v>1</v>
      </c>
      <c r="C295" s="565" t="s">
        <v>436</v>
      </c>
      <c r="D295" s="566"/>
      <c r="E295" s="566"/>
      <c r="F295" s="566"/>
      <c r="G295" s="566"/>
      <c r="H295" s="566"/>
      <c r="I295" s="566"/>
      <c r="J295" s="566"/>
      <c r="K295" s="566"/>
      <c r="L295" s="566"/>
      <c r="M295" s="565" t="s">
        <v>434</v>
      </c>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t="s">
        <v>436</v>
      </c>
      <c r="AL295" s="568"/>
      <c r="AM295" s="568"/>
      <c r="AN295" s="568"/>
      <c r="AO295" s="568"/>
      <c r="AP295" s="569"/>
      <c r="AQ295" s="565" t="s">
        <v>434</v>
      </c>
      <c r="AR295" s="566"/>
      <c r="AS295" s="566"/>
      <c r="AT295" s="566"/>
      <c r="AU295" s="567" t="s">
        <v>434</v>
      </c>
      <c r="AV295" s="568"/>
      <c r="AW295" s="568"/>
      <c r="AX295" s="569"/>
    </row>
    <row r="296" spans="1:50" ht="24" hidden="1" customHeight="1" x14ac:dyDescent="0.15">
      <c r="A296" s="564">
        <v>28</v>
      </c>
      <c r="B296" s="564">
        <v>1</v>
      </c>
      <c r="C296" s="565" t="s">
        <v>436</v>
      </c>
      <c r="D296" s="566"/>
      <c r="E296" s="566"/>
      <c r="F296" s="566"/>
      <c r="G296" s="566"/>
      <c r="H296" s="566"/>
      <c r="I296" s="566"/>
      <c r="J296" s="566"/>
      <c r="K296" s="566"/>
      <c r="L296" s="566"/>
      <c r="M296" s="565" t="s">
        <v>434</v>
      </c>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t="s">
        <v>436</v>
      </c>
      <c r="AL296" s="568"/>
      <c r="AM296" s="568"/>
      <c r="AN296" s="568"/>
      <c r="AO296" s="568"/>
      <c r="AP296" s="569"/>
      <c r="AQ296" s="565" t="s">
        <v>434</v>
      </c>
      <c r="AR296" s="566"/>
      <c r="AS296" s="566"/>
      <c r="AT296" s="566"/>
      <c r="AU296" s="567" t="s">
        <v>434</v>
      </c>
      <c r="AV296" s="568"/>
      <c r="AW296" s="568"/>
      <c r="AX296" s="569"/>
    </row>
    <row r="297" spans="1:50" ht="24" hidden="1" customHeight="1" x14ac:dyDescent="0.15">
      <c r="A297" s="564">
        <v>29</v>
      </c>
      <c r="B297" s="564">
        <v>1</v>
      </c>
      <c r="C297" s="565" t="s">
        <v>436</v>
      </c>
      <c r="D297" s="566"/>
      <c r="E297" s="566"/>
      <c r="F297" s="566"/>
      <c r="G297" s="566"/>
      <c r="H297" s="566"/>
      <c r="I297" s="566"/>
      <c r="J297" s="566"/>
      <c r="K297" s="566"/>
      <c r="L297" s="566"/>
      <c r="M297" s="565" t="s">
        <v>434</v>
      </c>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t="s">
        <v>436</v>
      </c>
      <c r="AL297" s="568"/>
      <c r="AM297" s="568"/>
      <c r="AN297" s="568"/>
      <c r="AO297" s="568"/>
      <c r="AP297" s="569"/>
      <c r="AQ297" s="565" t="s">
        <v>434</v>
      </c>
      <c r="AR297" s="566"/>
      <c r="AS297" s="566"/>
      <c r="AT297" s="566"/>
      <c r="AU297" s="567" t="s">
        <v>434</v>
      </c>
      <c r="AV297" s="568"/>
      <c r="AW297" s="568"/>
      <c r="AX297" s="569"/>
    </row>
    <row r="298" spans="1:50" ht="24" hidden="1" customHeight="1" x14ac:dyDescent="0.15">
      <c r="A298" s="564">
        <v>30</v>
      </c>
      <c r="B298" s="564">
        <v>1</v>
      </c>
      <c r="C298" s="565" t="s">
        <v>436</v>
      </c>
      <c r="D298" s="566"/>
      <c r="E298" s="566"/>
      <c r="F298" s="566"/>
      <c r="G298" s="566"/>
      <c r="H298" s="566"/>
      <c r="I298" s="566"/>
      <c r="J298" s="566"/>
      <c r="K298" s="566"/>
      <c r="L298" s="566"/>
      <c r="M298" s="565" t="s">
        <v>434</v>
      </c>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t="s">
        <v>436</v>
      </c>
      <c r="AL298" s="568"/>
      <c r="AM298" s="568"/>
      <c r="AN298" s="568"/>
      <c r="AO298" s="568"/>
      <c r="AP298" s="569"/>
      <c r="AQ298" s="565" t="s">
        <v>434</v>
      </c>
      <c r="AR298" s="566"/>
      <c r="AS298" s="566"/>
      <c r="AT298" s="566"/>
      <c r="AU298" s="567" t="s">
        <v>434</v>
      </c>
      <c r="AV298" s="568"/>
      <c r="AW298" s="568"/>
      <c r="AX298" s="56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0" t="s">
        <v>369</v>
      </c>
      <c r="AL301" s="233"/>
      <c r="AM301" s="233"/>
      <c r="AN301" s="233"/>
      <c r="AO301" s="233"/>
      <c r="AP301" s="233"/>
      <c r="AQ301" s="233" t="s">
        <v>23</v>
      </c>
      <c r="AR301" s="233"/>
      <c r="AS301" s="233"/>
      <c r="AT301" s="233"/>
      <c r="AU301" s="83" t="s">
        <v>24</v>
      </c>
      <c r="AV301" s="84"/>
      <c r="AW301" s="84"/>
      <c r="AX301" s="571"/>
    </row>
    <row r="302" spans="1:50" ht="24" hidden="1" customHeight="1" x14ac:dyDescent="0.15">
      <c r="A302" s="564">
        <v>1</v>
      </c>
      <c r="B302" s="564">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65"/>
      <c r="AR302" s="566"/>
      <c r="AS302" s="566"/>
      <c r="AT302" s="566"/>
      <c r="AU302" s="567"/>
      <c r="AV302" s="568"/>
      <c r="AW302" s="568"/>
      <c r="AX302" s="569"/>
    </row>
    <row r="303" spans="1:50" ht="24" hidden="1" customHeight="1" x14ac:dyDescent="0.15">
      <c r="A303" s="564">
        <v>2</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hidden="1" customHeight="1" x14ac:dyDescent="0.15">
      <c r="A304" s="564">
        <v>3</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hidden="1" customHeight="1" x14ac:dyDescent="0.15">
      <c r="A305" s="564">
        <v>4</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hidden="1" customHeight="1" x14ac:dyDescent="0.15">
      <c r="A306" s="564">
        <v>5</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hidden="1" customHeight="1" x14ac:dyDescent="0.15">
      <c r="A307" s="564">
        <v>6</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hidden="1" customHeight="1" x14ac:dyDescent="0.15">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hidden="1" customHeight="1" x14ac:dyDescent="0.15">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hidden="1" customHeight="1" x14ac:dyDescent="0.15">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hidden="1" customHeight="1" x14ac:dyDescent="0.15">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0" t="s">
        <v>369</v>
      </c>
      <c r="AL334" s="233"/>
      <c r="AM334" s="233"/>
      <c r="AN334" s="233"/>
      <c r="AO334" s="233"/>
      <c r="AP334" s="233"/>
      <c r="AQ334" s="233" t="s">
        <v>23</v>
      </c>
      <c r="AR334" s="233"/>
      <c r="AS334" s="233"/>
      <c r="AT334" s="233"/>
      <c r="AU334" s="83" t="s">
        <v>24</v>
      </c>
      <c r="AV334" s="84"/>
      <c r="AW334" s="84"/>
      <c r="AX334" s="571"/>
    </row>
    <row r="335" spans="1:50" ht="24" hidden="1" customHeight="1" x14ac:dyDescent="0.15">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0" t="s">
        <v>369</v>
      </c>
      <c r="AL367" s="233"/>
      <c r="AM367" s="233"/>
      <c r="AN367" s="233"/>
      <c r="AO367" s="233"/>
      <c r="AP367" s="233"/>
      <c r="AQ367" s="233" t="s">
        <v>23</v>
      </c>
      <c r="AR367" s="233"/>
      <c r="AS367" s="233"/>
      <c r="AT367" s="233"/>
      <c r="AU367" s="83" t="s">
        <v>24</v>
      </c>
      <c r="AV367" s="84"/>
      <c r="AW367" s="84"/>
      <c r="AX367" s="571"/>
    </row>
    <row r="368" spans="1:50" ht="24" hidden="1"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0" t="s">
        <v>369</v>
      </c>
      <c r="AL400" s="233"/>
      <c r="AM400" s="233"/>
      <c r="AN400" s="233"/>
      <c r="AO400" s="233"/>
      <c r="AP400" s="233"/>
      <c r="AQ400" s="233" t="s">
        <v>23</v>
      </c>
      <c r="AR400" s="233"/>
      <c r="AS400" s="233"/>
      <c r="AT400" s="233"/>
      <c r="AU400" s="83" t="s">
        <v>24</v>
      </c>
      <c r="AV400" s="84"/>
      <c r="AW400" s="84"/>
      <c r="AX400" s="571"/>
    </row>
    <row r="401" spans="1:50" ht="24" hidden="1"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0" t="s">
        <v>369</v>
      </c>
      <c r="AL433" s="233"/>
      <c r="AM433" s="233"/>
      <c r="AN433" s="233"/>
      <c r="AO433" s="233"/>
      <c r="AP433" s="233"/>
      <c r="AQ433" s="233" t="s">
        <v>23</v>
      </c>
      <c r="AR433" s="233"/>
      <c r="AS433" s="233"/>
      <c r="AT433" s="233"/>
      <c r="AU433" s="83" t="s">
        <v>24</v>
      </c>
      <c r="AV433" s="84"/>
      <c r="AW433" s="84"/>
      <c r="AX433" s="571"/>
    </row>
    <row r="434" spans="1:50" ht="24" hidden="1"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0" t="s">
        <v>369</v>
      </c>
      <c r="AL466" s="233"/>
      <c r="AM466" s="233"/>
      <c r="AN466" s="233"/>
      <c r="AO466" s="233"/>
      <c r="AP466" s="233"/>
      <c r="AQ466" s="233" t="s">
        <v>23</v>
      </c>
      <c r="AR466" s="233"/>
      <c r="AS466" s="233"/>
      <c r="AT466" s="233"/>
      <c r="AU466" s="83" t="s">
        <v>24</v>
      </c>
      <c r="AV466" s="84"/>
      <c r="AW466" s="84"/>
      <c r="AX466" s="571"/>
    </row>
    <row r="467" spans="1:50" ht="24" hidden="1"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1" priority="543">
      <formula>IF(RIGHT(TEXT(P14,"0.#"),1)=".",FALSE,TRUE)</formula>
    </cfRule>
    <cfRule type="expression" dxfId="200" priority="544">
      <formula>IF(RIGHT(TEXT(P14,"0.#"),1)=".",TRUE,FALSE)</formula>
    </cfRule>
  </conditionalFormatting>
  <conditionalFormatting sqref="AE23:AI23">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X83">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6:AQ17 P15:AX15 P13:AX13">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X89 AJ86:AX86">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I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J56:AS56">
    <cfRule type="expression" dxfId="133" priority="157">
      <formula>IF(AND(AJ56&gt;=0, RIGHT(TEXT(AJ56,"0.#"),1)&lt;&gt;"."),TRUE,FALSE)</formula>
    </cfRule>
    <cfRule type="expression" dxfId="132" priority="158">
      <formula>IF(AND(AJ56&gt;=0, RIGHT(TEXT(AJ56,"0.#"),1)="."),TRUE,FALSE)</formula>
    </cfRule>
    <cfRule type="expression" dxfId="131" priority="159">
      <formula>IF(AND(AJ56&lt;0, RIGHT(TEXT(AJ56,"0.#"),1)&lt;&gt;"."),TRUE,FALSE)</formula>
    </cfRule>
    <cfRule type="expression" dxfId="130" priority="160">
      <formula>IF(AND(AJ56&lt;0, RIGHT(TEXT(AJ56,"0.#"),1)="."),TRUE,FALSE)</formula>
    </cfRule>
  </conditionalFormatting>
  <conditionalFormatting sqref="AK237:AK265">
    <cfRule type="expression" dxfId="129" priority="145">
      <formula>IF(RIGHT(TEXT(AK237,"0.#"),1)=".",FALSE,TRUE)</formula>
    </cfRule>
    <cfRule type="expression" dxfId="128" priority="146">
      <formula>IF(RIGHT(TEXT(AK237,"0.#"),1)=".",TRUE,FALSE)</formula>
    </cfRule>
  </conditionalFormatting>
  <conditionalFormatting sqref="AU237:AX265">
    <cfRule type="expression" dxfId="127" priority="141">
      <formula>IF(AND(AU237&gt;=0, RIGHT(TEXT(AU237,"0.#"),1)&lt;&gt;"."),TRUE,FALSE)</formula>
    </cfRule>
    <cfRule type="expression" dxfId="126" priority="142">
      <formula>IF(AND(AU237&gt;=0, RIGHT(TEXT(AU237,"0.#"),1)="."),TRUE,FALSE)</formula>
    </cfRule>
    <cfRule type="expression" dxfId="125" priority="143">
      <formula>IF(AND(AU237&lt;0, RIGHT(TEXT(AU237,"0.#"),1)&lt;&gt;"."),TRUE,FALSE)</formula>
    </cfRule>
    <cfRule type="expression" dxfId="124" priority="144">
      <formula>IF(AND(AU237&lt;0, RIGHT(TEXT(AU237,"0.#"),1)="."),TRUE,FALSE)</formula>
    </cfRule>
  </conditionalFormatting>
  <conditionalFormatting sqref="AK269">
    <cfRule type="expression" dxfId="123" priority="139">
      <formula>IF(RIGHT(TEXT(AK269,"0.#"),1)=".",FALSE,TRUE)</formula>
    </cfRule>
    <cfRule type="expression" dxfId="122" priority="140">
      <formula>IF(RIGHT(TEXT(AK269,"0.#"),1)=".",TRUE,FALSE)</formula>
    </cfRule>
  </conditionalFormatting>
  <conditionalFormatting sqref="AU269:AX298">
    <cfRule type="expression" dxfId="121" priority="135">
      <formula>IF(AND(AU269&gt;=0, RIGHT(TEXT(AU269,"0.#"),1)&lt;&gt;"."),TRUE,FALSE)</formula>
    </cfRule>
    <cfRule type="expression" dxfId="120" priority="136">
      <formula>IF(AND(AU269&gt;=0, RIGHT(TEXT(AU269,"0.#"),1)="."),TRUE,FALSE)</formula>
    </cfRule>
    <cfRule type="expression" dxfId="119" priority="137">
      <formula>IF(AND(AU269&lt;0, RIGHT(TEXT(AU269,"0.#"),1)&lt;&gt;"."),TRUE,FALSE)</formula>
    </cfRule>
    <cfRule type="expression" dxfId="118" priority="138">
      <formula>IF(AND(AU269&lt;0, RIGHT(TEXT(AU269,"0.#"),1)="."),TRUE,FALSE)</formula>
    </cfRule>
  </conditionalFormatting>
  <conditionalFormatting sqref="AK270:AK298">
    <cfRule type="expression" dxfId="117" priority="133">
      <formula>IF(RIGHT(TEXT(AK270,"0.#"),1)=".",FALSE,TRUE)</formula>
    </cfRule>
    <cfRule type="expression" dxfId="116" priority="134">
      <formula>IF(RIGHT(TEXT(AK270,"0.#"),1)=".",TRUE,FALSE)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J38:AS38 AE34:AX34 AJ33:AS33 AE29:AX29 AJ28:AS28 AE30:AS30 AE35:AS35 AE39:AX39">
    <cfRule type="expression" dxfId="27" priority="27">
      <formula>IF(RIGHT(TEXT(AE28,"0.#"),1)=".",FALSE,TRUE)</formula>
    </cfRule>
    <cfRule type="expression" dxfId="26" priority="28">
      <formula>IF(RIGHT(TEXT(AE28,"0.#"),1)=".",TRUE,FALSE)</formula>
    </cfRule>
  </conditionalFormatting>
  <conditionalFormatting sqref="AE45:AI45">
    <cfRule type="expression" dxfId="25" priority="23">
      <formula>IF(AND(AE45&gt;=0, RIGHT(TEXT(AE45,"0.#"),1)&lt;&gt;"."),TRUE,FALSE)</formula>
    </cfRule>
    <cfRule type="expression" dxfId="24" priority="24">
      <formula>IF(AND(AE45&gt;=0, RIGHT(TEXT(AE45,"0.#"),1)="."),TRUE,FALSE)</formula>
    </cfRule>
    <cfRule type="expression" dxfId="23" priority="25">
      <formula>IF(AND(AE45&lt;0, RIGHT(TEXT(AE45,"0.#"),1)&lt;&gt;"."),TRUE,FALSE)</formula>
    </cfRule>
    <cfRule type="expression" dxfId="22" priority="26">
      <formula>IF(AND(AE45&lt;0, RIGHT(TEXT(AE45,"0.#"),1)="."),TRUE,FALSE)</formula>
    </cfRule>
  </conditionalFormatting>
  <conditionalFormatting sqref="AJ45:AS45">
    <cfRule type="expression" dxfId="21" priority="19">
      <formula>IF(AND(AJ45&gt;=0, RIGHT(TEXT(AJ45,"0.#"),1)&lt;&gt;"."),TRUE,FALSE)</formula>
    </cfRule>
    <cfRule type="expression" dxfId="20" priority="20">
      <formula>IF(AND(AJ45&gt;=0, RIGHT(TEXT(AJ45,"0.#"),1)="."),TRUE,FALSE)</formula>
    </cfRule>
    <cfRule type="expression" dxfId="19" priority="21">
      <formula>IF(AND(AJ45&lt;0, RIGHT(TEXT(AJ45,"0.#"),1)&lt;&gt;"."),TRUE,FALSE)</formula>
    </cfRule>
    <cfRule type="expression" dxfId="18" priority="22">
      <formula>IF(AND(AJ45&lt;0, RIGHT(TEXT(AJ45,"0.#"),1)="."),TRUE,FALSE)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40:AS40">
    <cfRule type="expression" dxfId="1" priority="1">
      <formula>IF(RIGHT(TEXT(AE40,"0.#"),1)=".",FALSE,TRUE)</formula>
    </cfRule>
    <cfRule type="expression" dxfId="0" priority="2">
      <formula>IF(RIGHT(TEXT(AE40,"0.#"),1)=".",TRUE,FALSE)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t="s">
        <v>385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385</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宇宙開発利用、科学技術・イノベーション、国土強靭化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385</v>
      </c>
      <c r="C17" s="15" t="str">
        <f t="shared" si="0"/>
        <v>地球温暖化対策</v>
      </c>
      <c r="D17" s="15" t="str">
        <f t="shared" si="7"/>
        <v>宇宙開発利用、科学技術・イノベーション、国土強靭化、地球温暖化対策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2015-06-04T11:44:26Z</cp:lastPrinted>
  <dcterms:created xsi:type="dcterms:W3CDTF">2012-03-13T00:50:25Z</dcterms:created>
  <dcterms:modified xsi:type="dcterms:W3CDTF">2015-07-02T13:21:12Z</dcterms:modified>
</cp:coreProperties>
</file>