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<sst xmlns="http://schemas.openxmlformats.org/spreadsheetml/2006/main" count="1316" uniqueCount="498">
  <si>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</si>
  <si>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</si>
  <si>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</si>
  <si>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</si>
  <si>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</si>
  <si>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</si>
  <si>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</si>
  <si>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</si>
  <si>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</si>
  <si>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</si>
  <si>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</si>
  <si>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</si>
  <si>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</si>
  <si>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</si>
  <si>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</si>
  <si>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</si>
  <si>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</si>
  <si>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</si>
  <si>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</si>
  <si>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</si>
  <si>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</si>
  <si>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</si>
  <si>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</si>
  <si>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</si>
  <si>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</si>
  <si>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</si>
  <si>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</si>
  <si>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</si>
  <si>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</si>
  <si>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</si>
  <si>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</si>
  <si>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</si>
  <si>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</si>
  <si>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</si>
  <si>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</si>
  <si>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</si>
  <si>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</si>
  <si>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</si>
  <si>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</si>
  <si>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</si>
  <si>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</si>
  <si>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</si>
  <si>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</si>
  <si>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</si>
  <si>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</si>
  <si>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</si>
  <si>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</si>
  <si>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</si>
  <si>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</si>
  <si>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</si>
  <si>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</si>
  <si>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</si>
  <si>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</si>
  <si>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</si>
  <si>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</si>
  <si>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</si>
  <si>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</si>
  <si>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</si>
  <si>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</si>
  <si>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</si>
  <si>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</si>
  <si>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</si>
  <si>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</si>
  <si>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</si>
  <si>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</si>
  <si>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</si>
  <si>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</si>
  <si>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</si>
  <si>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</si>
  <si>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</si>
  <si>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</si>
  <si>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</si>
  <si>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</si>
  <si>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</si>
  <si>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</si>
  <si>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</si>
  <si>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</si>
  <si>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</si>
  <si>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</si>
  <si>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</si>
  <si>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</si>
  <si>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</si>
  <si>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</si>
  <si>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</si>
  <si>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</si>
  <si>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</si>
  <si>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</si>
  <si>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</si>
  <si>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</si>
  <si>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</si>
  <si>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</si>
  <si>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</si>
  <si>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</si>
  <si>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</si>
  <si>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</si>
  <si>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</si>
  <si>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</si>
  <si>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</si>
  <si>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</si>
  <si>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</si>
  <si>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</si>
  <si>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</si>
  <si>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</si>
  <si>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</si>
  <si>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</si>
  <si>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</si>
  <si>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</si>
  <si>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</si>
  <si>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</si>
  <si>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</si>
  <si>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</si>
  <si>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</si>
  <si>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</si>
  <si>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</si>
  <si>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</si>
  <si>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</si>
  <si>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</si>
  <si>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</si>
  <si>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</si>
  <si>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</si>
  <si>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</si>
  <si>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</si>
  <si>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</si>
  <si>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</si>
  <si>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</si>
  <si>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</si>
  <si>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</si>
  <si>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</si>
  <si>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</si>
  <si>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</si>
  <si>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</si>
  <si>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</si>
  <si>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</si>
  <si>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</si>
  <si>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</si>
  <si>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</si>
  <si>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</si>
  <si>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</si>
  <si>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</si>
  <si>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</si>
  <si>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</si>
  <si>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</si>
  <si>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</si>
  <si>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</si>
  <si>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</si>
  <si>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</si>
  <si>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</si>
  <si>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</si>
  <si>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</si>
  <si>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</si>
  <si>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</si>
  <si>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</si>
  <si>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</si>
  <si>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</si>
  <si>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</si>
  <si>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</si>
  <si>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</si>
  <si>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</si>
  <si>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</si>
  <si>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</si>
  <si>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</si>
  <si>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</si>
  <si>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</si>
  <si>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</si>
  <si>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</si>
  <si>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</si>
  <si>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</si>
  <si>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</si>
  <si>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</si>
  <si>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</si>
  <si>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</si>
  <si>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</si>
  <si>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</si>
  <si>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</si>
  <si>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</si>
  <si>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</si>
  <si>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</si>
  <si>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</si>
  <si>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</si>
  <si>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</si>
  <si>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</si>
  <si>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</si>
  <si>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</si>
  <si>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</si>
  <si>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</si>
  <si>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</si>
  <si>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</si>
  <si>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</si>
  <si>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</si>
  <si>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</si>
  <si>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</si>
  <si>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</si>
  <si>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</si>
  <si>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</si>
  <si>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</si>
  <si>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</si>
  <si>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</si>
  <si>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</si>
  <si>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</si>
  <si>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</si>
  <si>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</si>
  <si>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</si>
  <si>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</si>
  <si>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</si>
  <si>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</si>
  <si>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</si>
  <si>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</si>
  <si>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</si>
  <si>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</si>
  <si>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</si>
  <si>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</si>
  <si>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</si>
  <si>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</si>
  <si>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</si>
  <si>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</si>
  <si>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</si>
  <si>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</si>
  <si>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</si>
  <si>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</si>
  <si>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</si>
  <si>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</si>
  <si>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</si>
  <si>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</si>
  <si>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</si>
  <si>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</si>
  <si>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</si>
  <si>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</si>
  <si>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</si>
  <si>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</si>
  <si>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</si>
  <si>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</si>
  <si>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</si>
  <si>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</si>
  <si>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</si>
  <si>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</si>
  <si>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</si>
  <si>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</si>
  <si>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</si>
  <si>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</si>
  <si>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</si>
  <si>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</si>
  <si>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</si>
  <si>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</si>
  <si>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</si>
  <si>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</si>
  <si>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</si>
  <si>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</si>
  <si>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</si>
  <si>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</si>
  <si>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</si>
  <si>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</si>
  <si>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</si>
  <si>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</si>
  <si>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</si>
  <si>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</si>
  <si>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</si>
  <si>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</si>
  <si>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</si>
  <si>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</si>
  <si>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</si>
  <si>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</si>
  <si>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</si>
  <si>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</si>
  <si>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</si>
  <si>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</si>
  <si>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</si>
  <si>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</si>
  <si>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</si>
  <si>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</si>
  <si>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</si>
  <si>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</si>
  <si>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</si>
  <si>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</si>
  <si>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</si>
  <si>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</si>
  <si>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</si>
  <si>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</si>
  <si>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</si>
  <si>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</si>
  <si>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</si>
  <si>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</si>
  <si>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</si>
  <si>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</si>
  <si>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</si>
  <si>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</si>
  <si>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</si>
  <si>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</si>
  <si>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</si>
  <si>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</si>
  <si>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</si>
  <si>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</si>
  <si>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</si>
  <si>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</si>
  <si>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</si>
  <si>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</si>
  <si>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</si>
  <si>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</si>
  <si>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</si>
  <si>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</si>
  <si>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</si>
  <si>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</si>
  <si>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</si>
  <si>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</si>
  <si>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</si>
  <si>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</si>
  <si>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</si>
  <si>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</si>
  <si>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</si>
  <si>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</si>
  <si>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</si>
  <si>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</si>
  <si>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</si>
  <si>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</si>
  <si>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</si>
  <si>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</si>
  <si>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</si>
  <si>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</si>
  <si>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</si>
  <si>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</si>
  <si>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</si>
  <si>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</si>
  <si>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</si>
  <si>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</si>
  <si>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</si>
  <si>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</si>
  <si>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</si>
  <si>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</si>
  <si>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</si>
  <si>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</si>
  <si>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</si>
  <si>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</si>
  <si>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</si>
  <si>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</si>
  <si>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</si>
  <si>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</si>
  <si>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</si>
  <si>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</si>
  <si>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</si>
  <si>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</si>
  <si>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</si>
  <si>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</si>
  <si>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</si>
  <si>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</si>
  <si>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</si>
  <si>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</si>
  <si>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</si>
  <si>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</si>
  <si>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</si>
  <si>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</si>
  <si>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</si>
  <si>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</si>
  <si>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</si>
  <si>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</si>
  <si>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</si>
  <si>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</si>
  <si>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</si>
  <si>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</si>
  <si>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</si>
  <si>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</si>
  <si>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</si>
  <si>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</si>
  <si>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</si>
  <si>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</si>
  <si>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</si>
  <si>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</si>
  <si>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</si>
  <si>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</si>
  <si>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</si>
  <si>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</si>
  <si>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</si>
  <si>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</si>
  <si>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</si>
  <si>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</si>
  <si>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</si>
  <si>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</si>
  <si>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</si>
  <si>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</si>
  <si>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</si>
  <si>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</si>
  <si>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</si>
  <si>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</si>
  <si>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</si>
  <si>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</si>
  <si>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</si>
  <si>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</si>
  <si>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</si>
  <si>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</si>
  <si>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</si>
  <si>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</si>
  <si>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</si>
  <si>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</si>
  <si>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</si>
  <si>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</si>
  <si>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</si>
  <si>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</si>
  <si>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</si>
  <si>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</si>
  <si>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</si>
  <si>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</si>
  <si>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</si>
  <si>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</si>
  <si>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</si>
  <si>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</si>
  <si>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</si>
  <si>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</si>
  <si>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</si>
  <si>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</si>
  <si>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</si>
  <si>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</si>
  <si>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</si>
  <si>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</si>
  <si>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</si>
  <si>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</si>
  <si>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</si>
  <si>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</si>
  <si>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</si>
  <si>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</si>
  <si>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</si>
  <si>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</si>
  <si>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</si>
  <si>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</si>
  <si>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</si>
  <si>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</si>
  <si>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</si>
  <si>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</si>
  <si>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</si>
  <si>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</si>
  <si>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</si>
  <si>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</si>
  <si>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</si>
  <si>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</si>
  <si>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</si>
  <si>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</si>
  <si>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</si>
  <si>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</si>
  <si>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</si>
  <si>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</si>
  <si>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</si>
  <si>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</si>
  <si>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</si>
  <si>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</si>
  <si>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</si>
  <si>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</si>
  <si>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</si>
  <si>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</si>
  <si>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</si>
  <si>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</si>
  <si>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</si>
  <si>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</si>
  <si>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</si>
  <si>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</si>
  <si>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</si>
  <si>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</si>
  <si>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</si>
  <si>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</si>
  <si>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</si>
  <si>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</si>
  <si>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</si>
  <si>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</si>
  <si>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</si>
  <si>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</si>
  <si>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</si>
  <si>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</si>
  <si>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</si>
  <si>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</si>
  <si>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</si>
  <si>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</si>
  <si>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</si>
  <si>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</si>
  <si>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国土交通省</t>
  </si>
  <si>
    <t>高精度測位技術を活用した公共交通システムの高度化に関する技術開発</t>
    <phoneticPr fontId="5"/>
  </si>
  <si>
    <t>総合政策局</t>
    <phoneticPr fontId="5"/>
  </si>
  <si>
    <t>技術政策課</t>
    <phoneticPr fontId="5"/>
  </si>
  <si>
    <t>○</t>
  </si>
  <si>
    <t>11　ＩＣＴの利活用及び技術研究開発の推進
　41　技術研究開発を推進する</t>
    <phoneticPr fontId="5"/>
  </si>
  <si>
    <t>　交通モード間の連携を図るため、バス交通システムに高精度の位置測位技術を活用し、交通利用者の利便性向上を図る。さらに、開発した車載器の汎用化により、低コスト化し、普及促進を図るとともに、高精度な位置情報の共有を可能にすることを目的とする。</t>
    <phoneticPr fontId="5"/>
  </si>
  <si>
    <t>　本事業では、公共交通システムに高精度の位置測位技術を適用し、事業者間で共有できるような信頼性の高い位置情報の取得を可能することにより、鉄道からバスへの乗換時等におけるワンストップの乗継情報の提供等を行うための環境整備を行う。
　具体的には高精度の位置測位技術を活用した車載器を開発し、得られた位置情報をリアルタイムで交通利用者、交通事業者間で共有するための技術的要件を整理する。</t>
    <phoneticPr fontId="5"/>
  </si>
  <si>
    <t>-</t>
    <phoneticPr fontId="5"/>
  </si>
  <si>
    <t>高精度の位置測位技術を活用した車載器の開発</t>
    <rPh sb="0" eb="3">
      <t>コウセイド</t>
    </rPh>
    <rPh sb="4" eb="6">
      <t>イチ</t>
    </rPh>
    <rPh sb="6" eb="8">
      <t>ソクイ</t>
    </rPh>
    <rPh sb="8" eb="10">
      <t>ギジュツ</t>
    </rPh>
    <rPh sb="11" eb="13">
      <t>カツヨウ</t>
    </rPh>
    <rPh sb="15" eb="18">
      <t>シャサイキ</t>
    </rPh>
    <rPh sb="19" eb="21">
      <t>カイハツ</t>
    </rPh>
    <phoneticPr fontId="5"/>
  </si>
  <si>
    <t>執行額（見込みの計算に当たっては、予算額）／件数　　　　　　　　　　　　　　</t>
    <phoneticPr fontId="5"/>
  </si>
  <si>
    <t>百万円</t>
    <rPh sb="0" eb="2">
      <t>ヒャクマン</t>
    </rPh>
    <rPh sb="2" eb="3">
      <t>エン</t>
    </rPh>
    <phoneticPr fontId="5"/>
  </si>
  <si>
    <t>百万円／件</t>
    <rPh sb="0" eb="2">
      <t>ヒャクマン</t>
    </rPh>
    <rPh sb="2" eb="3">
      <t>エン</t>
    </rPh>
    <rPh sb="4" eb="5">
      <t>ケン</t>
    </rPh>
    <phoneticPr fontId="5"/>
  </si>
  <si>
    <t>20/1</t>
    <phoneticPr fontId="5"/>
  </si>
  <si>
    <t>技術研究開発調査費</t>
    <rPh sb="0" eb="2">
      <t>ギジュツ</t>
    </rPh>
    <rPh sb="2" eb="4">
      <t>ケンキュウ</t>
    </rPh>
    <rPh sb="4" eb="6">
      <t>カイハツ</t>
    </rPh>
    <rPh sb="6" eb="9">
      <t>チョウサヒ</t>
    </rPh>
    <phoneticPr fontId="5"/>
  </si>
  <si>
    <t>技術研究開発委託費</t>
    <phoneticPr fontId="5"/>
  </si>
  <si>
    <t>‐</t>
  </si>
  <si>
    <t>　本事業は、特定の地域のみを対象としたものではなく、我が国全体の交通分野における利便性向上に資するものであるため、国土交通省が積極的に取り組む必要がある。</t>
    <phoneticPr fontId="5"/>
  </si>
  <si>
    <r>
      <t>新2</t>
    </r>
    <r>
      <rPr>
        <sz val="11"/>
        <rFont val="ＭＳ Ｐゴシック"/>
        <family val="3"/>
        <charset val="128"/>
      </rPr>
      <t>7-066</t>
    </r>
    <rPh sb="0" eb="1">
      <t>シン</t>
    </rPh>
    <phoneticPr fontId="5"/>
  </si>
  <si>
    <t>第４期科学技術基本計画（平成２３年８月閣議決定）
国土交通省技術基本計画（平成２４年１２月策定）
地理空間情報活用推進基本計画（平成２０年４月１５日閣議決定）
宇宙基本計画（平成２７年１月９日宇宙開発戦略本部決定）
交通政策基本計画（平成２７年２月１３日閣議決定）
等</t>
    <rPh sb="108" eb="110">
      <t>コウツウ</t>
    </rPh>
    <rPh sb="110" eb="112">
      <t>セイサク</t>
    </rPh>
    <rPh sb="112" eb="114">
      <t>キホン</t>
    </rPh>
    <rPh sb="114" eb="116">
      <t>ケイカク</t>
    </rPh>
    <rPh sb="117" eb="119">
      <t>ヘイセイ</t>
    </rPh>
    <rPh sb="121" eb="122">
      <t>ネン</t>
    </rPh>
    <rPh sb="123" eb="124">
      <t>ガツ</t>
    </rPh>
    <rPh sb="126" eb="127">
      <t>ニチ</t>
    </rPh>
    <rPh sb="127" eb="129">
      <t>カクギ</t>
    </rPh>
    <rPh sb="129" eb="131">
      <t>ケッテイ</t>
    </rPh>
    <phoneticPr fontId="5"/>
  </si>
  <si>
    <t>地理空間情報活用推進基本法（平成１９年法律第６３号）　第２１条
宇宙基本法（平成２０年法律第４３号）　第１３条</t>
    <phoneticPr fontId="5"/>
  </si>
  <si>
    <t>公共交通システムの高度化に関する技術開発は、広く国民の利便性向上に資するものであり、社会的ニーズに対応する。</t>
    <rPh sb="42" eb="45">
      <t>シャカイテキ</t>
    </rPh>
    <rPh sb="49" eb="51">
      <t>タイオウ</t>
    </rPh>
    <phoneticPr fontId="5"/>
  </si>
  <si>
    <t>我が国全体の交通システムにおける安全性・信頼性の向上に資するものであるから、国が実施する必要がある。</t>
    <rPh sb="0" eb="1">
      <t>ワ</t>
    </rPh>
    <rPh sb="2" eb="3">
      <t>クニ</t>
    </rPh>
    <rPh sb="3" eb="5">
      <t>ゼンタイ</t>
    </rPh>
    <rPh sb="6" eb="8">
      <t>コウツウ</t>
    </rPh>
    <rPh sb="16" eb="19">
      <t>アンゼンセイ</t>
    </rPh>
    <rPh sb="20" eb="23">
      <t>シンライセイ</t>
    </rPh>
    <rPh sb="24" eb="26">
      <t>コウジョウ</t>
    </rPh>
    <rPh sb="27" eb="28">
      <t>シ</t>
    </rPh>
    <rPh sb="38" eb="39">
      <t>クニ</t>
    </rPh>
    <rPh sb="40" eb="42">
      <t>ジッシ</t>
    </rPh>
    <rPh sb="44" eb="46">
      <t>ヒツヨウ</t>
    </rPh>
    <phoneticPr fontId="5"/>
  </si>
  <si>
    <t>法令等においても交通結節機能の高度化等に必要な施策を講ずることとされており、優先度は高い。</t>
    <rPh sb="0" eb="2">
      <t>ホウレイ</t>
    </rPh>
    <rPh sb="2" eb="3">
      <t>トウ</t>
    </rPh>
    <rPh sb="8" eb="10">
      <t>コウツウ</t>
    </rPh>
    <rPh sb="10" eb="12">
      <t>ケッセツ</t>
    </rPh>
    <rPh sb="12" eb="14">
      <t>キノウ</t>
    </rPh>
    <rPh sb="15" eb="18">
      <t>コウドカ</t>
    </rPh>
    <rPh sb="18" eb="19">
      <t>トウ</t>
    </rPh>
    <rPh sb="20" eb="22">
      <t>ヒツヨウ</t>
    </rPh>
    <rPh sb="23" eb="25">
      <t>セサク</t>
    </rPh>
    <rPh sb="26" eb="27">
      <t>コウ</t>
    </rPh>
    <rPh sb="38" eb="41">
      <t>ユウセンド</t>
    </rPh>
    <rPh sb="42" eb="43">
      <t>タカ</t>
    </rPh>
    <phoneticPr fontId="5"/>
  </si>
  <si>
    <t>得られた高精度な位置情報をリアルタイムで交通利用者、交通事業者間で共有するため仕様の作成</t>
    <rPh sb="0" eb="1">
      <t>エ</t>
    </rPh>
    <rPh sb="4" eb="7">
      <t>コウセイド</t>
    </rPh>
    <rPh sb="8" eb="12">
      <t>イチジョウホウ</t>
    </rPh>
    <rPh sb="20" eb="22">
      <t>コウツウ</t>
    </rPh>
    <rPh sb="22" eb="25">
      <t>リヨウシャ</t>
    </rPh>
    <rPh sb="26" eb="28">
      <t>コウツウ</t>
    </rPh>
    <rPh sb="28" eb="31">
      <t>ジギョウシャ</t>
    </rPh>
    <rPh sb="31" eb="32">
      <t>カン</t>
    </rPh>
    <rPh sb="33" eb="35">
      <t>キョウユウ</t>
    </rPh>
    <rPh sb="39" eb="41">
      <t>シヨウ</t>
    </rPh>
    <rPh sb="42" eb="44">
      <t>サクセイ</t>
    </rPh>
    <phoneticPr fontId="5"/>
  </si>
  <si>
    <t>高精度測位技術を活用した公共交通システムを導入した事業者数</t>
    <rPh sb="21" eb="23">
      <t>ドウニュウ</t>
    </rPh>
    <rPh sb="25" eb="28">
      <t>ジギョウシャ</t>
    </rPh>
    <rPh sb="28" eb="29">
      <t>スウ</t>
    </rPh>
    <phoneticPr fontId="5"/>
  </si>
  <si>
    <t>事業者数</t>
    <rPh sb="0" eb="3">
      <t>ジギョウシャ</t>
    </rPh>
    <rPh sb="3" eb="4">
      <t>スウ</t>
    </rPh>
    <phoneticPr fontId="5"/>
  </si>
  <si>
    <t>課長　吉田正彦</t>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</si>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</sst>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8"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8"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60937</xdr:colOff>
      <xdr:row>142</xdr:row>
      <xdr:rowOff>0</xdr:rowOff>
    </xdr:from>
    <xdr:to>
      <xdr:col>33</xdr:col>
      <xdr:colOff>125774</xdr:colOff>
      <xdr:row>143</xdr:row>
      <xdr:rowOff>336978</xdr:rowOff>
    </xdr:to>
    <xdr:sp macro="" textlink="">
      <xdr:nvSpPr>
        <xdr:cNvPr id="5" name="正方形/長方形 4"/>
        <xdr:cNvSpPr/>
      </xdr:nvSpPr>
      <xdr:spPr>
        <a:xfrm>
          <a:off x="4005408" y="32463441"/>
          <a:ext cx="2037072" cy="68436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２０百万円</a:t>
          </a:r>
        </a:p>
      </xdr:txBody>
    </xdr:sp>
    <xdr:clientData/>
  </xdr:twoCellAnchor>
  <xdr:twoCellAnchor>
    <xdr:from>
      <xdr:col>22</xdr:col>
      <xdr:colOff>60937</xdr:colOff>
      <xdr:row>147</xdr:row>
      <xdr:rowOff>330756</xdr:rowOff>
    </xdr:from>
    <xdr:to>
      <xdr:col>33</xdr:col>
      <xdr:colOff>125774</xdr:colOff>
      <xdr:row>150</xdr:row>
      <xdr:rowOff>22596</xdr:rowOff>
    </xdr:to>
    <xdr:sp macro="" textlink="">
      <xdr:nvSpPr>
        <xdr:cNvPr id="6" name="正方形/長方形 5"/>
        <xdr:cNvSpPr/>
      </xdr:nvSpPr>
      <xdr:spPr>
        <a:xfrm>
          <a:off x="4005408" y="34531109"/>
          <a:ext cx="2037072" cy="7339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民間団体等</a:t>
          </a:r>
          <a:endParaRPr kumimoji="1" lang="en-US" altLang="ja-JP" sz="1100"/>
        </a:p>
        <a:p>
          <a:pPr algn="ctr"/>
          <a:r>
            <a:rPr kumimoji="1" lang="ja-JP" altLang="en-US" sz="1100"/>
            <a:t>１９百万円</a:t>
          </a:r>
        </a:p>
      </xdr:txBody>
    </xdr:sp>
    <xdr:clientData/>
  </xdr:twoCellAnchor>
  <xdr:twoCellAnchor>
    <xdr:from>
      <xdr:col>28</xdr:col>
      <xdr:colOff>3359</xdr:colOff>
      <xdr:row>145</xdr:row>
      <xdr:rowOff>136572</xdr:rowOff>
    </xdr:from>
    <xdr:to>
      <xdr:col>28</xdr:col>
      <xdr:colOff>3359</xdr:colOff>
      <xdr:row>147</xdr:row>
      <xdr:rowOff>330756</xdr:rowOff>
    </xdr:to>
    <xdr:cxnSp macro="">
      <xdr:nvCxnSpPr>
        <xdr:cNvPr id="7" name="直線矢印コネクタ 6"/>
        <xdr:cNvCxnSpPr>
          <a:endCxn id="6" idx="0"/>
        </xdr:cNvCxnSpPr>
      </xdr:nvCxnSpPr>
      <xdr:spPr>
        <a:xfrm>
          <a:off x="5023594" y="33642160"/>
          <a:ext cx="0" cy="88894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44831</xdr:colOff>
      <xdr:row>144</xdr:row>
      <xdr:rowOff>43424</xdr:rowOff>
    </xdr:from>
    <xdr:to>
      <xdr:col>33</xdr:col>
      <xdr:colOff>104361</xdr:colOff>
      <xdr:row>145</xdr:row>
      <xdr:rowOff>100853</xdr:rowOff>
    </xdr:to>
    <xdr:sp macro="" textlink="">
      <xdr:nvSpPr>
        <xdr:cNvPr id="9" name="大かっこ 8"/>
        <xdr:cNvSpPr/>
      </xdr:nvSpPr>
      <xdr:spPr>
        <a:xfrm>
          <a:off x="3989302" y="33201630"/>
          <a:ext cx="2031765" cy="40481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研究内容立案、全体の指導等</a:t>
          </a:r>
          <a:endParaRPr lang="ja-JP" altLang="ja-JP">
            <a:solidFill>
              <a:schemeClr val="tx1"/>
            </a:solidFill>
          </a:endParaRPr>
        </a:p>
      </xdr:txBody>
    </xdr:sp>
    <xdr:clientData/>
  </xdr:twoCellAnchor>
  <xdr:twoCellAnchor>
    <xdr:from>
      <xdr:col>22</xdr:col>
      <xdr:colOff>56738</xdr:colOff>
      <xdr:row>150</xdr:row>
      <xdr:rowOff>78441</xdr:rowOff>
    </xdr:from>
    <xdr:to>
      <xdr:col>33</xdr:col>
      <xdr:colOff>116268</xdr:colOff>
      <xdr:row>151</xdr:row>
      <xdr:rowOff>135870</xdr:rowOff>
    </xdr:to>
    <xdr:sp macro="" textlink="">
      <xdr:nvSpPr>
        <xdr:cNvPr id="10" name="大かっこ 9"/>
        <xdr:cNvSpPr/>
      </xdr:nvSpPr>
      <xdr:spPr>
        <a:xfrm>
          <a:off x="4001209" y="35320941"/>
          <a:ext cx="2031765" cy="40481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             </a:t>
          </a:r>
          <a:r>
            <a:rPr kumimoji="1" lang="ja-JP" altLang="en-US" sz="1100">
              <a:solidFill>
                <a:schemeClr val="tx1"/>
              </a:solidFill>
              <a:latin typeface="+mn-lt"/>
              <a:ea typeface="+mn-ea"/>
              <a:cs typeface="+mn-cs"/>
            </a:rPr>
            <a:t>研究開発の実施等</a:t>
          </a:r>
          <a:endParaRPr lang="ja-JP" altLang="ja-JP">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10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4" t="s">
        <v>361</v>
      </c>
      <c r="AR2" s="684"/>
      <c r="AS2" s="68" t="str">
        <f>IF(OR(AQ2="　", AQ2=""), "", "-")</f>
        <v>-</v>
      </c>
      <c r="AT2" s="685">
        <v>56</v>
      </c>
      <c r="AU2" s="685"/>
      <c r="AV2" s="69" t="str">
        <f>IF(AW2="", "", "-")</f>
        <v/>
      </c>
      <c r="AW2" s="686"/>
      <c r="AX2" s="686"/>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469</v>
      </c>
      <c r="AK3" s="644"/>
      <c r="AL3" s="644"/>
      <c r="AM3" s="644"/>
      <c r="AN3" s="644"/>
      <c r="AO3" s="644"/>
      <c r="AP3" s="644"/>
      <c r="AQ3" s="644"/>
      <c r="AR3" s="644"/>
      <c r="AS3" s="644"/>
      <c r="AT3" s="644"/>
      <c r="AU3" s="644"/>
      <c r="AV3" s="644"/>
      <c r="AW3" s="644"/>
      <c r="AX3" s="36" t="s">
        <v>91</v>
      </c>
    </row>
    <row r="4" spans="1:50" ht="24.75" customHeight="1" x14ac:dyDescent="0.15">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8" t="s">
        <v>99</v>
      </c>
      <c r="H5" s="620"/>
      <c r="I5" s="620"/>
      <c r="J5" s="620"/>
      <c r="K5" s="620"/>
      <c r="L5" s="620"/>
      <c r="M5" s="659" t="s">
        <v>92</v>
      </c>
      <c r="N5" s="660"/>
      <c r="O5" s="660"/>
      <c r="P5" s="660"/>
      <c r="Q5" s="660"/>
      <c r="R5" s="661"/>
      <c r="S5" s="619" t="s">
        <v>103</v>
      </c>
      <c r="T5" s="620"/>
      <c r="U5" s="620"/>
      <c r="V5" s="620"/>
      <c r="W5" s="620"/>
      <c r="X5" s="621"/>
      <c r="Y5" s="454" t="s">
        <v>3</v>
      </c>
      <c r="Z5" s="455"/>
      <c r="AA5" s="455"/>
      <c r="AB5" s="455"/>
      <c r="AC5" s="455"/>
      <c r="AD5" s="456"/>
      <c r="AE5" s="457" t="s">
        <v>472</v>
      </c>
      <c r="AF5" s="458"/>
      <c r="AG5" s="458"/>
      <c r="AH5" s="458"/>
      <c r="AI5" s="458"/>
      <c r="AJ5" s="458"/>
      <c r="AK5" s="458"/>
      <c r="AL5" s="458"/>
      <c r="AM5" s="458"/>
      <c r="AN5" s="458"/>
      <c r="AO5" s="458"/>
      <c r="AP5" s="459"/>
      <c r="AQ5" s="460" t="s">
        <v>496</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129.75" customHeight="1" x14ac:dyDescent="0.15">
      <c r="A7" s="490" t="s">
        <v>25</v>
      </c>
      <c r="B7" s="491"/>
      <c r="C7" s="491"/>
      <c r="D7" s="491"/>
      <c r="E7" s="491"/>
      <c r="F7" s="491"/>
      <c r="G7" s="492" t="s">
        <v>489</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488</v>
      </c>
      <c r="AF7" s="497"/>
      <c r="AG7" s="497"/>
      <c r="AH7" s="497"/>
      <c r="AI7" s="497"/>
      <c r="AJ7" s="497"/>
      <c r="AK7" s="497"/>
      <c r="AL7" s="497"/>
      <c r="AM7" s="497"/>
      <c r="AN7" s="497"/>
      <c r="AO7" s="497"/>
      <c r="AP7" s="497"/>
      <c r="AQ7" s="497"/>
      <c r="AR7" s="497"/>
      <c r="AS7" s="497"/>
      <c r="AT7" s="497"/>
      <c r="AU7" s="497"/>
      <c r="AV7" s="497"/>
      <c r="AW7" s="497"/>
      <c r="AX7" s="498"/>
    </row>
    <row r="8" spans="1:50" ht="28.5" customHeight="1" x14ac:dyDescent="0.15">
      <c r="A8" s="639" t="s">
        <v>308</v>
      </c>
      <c r="B8" s="640"/>
      <c r="C8" s="640"/>
      <c r="D8" s="640"/>
      <c r="E8" s="640"/>
      <c r="F8" s="641"/>
      <c r="G8" s="636" t="str">
        <f>入力規則等!A26</f>
        <v>宇宙開発利用、科学技術・イノベーション</v>
      </c>
      <c r="H8" s="637"/>
      <c r="I8" s="637"/>
      <c r="J8" s="637"/>
      <c r="K8" s="637"/>
      <c r="L8" s="637"/>
      <c r="M8" s="637"/>
      <c r="N8" s="637"/>
      <c r="O8" s="637"/>
      <c r="P8" s="637"/>
      <c r="Q8" s="637"/>
      <c r="R8" s="637"/>
      <c r="S8" s="637"/>
      <c r="T8" s="637"/>
      <c r="U8" s="637"/>
      <c r="V8" s="637"/>
      <c r="W8" s="637"/>
      <c r="X8" s="638"/>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0.75"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2.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t="s">
        <v>477</v>
      </c>
      <c r="Q13" s="185"/>
      <c r="R13" s="185"/>
      <c r="S13" s="185"/>
      <c r="T13" s="185"/>
      <c r="U13" s="185"/>
      <c r="V13" s="186"/>
      <c r="W13" s="184" t="s">
        <v>477</v>
      </c>
      <c r="X13" s="185"/>
      <c r="Y13" s="185"/>
      <c r="Z13" s="185"/>
      <c r="AA13" s="185"/>
      <c r="AB13" s="185"/>
      <c r="AC13" s="186"/>
      <c r="AD13" s="184" t="s">
        <v>477</v>
      </c>
      <c r="AE13" s="185"/>
      <c r="AF13" s="185"/>
      <c r="AG13" s="185"/>
      <c r="AH13" s="185"/>
      <c r="AI13" s="185"/>
      <c r="AJ13" s="186"/>
      <c r="AK13" s="184">
        <v>20</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1" t="s">
        <v>22</v>
      </c>
      <c r="J18" s="632"/>
      <c r="K18" s="632"/>
      <c r="L18" s="632"/>
      <c r="M18" s="632"/>
      <c r="N18" s="632"/>
      <c r="O18" s="633"/>
      <c r="P18" s="653">
        <f>SUM(P13:V17)</f>
        <v>0</v>
      </c>
      <c r="Q18" s="654"/>
      <c r="R18" s="654"/>
      <c r="S18" s="654"/>
      <c r="T18" s="654"/>
      <c r="U18" s="654"/>
      <c r="V18" s="655"/>
      <c r="W18" s="653">
        <f>SUM(W13:AC17)</f>
        <v>0</v>
      </c>
      <c r="X18" s="654"/>
      <c r="Y18" s="654"/>
      <c r="Z18" s="654"/>
      <c r="AA18" s="654"/>
      <c r="AB18" s="654"/>
      <c r="AC18" s="655"/>
      <c r="AD18" s="653">
        <f t="shared" ref="AD18" si="0">SUM(AD13:AJ17)</f>
        <v>0</v>
      </c>
      <c r="AE18" s="654"/>
      <c r="AF18" s="654"/>
      <c r="AG18" s="654"/>
      <c r="AH18" s="654"/>
      <c r="AI18" s="654"/>
      <c r="AJ18" s="655"/>
      <c r="AK18" s="653">
        <f t="shared" ref="AK18" si="1">SUM(AK13:AQ17)</f>
        <v>20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5"/>
      <c r="B19" s="406"/>
      <c r="C19" s="406"/>
      <c r="D19" s="406"/>
      <c r="E19" s="406"/>
      <c r="F19" s="407"/>
      <c r="G19" s="651" t="s">
        <v>10</v>
      </c>
      <c r="H19" s="652"/>
      <c r="I19" s="652"/>
      <c r="J19" s="652"/>
      <c r="K19" s="652"/>
      <c r="L19" s="652"/>
      <c r="M19" s="652"/>
      <c r="N19" s="652"/>
      <c r="O19" s="652"/>
      <c r="P19" s="184" t="s">
        <v>477</v>
      </c>
      <c r="Q19" s="185"/>
      <c r="R19" s="185"/>
      <c r="S19" s="185"/>
      <c r="T19" s="185"/>
      <c r="U19" s="185"/>
      <c r="V19" s="186"/>
      <c r="W19" s="184" t="s">
        <v>477</v>
      </c>
      <c r="X19" s="185"/>
      <c r="Y19" s="185"/>
      <c r="Z19" s="185"/>
      <c r="AA19" s="185"/>
      <c r="AB19" s="185"/>
      <c r="AC19" s="186"/>
      <c r="AD19" s="184" t="s">
        <v>477</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3"/>
      <c r="B20" s="504"/>
      <c r="C20" s="504"/>
      <c r="D20" s="504"/>
      <c r="E20" s="504"/>
      <c r="F20" s="505"/>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t="str">
        <f>IF(AD18=0, "-", AD19/AD18)</f>
        <v>-</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494</v>
      </c>
      <c r="H23" s="84"/>
      <c r="I23" s="84"/>
      <c r="J23" s="84"/>
      <c r="K23" s="84"/>
      <c r="L23" s="84"/>
      <c r="M23" s="84"/>
      <c r="N23" s="84"/>
      <c r="O23" s="85"/>
      <c r="P23" s="228" t="s">
        <v>495</v>
      </c>
      <c r="Q23" s="243"/>
      <c r="R23" s="243"/>
      <c r="S23" s="243"/>
      <c r="T23" s="243"/>
      <c r="U23" s="243"/>
      <c r="V23" s="243"/>
      <c r="W23" s="243"/>
      <c r="X23" s="244"/>
      <c r="Y23" s="237" t="s">
        <v>14</v>
      </c>
      <c r="Z23" s="238"/>
      <c r="AA23" s="239"/>
      <c r="AB23" s="176" t="s">
        <v>477</v>
      </c>
      <c r="AC23" s="177"/>
      <c r="AD23" s="177"/>
      <c r="AE23" s="97" t="s">
        <v>477</v>
      </c>
      <c r="AF23" s="98"/>
      <c r="AG23" s="98"/>
      <c r="AH23" s="98"/>
      <c r="AI23" s="99"/>
      <c r="AJ23" s="97" t="s">
        <v>477</v>
      </c>
      <c r="AK23" s="98"/>
      <c r="AL23" s="98"/>
      <c r="AM23" s="98"/>
      <c r="AN23" s="99"/>
      <c r="AO23" s="97" t="s">
        <v>477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5" t="s">
        <v>477</v>
      </c>
      <c r="AC24" s="206"/>
      <c r="AD24" s="206"/>
      <c r="AE24" s="97" t="s">
        <v>477</v>
      </c>
      <c r="AF24" s="98"/>
      <c r="AG24" s="98"/>
      <c r="AH24" s="98"/>
      <c r="AI24" s="99"/>
      <c r="AJ24" s="97" t="s">
        <v>477</v>
      </c>
      <c r="AK24" s="98"/>
      <c r="AL24" s="98"/>
      <c r="AM24" s="98"/>
      <c r="AN24" s="99"/>
      <c r="AO24" s="97" t="s">
        <v>477</v>
      </c>
      <c r="AP24" s="98"/>
      <c r="AQ24" s="98"/>
      <c r="AR24" s="98"/>
      <c r="AS24" s="99"/>
      <c r="AT24" s="97">
        <v>1</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477</v>
      </c>
      <c r="AF25" s="98"/>
      <c r="AG25" s="98"/>
      <c r="AH25" s="98"/>
      <c r="AI25" s="99"/>
      <c r="AJ25" s="97" t="s">
        <v>477</v>
      </c>
      <c r="AK25" s="98"/>
      <c r="AL25" s="98"/>
      <c r="AM25" s="98"/>
      <c r="AN25" s="99"/>
      <c r="AO25" s="97" t="s">
        <v>477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2"/>
      <c r="B54" s="109"/>
      <c r="C54" s="109"/>
      <c r="D54" s="109"/>
      <c r="E54" s="109"/>
      <c r="F54" s="110"/>
      <c r="G54" s="613"/>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2"/>
      <c r="B55" s="109"/>
      <c r="C55" s="109"/>
      <c r="D55" s="109"/>
      <c r="E55" s="109"/>
      <c r="F55" s="110"/>
      <c r="G55" s="61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2"/>
      <c r="B56" s="112"/>
      <c r="C56" s="112"/>
      <c r="D56" s="112"/>
      <c r="E56" s="112"/>
      <c r="F56" s="113"/>
      <c r="G56" s="61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2"/>
      <c r="B59" s="109"/>
      <c r="C59" s="109"/>
      <c r="D59" s="109"/>
      <c r="E59" s="109"/>
      <c r="F59" s="110"/>
      <c r="G59" s="613"/>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2"/>
      <c r="B60" s="109"/>
      <c r="C60" s="109"/>
      <c r="D60" s="109"/>
      <c r="E60" s="109"/>
      <c r="F60" s="110"/>
      <c r="G60" s="61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2"/>
      <c r="B61" s="112"/>
      <c r="C61" s="112"/>
      <c r="D61" s="112"/>
      <c r="E61" s="112"/>
      <c r="F61" s="113"/>
      <c r="G61" s="61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2"/>
      <c r="B64" s="109"/>
      <c r="C64" s="109"/>
      <c r="D64" s="109"/>
      <c r="E64" s="109"/>
      <c r="F64" s="110"/>
      <c r="G64" s="613"/>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2"/>
      <c r="B65" s="109"/>
      <c r="C65" s="109"/>
      <c r="D65" s="109"/>
      <c r="E65" s="109"/>
      <c r="F65" s="110"/>
      <c r="G65" s="61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3"/>
      <c r="B66" s="112"/>
      <c r="C66" s="112"/>
      <c r="D66" s="112"/>
      <c r="E66" s="112"/>
      <c r="F66" s="113"/>
      <c r="G66" s="61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478</v>
      </c>
      <c r="H68" s="243"/>
      <c r="I68" s="243"/>
      <c r="J68" s="243"/>
      <c r="K68" s="243"/>
      <c r="L68" s="243"/>
      <c r="M68" s="243"/>
      <c r="N68" s="243"/>
      <c r="O68" s="243"/>
      <c r="P68" s="243"/>
      <c r="Q68" s="243"/>
      <c r="R68" s="243"/>
      <c r="S68" s="243"/>
      <c r="T68" s="243"/>
      <c r="U68" s="243"/>
      <c r="V68" s="243"/>
      <c r="W68" s="243"/>
      <c r="X68" s="244"/>
      <c r="Y68" s="622" t="s">
        <v>66</v>
      </c>
      <c r="Z68" s="623"/>
      <c r="AA68" s="624"/>
      <c r="AB68" s="120" t="s">
        <v>477</v>
      </c>
      <c r="AC68" s="121"/>
      <c r="AD68" s="122"/>
      <c r="AE68" s="97" t="s">
        <v>477</v>
      </c>
      <c r="AF68" s="98"/>
      <c r="AG68" s="98"/>
      <c r="AH68" s="98"/>
      <c r="AI68" s="99"/>
      <c r="AJ68" s="97" t="s">
        <v>477</v>
      </c>
      <c r="AK68" s="98"/>
      <c r="AL68" s="98"/>
      <c r="AM68" s="98"/>
      <c r="AN68" s="99"/>
      <c r="AO68" s="97" t="s">
        <v>477</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t="s">
        <v>477</v>
      </c>
      <c r="AF69" s="98"/>
      <c r="AG69" s="98"/>
      <c r="AH69" s="98"/>
      <c r="AI69" s="99"/>
      <c r="AJ69" s="97" t="s">
        <v>477</v>
      </c>
      <c r="AK69" s="98"/>
      <c r="AL69" s="98"/>
      <c r="AM69" s="98"/>
      <c r="AN69" s="99"/>
      <c r="AO69" s="97" t="s">
        <v>477</v>
      </c>
      <c r="AP69" s="98"/>
      <c r="AQ69" s="98"/>
      <c r="AR69" s="98"/>
      <c r="AS69" s="99"/>
      <c r="AT69" s="97" t="s">
        <v>477</v>
      </c>
      <c r="AU69" s="98"/>
      <c r="AV69" s="98"/>
      <c r="AW69" s="98"/>
      <c r="AX69" s="357"/>
      <c r="AY69" s="10"/>
      <c r="AZ69" s="10"/>
      <c r="BA69" s="10"/>
      <c r="BB69" s="10"/>
      <c r="BC69" s="10"/>
      <c r="BD69" s="10"/>
      <c r="BE69" s="10"/>
      <c r="BF69" s="10"/>
      <c r="BG69" s="10"/>
      <c r="BH69" s="10"/>
    </row>
    <row r="70" spans="1:60" ht="33" customHeight="1" x14ac:dyDescent="0.15">
      <c r="A70" s="532" t="s">
        <v>88</v>
      </c>
      <c r="B70" s="533"/>
      <c r="C70" s="533"/>
      <c r="D70" s="533"/>
      <c r="E70" s="533"/>
      <c r="F70" s="534"/>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3" t="s">
        <v>74</v>
      </c>
      <c r="AU70" s="274"/>
      <c r="AV70" s="274"/>
      <c r="AW70" s="274"/>
      <c r="AX70" s="275"/>
    </row>
    <row r="71" spans="1:60" ht="22.5" customHeight="1" x14ac:dyDescent="0.15">
      <c r="A71" s="535"/>
      <c r="B71" s="536"/>
      <c r="C71" s="536"/>
      <c r="D71" s="536"/>
      <c r="E71" s="536"/>
      <c r="F71" s="537"/>
      <c r="G71" s="228" t="s">
        <v>493</v>
      </c>
      <c r="H71" s="243"/>
      <c r="I71" s="243"/>
      <c r="J71" s="243"/>
      <c r="K71" s="243"/>
      <c r="L71" s="243"/>
      <c r="M71" s="243"/>
      <c r="N71" s="243"/>
      <c r="O71" s="243"/>
      <c r="P71" s="243"/>
      <c r="Q71" s="243"/>
      <c r="R71" s="243"/>
      <c r="S71" s="243"/>
      <c r="T71" s="243"/>
      <c r="U71" s="243"/>
      <c r="V71" s="243"/>
      <c r="W71" s="243"/>
      <c r="X71" s="244"/>
      <c r="Y71" s="664" t="s">
        <v>66</v>
      </c>
      <c r="Z71" s="665"/>
      <c r="AA71" s="666"/>
      <c r="AB71" s="120" t="s">
        <v>477</v>
      </c>
      <c r="AC71" s="121"/>
      <c r="AD71" s="122"/>
      <c r="AE71" s="97" t="s">
        <v>477</v>
      </c>
      <c r="AF71" s="98"/>
      <c r="AG71" s="98"/>
      <c r="AH71" s="98"/>
      <c r="AI71" s="99"/>
      <c r="AJ71" s="97" t="s">
        <v>477</v>
      </c>
      <c r="AK71" s="98"/>
      <c r="AL71" s="98"/>
      <c r="AM71" s="98"/>
      <c r="AN71" s="99"/>
      <c r="AO71" s="97" t="s">
        <v>477</v>
      </c>
      <c r="AP71" s="98"/>
      <c r="AQ71" s="98"/>
      <c r="AR71" s="98"/>
      <c r="AS71" s="99"/>
      <c r="AT71" s="547"/>
      <c r="AU71" s="547"/>
      <c r="AV71" s="547"/>
      <c r="AW71" s="547"/>
      <c r="AX71" s="548"/>
      <c r="AY71" s="10"/>
      <c r="AZ71" s="10"/>
      <c r="BA71" s="10"/>
      <c r="BB71" s="10"/>
      <c r="BC71" s="10"/>
    </row>
    <row r="72" spans="1:60" ht="22.5"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67"/>
      <c r="AA72" s="668"/>
      <c r="AB72" s="211" t="s">
        <v>477</v>
      </c>
      <c r="AC72" s="212"/>
      <c r="AD72" s="213"/>
      <c r="AE72" s="97" t="s">
        <v>477</v>
      </c>
      <c r="AF72" s="98"/>
      <c r="AG72" s="98"/>
      <c r="AH72" s="98"/>
      <c r="AI72" s="99"/>
      <c r="AJ72" s="97" t="s">
        <v>477</v>
      </c>
      <c r="AK72" s="98"/>
      <c r="AL72" s="98"/>
      <c r="AM72" s="98"/>
      <c r="AN72" s="99"/>
      <c r="AO72" s="97" t="s">
        <v>477</v>
      </c>
      <c r="AP72" s="98"/>
      <c r="AQ72" s="98"/>
      <c r="AR72" s="98"/>
      <c r="AS72" s="99"/>
      <c r="AT72" s="97" t="s">
        <v>477</v>
      </c>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4" t="s">
        <v>66</v>
      </c>
      <c r="Z74" s="665"/>
      <c r="AA74" s="666"/>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67"/>
      <c r="AA75" s="66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4" t="s">
        <v>66</v>
      </c>
      <c r="Z77" s="665"/>
      <c r="AA77" s="666"/>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67"/>
      <c r="AA78" s="66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4" t="s">
        <v>66</v>
      </c>
      <c r="Z80" s="665"/>
      <c r="AA80" s="666"/>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67"/>
      <c r="AA81" s="66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479</v>
      </c>
      <c r="H83" s="304"/>
      <c r="I83" s="304"/>
      <c r="J83" s="304"/>
      <c r="K83" s="304"/>
      <c r="L83" s="304"/>
      <c r="M83" s="304"/>
      <c r="N83" s="304"/>
      <c r="O83" s="304"/>
      <c r="P83" s="304"/>
      <c r="Q83" s="304"/>
      <c r="R83" s="304"/>
      <c r="S83" s="304"/>
      <c r="T83" s="304"/>
      <c r="U83" s="304"/>
      <c r="V83" s="304"/>
      <c r="W83" s="304"/>
      <c r="X83" s="304"/>
      <c r="Y83" s="544" t="s">
        <v>17</v>
      </c>
      <c r="Z83" s="545"/>
      <c r="AA83" s="546"/>
      <c r="AB83" s="669" t="s">
        <v>480</v>
      </c>
      <c r="AC83" s="124"/>
      <c r="AD83" s="125"/>
      <c r="AE83" s="214" t="s">
        <v>477</v>
      </c>
      <c r="AF83" s="215"/>
      <c r="AG83" s="215"/>
      <c r="AH83" s="215"/>
      <c r="AI83" s="215"/>
      <c r="AJ83" s="214" t="s">
        <v>477</v>
      </c>
      <c r="AK83" s="215"/>
      <c r="AL83" s="215"/>
      <c r="AM83" s="215"/>
      <c r="AN83" s="215"/>
      <c r="AO83" s="214" t="s">
        <v>477</v>
      </c>
      <c r="AP83" s="215"/>
      <c r="AQ83" s="215"/>
      <c r="AR83" s="215"/>
      <c r="AS83" s="215"/>
      <c r="AT83" s="97">
        <v>20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477</v>
      </c>
      <c r="AF84" s="101"/>
      <c r="AG84" s="101"/>
      <c r="AH84" s="101"/>
      <c r="AI84" s="102"/>
      <c r="AJ84" s="100" t="s">
        <v>477</v>
      </c>
      <c r="AK84" s="101"/>
      <c r="AL84" s="101"/>
      <c r="AM84" s="101"/>
      <c r="AN84" s="102"/>
      <c r="AO84" s="100" t="s">
        <v>477</v>
      </c>
      <c r="AP84" s="101"/>
      <c r="AQ84" s="101"/>
      <c r="AR84" s="101"/>
      <c r="AS84" s="102"/>
      <c r="AT84" s="670" t="s">
        <v>482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1"/>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4" t="s">
        <v>77</v>
      </c>
      <c r="B97" s="605"/>
      <c r="C97" s="634" t="s">
        <v>19</v>
      </c>
      <c r="D97" s="530"/>
      <c r="E97" s="530"/>
      <c r="F97" s="530"/>
      <c r="G97" s="530"/>
      <c r="H97" s="530"/>
      <c r="I97" s="530"/>
      <c r="J97" s="530"/>
      <c r="K97" s="635"/>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6"/>
      <c r="B98" s="607"/>
      <c r="C98" s="541" t="s">
        <v>483</v>
      </c>
      <c r="D98" s="542"/>
      <c r="E98" s="542"/>
      <c r="F98" s="542"/>
      <c r="G98" s="542"/>
      <c r="H98" s="542"/>
      <c r="I98" s="542"/>
      <c r="J98" s="542"/>
      <c r="K98" s="543"/>
      <c r="L98" s="184">
        <v>0.83699999999999997</v>
      </c>
      <c r="M98" s="185"/>
      <c r="N98" s="185"/>
      <c r="O98" s="185"/>
      <c r="P98" s="185"/>
      <c r="Q98" s="186"/>
      <c r="R98" s="184"/>
      <c r="S98" s="185"/>
      <c r="T98" s="185"/>
      <c r="U98" s="185"/>
      <c r="V98" s="185"/>
      <c r="W98" s="186"/>
      <c r="X98" s="71" t="s">
        <v>497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6"/>
      <c r="B99" s="607"/>
      <c r="C99" s="541" t="s">
        <v>484</v>
      </c>
      <c r="D99" s="542"/>
      <c r="E99" s="542"/>
      <c r="F99" s="542"/>
      <c r="G99" s="542"/>
      <c r="H99" s="542"/>
      <c r="I99" s="542"/>
      <c r="J99" s="542"/>
      <c r="K99" s="543"/>
      <c r="L99" s="184">
        <v>19</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6"/>
      <c r="B100" s="607"/>
      <c r="C100" s="541"/>
      <c r="D100" s="542"/>
      <c r="E100" s="542"/>
      <c r="F100" s="542"/>
      <c r="G100" s="542"/>
      <c r="H100" s="542"/>
      <c r="I100" s="542"/>
      <c r="J100" s="542"/>
      <c r="K100" s="54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6"/>
      <c r="B101" s="607"/>
      <c r="C101" s="541"/>
      <c r="D101" s="542"/>
      <c r="E101" s="542"/>
      <c r="F101" s="542"/>
      <c r="G101" s="542"/>
      <c r="H101" s="542"/>
      <c r="I101" s="542"/>
      <c r="J101" s="542"/>
      <c r="K101" s="54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6"/>
      <c r="B102" s="607"/>
      <c r="C102" s="541"/>
      <c r="D102" s="542"/>
      <c r="E102" s="542"/>
      <c r="F102" s="542"/>
      <c r="G102" s="542"/>
      <c r="H102" s="542"/>
      <c r="I102" s="542"/>
      <c r="J102" s="542"/>
      <c r="K102" s="54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8"/>
      <c r="B104" s="609"/>
      <c r="C104" s="598" t="s">
        <v>22</v>
      </c>
      <c r="D104" s="599"/>
      <c r="E104" s="599"/>
      <c r="F104" s="599"/>
      <c r="G104" s="599"/>
      <c r="H104" s="599"/>
      <c r="I104" s="599"/>
      <c r="J104" s="599"/>
      <c r="K104" s="600"/>
      <c r="L104" s="601">
        <f>SUM(L98:Q103)</f>
        <v>19.837</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2.75" customHeight="1" x14ac:dyDescent="0.15">
      <c r="A108" s="645" t="s">
        <v>312</v>
      </c>
      <c r="B108" s="646"/>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473</v>
      </c>
      <c r="AE108" s="351"/>
      <c r="AF108" s="351"/>
      <c r="AG108" s="346" t="s">
        <v>490</v>
      </c>
      <c r="AH108" s="347"/>
      <c r="AI108" s="347"/>
      <c r="AJ108" s="347"/>
      <c r="AK108" s="347"/>
      <c r="AL108" s="347"/>
      <c r="AM108" s="347"/>
      <c r="AN108" s="347"/>
      <c r="AO108" s="347"/>
      <c r="AP108" s="347"/>
      <c r="AQ108" s="347"/>
      <c r="AR108" s="347"/>
      <c r="AS108" s="347"/>
      <c r="AT108" s="347"/>
      <c r="AU108" s="347"/>
      <c r="AV108" s="347"/>
      <c r="AW108" s="347"/>
      <c r="AX108" s="348"/>
    </row>
    <row r="109" spans="1:50" ht="31.5" customHeight="1" x14ac:dyDescent="0.15">
      <c r="A109" s="647"/>
      <c r="B109" s="648"/>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473</v>
      </c>
      <c r="AE109" s="303"/>
      <c r="AF109" s="303"/>
      <c r="AG109" s="349" t="s">
        <v>491</v>
      </c>
      <c r="AH109" s="259"/>
      <c r="AI109" s="259"/>
      <c r="AJ109" s="259"/>
      <c r="AK109" s="259"/>
      <c r="AL109" s="259"/>
      <c r="AM109" s="259"/>
      <c r="AN109" s="259"/>
      <c r="AO109" s="259"/>
      <c r="AP109" s="259"/>
      <c r="AQ109" s="259"/>
      <c r="AR109" s="259"/>
      <c r="AS109" s="259"/>
      <c r="AT109" s="259"/>
      <c r="AU109" s="259"/>
      <c r="AV109" s="259"/>
      <c r="AW109" s="259"/>
      <c r="AX109" s="283"/>
    </row>
    <row r="110" spans="1:50" ht="31.5" customHeight="1" x14ac:dyDescent="0.15">
      <c r="A110" s="649"/>
      <c r="B110" s="650"/>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473</v>
      </c>
      <c r="AE110" s="333"/>
      <c r="AF110" s="333"/>
      <c r="AG110" s="476" t="s">
        <v>492</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485</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485</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485</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485</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485</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485</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485</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1.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485</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485</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485</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485</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485</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477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477</v>
      </c>
      <c r="H137" s="550"/>
      <c r="I137" s="550"/>
      <c r="J137" s="550"/>
      <c r="K137" s="550"/>
      <c r="L137" s="550"/>
      <c r="M137" s="550"/>
      <c r="N137" s="550"/>
      <c r="O137" s="550"/>
      <c r="P137" s="551"/>
      <c r="Q137" s="320" t="s">
        <v>225</v>
      </c>
      <c r="R137" s="320"/>
      <c r="S137" s="320"/>
      <c r="T137" s="320"/>
      <c r="U137" s="320"/>
      <c r="V137" s="320"/>
      <c r="W137" s="549" t="s">
        <v>477</v>
      </c>
      <c r="X137" s="550"/>
      <c r="Y137" s="550"/>
      <c r="Z137" s="550"/>
      <c r="AA137" s="550"/>
      <c r="AB137" s="550"/>
      <c r="AC137" s="550"/>
      <c r="AD137" s="550"/>
      <c r="AE137" s="550"/>
      <c r="AF137" s="551"/>
      <c r="AG137" s="320" t="s">
        <v>226</v>
      </c>
      <c r="AH137" s="320"/>
      <c r="AI137" s="320"/>
      <c r="AJ137" s="320"/>
      <c r="AK137" s="320"/>
      <c r="AL137" s="320"/>
      <c r="AM137" s="521" t="s">
        <v>477</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477</v>
      </c>
      <c r="H138" s="318"/>
      <c r="I138" s="318"/>
      <c r="J138" s="318"/>
      <c r="K138" s="318"/>
      <c r="L138" s="318"/>
      <c r="M138" s="318"/>
      <c r="N138" s="318"/>
      <c r="O138" s="318"/>
      <c r="P138" s="319"/>
      <c r="Q138" s="429" t="s">
        <v>228</v>
      </c>
      <c r="R138" s="429"/>
      <c r="S138" s="429"/>
      <c r="T138" s="429"/>
      <c r="U138" s="429"/>
      <c r="V138" s="429"/>
      <c r="W138" s="317" t="s">
        <v>487</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hidden="1"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hidden="1"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2"/>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3"/>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104">
    <cfRule type="expression" dxfId="937" priority="425">
      <formula>IF(RIGHT(TEXT(L104,"0.#"),1)=".",FALSE,TRUE)</formula>
    </cfRule>
    <cfRule type="expression" dxfId="936" priority="426">
      <formula>IF(RIGHT(TEXT(L104,"0.#"),1)=".",TRUE,FALSE)</formula>
    </cfRule>
  </conditionalFormatting>
  <conditionalFormatting sqref="R104">
    <cfRule type="expression" dxfId="935" priority="423">
      <formula>IF(RIGHT(TEXT(R104,"0.#"),1)=".",FALSE,TRUE)</formula>
    </cfRule>
    <cfRule type="expression" dxfId="934" priority="424">
      <formula>IF(RIGHT(TEXT(R104,"0.#"),1)=".",TRUE,FALSE)</formula>
    </cfRule>
  </conditionalFormatting>
  <conditionalFormatting sqref="P18:AX18">
    <cfRule type="expression" dxfId="933" priority="421">
      <formula>IF(RIGHT(TEXT(P18,"0.#"),1)=".",FALSE,TRUE)</formula>
    </cfRule>
    <cfRule type="expression" dxfId="932" priority="422">
      <formula>IF(RIGHT(TEXT(P18,"0.#"),1)=".",TRUE,FALSE)</formula>
    </cfRule>
  </conditionalFormatting>
  <conditionalFormatting sqref="Y181">
    <cfRule type="expression" dxfId="931" priority="417">
      <formula>IF(RIGHT(TEXT(Y181,"0.#"),1)=".",FALSE,TRUE)</formula>
    </cfRule>
    <cfRule type="expression" dxfId="930" priority="418">
      <formula>IF(RIGHT(TEXT(Y181,"0.#"),1)=".",TRUE,FALSE)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cfRule type="expression" dxfId="911" priority="227">
      <formula>IF(RIGHT(TEXT(L100,"0.#"),1)=".",FALSE,TRUE)</formula>
    </cfRule>
    <cfRule type="expression" dxfId="910" priority="228">
      <formula>IF(RIGHT(TEXT(L100,"0.#"),1)=".",TRUE,FALSE)</formula>
    </cfRule>
  </conditionalFormatting>
  <conditionalFormatting sqref="R100:R103">
    <cfRule type="expression" dxfId="909" priority="221">
      <formula>IF(RIGHT(TEXT(R100,"0.#"),1)=".",FALSE,TRUE)</formula>
    </cfRule>
    <cfRule type="expression" dxfId="908" priority="222">
      <formula>IF(RIGHT(TEXT(R100,"0.#"),1)=".",TRUE,FALSE)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L98:L99">
    <cfRule type="expression" dxfId="747" priority="3">
      <formula>IF(RIGHT(TEXT(L98,"0.#"),1)=".",FALSE,TRUE)</formula>
    </cfRule>
    <cfRule type="expression" dxfId="746" priority="4">
      <formula>IF(RIGHT(TEXT(L98,"0.#"),1)=".",TRUE,FALSE)</formula>
    </cfRule>
  </conditionalFormatting>
  <conditionalFormatting sqref="R98:R99">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7" sqref="L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t="s">
        <v>473</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宇宙開発利用、科学技術・イノベーション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466</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1"/>
      <c r="B14" s="702"/>
      <c r="C14" s="702"/>
      <c r="D14" s="702"/>
      <c r="E14" s="702"/>
      <c r="F14" s="703"/>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1"/>
      <c r="B15" s="702"/>
      <c r="C15" s="702"/>
      <c r="D15" s="702"/>
      <c r="E15" s="702"/>
      <c r="F15" s="703"/>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1"/>
      <c r="B27" s="702"/>
      <c r="C27" s="702"/>
      <c r="D27" s="702"/>
      <c r="E27" s="702"/>
      <c r="F27" s="703"/>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1"/>
      <c r="B28" s="702"/>
      <c r="C28" s="702"/>
      <c r="D28" s="702"/>
      <c r="E28" s="702"/>
      <c r="F28" s="703"/>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1"/>
      <c r="B40" s="702"/>
      <c r="C40" s="702"/>
      <c r="D40" s="702"/>
      <c r="E40" s="702"/>
      <c r="F40" s="703"/>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1"/>
      <c r="B41" s="702"/>
      <c r="C41" s="702"/>
      <c r="D41" s="702"/>
      <c r="E41" s="702"/>
      <c r="F41" s="703"/>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1"/>
      <c r="B67" s="702"/>
      <c r="C67" s="702"/>
      <c r="D67" s="702"/>
      <c r="E67" s="702"/>
      <c r="F67" s="703"/>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1"/>
      <c r="B68" s="702"/>
      <c r="C68" s="702"/>
      <c r="D68" s="702"/>
      <c r="E68" s="702"/>
      <c r="F68" s="703"/>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1"/>
      <c r="B80" s="702"/>
      <c r="C80" s="702"/>
      <c r="D80" s="702"/>
      <c r="E80" s="702"/>
      <c r="F80" s="703"/>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1"/>
      <c r="B81" s="702"/>
      <c r="C81" s="702"/>
      <c r="D81" s="702"/>
      <c r="E81" s="702"/>
      <c r="F81" s="703"/>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1"/>
      <c r="B93" s="702"/>
      <c r="C93" s="702"/>
      <c r="D93" s="702"/>
      <c r="E93" s="702"/>
      <c r="F93" s="703"/>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1"/>
      <c r="B94" s="702"/>
      <c r="C94" s="702"/>
      <c r="D94" s="702"/>
      <c r="E94" s="702"/>
      <c r="F94" s="703"/>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1"/>
      <c r="B120" s="702"/>
      <c r="C120" s="702"/>
      <c r="D120" s="702"/>
      <c r="E120" s="702"/>
      <c r="F120" s="703"/>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1"/>
      <c r="B121" s="702"/>
      <c r="C121" s="702"/>
      <c r="D121" s="702"/>
      <c r="E121" s="702"/>
      <c r="F121" s="703"/>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1"/>
      <c r="B133" s="702"/>
      <c r="C133" s="702"/>
      <c r="D133" s="702"/>
      <c r="E133" s="702"/>
      <c r="F133" s="703"/>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1"/>
      <c r="B134" s="702"/>
      <c r="C134" s="702"/>
      <c r="D134" s="702"/>
      <c r="E134" s="702"/>
      <c r="F134" s="703"/>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1"/>
      <c r="B146" s="702"/>
      <c r="C146" s="702"/>
      <c r="D146" s="702"/>
      <c r="E146" s="702"/>
      <c r="F146" s="703"/>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1"/>
      <c r="B147" s="702"/>
      <c r="C147" s="702"/>
      <c r="D147" s="702"/>
      <c r="E147" s="702"/>
      <c r="F147" s="703"/>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1"/>
      <c r="B173" s="702"/>
      <c r="C173" s="702"/>
      <c r="D173" s="702"/>
      <c r="E173" s="702"/>
      <c r="F173" s="703"/>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1"/>
      <c r="B174" s="702"/>
      <c r="C174" s="702"/>
      <c r="D174" s="702"/>
      <c r="E174" s="702"/>
      <c r="F174" s="703"/>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1"/>
      <c r="B186" s="702"/>
      <c r="C186" s="702"/>
      <c r="D186" s="702"/>
      <c r="E186" s="702"/>
      <c r="F186" s="703"/>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1"/>
      <c r="B187" s="702"/>
      <c r="C187" s="702"/>
      <c r="D187" s="702"/>
      <c r="E187" s="702"/>
      <c r="F187" s="703"/>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1"/>
      <c r="B199" s="702"/>
      <c r="C199" s="702"/>
      <c r="D199" s="702"/>
      <c r="E199" s="702"/>
      <c r="F199" s="703"/>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1"/>
      <c r="B226" s="702"/>
      <c r="C226" s="702"/>
      <c r="D226" s="702"/>
      <c r="E226" s="702"/>
      <c r="F226" s="703"/>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1"/>
      <c r="B227" s="702"/>
      <c r="C227" s="702"/>
      <c r="D227" s="702"/>
      <c r="E227" s="702"/>
      <c r="F227" s="703"/>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1"/>
      <c r="B239" s="702"/>
      <c r="C239" s="702"/>
      <c r="D239" s="702"/>
      <c r="E239" s="702"/>
      <c r="F239" s="703"/>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1"/>
      <c r="B240" s="702"/>
      <c r="C240" s="702"/>
      <c r="D240" s="702"/>
      <c r="E240" s="702"/>
      <c r="F240" s="703"/>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1"/>
      <c r="B252" s="702"/>
      <c r="C252" s="702"/>
      <c r="D252" s="702"/>
      <c r="E252" s="702"/>
      <c r="F252" s="703"/>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1"/>
      <c r="B253" s="702"/>
      <c r="C253" s="702"/>
      <c r="D253" s="702"/>
      <c r="E253" s="702"/>
      <c r="F253" s="703"/>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2015-07-06T13:37:06Z</cp:lastPrinted>
  <dcterms:created xsi:type="dcterms:W3CDTF">2012-03-13T00:50:25Z</dcterms:created>
  <dcterms:modified xsi:type="dcterms:W3CDTF">2015-07-06T13:37:51Z</dcterms:modified>
</cp:coreProperties>
</file>