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3.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9" i="3" l="1"/>
  <c r="AU237"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<sst xmlns="http://schemas.openxmlformats.org/spreadsheetml/2006/main" count="1297" uniqueCount="522">
  <si>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</si>
  <si>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</si>
  <si>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</si>
  <si>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</si>
  <si>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</si>
  <si>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</si>
  <si>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</si>
  <si>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</si>
  <si>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</si>
  <si>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</si>
  <si>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</si>
  <si>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</si>
  <si>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</si>
  <si>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</si>
  <si>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</si>
  <si>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</si>
  <si>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</si>
  <si>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</si>
  <si>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</si>
  <si>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</si>
  <si>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</si>
  <si>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</si>
  <si>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</si>
  <si>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</si>
  <si>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</si>
  <si>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</si>
  <si>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</si>
  <si>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</si>
  <si>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</si>
  <si>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</si>
  <si>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</si>
  <si>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</si>
  <si>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</si>
  <si>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</si>
  <si>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</si>
  <si>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</si>
  <si>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</si>
  <si>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</si>
  <si>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</si>
  <si>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</si>
  <si>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</si>
  <si>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</si>
  <si>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</si>
  <si>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</si>
  <si>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</si>
  <si>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</si>
  <si>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</si>
  <si>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</si>
  <si>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</si>
  <si>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</si>
  <si>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</si>
  <si>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</si>
  <si>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</si>
  <si>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</si>
  <si>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</si>
  <si>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</si>
  <si>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</si>
  <si>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</si>
  <si>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</si>
  <si>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</si>
  <si>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</si>
  <si>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</si>
  <si>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</si>
  <si>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</si>
  <si>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</si>
  <si>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</si>
  <si>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</si>
  <si>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</si>
  <si>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</si>
  <si>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</si>
  <si>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</si>
  <si>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</si>
  <si>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</si>
  <si>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</si>
  <si>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</si>
  <si>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</si>
  <si>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</si>
  <si>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</si>
  <si>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</si>
  <si>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</si>
  <si>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</si>
  <si>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</si>
  <si>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</si>
  <si>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</si>
  <si>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</si>
  <si>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</si>
  <si>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</si>
  <si>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</si>
  <si>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</si>
  <si>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</si>
  <si>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</si>
  <si>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</si>
  <si>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</si>
  <si>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</si>
  <si>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</si>
  <si>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</si>
  <si>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</si>
  <si>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</si>
  <si>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</si>
  <si>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</si>
  <si>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</si>
  <si>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</si>
  <si>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</si>
  <si>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</si>
  <si>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</si>
  <si>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</si>
  <si>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</si>
  <si>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</si>
  <si>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</si>
  <si>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</si>
  <si>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</si>
  <si>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</si>
  <si>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</si>
  <si>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</si>
  <si>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</si>
  <si>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</si>
  <si>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</si>
  <si>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</si>
  <si>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</si>
  <si>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</si>
  <si>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</si>
  <si>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</si>
  <si>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</si>
  <si>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</si>
  <si>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</si>
  <si>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</si>
  <si>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</si>
  <si>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</si>
  <si>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</si>
  <si>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</si>
  <si>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</si>
  <si>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</si>
  <si>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</si>
  <si>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</si>
  <si>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</si>
  <si>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</si>
  <si>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</si>
  <si>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</si>
  <si>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</si>
  <si>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</si>
  <si>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</si>
  <si>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</si>
  <si>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</si>
  <si>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</si>
  <si>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</si>
  <si>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</si>
  <si>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</si>
  <si>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</si>
  <si>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</si>
  <si>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</si>
  <si>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</si>
  <si>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</si>
  <si>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</si>
  <si>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</si>
  <si>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</si>
  <si>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</si>
  <si>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</si>
  <si>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</si>
  <si>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</si>
  <si>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</si>
  <si>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</si>
  <si>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</si>
  <si>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</si>
  <si>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</si>
  <si>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</si>
  <si>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</si>
  <si>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</si>
  <si>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</si>
  <si>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</si>
  <si>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</si>
  <si>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</si>
  <si>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</si>
  <si>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</si>
  <si>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</si>
  <si>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</si>
  <si>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</si>
  <si>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</si>
  <si>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</si>
  <si>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</si>
  <si>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</si>
  <si>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</si>
  <si>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</si>
  <si>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</si>
  <si>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</si>
  <si>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</si>
  <si>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</si>
  <si>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</si>
  <si>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</si>
  <si>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</si>
  <si>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</si>
  <si>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</si>
  <si>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</si>
  <si>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</si>
  <si>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</si>
  <si>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</si>
  <si>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</si>
  <si>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</si>
  <si>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</si>
  <si>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</si>
  <si>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</si>
  <si>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</si>
  <si>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</si>
  <si>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</si>
  <si>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</si>
  <si>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</si>
  <si>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</si>
  <si>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</si>
  <si>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</si>
  <si>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</si>
  <si>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</si>
  <si>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</si>
  <si>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</si>
  <si>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</si>
  <si>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</si>
  <si>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</si>
  <si>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</si>
  <si>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</si>
  <si>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</si>
  <si>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</si>
  <si>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</si>
  <si>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</si>
  <si>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</si>
  <si>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</si>
  <si>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</si>
  <si>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</si>
  <si>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</si>
  <si>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</si>
  <si>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</si>
  <si>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</si>
  <si>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</si>
  <si>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</si>
  <si>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</si>
  <si>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</si>
  <si>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</si>
  <si>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</si>
  <si>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</si>
  <si>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</si>
  <si>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</si>
  <si>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</si>
  <si>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</si>
  <si>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</si>
  <si>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</si>
  <si>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</si>
  <si>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</si>
  <si>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</si>
  <si>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</si>
  <si>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</si>
  <si>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</si>
  <si>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</si>
  <si>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</si>
  <si>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</si>
  <si>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</si>
  <si>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</si>
  <si>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</si>
  <si>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</si>
  <si>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</si>
  <si>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</si>
  <si>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</si>
  <si>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</si>
  <si>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</si>
  <si>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</si>
  <si>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</si>
  <si>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</si>
  <si>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</si>
  <si>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</si>
  <si>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</si>
  <si>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</si>
  <si>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</si>
  <si>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</si>
  <si>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</si>
  <si>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</si>
  <si>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</si>
  <si>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</si>
  <si>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</si>
  <si>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</si>
  <si>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</si>
  <si>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</si>
  <si>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</si>
  <si>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</si>
  <si>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</si>
  <si>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</si>
  <si>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</si>
  <si>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</si>
  <si>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</si>
  <si>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</si>
  <si>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</si>
  <si>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</si>
  <si>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</si>
  <si>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</si>
  <si>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</si>
  <si>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</si>
  <si>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</si>
  <si>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</si>
  <si>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</si>
  <si>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</si>
  <si>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</si>
  <si>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</si>
  <si>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</si>
  <si>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</si>
  <si>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</si>
  <si>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</si>
  <si>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</si>
  <si>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</si>
  <si>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</si>
  <si>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</si>
  <si>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</si>
  <si>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</si>
  <si>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</si>
  <si>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</si>
  <si>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</si>
  <si>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</si>
  <si>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</si>
  <si>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</si>
  <si>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</si>
  <si>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</si>
  <si>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</si>
  <si>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</si>
  <si>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</si>
  <si>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</si>
  <si>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</si>
  <si>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</si>
  <si>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</si>
  <si>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</si>
  <si>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</si>
  <si>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</si>
  <si>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</si>
  <si>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</si>
  <si>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</si>
  <si>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</si>
  <si>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</si>
  <si>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</si>
  <si>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</si>
  <si>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</si>
  <si>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</si>
  <si>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</si>
  <si>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</si>
  <si>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</si>
  <si>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</si>
  <si>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</si>
  <si>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</si>
  <si>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</si>
  <si>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</si>
  <si>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</si>
  <si>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</si>
  <si>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</si>
  <si>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</si>
  <si>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</si>
  <si>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</si>
  <si>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</si>
  <si>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</si>
  <si>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</si>
  <si>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</si>
  <si>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</si>
  <si>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</si>
  <si>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</si>
  <si>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</si>
  <si>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</si>
  <si>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</si>
  <si>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</si>
  <si>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</si>
  <si>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</si>
  <si>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</si>
  <si>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</si>
  <si>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</si>
  <si>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</si>
  <si>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</si>
  <si>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</si>
  <si>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</si>
  <si>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</si>
  <si>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</si>
  <si>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</si>
  <si>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</si>
  <si>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</si>
  <si>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</si>
  <si>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</si>
  <si>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</si>
  <si>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</si>
  <si>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</si>
  <si>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</si>
  <si>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</si>
  <si>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</si>
  <si>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</si>
  <si>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</si>
  <si>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</si>
  <si>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</si>
  <si>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</si>
  <si>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</si>
  <si>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</si>
  <si>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</si>
  <si>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</si>
  <si>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</si>
  <si>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</si>
  <si>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</si>
  <si>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</si>
  <si>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</si>
  <si>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</si>
  <si>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</si>
  <si>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</si>
  <si>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</si>
  <si>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</si>
  <si>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</si>
  <si>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</si>
  <si>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</si>
  <si>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</si>
  <si>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</si>
  <si>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</si>
  <si>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</si>
  <si>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</si>
  <si>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</si>
  <si>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</si>
  <si>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</si>
  <si>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</si>
  <si>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</si>
  <si>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</si>
  <si>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</si>
  <si>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</si>
  <si>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</si>
  <si>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</si>
  <si>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</si>
  <si>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</si>
  <si>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</si>
  <si>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</si>
  <si>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</si>
  <si>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</si>
  <si>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</si>
  <si>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</si>
  <si>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</si>
  <si>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</si>
  <si>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</si>
  <si>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</si>
  <si>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</si>
  <si>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</si>
  <si>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</si>
  <si>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</si>
  <si>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</si>
  <si>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</si>
  <si>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</si>
  <si>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</si>
  <si>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</si>
  <si>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</si>
  <si>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</si>
  <si>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</si>
  <si>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</si>
  <si>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</si>
  <si>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</si>
  <si>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</si>
  <si>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</si>
  <si>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</si>
  <si>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</si>
  <si>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</si>
  <si>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</si>
  <si>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</si>
  <si>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</si>
  <si>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</si>
  <si>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</si>
  <si>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</si>
  <si>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</si>
  <si>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</si>
  <si>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</si>
  <si>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</si>
  <si>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</si>
  <si>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</si>
  <si>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</si>
  <si>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</si>
  <si>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</si>
  <si>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</si>
  <si>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</si>
  <si>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</si>
  <si>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国土政策局</t>
    <rPh sb="0" eb="2">
      <t>コクド</t>
    </rPh>
    <rPh sb="2" eb="4">
      <t>セイサク</t>
    </rPh>
    <rPh sb="4" eb="5">
      <t>キョク</t>
    </rPh>
    <phoneticPr fontId="5"/>
  </si>
  <si>
    <t>地方振興課</t>
    <rPh sb="0" eb="5">
      <t>チホウシンコウカ</t>
    </rPh>
    <phoneticPr fontId="5"/>
  </si>
  <si>
    <t>課長　徳永　幸久</t>
    <rPh sb="0" eb="2">
      <t>カチョウ</t>
    </rPh>
    <rPh sb="3" eb="5">
      <t>トクナガ</t>
    </rPh>
    <rPh sb="6" eb="8">
      <t>ユキヒサ</t>
    </rPh>
    <phoneticPr fontId="5"/>
  </si>
  <si>
    <t>７　都市再生・地域再生の推進
    25　都市再生・地域再生を推進する</t>
    <phoneticPr fontId="5"/>
  </si>
  <si>
    <t>国土形成計画、半島振興法施行通知</t>
    <phoneticPr fontId="5"/>
  </si>
  <si>
    <t>国土交通省</t>
  </si>
  <si>
    <t>半島振興法第６条、第１３条の２、第１５条の２</t>
    <phoneticPr fontId="5"/>
  </si>
  <si>
    <t>-</t>
    <phoneticPr fontId="5"/>
  </si>
  <si>
    <t>1.00以上</t>
    <rPh sb="4" eb="6">
      <t>イジョウ</t>
    </rPh>
    <phoneticPr fontId="5"/>
  </si>
  <si>
    <t>半島地域振興等に必要な経費</t>
    <rPh sb="0" eb="2">
      <t>ハントウ</t>
    </rPh>
    <rPh sb="2" eb="4">
      <t>チイキ</t>
    </rPh>
    <rPh sb="4" eb="6">
      <t>シンコウ</t>
    </rPh>
    <rPh sb="6" eb="7">
      <t>トウ</t>
    </rPh>
    <rPh sb="8" eb="10">
      <t>ヒツヨウ</t>
    </rPh>
    <rPh sb="11" eb="13">
      <t>ケイヒ</t>
    </rPh>
    <phoneticPr fontId="5"/>
  </si>
  <si>
    <t>事業の件数</t>
    <rPh sb="0" eb="2">
      <t>ジギョウ</t>
    </rPh>
    <rPh sb="3" eb="5">
      <t>ケンスウ</t>
    </rPh>
    <phoneticPr fontId="5"/>
  </si>
  <si>
    <t>件</t>
    <rPh sb="0" eb="1">
      <t>ケン</t>
    </rPh>
    <phoneticPr fontId="5"/>
  </si>
  <si>
    <t>-</t>
    <phoneticPr fontId="5"/>
  </si>
  <si>
    <t>百万円</t>
    <rPh sb="0" eb="2">
      <t>ヒャクマン</t>
    </rPh>
    <rPh sb="2" eb="3">
      <t>エン</t>
    </rPh>
    <phoneticPr fontId="5"/>
  </si>
  <si>
    <t>執行額／実施件数　　　　　　　　　　　　　　</t>
    <rPh sb="0" eb="2">
      <t>シッコウ</t>
    </rPh>
    <rPh sb="2" eb="3">
      <t>ガク</t>
    </rPh>
    <rPh sb="4" eb="6">
      <t>ジッシ</t>
    </rPh>
    <rPh sb="6" eb="8">
      <t>ケンスウ</t>
    </rPh>
    <phoneticPr fontId="5"/>
  </si>
  <si>
    <t>執行額/実施件数</t>
    <rPh sb="0" eb="2">
      <t>シッコウ</t>
    </rPh>
    <rPh sb="2" eb="3">
      <t>ガク</t>
    </rPh>
    <rPh sb="4" eb="6">
      <t>ジッシ</t>
    </rPh>
    <rPh sb="6" eb="8">
      <t>ケンスウ</t>
    </rPh>
    <phoneticPr fontId="5"/>
  </si>
  <si>
    <t>４６百万円／４件</t>
    <rPh sb="2" eb="4">
      <t>ヒャクマン</t>
    </rPh>
    <rPh sb="4" eb="5">
      <t>エン</t>
    </rPh>
    <rPh sb="7" eb="8">
      <t>ケン</t>
    </rPh>
    <phoneticPr fontId="5"/>
  </si>
  <si>
    <t>３８百万円／４件</t>
    <rPh sb="2" eb="4">
      <t>ヒャクマン</t>
    </rPh>
    <rPh sb="4" eb="5">
      <t>エン</t>
    </rPh>
    <rPh sb="7" eb="8">
      <t>ケン</t>
    </rPh>
    <phoneticPr fontId="5"/>
  </si>
  <si>
    <t>３６百万円／３件</t>
    <rPh sb="2" eb="4">
      <t>ヒャクマン</t>
    </rPh>
    <rPh sb="4" eb="5">
      <t>エン</t>
    </rPh>
    <rPh sb="7" eb="8">
      <t>ケン</t>
    </rPh>
    <phoneticPr fontId="5"/>
  </si>
  <si>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</si>
  <si>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</si>
  <si>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t>半島振興広域連携促進事業費補助金</t>
    <rPh sb="0" eb="2">
      <t>ハントウ</t>
    </rPh>
    <rPh sb="2" eb="4">
      <t>シンコウ</t>
    </rPh>
    <rPh sb="4" eb="6">
      <t>コウイキ</t>
    </rPh>
    <rPh sb="6" eb="8">
      <t>レンケイ</t>
    </rPh>
    <rPh sb="8" eb="10">
      <t>ソクシン</t>
    </rPh>
    <rPh sb="10" eb="12">
      <t>ジギョウ</t>
    </rPh>
    <rPh sb="12" eb="13">
      <t>ヒ</t>
    </rPh>
    <rPh sb="13" eb="16">
      <t>ホジョキン</t>
    </rPh>
    <phoneticPr fontId="5"/>
  </si>
  <si>
    <t>条件不利地域である半島地域では、定住人口の流出抑制や交流人口の増加が課題。このため、同地域の自立的発展や経済の活性化が求められており、近年では各地域で、地域資源（自然環境、農林水産物等）を活かした取組等が活発になってきている。これに伴い、このような取組の発展に必要な知見を広く半島地域全体で共有するニーズがある。</t>
    <phoneticPr fontId="5"/>
  </si>
  <si>
    <t>実施にあたっては、企画競争・公募を実施し、有識者で構成される有識者委員会での審議を経て選定している。</t>
    <phoneticPr fontId="5"/>
  </si>
  <si>
    <t>‐</t>
  </si>
  <si>
    <t>見積書の提出等により事業に不要な支出が予定されていないか精査するとともに、随時、進捗状況について監督している。</t>
    <rPh sb="6" eb="7">
      <t>トウ</t>
    </rPh>
    <phoneticPr fontId="5"/>
  </si>
  <si>
    <t>コスト削減・効率化に取り組んでいる。</t>
    <rPh sb="3" eb="5">
      <t>サクゲン</t>
    </rPh>
    <rPh sb="6" eb="9">
      <t>コウリツカ</t>
    </rPh>
    <rPh sb="10" eb="11">
      <t>ト</t>
    </rPh>
    <rPh sb="12" eb="13">
      <t>ク</t>
    </rPh>
    <phoneticPr fontId="5"/>
  </si>
  <si>
    <t>単位当たりコストに見合った成果があり妥当である。</t>
    <rPh sb="0" eb="2">
      <t>タンイ</t>
    </rPh>
    <rPh sb="2" eb="3">
      <t>ア</t>
    </rPh>
    <rPh sb="9" eb="11">
      <t>ミア</t>
    </rPh>
    <rPh sb="13" eb="15">
      <t>セイカ</t>
    </rPh>
    <rPh sb="18" eb="20">
      <t>ダトウ</t>
    </rPh>
    <phoneticPr fontId="5"/>
  </si>
  <si>
    <t>A.(株)アール・ピー・アイ</t>
    <rPh sb="2" eb="5">
      <t>カブ</t>
    </rPh>
    <phoneticPr fontId="5"/>
  </si>
  <si>
    <t>請負</t>
    <rPh sb="0" eb="2">
      <t>ウケオイ</t>
    </rPh>
    <phoneticPr fontId="5"/>
  </si>
  <si>
    <t>平成２６年度半島地域活性化基盤形成に関する調査業務</t>
    <rPh sb="0" eb="2">
      <t>ヘイセイ</t>
    </rPh>
    <rPh sb="4" eb="6">
      <t>ネンド</t>
    </rPh>
    <rPh sb="6" eb="8">
      <t>ハントウ</t>
    </rPh>
    <rPh sb="8" eb="10">
      <t>チイキ</t>
    </rPh>
    <rPh sb="10" eb="13">
      <t>カッセイカ</t>
    </rPh>
    <rPh sb="13" eb="15">
      <t>キバン</t>
    </rPh>
    <rPh sb="15" eb="17">
      <t>ケイセイ</t>
    </rPh>
    <rPh sb="18" eb="19">
      <t>カン</t>
    </rPh>
    <rPh sb="21" eb="23">
      <t>チョウサ</t>
    </rPh>
    <rPh sb="23" eb="25">
      <t>ギョウム</t>
    </rPh>
    <phoneticPr fontId="5"/>
  </si>
  <si>
    <t>B.公益財団法人　日本交通公社</t>
    <rPh sb="2" eb="8">
      <t>コウエキザイダンホウジン</t>
    </rPh>
    <rPh sb="9" eb="11">
      <t>ニホン</t>
    </rPh>
    <rPh sb="11" eb="13">
      <t>コウツウ</t>
    </rPh>
    <rPh sb="13" eb="15">
      <t>コウシャ</t>
    </rPh>
    <phoneticPr fontId="5"/>
  </si>
  <si>
    <t>平成２６年度半島地域振興のための効果的な情報発信等に関する調査業務</t>
    <rPh sb="0" eb="2">
      <t>ヘイセイ</t>
    </rPh>
    <rPh sb="4" eb="6">
      <t>ネンド</t>
    </rPh>
    <rPh sb="6" eb="8">
      <t>ハントウ</t>
    </rPh>
    <rPh sb="8" eb="10">
      <t>チイキ</t>
    </rPh>
    <rPh sb="10" eb="12">
      <t>シンコウ</t>
    </rPh>
    <rPh sb="16" eb="19">
      <t>コウカテキ</t>
    </rPh>
    <rPh sb="20" eb="22">
      <t>ジョウホウ</t>
    </rPh>
    <rPh sb="22" eb="24">
      <t>ハッシン</t>
    </rPh>
    <rPh sb="24" eb="25">
      <t>トウ</t>
    </rPh>
    <rPh sb="26" eb="27">
      <t>カン</t>
    </rPh>
    <rPh sb="29" eb="31">
      <t>チョウサ</t>
    </rPh>
    <rPh sb="31" eb="33">
      <t>ギョウム</t>
    </rPh>
    <phoneticPr fontId="5"/>
  </si>
  <si>
    <t>(株)アール・ピー・アイ</t>
    <rPh sb="0" eb="3">
      <t>カブ</t>
    </rPh>
    <phoneticPr fontId="5"/>
  </si>
  <si>
    <t>(株)シンクタンクみらい</t>
    <rPh sb="0" eb="3">
      <t>カブ</t>
    </rPh>
    <phoneticPr fontId="5"/>
  </si>
  <si>
    <t>平成２６年度半島地域活性化基盤形成に関する調査業務</t>
    <phoneticPr fontId="5"/>
  </si>
  <si>
    <t>平成２６年度半島振興対策地域現況分析調査業務</t>
    <rPh sb="0" eb="2">
      <t>ヘイセイ</t>
    </rPh>
    <rPh sb="4" eb="6">
      <t>ネンド</t>
    </rPh>
    <rPh sb="6" eb="8">
      <t>ハントウ</t>
    </rPh>
    <rPh sb="8" eb="10">
      <t>シンコウ</t>
    </rPh>
    <rPh sb="10" eb="12">
      <t>タイサク</t>
    </rPh>
    <rPh sb="12" eb="14">
      <t>チイキ</t>
    </rPh>
    <rPh sb="14" eb="16">
      <t>ゲンキョウ</t>
    </rPh>
    <rPh sb="16" eb="18">
      <t>ブンセキ</t>
    </rPh>
    <rPh sb="18" eb="20">
      <t>チョウサ</t>
    </rPh>
    <rPh sb="20" eb="22">
      <t>ギョウム</t>
    </rPh>
    <phoneticPr fontId="5"/>
  </si>
  <si>
    <t>公益財団法人 日本交通公社</t>
    <rPh sb="0" eb="2">
      <t>コウエキ</t>
    </rPh>
    <rPh sb="2" eb="4">
      <t>ザイダン</t>
    </rPh>
    <rPh sb="4" eb="6">
      <t>ホウジン</t>
    </rPh>
    <rPh sb="7" eb="9">
      <t>ニホン</t>
    </rPh>
    <rPh sb="9" eb="11">
      <t>コウツウ</t>
    </rPh>
    <rPh sb="11" eb="13">
      <t>コウシャ</t>
    </rPh>
    <phoneticPr fontId="5"/>
  </si>
  <si>
    <t>平成２６年度半島地域振興のための効果的な情報発信等に関する調査業務</t>
    <phoneticPr fontId="5"/>
  </si>
  <si>
    <t>半島地域の観光入込客数（増加率）と全国の観光入込客数（増加率）の比
※27年度より、「住民基本台帳人口移動報告」の数値を使った成果指標とする方向で検討中</t>
    <rPh sb="0" eb="2">
      <t>ハントウ</t>
    </rPh>
    <rPh sb="2" eb="4">
      <t>チイキ</t>
    </rPh>
    <rPh sb="5" eb="7">
      <t>カンコウ</t>
    </rPh>
    <rPh sb="7" eb="8">
      <t>イ</t>
    </rPh>
    <rPh sb="8" eb="9">
      <t>コ</t>
    </rPh>
    <rPh sb="9" eb="11">
      <t>キャクスウ</t>
    </rPh>
    <rPh sb="12" eb="15">
      <t>ゾウカリツ</t>
    </rPh>
    <rPh sb="17" eb="19">
      <t>ゼンコク</t>
    </rPh>
    <rPh sb="20" eb="22">
      <t>カンコウ</t>
    </rPh>
    <rPh sb="22" eb="23">
      <t>イ</t>
    </rPh>
    <rPh sb="23" eb="24">
      <t>コ</t>
    </rPh>
    <rPh sb="24" eb="26">
      <t>キャクスウ</t>
    </rPh>
    <rPh sb="27" eb="30">
      <t>ゾウカリツ</t>
    </rPh>
    <rPh sb="32" eb="33">
      <t>ヒ</t>
    </rPh>
    <rPh sb="65" eb="67">
      <t>シヒョウ</t>
    </rPh>
    <rPh sb="70" eb="72">
      <t>ホウコウ</t>
    </rPh>
    <phoneticPr fontId="5"/>
  </si>
  <si>
    <t>３１５百万円／３０</t>
    <rPh sb="3" eb="4">
      <t>ヒャク</t>
    </rPh>
    <rPh sb="4" eb="6">
      <t>マンエン</t>
    </rPh>
    <phoneticPr fontId="5"/>
  </si>
  <si>
    <t>個別の活性化活動の担い手育成や半島地域間の連携に着目した支援事業ではその効果が他の地域づくり活動の活性化や地域内の広域的な連携まで結びついているとは言い難かったため、半島の具体的な課題に応じた半島地域全体の方針を検討の上、半島地域の特殊性に起因する課題に対して一体的に取り組むことより、地域全体が活性化するような支援内容に見直した。</t>
    <phoneticPr fontId="5"/>
  </si>
  <si>
    <t>「地域のニーズを踏まえつつ、半島振興の方向性を検討し、より実効性のある仕組みづくりを行う」ため、半島地域の様々な主体が地域資源や特性を活かして実施する取組を道府県がパッケージ化して一体的、広域的に推進するソフト施策の支援を行っていく。
なお、引き続き多くの半島地域において応用可能で実効性のある成果が得られるよう努めるとともに、事業の実施状況や地方公共団体等からのニーズを踏まえつつ、効率的、効果的な制度の運用を図る。</t>
    <rPh sb="1" eb="3">
      <t>チイキ</t>
    </rPh>
    <rPh sb="8" eb="9">
      <t>フ</t>
    </rPh>
    <rPh sb="14" eb="16">
      <t>ハントウ</t>
    </rPh>
    <rPh sb="16" eb="18">
      <t>シンコウ</t>
    </rPh>
    <rPh sb="19" eb="22">
      <t>ホウコウセイ</t>
    </rPh>
    <rPh sb="23" eb="25">
      <t>ケントウ</t>
    </rPh>
    <rPh sb="29" eb="32">
      <t>ジッコウセイ</t>
    </rPh>
    <rPh sb="35" eb="37">
      <t>シク</t>
    </rPh>
    <rPh sb="42" eb="43">
      <t>オコナ</t>
    </rPh>
    <rPh sb="108" eb="110">
      <t>シエン</t>
    </rPh>
    <rPh sb="111" eb="112">
      <t>オコナ</t>
    </rPh>
    <rPh sb="121" eb="122">
      <t>ヒ</t>
    </rPh>
    <rPh sb="123" eb="124">
      <t>ツヅ</t>
    </rPh>
    <rPh sb="125" eb="126">
      <t>オオ</t>
    </rPh>
    <rPh sb="128" eb="130">
      <t>ハントウ</t>
    </rPh>
    <rPh sb="130" eb="132">
      <t>チイキ</t>
    </rPh>
    <rPh sb="136" eb="138">
      <t>オウヨウ</t>
    </rPh>
    <rPh sb="138" eb="140">
      <t>カノウ</t>
    </rPh>
    <rPh sb="141" eb="144">
      <t>ジッコウセイ</t>
    </rPh>
    <rPh sb="147" eb="149">
      <t>セイカ</t>
    </rPh>
    <rPh sb="150" eb="151">
      <t>エ</t>
    </rPh>
    <rPh sb="156" eb="157">
      <t>ツト</t>
    </rPh>
    <rPh sb="164" eb="166">
      <t>ジギョウ</t>
    </rPh>
    <rPh sb="167" eb="169">
      <t>ジッシ</t>
    </rPh>
    <rPh sb="169" eb="171">
      <t>ジョウキョウ</t>
    </rPh>
    <rPh sb="172" eb="174">
      <t>チホウ</t>
    </rPh>
    <rPh sb="174" eb="176">
      <t>コウキョウ</t>
    </rPh>
    <rPh sb="176" eb="178">
      <t>ダンタイ</t>
    </rPh>
    <rPh sb="178" eb="179">
      <t>トウ</t>
    </rPh>
    <rPh sb="186" eb="187">
      <t>フ</t>
    </rPh>
    <rPh sb="192" eb="195">
      <t>コウリツテキ</t>
    </rPh>
    <rPh sb="196" eb="199">
      <t>コウカテキ</t>
    </rPh>
    <rPh sb="200" eb="202">
      <t>セイド</t>
    </rPh>
    <rPh sb="203" eb="205">
      <t>ウンヨウ</t>
    </rPh>
    <rPh sb="206" eb="207">
      <t>ハカ</t>
    </rPh>
    <phoneticPr fontId="5"/>
  </si>
  <si>
    <t>△</t>
  </si>
  <si>
    <t>成果物は、半島地域を有する道府県や半島地域において地域資源を活かした取組等を行う主体等において活用されているが、その効果が他の地域づくり活動の活性化や地域内の広域的な連携まで結びついているとは言い難い。</t>
    <rPh sb="0" eb="3">
      <t>セイカブツ</t>
    </rPh>
    <rPh sb="5" eb="7">
      <t>ハントウ</t>
    </rPh>
    <rPh sb="7" eb="9">
      <t>チイキ</t>
    </rPh>
    <rPh sb="10" eb="11">
      <t>ユウ</t>
    </rPh>
    <rPh sb="13" eb="16">
      <t>ドウフケン</t>
    </rPh>
    <rPh sb="17" eb="19">
      <t>ハントウ</t>
    </rPh>
    <rPh sb="19" eb="21">
      <t>チイキ</t>
    </rPh>
    <rPh sb="25" eb="27">
      <t>チイキ</t>
    </rPh>
    <rPh sb="27" eb="29">
      <t>シゲン</t>
    </rPh>
    <rPh sb="30" eb="31">
      <t>イ</t>
    </rPh>
    <rPh sb="34" eb="36">
      <t>トリクミ</t>
    </rPh>
    <rPh sb="36" eb="37">
      <t>トウ</t>
    </rPh>
    <rPh sb="38" eb="39">
      <t>オコナ</t>
    </rPh>
    <rPh sb="40" eb="42">
      <t>シュタイ</t>
    </rPh>
    <rPh sb="42" eb="43">
      <t>トウ</t>
    </rPh>
    <rPh sb="47" eb="49">
      <t>カツヨウ</t>
    </rPh>
    <rPh sb="96" eb="97">
      <t>イ</t>
    </rPh>
    <rPh sb="98" eb="99">
      <t>ガタ</t>
    </rPh>
    <phoneticPr fontId="5"/>
  </si>
  <si>
    <t>・地域間交流の促進、産業の振興、定住促進を図るため、半島地域の様々な主体が地域資源や特性を活かして実施する取組を道府県がパッケージ化して一体的、広域的に推進するソフト施策に対する支援を行う。（補助率：道府県、市町村：１／２以内、民間団体：１／３以内）
・半島振興法による半島振興施策の実施状況を確認し、評価を行うとともに、半島地域の社会経済情勢その他のデータや先行事例等の収集・分析を行い、半島振興法の施行に必要な情報を収集・分析する。</t>
    <rPh sb="127" eb="129">
      <t>ハントウ</t>
    </rPh>
    <rPh sb="129" eb="132">
      <t>シンコウホウ</t>
    </rPh>
    <rPh sb="135" eb="137">
      <t>ハントウ</t>
    </rPh>
    <rPh sb="137" eb="139">
      <t>シンコウ</t>
    </rPh>
    <rPh sb="139" eb="141">
      <t>セサク</t>
    </rPh>
    <rPh sb="142" eb="144">
      <t>ジッシ</t>
    </rPh>
    <rPh sb="144" eb="146">
      <t>ジョウキョウ</t>
    </rPh>
    <rPh sb="147" eb="149">
      <t>カクニン</t>
    </rPh>
    <rPh sb="151" eb="153">
      <t>ヒョウカ</t>
    </rPh>
    <rPh sb="154" eb="155">
      <t>オコナ</t>
    </rPh>
    <rPh sb="161" eb="163">
      <t>ハントウ</t>
    </rPh>
    <rPh sb="163" eb="165">
      <t>チイキ</t>
    </rPh>
    <rPh sb="166" eb="168">
      <t>シャカイ</t>
    </rPh>
    <rPh sb="168" eb="170">
      <t>ケイザイ</t>
    </rPh>
    <rPh sb="170" eb="172">
      <t>ジョウセイ</t>
    </rPh>
    <rPh sb="174" eb="175">
      <t>タ</t>
    </rPh>
    <rPh sb="180" eb="182">
      <t>センコウ</t>
    </rPh>
    <rPh sb="182" eb="184">
      <t>ジレイ</t>
    </rPh>
    <rPh sb="184" eb="185">
      <t>トウ</t>
    </rPh>
    <rPh sb="186" eb="188">
      <t>シュウシュウ</t>
    </rPh>
    <rPh sb="189" eb="191">
      <t>ブンセキ</t>
    </rPh>
    <rPh sb="192" eb="193">
      <t>オコナ</t>
    </rPh>
    <rPh sb="195" eb="197">
      <t>ハントウ</t>
    </rPh>
    <rPh sb="197" eb="200">
      <t>シンコウホウ</t>
    </rPh>
    <rPh sb="201" eb="203">
      <t>セコウ</t>
    </rPh>
    <rPh sb="204" eb="206">
      <t>ヒツヨウ</t>
    </rPh>
    <rPh sb="207" eb="209">
      <t>ジョウホウ</t>
    </rPh>
    <rPh sb="210" eb="212">
      <t>シュウシュウ</t>
    </rPh>
    <rPh sb="213" eb="215">
      <t>ブンセキ</t>
    </rPh>
    <phoneticPr fontId="5"/>
  </si>
  <si>
    <t>地域産業の低迷、人口減少、高齢化等の進行する半島地域（22道府県、194市町村）において、地域資源や特性を活かして半島地域の主体が連携して実施する取組に対する支援等を行い、地域間交流の促進、産業の振興、定住促進を図る。また、半島地域における社会経済情勢の変化等に対応した基礎調査等を実施し、半島振興法の施行に必要な情報を収集、分析する。</t>
    <rPh sb="45" eb="47">
      <t>チイキ</t>
    </rPh>
    <rPh sb="47" eb="49">
      <t>シゲン</t>
    </rPh>
    <rPh sb="50" eb="52">
      <t>トクセイ</t>
    </rPh>
    <rPh sb="53" eb="54">
      <t>イ</t>
    </rPh>
    <rPh sb="57" eb="59">
      <t>ハントウ</t>
    </rPh>
    <rPh sb="59" eb="61">
      <t>チイキ</t>
    </rPh>
    <rPh sb="62" eb="64">
      <t>シュタイ</t>
    </rPh>
    <rPh sb="65" eb="67">
      <t>レンケイ</t>
    </rPh>
    <rPh sb="69" eb="71">
      <t>ジッシ</t>
    </rPh>
    <rPh sb="73" eb="75">
      <t>トリクミ</t>
    </rPh>
    <rPh sb="76" eb="77">
      <t>タイ</t>
    </rPh>
    <rPh sb="79" eb="81">
      <t>シエン</t>
    </rPh>
    <rPh sb="81" eb="82">
      <t>トウ</t>
    </rPh>
    <rPh sb="83" eb="84">
      <t>オコナ</t>
    </rPh>
    <rPh sb="86" eb="89">
      <t>チイキカン</t>
    </rPh>
    <rPh sb="89" eb="91">
      <t>コウリュウ</t>
    </rPh>
    <rPh sb="92" eb="94">
      <t>ソクシン</t>
    </rPh>
    <rPh sb="95" eb="97">
      <t>サンギョウ</t>
    </rPh>
    <rPh sb="98" eb="100">
      <t>シンコウ</t>
    </rPh>
    <rPh sb="101" eb="103">
      <t>テイジュウ</t>
    </rPh>
    <rPh sb="103" eb="105">
      <t>ソクシン</t>
    </rPh>
    <rPh sb="106" eb="107">
      <t>ハカ</t>
    </rPh>
    <rPh sb="112" eb="114">
      <t>ハントウ</t>
    </rPh>
    <rPh sb="114" eb="116">
      <t>チイキ</t>
    </rPh>
    <rPh sb="120" eb="122">
      <t>シャカイ</t>
    </rPh>
    <rPh sb="122" eb="124">
      <t>ケイザイ</t>
    </rPh>
    <rPh sb="124" eb="126">
      <t>ジョウセイ</t>
    </rPh>
    <rPh sb="127" eb="129">
      <t>ヘンカ</t>
    </rPh>
    <rPh sb="129" eb="130">
      <t>トウ</t>
    </rPh>
    <rPh sb="131" eb="133">
      <t>タイオウ</t>
    </rPh>
    <rPh sb="135" eb="137">
      <t>キソ</t>
    </rPh>
    <rPh sb="137" eb="139">
      <t>チョウサ</t>
    </rPh>
    <rPh sb="139" eb="140">
      <t>トウ</t>
    </rPh>
    <rPh sb="141" eb="143">
      <t>ジッシ</t>
    </rPh>
    <rPh sb="145" eb="147">
      <t>ハントウ</t>
    </rPh>
    <rPh sb="147" eb="150">
      <t>シンコウホウ</t>
    </rPh>
    <rPh sb="151" eb="153">
      <t>セコウ</t>
    </rPh>
    <rPh sb="154" eb="156">
      <t>ヒツヨウ</t>
    </rPh>
    <rPh sb="157" eb="159">
      <t>ジョウホウ</t>
    </rPh>
    <rPh sb="160" eb="162">
      <t>シュウシュウ</t>
    </rPh>
    <rPh sb="163" eb="165">
      <t>ブンセキ</t>
    </rPh>
    <phoneticPr fontId="5"/>
  </si>
  <si>
    <t>-</t>
    <phoneticPr fontId="5"/>
  </si>
  <si>
    <t>-</t>
    <phoneticPr fontId="5"/>
  </si>
  <si>
    <t>条件不利地域である半島地域では、定住人口の流出抑制や交流人口の増加が課題。このため、同地域の自立的発展や経済の活性化が求められており、近年では各地域で、地域資源（自然環境、農林水産物等）を活かした取組等が活発になってきている。これに伴い、このような取組の発展に必要な知見を広く半島地域全体で共有するニーズがあることから、地方自治体、民間等にゆだねることはできない。</t>
    <rPh sb="160" eb="162">
      <t>チホウ</t>
    </rPh>
    <rPh sb="162" eb="165">
      <t>ジチタイ</t>
    </rPh>
    <rPh sb="166" eb="168">
      <t>ミンカン</t>
    </rPh>
    <rPh sb="168" eb="169">
      <t>トウ</t>
    </rPh>
    <phoneticPr fontId="5"/>
  </si>
  <si>
    <t>都市再生・地域再生を推進する手段として、必要かつ適切な事業であり、政策体系の中で優先度の高い事業である。</t>
    <rPh sb="0" eb="2">
      <t>トシ</t>
    </rPh>
    <rPh sb="2" eb="4">
      <t>サイセイ</t>
    </rPh>
    <rPh sb="5" eb="7">
      <t>チイキ</t>
    </rPh>
    <rPh sb="7" eb="9">
      <t>サイセイ</t>
    </rPh>
    <rPh sb="10" eb="12">
      <t>スイシン</t>
    </rPh>
    <rPh sb="14" eb="16">
      <t>シュダン</t>
    </rPh>
    <rPh sb="20" eb="22">
      <t>ヒツヨウ</t>
    </rPh>
    <rPh sb="24" eb="26">
      <t>テキセツ</t>
    </rPh>
    <rPh sb="27" eb="29">
      <t>ジギョウ</t>
    </rPh>
    <rPh sb="33" eb="35">
      <t>セイサク</t>
    </rPh>
    <rPh sb="35" eb="37">
      <t>タイケイ</t>
    </rPh>
    <rPh sb="38" eb="39">
      <t>ナカ</t>
    </rPh>
    <rPh sb="40" eb="43">
      <t>ユウセンド</t>
    </rPh>
    <rPh sb="44" eb="45">
      <t>タカ</t>
    </rPh>
    <rPh sb="46" eb="48">
      <t>ジギョウ</t>
    </rPh>
    <phoneticPr fontId="5"/>
  </si>
  <si>
    <t>成果実績は、成果目標に見合ったものとなっている。</t>
    <rPh sb="0" eb="2">
      <t>セイカ</t>
    </rPh>
    <rPh sb="2" eb="4">
      <t>ジッセキ</t>
    </rPh>
    <rPh sb="6" eb="8">
      <t>セイカ</t>
    </rPh>
    <rPh sb="8" eb="10">
      <t>モクヒョウ</t>
    </rPh>
    <rPh sb="11" eb="13">
      <t>ミア</t>
    </rPh>
    <phoneticPr fontId="5"/>
  </si>
  <si>
    <t>半島地域の観光入込客数の増加率を1.00以上にする。
※27年度より、「住民基本台帳人口移動報告」の数値を使った成果目標とする方向で検討中</t>
    <rPh sb="0" eb="2">
      <t>ハントウ</t>
    </rPh>
    <rPh sb="2" eb="4">
      <t>チイキ</t>
    </rPh>
    <rPh sb="5" eb="7">
      <t>カンコウ</t>
    </rPh>
    <rPh sb="7" eb="8">
      <t>イ</t>
    </rPh>
    <rPh sb="8" eb="9">
      <t>コ</t>
    </rPh>
    <rPh sb="9" eb="11">
      <t>キャクスウ</t>
    </rPh>
    <rPh sb="12" eb="15">
      <t>ゾウカリツ</t>
    </rPh>
    <rPh sb="20" eb="22">
      <t>イジョウ</t>
    </rPh>
    <rPh sb="30" eb="32">
      <t>ネンド</t>
    </rPh>
    <rPh sb="36" eb="38">
      <t>ジュウミン</t>
    </rPh>
    <rPh sb="38" eb="40">
      <t>キホン</t>
    </rPh>
    <rPh sb="40" eb="42">
      <t>ダイチョウ</t>
    </rPh>
    <rPh sb="42" eb="44">
      <t>ジンコウ</t>
    </rPh>
    <rPh sb="44" eb="46">
      <t>イドウ</t>
    </rPh>
    <rPh sb="46" eb="48">
      <t>ホウコク</t>
    </rPh>
    <rPh sb="50" eb="52">
      <t>スウチ</t>
    </rPh>
    <rPh sb="53" eb="54">
      <t>ツカ</t>
    </rPh>
    <rPh sb="56" eb="58">
      <t>セイカ</t>
    </rPh>
    <rPh sb="58" eb="60">
      <t>モクヒョウ</t>
    </rPh>
    <rPh sb="63" eb="65">
      <t>ホウコウ</t>
    </rPh>
    <rPh sb="66" eb="69">
      <t>ケントウチュウ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</si>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</sst>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22412</xdr:colOff>
      <xdr:row>139</xdr:row>
      <xdr:rowOff>336176</xdr:rowOff>
    </xdr:from>
    <xdr:to>
      <xdr:col>24</xdr:col>
      <xdr:colOff>51349</xdr:colOff>
      <xdr:row>141</xdr:row>
      <xdr:rowOff>187965</xdr:rowOff>
    </xdr:to>
    <xdr:sp macro="" textlink="">
      <xdr:nvSpPr>
        <xdr:cNvPr id="6" name="テキスト ボックス 5"/>
        <xdr:cNvSpPr txBox="1"/>
      </xdr:nvSpPr>
      <xdr:spPr>
        <a:xfrm>
          <a:off x="2173941" y="31903147"/>
          <a:ext cx="2180467" cy="54655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algn="ctr"/>
          <a:r>
            <a:rPr kumimoji="1" lang="ja-JP" altLang="en-US" sz="1200"/>
            <a:t>３６百</a:t>
          </a:r>
          <a:r>
            <a:rPr kumimoji="1" lang="ja-JP" altLang="en-US" sz="1200">
              <a:solidFill>
                <a:schemeClr val="tx1"/>
              </a:solidFill>
            </a:rPr>
            <a:t>万</a:t>
          </a:r>
          <a:r>
            <a:rPr kumimoji="1" lang="ja-JP" altLang="en-US" sz="1200"/>
            <a:t>円</a:t>
          </a:r>
        </a:p>
      </xdr:txBody>
    </xdr:sp>
    <xdr:clientData/>
  </xdr:twoCellAnchor>
  <xdr:twoCellAnchor>
    <xdr:from>
      <xdr:col>12</xdr:col>
      <xdr:colOff>27214</xdr:colOff>
      <xdr:row>145</xdr:row>
      <xdr:rowOff>99763</xdr:rowOff>
    </xdr:from>
    <xdr:to>
      <xdr:col>23</xdr:col>
      <xdr:colOff>178978</xdr:colOff>
      <xdr:row>146</xdr:row>
      <xdr:rowOff>261778</xdr:rowOff>
    </xdr:to>
    <xdr:sp macro="" textlink="">
      <xdr:nvSpPr>
        <xdr:cNvPr id="7" name="大かっこ 6"/>
        <xdr:cNvSpPr/>
      </xdr:nvSpPr>
      <xdr:spPr>
        <a:xfrm>
          <a:off x="2178743" y="33751028"/>
          <a:ext cx="2124000" cy="509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49310</xdr:colOff>
      <xdr:row>145</xdr:row>
      <xdr:rowOff>68031</xdr:rowOff>
    </xdr:from>
    <xdr:to>
      <xdr:col>24</xdr:col>
      <xdr:colOff>3204</xdr:colOff>
      <xdr:row>146</xdr:row>
      <xdr:rowOff>300612</xdr:rowOff>
    </xdr:to>
    <xdr:sp macro="" textlink="">
      <xdr:nvSpPr>
        <xdr:cNvPr id="8" name="テキスト ボックス 7"/>
        <xdr:cNvSpPr txBox="1"/>
      </xdr:nvSpPr>
      <xdr:spPr>
        <a:xfrm>
          <a:off x="2200839" y="33719296"/>
          <a:ext cx="2105424" cy="57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solidFill>
                <a:sysClr val="windowText" lastClr="000000"/>
              </a:solidFill>
            </a:rPr>
            <a:t>地方の振興に関する総合的な政策の企画及び立案並びに推進</a:t>
          </a:r>
          <a:endParaRPr kumimoji="1" lang="en-US" altLang="ja-JP" sz="900">
            <a:solidFill>
              <a:sysClr val="windowText" lastClr="000000"/>
            </a:solidFill>
          </a:endParaRPr>
        </a:p>
      </xdr:txBody>
    </xdr:sp>
    <xdr:clientData/>
  </xdr:twoCellAnchor>
  <xdr:twoCellAnchor>
    <xdr:from>
      <xdr:col>17</xdr:col>
      <xdr:colOff>161549</xdr:colOff>
      <xdr:row>148</xdr:row>
      <xdr:rowOff>105596</xdr:rowOff>
    </xdr:from>
    <xdr:to>
      <xdr:col>32</xdr:col>
      <xdr:colOff>117794</xdr:colOff>
      <xdr:row>148</xdr:row>
      <xdr:rowOff>105596</xdr:rowOff>
    </xdr:to>
    <xdr:cxnSp macro="">
      <xdr:nvCxnSpPr>
        <xdr:cNvPr id="10" name="直線コネクタ 9"/>
        <xdr:cNvCxnSpPr/>
      </xdr:nvCxnSpPr>
      <xdr:spPr bwMode="auto">
        <a:xfrm>
          <a:off x="3238124" y="34748021"/>
          <a:ext cx="267087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137026</xdr:colOff>
      <xdr:row>147</xdr:row>
      <xdr:rowOff>53973</xdr:rowOff>
    </xdr:from>
    <xdr:to>
      <xdr:col>44</xdr:col>
      <xdr:colOff>123709</xdr:colOff>
      <xdr:row>150</xdr:row>
      <xdr:rowOff>79695</xdr:rowOff>
    </xdr:to>
    <xdr:grpSp>
      <xdr:nvGrpSpPr>
        <xdr:cNvPr id="4" name="グループ化 3"/>
        <xdr:cNvGrpSpPr/>
      </xdr:nvGrpSpPr>
      <xdr:grpSpPr>
        <a:xfrm>
          <a:off x="6668455" y="33323437"/>
          <a:ext cx="2435968" cy="1087079"/>
          <a:chOff x="5795773" y="34466437"/>
          <a:chExt cx="2109398" cy="1087079"/>
        </a:xfrm>
      </xdr:grpSpPr>
      <xdr:sp macro="" textlink="">
        <xdr:nvSpPr>
          <xdr:cNvPr id="11" name="テキスト ボックス 10"/>
          <xdr:cNvSpPr txBox="1"/>
        </xdr:nvSpPr>
        <xdr:spPr bwMode="auto">
          <a:xfrm>
            <a:off x="5795773" y="34466437"/>
            <a:ext cx="2109398" cy="653597"/>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事務費</a:t>
            </a:r>
            <a:endParaRPr kumimoji="1" lang="en-US" altLang="ja-JP" sz="1200"/>
          </a:p>
          <a:p>
            <a:pPr algn="ctr"/>
            <a:r>
              <a:rPr kumimoji="1" lang="ja-JP" altLang="en-US" sz="1200"/>
              <a:t>１百万円</a:t>
            </a:r>
          </a:p>
        </xdr:txBody>
      </xdr:sp>
      <xdr:sp macro="" textlink="">
        <xdr:nvSpPr>
          <xdr:cNvPr id="12" name="大かっこ 11"/>
          <xdr:cNvSpPr/>
        </xdr:nvSpPr>
        <xdr:spPr bwMode="auto">
          <a:xfrm>
            <a:off x="5841326" y="35158595"/>
            <a:ext cx="2052000" cy="360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bwMode="auto">
          <a:xfrm>
            <a:off x="5933480" y="35155784"/>
            <a:ext cx="1794351" cy="3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solidFill>
                  <a:schemeClr val="tx1"/>
                </a:solidFill>
              </a:rPr>
              <a:t>　職員旅費</a:t>
            </a:r>
            <a:endParaRPr kumimoji="1" lang="en-US" altLang="ja-JP" sz="1050">
              <a:solidFill>
                <a:schemeClr val="tx1"/>
              </a:solidFill>
            </a:endParaRPr>
          </a:p>
        </xdr:txBody>
      </xdr:sp>
    </xdr:grpSp>
    <xdr:clientData/>
  </xdr:twoCellAnchor>
  <xdr:twoCellAnchor>
    <xdr:from>
      <xdr:col>17</xdr:col>
      <xdr:colOff>148079</xdr:colOff>
      <xdr:row>146</xdr:row>
      <xdr:rowOff>336095</xdr:rowOff>
    </xdr:from>
    <xdr:to>
      <xdr:col>17</xdr:col>
      <xdr:colOff>148079</xdr:colOff>
      <xdr:row>155</xdr:row>
      <xdr:rowOff>197654</xdr:rowOff>
    </xdr:to>
    <xdr:cxnSp macro="">
      <xdr:nvCxnSpPr>
        <xdr:cNvPr id="14" name="直線コネクタ 13"/>
        <xdr:cNvCxnSpPr/>
      </xdr:nvCxnSpPr>
      <xdr:spPr>
        <a:xfrm flipV="1">
          <a:off x="3196079" y="34334742"/>
          <a:ext cx="0" cy="298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84733</xdr:colOff>
      <xdr:row>155</xdr:row>
      <xdr:rowOff>135508</xdr:rowOff>
    </xdr:from>
    <xdr:to>
      <xdr:col>45</xdr:col>
      <xdr:colOff>66595</xdr:colOff>
      <xdr:row>160</xdr:row>
      <xdr:rowOff>40334</xdr:rowOff>
    </xdr:to>
    <xdr:grpSp>
      <xdr:nvGrpSpPr>
        <xdr:cNvPr id="36" name="グループ化 35"/>
        <xdr:cNvGrpSpPr/>
      </xdr:nvGrpSpPr>
      <xdr:grpSpPr>
        <a:xfrm>
          <a:off x="6820269" y="36235258"/>
          <a:ext cx="2431147" cy="1673755"/>
          <a:chOff x="6080681" y="37279004"/>
          <a:chExt cx="2162205" cy="1636935"/>
        </a:xfrm>
      </xdr:grpSpPr>
      <xdr:sp macro="" textlink="">
        <xdr:nvSpPr>
          <xdr:cNvPr id="18" name="大かっこ 17"/>
          <xdr:cNvSpPr/>
        </xdr:nvSpPr>
        <xdr:spPr bwMode="auto">
          <a:xfrm>
            <a:off x="6082886" y="38340643"/>
            <a:ext cx="2160000" cy="504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正方形/長方形 18"/>
          <xdr:cNvSpPr/>
        </xdr:nvSpPr>
        <xdr:spPr bwMode="auto">
          <a:xfrm>
            <a:off x="6080681" y="37610215"/>
            <a:ext cx="2160000" cy="648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B</a:t>
            </a:r>
            <a:r>
              <a:rPr kumimoji="1" lang="ja-JP" altLang="en-US" sz="1100" baseline="0">
                <a:solidFill>
                  <a:schemeClr val="tx1"/>
                </a:solidFill>
              </a:rPr>
              <a:t>．公益法人（１者）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７百万円</a:t>
            </a:r>
            <a:endParaRPr lang="ja-JP" altLang="ja-JP" baseline="0">
              <a:solidFill>
                <a:schemeClr val="tx1"/>
              </a:solidFill>
            </a:endParaRPr>
          </a:p>
        </xdr:txBody>
      </xdr:sp>
      <xdr:sp macro="" textlink="">
        <xdr:nvSpPr>
          <xdr:cNvPr id="20" name="正方形/長方形 19"/>
          <xdr:cNvSpPr/>
        </xdr:nvSpPr>
        <xdr:spPr bwMode="auto">
          <a:xfrm>
            <a:off x="6476892" y="37306218"/>
            <a:ext cx="1368000" cy="3600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21" name="テキスト ボックス 20"/>
          <xdr:cNvSpPr txBox="1"/>
        </xdr:nvSpPr>
        <xdr:spPr bwMode="auto">
          <a:xfrm>
            <a:off x="6144938" y="38267939"/>
            <a:ext cx="2088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半島振興のための効果的な情報発信等の知見の収集等</a:t>
            </a:r>
            <a:endParaRPr kumimoji="1" lang="en-US" altLang="ja-JP" sz="1050">
              <a:solidFill>
                <a:schemeClr val="tx1"/>
              </a:solidFill>
            </a:endParaRPr>
          </a:p>
        </xdr:txBody>
      </xdr:sp>
    </xdr:grpSp>
    <xdr:clientData/>
  </xdr:twoCellAnchor>
  <xdr:twoCellAnchor>
    <xdr:from>
      <xdr:col>11</xdr:col>
      <xdr:colOff>154743</xdr:colOff>
      <xdr:row>155</xdr:row>
      <xdr:rowOff>179293</xdr:rowOff>
    </xdr:from>
    <xdr:to>
      <xdr:col>23</xdr:col>
      <xdr:colOff>176555</xdr:colOff>
      <xdr:row>160</xdr:row>
      <xdr:rowOff>45726</xdr:rowOff>
    </xdr:to>
    <xdr:grpSp>
      <xdr:nvGrpSpPr>
        <xdr:cNvPr id="35" name="グループ化 34"/>
        <xdr:cNvGrpSpPr/>
      </xdr:nvGrpSpPr>
      <xdr:grpSpPr>
        <a:xfrm>
          <a:off x="2399922" y="36279043"/>
          <a:ext cx="2471097" cy="1635362"/>
          <a:chOff x="2100564" y="37422043"/>
          <a:chExt cx="2144527" cy="1635362"/>
        </a:xfrm>
      </xdr:grpSpPr>
      <xdr:sp macro="" textlink="">
        <xdr:nvSpPr>
          <xdr:cNvPr id="28" name="大かっこ 27"/>
          <xdr:cNvSpPr/>
        </xdr:nvSpPr>
        <xdr:spPr bwMode="auto">
          <a:xfrm>
            <a:off x="2113906" y="38469300"/>
            <a:ext cx="2131185" cy="51040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正方形/長方形 28"/>
          <xdr:cNvSpPr/>
        </xdr:nvSpPr>
        <xdr:spPr bwMode="auto">
          <a:xfrm>
            <a:off x="2100564" y="37737253"/>
            <a:ext cx="2131185" cy="66080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a:t>
            </a:r>
            <a:r>
              <a:rPr kumimoji="1" lang="ja-JP" altLang="en-US" sz="1100" baseline="0">
                <a:solidFill>
                  <a:schemeClr val="tx1"/>
                </a:solidFill>
              </a:rPr>
              <a:t>．民間企業（２者）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２８百万円</a:t>
            </a:r>
            <a:endParaRPr lang="ja-JP" altLang="ja-JP" baseline="0">
              <a:solidFill>
                <a:schemeClr val="tx1"/>
              </a:solidFill>
            </a:endParaRPr>
          </a:p>
        </xdr:txBody>
      </xdr:sp>
      <xdr:sp macro="" textlink="">
        <xdr:nvSpPr>
          <xdr:cNvPr id="30" name="正方形/長方形 29"/>
          <xdr:cNvSpPr/>
        </xdr:nvSpPr>
        <xdr:spPr bwMode="auto">
          <a:xfrm>
            <a:off x="2436452" y="37422043"/>
            <a:ext cx="1420791" cy="36640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31" name="テキスト ボックス 30"/>
          <xdr:cNvSpPr txBox="1"/>
        </xdr:nvSpPr>
        <xdr:spPr bwMode="auto">
          <a:xfrm>
            <a:off x="2158821" y="38396598"/>
            <a:ext cx="2061586" cy="66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半島地域の現状や共通課題に関する実践的知見の収集等</a:t>
            </a:r>
            <a:endParaRPr kumimoji="1" lang="en-US" altLang="ja-JP" sz="1050">
              <a:solidFill>
                <a:schemeClr val="tx1"/>
              </a:solidFill>
            </a:endParaRPr>
          </a:p>
        </xdr:txBody>
      </xdr:sp>
    </xdr:grpSp>
    <xdr:clientData/>
  </xdr:twoCellAnchor>
  <xdr:twoCellAnchor>
    <xdr:from>
      <xdr:col>12</xdr:col>
      <xdr:colOff>1599</xdr:colOff>
      <xdr:row>143</xdr:row>
      <xdr:rowOff>198502</xdr:rowOff>
    </xdr:from>
    <xdr:to>
      <xdr:col>24</xdr:col>
      <xdr:colOff>10069</xdr:colOff>
      <xdr:row>145</xdr:row>
      <xdr:rowOff>50290</xdr:rowOff>
    </xdr:to>
    <xdr:sp macro="" textlink="">
      <xdr:nvSpPr>
        <xdr:cNvPr id="32" name="テキスト ボックス 31"/>
        <xdr:cNvSpPr txBox="1"/>
      </xdr:nvSpPr>
      <xdr:spPr>
        <a:xfrm>
          <a:off x="2153128" y="33155002"/>
          <a:ext cx="2160000" cy="54655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国土政策局</a:t>
          </a:r>
          <a:endParaRPr kumimoji="1" lang="en-US" altLang="ja-JP" sz="1200"/>
        </a:p>
        <a:p>
          <a:pPr algn="ctr"/>
          <a:r>
            <a:rPr kumimoji="1" lang="ja-JP" altLang="en-US" sz="1200"/>
            <a:t>３６百</a:t>
          </a:r>
          <a:r>
            <a:rPr kumimoji="1" lang="ja-JP" altLang="en-US" sz="1200">
              <a:solidFill>
                <a:schemeClr val="tx1"/>
              </a:solidFill>
            </a:rPr>
            <a:t>万</a:t>
          </a:r>
          <a:r>
            <a:rPr kumimoji="1" lang="ja-JP" altLang="en-US" sz="1200"/>
            <a:t>円</a:t>
          </a:r>
        </a:p>
      </xdr:txBody>
    </xdr:sp>
    <xdr:clientData/>
  </xdr:twoCellAnchor>
  <xdr:twoCellAnchor>
    <xdr:from>
      <xdr:col>17</xdr:col>
      <xdr:colOff>150800</xdr:colOff>
      <xdr:row>141</xdr:row>
      <xdr:rowOff>206830</xdr:rowOff>
    </xdr:from>
    <xdr:to>
      <xdr:col>17</xdr:col>
      <xdr:colOff>150800</xdr:colOff>
      <xdr:row>143</xdr:row>
      <xdr:rowOff>183259</xdr:rowOff>
    </xdr:to>
    <xdr:cxnSp macro="">
      <xdr:nvCxnSpPr>
        <xdr:cNvPr id="33" name="直線コネクタ 32"/>
        <xdr:cNvCxnSpPr/>
      </xdr:nvCxnSpPr>
      <xdr:spPr>
        <a:xfrm flipV="1">
          <a:off x="3157979" y="32496580"/>
          <a:ext cx="0" cy="684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149301</xdr:colOff>
      <xdr:row>153</xdr:row>
      <xdr:rowOff>335555</xdr:rowOff>
    </xdr:from>
    <xdr:to>
      <xdr:col>39</xdr:col>
      <xdr:colOff>37659</xdr:colOff>
      <xdr:row>153</xdr:row>
      <xdr:rowOff>335555</xdr:rowOff>
    </xdr:to>
    <xdr:cxnSp macro="">
      <xdr:nvCxnSpPr>
        <xdr:cNvPr id="42" name="直線コネクタ 41"/>
        <xdr:cNvCxnSpPr/>
      </xdr:nvCxnSpPr>
      <xdr:spPr bwMode="auto">
        <a:xfrm>
          <a:off x="3156480" y="36870734"/>
          <a:ext cx="378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36821</xdr:colOff>
      <xdr:row>153</xdr:row>
      <xdr:rowOff>341698</xdr:rowOff>
    </xdr:from>
    <xdr:to>
      <xdr:col>39</xdr:col>
      <xdr:colOff>36821</xdr:colOff>
      <xdr:row>155</xdr:row>
      <xdr:rowOff>210127</xdr:rowOff>
    </xdr:to>
    <xdr:cxnSp macro="">
      <xdr:nvCxnSpPr>
        <xdr:cNvPr id="43" name="直線コネクタ 42"/>
        <xdr:cNvCxnSpPr/>
      </xdr:nvCxnSpPr>
      <xdr:spPr>
        <a:xfrm flipV="1">
          <a:off x="7029292" y="36772022"/>
          <a:ext cx="0" cy="56319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0" zoomScale="70" zoomScaleNormal="75" zoomScaleSheetLayoutView="70" zoomScalePageLayoutView="60" workbookViewId="0">
      <selection activeCell="A270" sqref="A270:B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462</v>
      </c>
      <c r="AR2" s="688"/>
      <c r="AS2" s="68" t="str">
        <f>IF(OR(AQ2="　", AQ2=""), "", "-")</f>
        <v/>
      </c>
      <c r="AT2" s="689">
        <v>265</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473</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468</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208</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469</v>
      </c>
      <c r="AF5" s="459"/>
      <c r="AG5" s="459"/>
      <c r="AH5" s="459"/>
      <c r="AI5" s="459"/>
      <c r="AJ5" s="459"/>
      <c r="AK5" s="459"/>
      <c r="AL5" s="459"/>
      <c r="AM5" s="459"/>
      <c r="AN5" s="459"/>
      <c r="AO5" s="459"/>
      <c r="AP5" s="460"/>
      <c r="AQ5" s="461" t="s">
        <v>470</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1.2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472</v>
      </c>
      <c r="AF7" s="497"/>
      <c r="AG7" s="497"/>
      <c r="AH7" s="497"/>
      <c r="AI7" s="497"/>
      <c r="AJ7" s="497"/>
      <c r="AK7" s="497"/>
      <c r="AL7" s="497"/>
      <c r="AM7" s="497"/>
      <c r="AN7" s="497"/>
      <c r="AO7" s="497"/>
      <c r="AP7" s="497"/>
      <c r="AQ7" s="497"/>
      <c r="AR7" s="497"/>
      <c r="AS7" s="497"/>
      <c r="AT7" s="497"/>
      <c r="AU7" s="497"/>
      <c r="AV7" s="497"/>
      <c r="AW7" s="497"/>
      <c r="AX7" s="498"/>
    </row>
    <row r="8" spans="1:50" ht="40.5" customHeight="1" x14ac:dyDescent="0.15">
      <c r="A8" s="643" t="s">
        <v>308</v>
      </c>
      <c r="B8" s="644"/>
      <c r="C8" s="644"/>
      <c r="D8" s="644"/>
      <c r="E8" s="644"/>
      <c r="F8" s="645"/>
      <c r="G8" s="640" t="str">
        <f>入力規則等!A26</f>
        <v>観光立国、地方創生</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0.75" customHeight="1" x14ac:dyDescent="0.15">
      <c r="A9" s="193" t="s">
        <v>26</v>
      </c>
      <c r="B9" s="194"/>
      <c r="C9" s="194"/>
      <c r="D9" s="194"/>
      <c r="E9" s="194"/>
      <c r="F9" s="194"/>
      <c r="G9" s="195" t="s">
        <v>514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7.25"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7.5" customHeight="1" x14ac:dyDescent="0.15">
      <c r="A11" s="193" t="s">
        <v>6</v>
      </c>
      <c r="B11" s="194"/>
      <c r="C11" s="194"/>
      <c r="D11" s="194"/>
      <c r="E11" s="194"/>
      <c r="F11" s="499"/>
      <c r="G11" s="452" t="str">
        <f>入力規則等!P10</f>
        <v>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98">
        <v>47</v>
      </c>
      <c r="Q13" s="199"/>
      <c r="R13" s="199"/>
      <c r="S13" s="199"/>
      <c r="T13" s="199"/>
      <c r="U13" s="199"/>
      <c r="V13" s="518"/>
      <c r="W13" s="198">
        <v>40</v>
      </c>
      <c r="X13" s="199"/>
      <c r="Y13" s="199"/>
      <c r="Z13" s="199"/>
      <c r="AA13" s="199"/>
      <c r="AB13" s="199"/>
      <c r="AC13" s="518"/>
      <c r="AD13" s="198">
        <v>36</v>
      </c>
      <c r="AE13" s="199"/>
      <c r="AF13" s="199"/>
      <c r="AG13" s="199"/>
      <c r="AH13" s="199"/>
      <c r="AI13" s="199"/>
      <c r="AJ13" s="518"/>
      <c r="AK13" s="184">
        <v>115</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v>200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v>200</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475</v>
      </c>
      <c r="Q16" s="185"/>
      <c r="R16" s="185"/>
      <c r="S16" s="185"/>
      <c r="T16" s="185"/>
      <c r="U16" s="185"/>
      <c r="V16" s="186"/>
      <c r="W16" s="184" t="s">
        <v>475</v>
      </c>
      <c r="X16" s="185"/>
      <c r="Y16" s="185"/>
      <c r="Z16" s="185"/>
      <c r="AA16" s="185"/>
      <c r="AB16" s="185"/>
      <c r="AC16" s="186"/>
      <c r="AD16" s="184">
        <v>-200</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7">
        <f>SUM(P13:V17)</f>
        <v>47</v>
      </c>
      <c r="Q18" s="658"/>
      <c r="R18" s="658"/>
      <c r="S18" s="658"/>
      <c r="T18" s="658"/>
      <c r="U18" s="658"/>
      <c r="V18" s="659"/>
      <c r="W18" s="657">
        <f>SUM(W13:AC17)</f>
        <v>40</v>
      </c>
      <c r="X18" s="658"/>
      <c r="Y18" s="658"/>
      <c r="Z18" s="658"/>
      <c r="AA18" s="658"/>
      <c r="AB18" s="658"/>
      <c r="AC18" s="659"/>
      <c r="AD18" s="657">
        <f t="shared" ref="AD18" si="0">SUM(AD13:AJ17)</f>
        <v>36</v>
      </c>
      <c r="AE18" s="658"/>
      <c r="AF18" s="658"/>
      <c r="AG18" s="658"/>
      <c r="AH18" s="658"/>
      <c r="AI18" s="658"/>
      <c r="AJ18" s="659"/>
      <c r="AK18" s="657">
        <f t="shared" ref="AK18" si="1">SUM(AK13:AQ17)</f>
        <v>315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46</v>
      </c>
      <c r="Q19" s="185"/>
      <c r="R19" s="185"/>
      <c r="S19" s="185"/>
      <c r="T19" s="185"/>
      <c r="U19" s="185"/>
      <c r="V19" s="186"/>
      <c r="W19" s="184">
        <v>39</v>
      </c>
      <c r="X19" s="185"/>
      <c r="Y19" s="185"/>
      <c r="Z19" s="185"/>
      <c r="AA19" s="185"/>
      <c r="AB19" s="185"/>
      <c r="AC19" s="186"/>
      <c r="AD19" s="184">
        <v>36</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0.97872340425531912</v>
      </c>
      <c r="Q20" s="661"/>
      <c r="R20" s="661"/>
      <c r="S20" s="661"/>
      <c r="T20" s="661"/>
      <c r="U20" s="661"/>
      <c r="V20" s="661"/>
      <c r="W20" s="661">
        <f>IF(W18=0, "-", W19/W18)</f>
        <v>0.97499999999999998</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515</v>
      </c>
      <c r="AV22" s="80"/>
      <c r="AW22" s="81" t="s">
        <v>360</v>
      </c>
      <c r="AX22" s="82"/>
    </row>
    <row r="23" spans="1:50" ht="33" customHeight="1" x14ac:dyDescent="0.15">
      <c r="A23" s="139"/>
      <c r="B23" s="137"/>
      <c r="C23" s="137"/>
      <c r="D23" s="137"/>
      <c r="E23" s="137"/>
      <c r="F23" s="138"/>
      <c r="G23" s="83" t="s">
        <v>520</v>
      </c>
      <c r="H23" s="84"/>
      <c r="I23" s="84"/>
      <c r="J23" s="84"/>
      <c r="K23" s="84"/>
      <c r="L23" s="84"/>
      <c r="M23" s="84"/>
      <c r="N23" s="84"/>
      <c r="O23" s="85"/>
      <c r="P23" s="228" t="s">
        <v>507</v>
      </c>
      <c r="Q23" s="243"/>
      <c r="R23" s="243"/>
      <c r="S23" s="243"/>
      <c r="T23" s="243"/>
      <c r="U23" s="243"/>
      <c r="V23" s="243"/>
      <c r="W23" s="243"/>
      <c r="X23" s="244"/>
      <c r="Y23" s="237" t="s">
        <v>14</v>
      </c>
      <c r="Z23" s="238"/>
      <c r="AA23" s="239"/>
      <c r="AB23" s="176"/>
      <c r="AC23" s="177"/>
      <c r="AD23" s="177"/>
      <c r="AE23" s="97">
        <v>0.96</v>
      </c>
      <c r="AF23" s="98"/>
      <c r="AG23" s="98"/>
      <c r="AH23" s="98"/>
      <c r="AI23" s="99"/>
      <c r="AJ23" s="97"/>
      <c r="AK23" s="98"/>
      <c r="AL23" s="98"/>
      <c r="AM23" s="98"/>
      <c r="AN23" s="99"/>
      <c r="AO23" s="97"/>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476</v>
      </c>
      <c r="AC24" s="206"/>
      <c r="AD24" s="206"/>
      <c r="AE24" s="97">
        <v>1</v>
      </c>
      <c r="AF24" s="98"/>
      <c r="AG24" s="98"/>
      <c r="AH24" s="98"/>
      <c r="AI24" s="99"/>
      <c r="AJ24" s="97">
        <v>1</v>
      </c>
      <c r="AK24" s="98"/>
      <c r="AL24" s="98"/>
      <c r="AM24" s="98"/>
      <c r="AN24" s="99"/>
      <c r="AO24" s="97">
        <v>1</v>
      </c>
      <c r="AP24" s="98"/>
      <c r="AQ24" s="98"/>
      <c r="AR24" s="98"/>
      <c r="AS24" s="99"/>
      <c r="AT24" s="97" t="s">
        <v>516</v>
      </c>
      <c r="AU24" s="98"/>
      <c r="AV24" s="98"/>
      <c r="AW24" s="98"/>
      <c r="AX24" s="358"/>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96</v>
      </c>
      <c r="AF25" s="98"/>
      <c r="AG25" s="98"/>
      <c r="AH25" s="98"/>
      <c r="AI25" s="99"/>
      <c r="AJ25" s="97" t="s">
        <v>521</v>
      </c>
      <c r="AK25" s="98"/>
      <c r="AL25" s="98"/>
      <c r="AM25" s="98"/>
      <c r="AN25" s="99"/>
      <c r="AO25" s="97" t="s">
        <v>521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9"/>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478</v>
      </c>
      <c r="H68" s="243"/>
      <c r="I68" s="243"/>
      <c r="J68" s="243"/>
      <c r="K68" s="243"/>
      <c r="L68" s="243"/>
      <c r="M68" s="243"/>
      <c r="N68" s="243"/>
      <c r="O68" s="243"/>
      <c r="P68" s="243"/>
      <c r="Q68" s="243"/>
      <c r="R68" s="243"/>
      <c r="S68" s="243"/>
      <c r="T68" s="243"/>
      <c r="U68" s="243"/>
      <c r="V68" s="243"/>
      <c r="W68" s="243"/>
      <c r="X68" s="244"/>
      <c r="Y68" s="626" t="s">
        <v>66</v>
      </c>
      <c r="Z68" s="627"/>
      <c r="AA68" s="628"/>
      <c r="AB68" s="120" t="s">
        <v>479</v>
      </c>
      <c r="AC68" s="121"/>
      <c r="AD68" s="122"/>
      <c r="AE68" s="97" t="s">
        <v>480</v>
      </c>
      <c r="AF68" s="98"/>
      <c r="AG68" s="98"/>
      <c r="AH68" s="98"/>
      <c r="AI68" s="99"/>
      <c r="AJ68" s="97" t="s">
        <v>480</v>
      </c>
      <c r="AK68" s="98"/>
      <c r="AL68" s="98"/>
      <c r="AM68" s="98"/>
      <c r="AN68" s="99"/>
      <c r="AO68" s="97" t="s">
        <v>480</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480</v>
      </c>
      <c r="AF69" s="98"/>
      <c r="AG69" s="98"/>
      <c r="AH69" s="98"/>
      <c r="AI69" s="99"/>
      <c r="AJ69" s="97" t="s">
        <v>480</v>
      </c>
      <c r="AK69" s="98"/>
      <c r="AL69" s="98"/>
      <c r="AM69" s="98"/>
      <c r="AN69" s="99"/>
      <c r="AO69" s="97" t="s">
        <v>480</v>
      </c>
      <c r="AP69" s="98"/>
      <c r="AQ69" s="98"/>
      <c r="AR69" s="98"/>
      <c r="AS69" s="99"/>
      <c r="AT69" s="97">
        <v>30</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5" t="s">
        <v>17</v>
      </c>
      <c r="Z83" s="546"/>
      <c r="AA83" s="547"/>
      <c r="AB83" s="673" t="s">
        <v>481</v>
      </c>
      <c r="AC83" s="124"/>
      <c r="AD83" s="125"/>
      <c r="AE83" s="214">
        <v>12</v>
      </c>
      <c r="AF83" s="215"/>
      <c r="AG83" s="215"/>
      <c r="AH83" s="215"/>
      <c r="AI83" s="215"/>
      <c r="AJ83" s="214">
        <v>10</v>
      </c>
      <c r="AK83" s="215"/>
      <c r="AL83" s="215"/>
      <c r="AM83" s="215"/>
      <c r="AN83" s="215"/>
      <c r="AO83" s="214">
        <v>12</v>
      </c>
      <c r="AP83" s="215"/>
      <c r="AQ83" s="215"/>
      <c r="AR83" s="215"/>
      <c r="AS83" s="215"/>
      <c r="AT83" s="97">
        <v>10.5</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674" t="s">
        <v>484</v>
      </c>
      <c r="AF84" s="101"/>
      <c r="AG84" s="101"/>
      <c r="AH84" s="101"/>
      <c r="AI84" s="102"/>
      <c r="AJ84" s="100" t="s">
        <v>485</v>
      </c>
      <c r="AK84" s="101"/>
      <c r="AL84" s="101"/>
      <c r="AM84" s="101"/>
      <c r="AN84" s="102"/>
      <c r="AO84" s="100" t="s">
        <v>486</v>
      </c>
      <c r="AP84" s="101"/>
      <c r="AQ84" s="101"/>
      <c r="AR84" s="101"/>
      <c r="AS84" s="102"/>
      <c r="AT84" s="100" t="s">
        <v>508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487</v>
      </c>
      <c r="D98" s="543"/>
      <c r="E98" s="543"/>
      <c r="F98" s="543"/>
      <c r="G98" s="543"/>
      <c r="H98" s="543"/>
      <c r="I98" s="543"/>
      <c r="J98" s="543"/>
      <c r="K98" s="544"/>
      <c r="L98" s="184">
        <v>0.98699999999999999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 customHeight="1" x14ac:dyDescent="0.15">
      <c r="A99" s="610"/>
      <c r="B99" s="611"/>
      <c r="C99" s="605" t="s">
        <v>488</v>
      </c>
      <c r="D99" s="606"/>
      <c r="E99" s="606"/>
      <c r="F99" s="606"/>
      <c r="G99" s="606"/>
      <c r="H99" s="606"/>
      <c r="I99" s="606"/>
      <c r="J99" s="606"/>
      <c r="K99" s="607"/>
      <c r="L99" s="184">
        <v>15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0.75" customHeight="1" x14ac:dyDescent="0.15">
      <c r="A100" s="610"/>
      <c r="B100" s="611"/>
      <c r="C100" s="605" t="s">
        <v>489</v>
      </c>
      <c r="D100" s="606"/>
      <c r="E100" s="606"/>
      <c r="F100" s="606"/>
      <c r="G100" s="606"/>
      <c r="H100" s="606"/>
      <c r="I100" s="606"/>
      <c r="J100" s="606"/>
      <c r="K100" s="607"/>
      <c r="L100" s="184">
        <v>99</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114.98699999999999</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0.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467</v>
      </c>
      <c r="AE108" s="352"/>
      <c r="AF108" s="352"/>
      <c r="AG108" s="348" t="s">
        <v>490</v>
      </c>
      <c r="AH108" s="349"/>
      <c r="AI108" s="349"/>
      <c r="AJ108" s="349"/>
      <c r="AK108" s="349"/>
      <c r="AL108" s="349"/>
      <c r="AM108" s="349"/>
      <c r="AN108" s="349"/>
      <c r="AO108" s="349"/>
      <c r="AP108" s="349"/>
      <c r="AQ108" s="349"/>
      <c r="AR108" s="349"/>
      <c r="AS108" s="349"/>
      <c r="AT108" s="349"/>
      <c r="AU108" s="349"/>
      <c r="AV108" s="349"/>
      <c r="AW108" s="349"/>
      <c r="AX108" s="350"/>
    </row>
    <row r="109" spans="1:50" ht="114"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467</v>
      </c>
      <c r="AE109" s="303"/>
      <c r="AF109" s="303"/>
      <c r="AG109" s="282" t="s">
        <v>517</v>
      </c>
      <c r="AH109" s="259"/>
      <c r="AI109" s="259"/>
      <c r="AJ109" s="259"/>
      <c r="AK109" s="259"/>
      <c r="AL109" s="259"/>
      <c r="AM109" s="259"/>
      <c r="AN109" s="259"/>
      <c r="AO109" s="259"/>
      <c r="AP109" s="259"/>
      <c r="AQ109" s="259"/>
      <c r="AR109" s="259"/>
      <c r="AS109" s="259"/>
      <c r="AT109" s="259"/>
      <c r="AU109" s="259"/>
      <c r="AV109" s="259"/>
      <c r="AW109" s="259"/>
      <c r="AX109" s="283"/>
    </row>
    <row r="110" spans="1:50" ht="42.7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467</v>
      </c>
      <c r="AE110" s="333"/>
      <c r="AF110" s="333"/>
      <c r="AG110" s="343" t="s">
        <v>518</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467</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492</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8"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53.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467</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20.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4" t="s">
        <v>494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3.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492</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6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511</v>
      </c>
      <c r="AE121" s="303"/>
      <c r="AF121" s="303"/>
      <c r="AG121" s="343" t="s">
        <v>512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4"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4"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509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510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5.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53.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3.2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8.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166</v>
      </c>
      <c r="H137" s="551"/>
      <c r="I137" s="551"/>
      <c r="J137" s="551"/>
      <c r="K137" s="551"/>
      <c r="L137" s="551"/>
      <c r="M137" s="551"/>
      <c r="N137" s="551"/>
      <c r="O137" s="551"/>
      <c r="P137" s="552"/>
      <c r="Q137" s="320" t="s">
        <v>225</v>
      </c>
      <c r="R137" s="320"/>
      <c r="S137" s="320"/>
      <c r="T137" s="320"/>
      <c r="U137" s="320"/>
      <c r="V137" s="320"/>
      <c r="W137" s="550">
        <v>90</v>
      </c>
      <c r="X137" s="551"/>
      <c r="Y137" s="551"/>
      <c r="Z137" s="551"/>
      <c r="AA137" s="551"/>
      <c r="AB137" s="551"/>
      <c r="AC137" s="551"/>
      <c r="AD137" s="551"/>
      <c r="AE137" s="551"/>
      <c r="AF137" s="552"/>
      <c r="AG137" s="320" t="s">
        <v>226</v>
      </c>
      <c r="AH137" s="320"/>
      <c r="AI137" s="320"/>
      <c r="AJ137" s="320"/>
      <c r="AK137" s="320"/>
      <c r="AL137" s="320"/>
      <c r="AM137" s="522">
        <v>67</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269</v>
      </c>
      <c r="H138" s="318"/>
      <c r="I138" s="318"/>
      <c r="J138" s="318"/>
      <c r="K138" s="318"/>
      <c r="L138" s="318"/>
      <c r="M138" s="318"/>
      <c r="N138" s="318"/>
      <c r="O138" s="318"/>
      <c r="P138" s="319"/>
      <c r="Q138" s="430" t="s">
        <v>228</v>
      </c>
      <c r="R138" s="430"/>
      <c r="S138" s="430"/>
      <c r="T138" s="430"/>
      <c r="U138" s="430"/>
      <c r="V138" s="430"/>
      <c r="W138" s="317">
        <v>260</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365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497</v>
      </c>
      <c r="H180" s="363"/>
      <c r="I180" s="363"/>
      <c r="J180" s="363"/>
      <c r="K180" s="364"/>
      <c r="L180" s="365" t="s">
        <v>498</v>
      </c>
      <c r="M180" s="366"/>
      <c r="N180" s="366"/>
      <c r="O180" s="366"/>
      <c r="P180" s="366"/>
      <c r="Q180" s="366"/>
      <c r="R180" s="366"/>
      <c r="S180" s="366"/>
      <c r="T180" s="366"/>
      <c r="U180" s="366"/>
      <c r="V180" s="366"/>
      <c r="W180" s="366"/>
      <c r="X180" s="367"/>
      <c r="Y180" s="397">
        <v>16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0.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0.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0.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0.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0.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0.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0.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0.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0.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499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497</v>
      </c>
      <c r="H193" s="363"/>
      <c r="I193" s="363"/>
      <c r="J193" s="363"/>
      <c r="K193" s="364"/>
      <c r="L193" s="365" t="s">
        <v>500</v>
      </c>
      <c r="M193" s="366"/>
      <c r="N193" s="366"/>
      <c r="O193" s="366"/>
      <c r="P193" s="366"/>
      <c r="Q193" s="366"/>
      <c r="R193" s="366"/>
      <c r="S193" s="366"/>
      <c r="T193" s="366"/>
      <c r="U193" s="366"/>
      <c r="V193" s="366"/>
      <c r="W193" s="366"/>
      <c r="X193" s="367"/>
      <c r="Y193" s="397">
        <v>7</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0.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0.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0.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0.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0.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0.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0.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0.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0.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x14ac:dyDescent="0.15">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7</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2.25" hidden="1"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501</v>
      </c>
      <c r="D236" s="576"/>
      <c r="E236" s="576"/>
      <c r="F236" s="576"/>
      <c r="G236" s="576"/>
      <c r="H236" s="576"/>
      <c r="I236" s="576"/>
      <c r="J236" s="576"/>
      <c r="K236" s="576"/>
      <c r="L236" s="576"/>
      <c r="M236" s="577" t="s">
        <v>503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16</v>
      </c>
      <c r="AL236" s="579"/>
      <c r="AM236" s="579"/>
      <c r="AN236" s="579"/>
      <c r="AO236" s="579"/>
      <c r="AP236" s="580"/>
      <c r="AQ236" s="577">
        <v>4</v>
      </c>
      <c r="AR236" s="576"/>
      <c r="AS236" s="576"/>
      <c r="AT236" s="576"/>
      <c r="AU236" s="578">
        <f>15944391/15964560*100</f>
        <v>99.87366391557299</v>
      </c>
      <c r="AV236" s="579"/>
      <c r="AW236" s="579"/>
      <c r="AX236" s="580"/>
    </row>
    <row r="237" spans="1:50" ht="24" customHeight="1" x14ac:dyDescent="0.15">
      <c r="A237" s="575">
        <v>2</v>
      </c>
      <c r="B237" s="575">
        <v>1</v>
      </c>
      <c r="C237" s="577" t="s">
        <v>502</v>
      </c>
      <c r="D237" s="576"/>
      <c r="E237" s="576"/>
      <c r="F237" s="576"/>
      <c r="G237" s="576"/>
      <c r="H237" s="576"/>
      <c r="I237" s="576"/>
      <c r="J237" s="576"/>
      <c r="K237" s="576"/>
      <c r="L237" s="576"/>
      <c r="M237" s="577" t="s">
        <v>504</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v>12</v>
      </c>
      <c r="AL237" s="579"/>
      <c r="AM237" s="579"/>
      <c r="AN237" s="579"/>
      <c r="AO237" s="579"/>
      <c r="AP237" s="580"/>
      <c r="AQ237" s="577">
        <v>3</v>
      </c>
      <c r="AR237" s="576"/>
      <c r="AS237" s="576"/>
      <c r="AT237" s="576"/>
      <c r="AU237" s="578">
        <f>11982600/12035520*100</f>
        <v>99.560301507537687</v>
      </c>
      <c r="AV237" s="579"/>
      <c r="AW237" s="579"/>
      <c r="AX237" s="580"/>
    </row>
    <row r="238" spans="1:50" ht="18.75"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77"/>
      <c r="AR238" s="576"/>
      <c r="AS238" s="576"/>
      <c r="AT238" s="576"/>
      <c r="AU238" s="578"/>
      <c r="AV238" s="579"/>
      <c r="AW238" s="579"/>
      <c r="AX238" s="580"/>
    </row>
    <row r="239" spans="1:50" ht="18.75"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18.75"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18.75"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18.75"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18.75"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18.75"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18.75"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412</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7" t="s">
        <v>505</v>
      </c>
      <c r="D269" s="576"/>
      <c r="E269" s="576"/>
      <c r="F269" s="576"/>
      <c r="G269" s="576"/>
      <c r="H269" s="576"/>
      <c r="I269" s="576"/>
      <c r="J269" s="576"/>
      <c r="K269" s="576"/>
      <c r="L269" s="576"/>
      <c r="M269" s="577" t="s">
        <v>506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7</v>
      </c>
      <c r="AL269" s="579"/>
      <c r="AM269" s="579"/>
      <c r="AN269" s="579"/>
      <c r="AO269" s="579"/>
      <c r="AP269" s="580"/>
      <c r="AQ269" s="577">
        <v>3</v>
      </c>
      <c r="AR269" s="576"/>
      <c r="AS269" s="576"/>
      <c r="AT269" s="576"/>
      <c r="AU269" s="578">
        <f>6933600/6996240*100</f>
        <v>99.104661932695279</v>
      </c>
      <c r="AV269" s="579"/>
      <c r="AW269" s="579"/>
      <c r="AX269" s="580"/>
    </row>
    <row r="270" spans="1:50" ht="18.75"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18.75"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18.75"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18.75"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18.75"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18.75"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18.75"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18.75"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18.75"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412</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412</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412</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412</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412</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412</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D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V17 P13:V13 AD13:AX13 AD15:AX15 AD16: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W14:AC14">
    <cfRule type="expression" dxfId="747" priority="3">
      <formula>IF(RIGHT(TEXT(W14,"0.#"),1)=".",FALSE,TRUE)</formula>
    </cfRule>
    <cfRule type="expression" dxfId="746" priority="4">
      <formula>IF(RIGHT(TEXT(W14,"0.#"),1)=".",TRUE,FALSE)</formula>
    </cfRule>
  </conditionalFormatting>
  <conditionalFormatting sqref="W15:AC17 W13:AC13">
    <cfRule type="expression" dxfId="745" priority="1">
      <formula>IF(RIGHT(TEXT(W13,"0.#"),1)=".",FALSE,TRUE)</formula>
    </cfRule>
    <cfRule type="expression" dxfId="744" priority="2">
      <formula>IF(RIGHT(TEXT(W13,"0.#"),1)=".",TRUE,FALSE)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t="s">
        <v>467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467</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10" sqref="AE10:AI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464</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371</v>
      </c>
      <c r="H2" s="378"/>
      <c r="I2" s="378"/>
      <c r="J2" s="378"/>
      <c r="K2" s="378"/>
      <c r="L2" s="378"/>
      <c r="M2" s="378"/>
      <c r="N2" s="378"/>
      <c r="O2" s="378"/>
      <c r="P2" s="378"/>
      <c r="Q2" s="378"/>
      <c r="R2" s="378"/>
      <c r="S2" s="378"/>
      <c r="T2" s="378"/>
      <c r="U2" s="378"/>
      <c r="V2" s="378"/>
      <c r="W2" s="378"/>
      <c r="X2" s="378"/>
      <c r="Y2" s="378"/>
      <c r="Z2" s="378"/>
      <c r="AA2" s="378"/>
      <c r="AB2" s="379"/>
      <c r="AC2" s="377" t="s">
        <v>461</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412</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412</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412</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427</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412</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412</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412</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412</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412</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412</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412</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412</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412</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412</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452</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412</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412</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2015-07-08T03:43:34Z</cp:lastPrinted>
  <dcterms:created xsi:type="dcterms:W3CDTF">2012-03-13T00:50:25Z</dcterms:created>
  <dcterms:modified xsi:type="dcterms:W3CDTF">2015-07-13T01:37:25Z</dcterms:modified>
</cp:coreProperties>
</file>