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5.鉄道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L99" i="3" l="1"/>
  <c r="L103" i="3"/>
  <c r="L102"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<sst xmlns="http://schemas.openxmlformats.org/spreadsheetml/2006/main" count="745" uniqueCount="447">
  <si>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</si>
  <si>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</si>
  <si>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</si>
  <si>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</si>
  <si>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</si>
  <si>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</si>
  <si>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</si>
  <si>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</si>
  <si>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</si>
  <si>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</si>
  <si>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</si>
  <si>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</si>
  <si>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</si>
  <si>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</si>
  <si>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</si>
  <si>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</si>
  <si>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</si>
  <si>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</si>
  <si>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</si>
  <si>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</si>
  <si>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</si>
  <si>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</si>
  <si>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</si>
  <si>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</si>
  <si>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</si>
  <si>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</si>
  <si>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</si>
  <si>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</si>
  <si>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</si>
  <si>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</si>
  <si>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</si>
  <si>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</si>
  <si>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</si>
  <si>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</si>
  <si>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</si>
  <si>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</si>
  <si>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</si>
  <si>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</si>
  <si>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</si>
  <si>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</si>
  <si>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</si>
  <si>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</si>
  <si>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</si>
  <si>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</si>
  <si>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</si>
  <si>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</si>
  <si>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</si>
  <si>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</si>
  <si>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</si>
  <si>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</si>
  <si>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</si>
  <si>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</si>
  <si>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</si>
  <si>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</si>
  <si>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</si>
  <si>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</si>
  <si>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</si>
  <si>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</si>
  <si>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</si>
  <si>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</si>
  <si>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</si>
  <si>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</si>
  <si>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</si>
  <si>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</si>
  <si>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</si>
  <si>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</si>
  <si>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</si>
  <si>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</si>
  <si>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</si>
  <si>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</si>
  <si>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</si>
  <si>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</si>
  <si>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</si>
  <si>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</si>
  <si>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</si>
  <si>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</si>
  <si>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</si>
  <si>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</si>
  <si>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</si>
  <si>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</si>
  <si>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</si>
  <si>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</si>
  <si>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</si>
  <si>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</si>
  <si>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</si>
  <si>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</si>
  <si>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</si>
  <si>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</si>
  <si>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</si>
  <si>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</si>
  <si>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</si>
  <si>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</si>
  <si>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</si>
  <si>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</si>
  <si>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</si>
  <si>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</si>
  <si>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</si>
  <si>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</si>
  <si>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</si>
  <si>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</si>
  <si>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</si>
  <si>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</si>
  <si>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</si>
  <si>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</si>
  <si>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</si>
  <si>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</si>
  <si>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</si>
  <si>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</si>
  <si>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</si>
  <si>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</si>
  <si>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</si>
  <si>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</si>
  <si>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</si>
  <si>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</si>
  <si>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</si>
  <si>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</si>
  <si>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</si>
  <si>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</si>
  <si>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</si>
  <si>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</si>
  <si>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</si>
  <si>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</si>
  <si>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</si>
  <si>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</si>
  <si>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</si>
  <si>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</si>
  <si>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</si>
  <si>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</si>
  <si>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</si>
  <si>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</si>
  <si>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</si>
  <si>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</si>
  <si>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</si>
  <si>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</si>
  <si>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</si>
  <si>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</si>
  <si>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</si>
  <si>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</si>
  <si>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</si>
  <si>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</si>
  <si>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</si>
  <si>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</si>
  <si>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</si>
  <si>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</si>
  <si>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</si>
  <si>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</si>
  <si>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</si>
  <si>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</si>
  <si>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</si>
  <si>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</si>
  <si>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</si>
  <si>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</si>
  <si>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</si>
  <si>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</si>
  <si>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</si>
  <si>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</si>
  <si>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</si>
  <si>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</si>
  <si>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</si>
  <si>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</si>
  <si>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</si>
  <si>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</si>
  <si>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</si>
  <si>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</si>
  <si>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</si>
  <si>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</si>
  <si>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</si>
  <si>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</si>
  <si>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</si>
  <si>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</si>
  <si>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</si>
  <si>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</si>
  <si>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</si>
  <si>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</si>
  <si>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</si>
  <si>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</si>
  <si>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</si>
  <si>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</si>
  <si>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</si>
  <si>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</si>
  <si>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</si>
  <si>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</si>
  <si>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</si>
  <si>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</si>
  <si>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</si>
  <si>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</si>
  <si>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</si>
  <si>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</si>
  <si>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</si>
  <si>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</si>
  <si>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</si>
  <si>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</si>
  <si>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</si>
  <si>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</si>
  <si>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</si>
  <si>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</si>
  <si>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</si>
  <si>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</si>
  <si>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</si>
  <si>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</si>
  <si>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</si>
  <si>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</si>
  <si>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</si>
  <si>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</si>
  <si>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</si>
  <si>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</si>
  <si>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</si>
  <si>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</si>
  <si>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</si>
  <si>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</si>
  <si>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</si>
  <si>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</si>
  <si>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</si>
  <si>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</si>
  <si>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</si>
  <si>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</si>
  <si>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</si>
  <si>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</si>
  <si>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</si>
  <si>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</si>
  <si>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</si>
  <si>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</si>
  <si>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</si>
  <si>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</si>
  <si>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</si>
  <si>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</si>
  <si>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</si>
  <si>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</si>
  <si>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</si>
  <si>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</si>
  <si>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</si>
  <si>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</si>
  <si>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</si>
  <si>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</si>
  <si>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</si>
  <si>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</si>
  <si>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</si>
  <si>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</si>
  <si>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</si>
  <si>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</si>
  <si>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</si>
  <si>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</si>
  <si>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</si>
  <si>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</si>
  <si>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</si>
  <si>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</si>
  <si>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</si>
  <si>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</si>
  <si>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</si>
  <si>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</si>
  <si>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</si>
  <si>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</si>
  <si>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</si>
  <si>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</si>
  <si>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</si>
  <si>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</si>
  <si>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</si>
  <si>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</si>
  <si>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</si>
  <si>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</si>
  <si>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</si>
  <si>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</si>
  <si>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</si>
  <si>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</si>
  <si>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</si>
  <si>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</si>
  <si>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</si>
  <si>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</si>
  <si>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</si>
  <si>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</si>
  <si>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</si>
  <si>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</si>
  <si>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</si>
  <si>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</si>
  <si>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</si>
  <si>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</si>
  <si>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</si>
  <si>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</si>
  <si>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</si>
  <si>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</si>
  <si>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</si>
  <si>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</si>
  <si>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</si>
  <si>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</si>
  <si>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</si>
  <si>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</si>
  <si>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</si>
  <si>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</si>
  <si>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</si>
  <si>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</si>
  <si>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</si>
  <si>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</si>
  <si>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</si>
  <si>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</si>
  <si>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</si>
  <si>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</si>
  <si>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</si>
  <si>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</si>
  <si>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</si>
  <si>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</si>
  <si>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</si>
  <si>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</si>
  <si>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</si>
  <si>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</si>
  <si>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</si>
  <si>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</si>
  <si>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</si>
  <si>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</si>
  <si>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</si>
  <si>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</si>
  <si>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</si>
  <si>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</si>
  <si>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</si>
  <si>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</si>
  <si>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</si>
  <si>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</si>
  <si>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</si>
  <si>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</si>
  <si>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</si>
  <si>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</si>
  <si>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</si>
  <si>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</si>
  <si>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</si>
  <si>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</si>
  <si>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</si>
  <si>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</si>
  <si>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</si>
  <si>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</si>
  <si>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</si>
  <si>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</si>
  <si>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</si>
  <si>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</si>
  <si>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</si>
  <si>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</si>
  <si>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</si>
  <si>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</si>
  <si>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</si>
  <si>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</si>
  <si>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</si>
  <si>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</si>
  <si>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</si>
  <si>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</si>
  <si>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</si>
  <si>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</si>
  <si>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</si>
  <si>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</si>
  <si>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</si>
  <si>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</si>
  <si>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</si>
  <si>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</si>
  <si>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</si>
  <si>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</si>
  <si>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</si>
  <si>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</si>
  <si>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</si>
  <si>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</si>
  <si>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</si>
  <si>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</si>
  <si>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</si>
  <si>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</si>
  <si>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</si>
  <si>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</si>
  <si>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</si>
  <si>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</si>
  <si>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</si>
  <si>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</si>
  <si>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</si>
  <si>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</si>
  <si>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</si>
  <si>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</si>
  <si>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</si>
  <si>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</si>
  <si>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</si>
  <si>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</si>
  <si>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</si>
  <si>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</si>
  <si>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</si>
  <si>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</si>
  <si>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</si>
  <si>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鉄道安全対策等</t>
    <rPh sb="0" eb="2">
      <t>テツドウ</t>
    </rPh>
    <rPh sb="2" eb="4">
      <t>アンゼン</t>
    </rPh>
    <rPh sb="4" eb="6">
      <t>タイサク</t>
    </rPh>
    <rPh sb="6" eb="7">
      <t>トウ</t>
    </rPh>
    <phoneticPr fontId="5"/>
  </si>
  <si>
    <t>○</t>
  </si>
  <si>
    <t>鉄道局</t>
    <rPh sb="0" eb="3">
      <t>テツドウキョク</t>
    </rPh>
    <phoneticPr fontId="5"/>
  </si>
  <si>
    <t>安全監理官</t>
    <rPh sb="0" eb="2">
      <t>アンゼン</t>
    </rPh>
    <rPh sb="2" eb="5">
      <t>カンリカン</t>
    </rPh>
    <phoneticPr fontId="5"/>
  </si>
  <si>
    <t>安全監理官　村田 義明</t>
    <rPh sb="0" eb="2">
      <t>アンゼン</t>
    </rPh>
    <rPh sb="2" eb="5">
      <t>カンリカン</t>
    </rPh>
    <rPh sb="6" eb="8">
      <t>ムラタ</t>
    </rPh>
    <rPh sb="9" eb="11">
      <t>ヨシアキ</t>
    </rPh>
    <phoneticPr fontId="5"/>
  </si>
  <si>
    <t>交通安全対策基本法第３０条、第３１条
鉄道事業法第５６条
軌道法第２６条で準用する鉄道事業法第５６条</t>
    <phoneticPr fontId="5"/>
  </si>
  <si>
    <t>第９次交通安全基本計画
国土交通省交通安全業務計画</t>
    <phoneticPr fontId="5"/>
  </si>
  <si>
    <t>国土交通省</t>
  </si>
  <si>
    <t>5 安全で安心できる交通の確保、治安・生活安全の確保
　14　公共交通の安全確保・鉄道の安全性向上、
　　  ハイジャック、航空機テロ防止を推進する。　</t>
    <phoneticPr fontId="5"/>
  </si>
  <si>
    <t>-</t>
    <phoneticPr fontId="5"/>
  </si>
  <si>
    <t>鉄道運転事故による乗客の死亡者数：0人</t>
    <phoneticPr fontId="5"/>
  </si>
  <si>
    <t>保安監査の実施回数</t>
    <phoneticPr fontId="5"/>
  </si>
  <si>
    <t>保安連絡会議の開催回数</t>
    <phoneticPr fontId="5"/>
  </si>
  <si>
    <t>保安監査に係る旅費／実施回数　　　　　　　　　　　　　　</t>
    <phoneticPr fontId="5"/>
  </si>
  <si>
    <t>保安連絡会議に係る旅費／実施回数　　　　　　　　　　　　　　</t>
    <phoneticPr fontId="5"/>
  </si>
  <si>
    <t>人</t>
    <rPh sb="0" eb="1">
      <t>ヒト</t>
    </rPh>
    <phoneticPr fontId="5"/>
  </si>
  <si>
    <t>人</t>
    <rPh sb="0" eb="1">
      <t>ニン</t>
    </rPh>
    <phoneticPr fontId="5"/>
  </si>
  <si>
    <t>回</t>
    <rPh sb="0" eb="1">
      <t>カイ</t>
    </rPh>
    <phoneticPr fontId="5"/>
  </si>
  <si>
    <t>万円</t>
    <rPh sb="0" eb="2">
      <t>マンエン</t>
    </rPh>
    <phoneticPr fontId="5"/>
  </si>
  <si>
    <t>万円/回</t>
    <rPh sb="0" eb="2">
      <t>マンエン</t>
    </rPh>
    <rPh sb="3" eb="4">
      <t>カイ</t>
    </rPh>
    <phoneticPr fontId="5"/>
  </si>
  <si>
    <t>42百万円/66回</t>
    <rPh sb="2" eb="3">
      <t>ヒャク</t>
    </rPh>
    <rPh sb="3" eb="4">
      <t>マン</t>
    </rPh>
    <rPh sb="4" eb="5">
      <t>エン</t>
    </rPh>
    <rPh sb="8" eb="9">
      <t>カイ</t>
    </rPh>
    <phoneticPr fontId="5"/>
  </si>
  <si>
    <t>-</t>
    <phoneticPr fontId="5"/>
  </si>
  <si>
    <t>19万円/13回</t>
    <rPh sb="2" eb="3">
      <t>マン</t>
    </rPh>
    <rPh sb="3" eb="4">
      <t>エン</t>
    </rPh>
    <rPh sb="7" eb="8">
      <t>カイ</t>
    </rPh>
    <phoneticPr fontId="5"/>
  </si>
  <si>
    <t>8万円/13回</t>
    <rPh sb="1" eb="2">
      <t>マン</t>
    </rPh>
    <rPh sb="2" eb="3">
      <t>エン</t>
    </rPh>
    <rPh sb="6" eb="7">
      <t>カイ</t>
    </rPh>
    <phoneticPr fontId="5"/>
  </si>
  <si>
    <t>‐</t>
  </si>
  <si>
    <t>得られた成果は、鉄道事業者に周知し活用されている。</t>
    <phoneticPr fontId="5"/>
  </si>
  <si>
    <t>今後も引き続き効率的な庁費・旅費等の執行に努めていく。</t>
    <phoneticPr fontId="5"/>
  </si>
  <si>
    <t>旅費等</t>
    <phoneticPr fontId="5"/>
  </si>
  <si>
    <t>保安監査や事故調査等旅費及び事故速報に関する通信装置維持費等、事故防止対策に要する費用</t>
    <phoneticPr fontId="5"/>
  </si>
  <si>
    <t>鉄道の安全の確保に関する行政指導、保安監査、事故等調査、事故防止活動等</t>
    <phoneticPr fontId="5"/>
  </si>
  <si>
    <t>24百万円/63回</t>
    <rPh sb="2" eb="3">
      <t>ヒャク</t>
    </rPh>
    <rPh sb="3" eb="4">
      <t>マン</t>
    </rPh>
    <rPh sb="4" eb="5">
      <t>エン</t>
    </rPh>
    <rPh sb="8" eb="9">
      <t>カイ</t>
    </rPh>
    <phoneticPr fontId="5"/>
  </si>
  <si>
    <t>A.北海道運輸局</t>
    <rPh sb="2" eb="5">
      <t>ホッカイドウ</t>
    </rPh>
    <rPh sb="5" eb="8">
      <t>ウンユキョク</t>
    </rPh>
    <phoneticPr fontId="5"/>
  </si>
  <si>
    <t>北海道運輸局</t>
    <rPh sb="0" eb="3">
      <t>ホッカイドウ</t>
    </rPh>
    <phoneticPr fontId="5"/>
  </si>
  <si>
    <t>関東運輸局</t>
    <rPh sb="0" eb="2">
      <t>カントウ</t>
    </rPh>
    <phoneticPr fontId="5"/>
  </si>
  <si>
    <t>近畿運輸局</t>
    <rPh sb="0" eb="2">
      <t>キンキ</t>
    </rPh>
    <rPh sb="2" eb="4">
      <t>ウンユ</t>
    </rPh>
    <phoneticPr fontId="5"/>
  </si>
  <si>
    <t>中部運輸局</t>
    <rPh sb="0" eb="2">
      <t>チュウブ</t>
    </rPh>
    <rPh sb="2" eb="4">
      <t>ウンユ</t>
    </rPh>
    <phoneticPr fontId="5"/>
  </si>
  <si>
    <t>16万円/13回</t>
    <rPh sb="2" eb="3">
      <t>マン</t>
    </rPh>
    <rPh sb="3" eb="4">
      <t>エン</t>
    </rPh>
    <rPh sb="7" eb="8">
      <t>カイ</t>
    </rPh>
    <phoneticPr fontId="5"/>
  </si>
  <si>
    <t>　鉄軌道事業者に対し、輸送の安全の確保に関する取組が適切であるか等について保安監査を実施するほか、鉄道の保安度向上に資するため、国土交通省と鉄軌道事業者等で構成する保安連絡会議を開催。
　また、利用者等への事故防止に関する理解促進のための取り組みを実施。
　さらに、鉄軌道輸送の安全性を高めるため、鉄道係員に関する安全指針や、リスク情報の活用等について検討。</t>
    <phoneticPr fontId="5"/>
  </si>
  <si>
    <t>　鉄軌道輸送においては、一たび事故が発生すると、多数の死傷者が発生したり、利用者の利便に重大な支障をきたすなど、甚大な被害を生ずる恐れがある。運転事故の件数は長期的には減少傾向にあるが、依然として、運転事故による死傷者が発生している。
　このため、安全対策を総合的に推進し、鉄軌道における輸送の安全を確保する。</t>
    <rPh sb="106" eb="109">
      <t>シショウシャ</t>
    </rPh>
    <rPh sb="110" eb="112">
      <t>ハッセイ</t>
    </rPh>
    <phoneticPr fontId="5"/>
  </si>
  <si>
    <t>鉄道運転事故による乗客の死亡者数
※初期値：0人（18年度）</t>
    <phoneticPr fontId="5"/>
  </si>
  <si>
    <t>　本事業については、鉄道の安全対策において必要であることは明白であり、保安監査等の実施の必要性は疑いのないものであるが、優先度を精査するなど、限られた予算の範囲内で適正（適切）に実施している。
　また、過去においては委託調査を企画競争から一般競争入札へと変更するなどの改善を図っている。</t>
    <phoneticPr fontId="5"/>
  </si>
  <si>
    <t>28百万円/69回</t>
    <rPh sb="2" eb="3">
      <t>ヒャク</t>
    </rPh>
    <rPh sb="3" eb="4">
      <t>マン</t>
    </rPh>
    <rPh sb="4" eb="5">
      <t>エン</t>
    </rPh>
    <rPh sb="8" eb="9">
      <t>カイ</t>
    </rPh>
    <phoneticPr fontId="5"/>
  </si>
  <si>
    <t>事業目的に合致した支出先となっている。</t>
    <rPh sb="0" eb="2">
      <t>ジギョウ</t>
    </rPh>
    <rPh sb="2" eb="4">
      <t>モクテキ</t>
    </rPh>
    <rPh sb="5" eb="7">
      <t>ガッチ</t>
    </rPh>
    <rPh sb="9" eb="12">
      <t>シシュツサキ</t>
    </rPh>
    <phoneticPr fontId="5"/>
  </si>
  <si>
    <t>鉄道運転事故による乗客の死亡者数は平成１８年度より目標である０人を達成している。</t>
    <rPh sb="0" eb="2">
      <t>テツドウ</t>
    </rPh>
    <rPh sb="2" eb="4">
      <t>ウンテン</t>
    </rPh>
    <rPh sb="4" eb="6">
      <t>ジコ</t>
    </rPh>
    <rPh sb="9" eb="11">
      <t>ジョウキャク</t>
    </rPh>
    <rPh sb="12" eb="15">
      <t>シボウシャ</t>
    </rPh>
    <rPh sb="15" eb="16">
      <t>スウ</t>
    </rPh>
    <rPh sb="17" eb="19">
      <t>ヘイセイ</t>
    </rPh>
    <rPh sb="21" eb="23">
      <t>ネンド</t>
    </rPh>
    <rPh sb="25" eb="27">
      <t>モクヒョウ</t>
    </rPh>
    <rPh sb="31" eb="32">
      <t>ニン</t>
    </rPh>
    <rPh sb="33" eb="35">
      <t>タッセイ</t>
    </rPh>
    <phoneticPr fontId="5"/>
  </si>
  <si>
    <t>保安監査等の活動実績は、見込みに見合ったものとなっている。</t>
    <rPh sb="0" eb="2">
      <t>ホアン</t>
    </rPh>
    <rPh sb="2" eb="4">
      <t>カンサ</t>
    </rPh>
    <rPh sb="4" eb="5">
      <t>トウ</t>
    </rPh>
    <rPh sb="6" eb="8">
      <t>カツドウ</t>
    </rPh>
    <rPh sb="8" eb="10">
      <t>ジッセキ</t>
    </rPh>
    <rPh sb="12" eb="14">
      <t>ミコ</t>
    </rPh>
    <rPh sb="16" eb="18">
      <t>ミア</t>
    </rPh>
    <phoneticPr fontId="5"/>
  </si>
  <si>
    <t>本事業は、鉄道の保安度向上に資するものであり、鉄道の安全確保に必要なものである。</t>
    <rPh sb="0" eb="1">
      <t>ホン</t>
    </rPh>
    <rPh sb="1" eb="3">
      <t>ジギョウ</t>
    </rPh>
    <rPh sb="5" eb="7">
      <t>テツドウ</t>
    </rPh>
    <rPh sb="8" eb="10">
      <t>ホアン</t>
    </rPh>
    <rPh sb="10" eb="11">
      <t>ド</t>
    </rPh>
    <rPh sb="11" eb="13">
      <t>コウジョウ</t>
    </rPh>
    <rPh sb="14" eb="15">
      <t>シ</t>
    </rPh>
    <rPh sb="23" eb="25">
      <t>テツドウ</t>
    </rPh>
    <rPh sb="26" eb="28">
      <t>アンゼン</t>
    </rPh>
    <rPh sb="28" eb="30">
      <t>カクホ</t>
    </rPh>
    <rPh sb="31" eb="33">
      <t>ヒツヨウ</t>
    </rPh>
    <phoneticPr fontId="5"/>
  </si>
  <si>
    <t>本事業は、国として鉄道の安全確保に必要なものであり、その性格上、地方自治体や民間に委ねることができるものではない。</t>
    <rPh sb="0" eb="1">
      <t>ホン</t>
    </rPh>
    <rPh sb="1" eb="3">
      <t>ジギョウ</t>
    </rPh>
    <rPh sb="5" eb="6">
      <t>クニ</t>
    </rPh>
    <rPh sb="14" eb="16">
      <t>カクホ</t>
    </rPh>
    <rPh sb="28" eb="31">
      <t>セイカクジョウ</t>
    </rPh>
    <rPh sb="32" eb="34">
      <t>チホウ</t>
    </rPh>
    <rPh sb="34" eb="37">
      <t>ジチタイ</t>
    </rPh>
    <rPh sb="38" eb="40">
      <t>ミンカン</t>
    </rPh>
    <rPh sb="41" eb="42">
      <t>ユダ</t>
    </rPh>
    <phoneticPr fontId="5"/>
  </si>
  <si>
    <t>本事業は、鉄道の安全確保に必要なものであり、優先度の高いものである。</t>
    <rPh sb="0" eb="1">
      <t>ホン</t>
    </rPh>
    <rPh sb="1" eb="3">
      <t>ジギョウ</t>
    </rPh>
    <rPh sb="5" eb="7">
      <t>テツドウ</t>
    </rPh>
    <rPh sb="8" eb="10">
      <t>アンゼン</t>
    </rPh>
    <rPh sb="10" eb="12">
      <t>カクホ</t>
    </rPh>
    <rPh sb="13" eb="15">
      <t>ヒツヨウ</t>
    </rPh>
    <rPh sb="22" eb="25">
      <t>ユウセンド</t>
    </rPh>
    <rPh sb="26" eb="27">
      <t>タカ</t>
    </rPh>
    <phoneticPr fontId="5"/>
  </si>
  <si>
    <t>鉄道の安全確保に必要な事業としてのコストとなっている。</t>
    <rPh sb="0" eb="2">
      <t>テツドウ</t>
    </rPh>
    <rPh sb="3" eb="5">
      <t>アンゼン</t>
    </rPh>
    <rPh sb="5" eb="7">
      <t>カクホ</t>
    </rPh>
    <rPh sb="8" eb="10">
      <t>ヒツヨウ</t>
    </rPh>
    <rPh sb="11" eb="13">
      <t>ジギョウ</t>
    </rPh>
    <phoneticPr fontId="5"/>
  </si>
  <si>
    <t>費目・使途は事業目的に即して必要なものとなっている。</t>
    <rPh sb="0" eb="2">
      <t>ヒモク</t>
    </rPh>
    <rPh sb="11" eb="12">
      <t>ソク</t>
    </rPh>
    <rPh sb="14" eb="16">
      <t>ヒツヨウ</t>
    </rPh>
    <phoneticPr fontId="5"/>
  </si>
  <si>
    <t>鉄道の安全確保のためには、保安監査等の実施が必要である。</t>
    <rPh sb="5" eb="7">
      <t>カクホ</t>
    </rPh>
    <rPh sb="22" eb="24">
      <t>ヒツヨウ</t>
    </rPh>
    <phoneticPr fontId="5"/>
  </si>
  <si>
    <t>優先度を精査して実施し、鉄道の安全確保に必要なものとなっている。</t>
    <rPh sb="17" eb="19">
      <t>カクホ</t>
    </rPh>
    <phoneticPr fontId="5"/>
  </si>
  <si>
    <t>優先度を精査して実施し、鉄道の安全確保に必要なものとなっている。</t>
    <phoneticPr fontId="5"/>
  </si>
  <si>
    <t>職員旅費</t>
    <phoneticPr fontId="5"/>
  </si>
  <si>
    <t>諸謝金</t>
    <rPh sb="0" eb="3">
      <t>ショシャキン</t>
    </rPh>
    <phoneticPr fontId="5"/>
  </si>
  <si>
    <t>技術研究開発調査費</t>
    <rPh sb="0" eb="2">
      <t>ギジュツ</t>
    </rPh>
    <rPh sb="2" eb="4">
      <t>ケンキュウ</t>
    </rPh>
    <rPh sb="4" eb="6">
      <t>カイハツ</t>
    </rPh>
    <rPh sb="6" eb="8">
      <t>チョウサ</t>
    </rPh>
    <rPh sb="8" eb="9">
      <t>ヒ</t>
    </rPh>
    <phoneticPr fontId="5"/>
  </si>
  <si>
    <t>公共交通等安全対策調査費</t>
    <rPh sb="0" eb="2">
      <t>コウキョウ</t>
    </rPh>
    <rPh sb="2" eb="4">
      <t>コウツウ</t>
    </rPh>
    <rPh sb="4" eb="5">
      <t>トウ</t>
    </rPh>
    <rPh sb="5" eb="7">
      <t>アンゼン</t>
    </rPh>
    <rPh sb="7" eb="9">
      <t>タイサク</t>
    </rPh>
    <rPh sb="9" eb="11">
      <t>チョウサ</t>
    </rPh>
    <rPh sb="11" eb="12">
      <t>ヒ</t>
    </rPh>
    <phoneticPr fontId="5"/>
  </si>
  <si>
    <t>委員等旅費</t>
    <rPh sb="0" eb="2">
      <t>イイン</t>
    </rPh>
    <rPh sb="2" eb="3">
      <t>トウ</t>
    </rPh>
    <rPh sb="3" eb="5">
      <t>リョヒ</t>
    </rPh>
    <phoneticPr fontId="5"/>
  </si>
  <si>
    <t>鉄道網充実・活性化推進調査費</t>
    <rPh sb="0" eb="3">
      <t>テツドウモウ</t>
    </rPh>
    <rPh sb="3" eb="5">
      <t>ジュウジツ</t>
    </rPh>
    <rPh sb="6" eb="9">
      <t>カッセイカ</t>
    </rPh>
    <rPh sb="9" eb="11">
      <t>スイシン</t>
    </rPh>
    <rPh sb="11" eb="13">
      <t>チョウサ</t>
    </rPh>
    <rPh sb="13" eb="14">
      <t>ヒ</t>
    </rPh>
    <phoneticPr fontId="5"/>
  </si>
  <si>
    <t>北陸信越運輸局</t>
    <rPh sb="0" eb="2">
      <t>ホクリク</t>
    </rPh>
    <rPh sb="2" eb="4">
      <t>シンエツ</t>
    </rPh>
    <rPh sb="4" eb="6">
      <t>ウンユ</t>
    </rPh>
    <phoneticPr fontId="5"/>
  </si>
  <si>
    <t>東北運輸局</t>
    <rPh sb="0" eb="2">
      <t>トウホク</t>
    </rPh>
    <rPh sb="2" eb="4">
      <t>ウンユ</t>
    </rPh>
    <phoneticPr fontId="5"/>
  </si>
  <si>
    <t>九州運輸局</t>
    <rPh sb="0" eb="2">
      <t>キュウシュウ</t>
    </rPh>
    <rPh sb="2" eb="4">
      <t>ウンユ</t>
    </rPh>
    <phoneticPr fontId="5"/>
  </si>
  <si>
    <t>中国運輸局</t>
    <rPh sb="0" eb="2">
      <t>チュウゴク</t>
    </rPh>
    <rPh sb="2" eb="4">
      <t>ウンユ</t>
    </rPh>
    <phoneticPr fontId="5"/>
  </si>
  <si>
    <t>四国運輸局</t>
    <rPh sb="0" eb="2">
      <t>シコク</t>
    </rPh>
    <rPh sb="2" eb="4">
      <t>ウンユ</t>
    </rPh>
    <phoneticPr fontId="5"/>
  </si>
  <si>
    <t>保安監査等の実施は必要ではあるが、保安監査の実施回数等が適当であることが分かる成果指標、活動指標を設定するなど、効果の検証に努めるべきである。</t>
    <rPh sb="0" eb="2">
      <t>ホアン</t>
    </rPh>
    <rPh sb="2" eb="4">
      <t>カンサ</t>
    </rPh>
    <rPh sb="4" eb="5">
      <t>トウ</t>
    </rPh>
    <rPh sb="6" eb="8">
      <t>ジッシ</t>
    </rPh>
    <rPh sb="9" eb="11">
      <t>ヒツヨウ</t>
    </rPh>
    <rPh sb="17" eb="19">
      <t>ホアン</t>
    </rPh>
    <rPh sb="19" eb="21">
      <t>カンサ</t>
    </rPh>
    <rPh sb="22" eb="24">
      <t>ジッシ</t>
    </rPh>
    <rPh sb="24" eb="26">
      <t>カイスウ</t>
    </rPh>
    <rPh sb="26" eb="27">
      <t>トウ</t>
    </rPh>
    <rPh sb="28" eb="30">
      <t>テキトウ</t>
    </rPh>
    <rPh sb="36" eb="37">
      <t>ワ</t>
    </rPh>
    <rPh sb="39" eb="41">
      <t>セイカ</t>
    </rPh>
    <rPh sb="41" eb="43">
      <t>シヒョウ</t>
    </rPh>
    <rPh sb="44" eb="46">
      <t>カツドウ</t>
    </rPh>
    <rPh sb="46" eb="48">
      <t>シヒョウ</t>
    </rPh>
    <rPh sb="49" eb="51">
      <t>セッテイ</t>
    </rPh>
    <rPh sb="56" eb="58">
      <t>コウカ</t>
    </rPh>
    <rPh sb="59" eb="61">
      <t>ケンショウ</t>
    </rPh>
    <rPh sb="62" eb="63">
      <t>ツト</t>
    </rPh>
    <phoneticPr fontId="5"/>
  </si>
  <si>
    <t>執行等改善</t>
  </si>
  <si>
    <t>ＪＲ北海道における一連のトラブルを踏まえ、保安監査の体制強化を進めており、効果の検証を踏まえ、事業者毎の実情に応じた効率的な監査の実施を進める。成果指標、活動指標についても今後検証する。</t>
    <rPh sb="26" eb="28">
      <t>タイセイ</t>
    </rPh>
    <rPh sb="28" eb="30">
      <t>キョウカ</t>
    </rPh>
    <rPh sb="86" eb="88">
      <t>コンゴ</t>
    </rPh>
    <rPh sb="88" eb="90">
      <t>ケンショウ</t>
    </rPh>
    <phoneticPr fontId="5"/>
  </si>
  <si>
    <t>旅費や調査費について優先度を考慮しコスト削減を図ったものの、ＪＲ北海道問題を踏まえた監査体制の強化のため、監査関係等予算の充実が必要なことから、全体としては増額した。
※百万円未満を四捨五入しているため「予算額・執行額」欄と誤差が生じている。</t>
    <rPh sb="44" eb="46">
      <t>タイセイ</t>
    </rPh>
    <rPh sb="47" eb="49">
      <t>キョウカ</t>
    </rPh>
    <rPh sb="57" eb="58">
      <t>トウ</t>
    </rPh>
    <rPh sb="86" eb="88">
      <t>ヒャクマン</t>
    </rPh>
    <rPh sb="88" eb="89">
      <t>エン</t>
    </rPh>
    <rPh sb="89" eb="91">
      <t>ミマン</t>
    </rPh>
    <rPh sb="92" eb="96">
      <t>シシャゴニュウ</t>
    </rPh>
    <rPh sb="103" eb="106">
      <t>ヨサンガク</t>
    </rPh>
    <rPh sb="107" eb="109">
      <t>シッコウ</t>
    </rPh>
    <rPh sb="109" eb="110">
      <t>ガク</t>
    </rPh>
    <rPh sb="111" eb="112">
      <t>ラン</t>
    </rPh>
    <rPh sb="113" eb="115">
      <t>ゴサ</t>
    </rPh>
    <rPh sb="116" eb="117">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</si>
</sst>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180975</xdr:colOff>
          <xdr:row>229</xdr:row>
          <xdr:rowOff>19050</xdr:rowOff>
        </xdr:from>
        <xdr:to>
          <xdr:col>44</xdr:col>
          <xdr:colOff>95250</xdr:colOff>
          <xdr:row>229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30</xdr:col>
      <xdr:colOff>41380</xdr:colOff>
      <xdr:row>141</xdr:row>
      <xdr:rowOff>167927</xdr:rowOff>
    </xdr:from>
    <xdr:to>
      <xdr:col>45</xdr:col>
      <xdr:colOff>2321</xdr:colOff>
      <xdr:row>143</xdr:row>
      <xdr:rowOff>168488</xdr:rowOff>
    </xdr:to>
    <xdr:sp macro="" textlink="">
      <xdr:nvSpPr>
        <xdr:cNvPr id="5" name="大かっこ 4"/>
        <xdr:cNvSpPr/>
      </xdr:nvSpPr>
      <xdr:spPr>
        <a:xfrm>
          <a:off x="5420204" y="51244339"/>
          <a:ext cx="2650352"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0</xdr:colOff>
      <xdr:row>139</xdr:row>
      <xdr:rowOff>3</xdr:rowOff>
    </xdr:from>
    <xdr:to>
      <xdr:col>44</xdr:col>
      <xdr:colOff>169317</xdr:colOff>
      <xdr:row>143</xdr:row>
      <xdr:rowOff>315449</xdr:rowOff>
    </xdr:to>
    <xdr:grpSp>
      <xdr:nvGrpSpPr>
        <xdr:cNvPr id="6" name="グループ化 18"/>
        <xdr:cNvGrpSpPr>
          <a:grpSpLocks/>
        </xdr:cNvGrpSpPr>
      </xdr:nvGrpSpPr>
      <xdr:grpSpPr bwMode="auto">
        <a:xfrm>
          <a:off x="1416844" y="30670503"/>
          <a:ext cx="7658348" cy="1744196"/>
          <a:chOff x="1570426" y="30921837"/>
          <a:chExt cx="6733766" cy="1716197"/>
        </a:xfrm>
      </xdr:grpSpPr>
      <xdr:sp macro="" textlink="">
        <xdr:nvSpPr>
          <xdr:cNvPr id="7" name="テキスト ボックス 6"/>
          <xdr:cNvSpPr txBox="1"/>
        </xdr:nvSpPr>
        <xdr:spPr>
          <a:xfrm>
            <a:off x="1613045" y="31871015"/>
            <a:ext cx="2020130" cy="728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鉄道等の安全の確保に関する指導監督、地方運輸局への予算配分</a:t>
            </a:r>
          </a:p>
        </xdr:txBody>
      </xdr:sp>
      <xdr:grpSp>
        <xdr:nvGrpSpPr>
          <xdr:cNvPr id="10" name="グループ化 25"/>
          <xdr:cNvGrpSpPr>
            <a:grpSpLocks/>
          </xdr:cNvGrpSpPr>
        </xdr:nvGrpSpPr>
        <xdr:grpSpPr bwMode="auto">
          <a:xfrm>
            <a:off x="1570426" y="30921837"/>
            <a:ext cx="6733766" cy="1716197"/>
            <a:chOff x="1862418" y="29949028"/>
            <a:chExt cx="6520471" cy="1643752"/>
          </a:xfrm>
        </xdr:grpSpPr>
        <xdr:sp macro="" textlink="">
          <xdr:nvSpPr>
            <xdr:cNvPr id="12" name="テキスト ボックス 11"/>
            <xdr:cNvSpPr txBox="1"/>
          </xdr:nvSpPr>
          <xdr:spPr>
            <a:xfrm>
              <a:off x="1969717" y="29949028"/>
              <a:ext cx="1791066" cy="7346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p>
            <a:p>
              <a:pPr algn="ctr"/>
              <a:r>
                <a:rPr kumimoji="1" lang="ja-JP" altLang="en-US" sz="1100">
                  <a:solidFill>
                    <a:sysClr val="windowText" lastClr="000000"/>
                  </a:solidFill>
                </a:rPr>
                <a:t>４４百万円</a:t>
              </a:r>
            </a:p>
          </xdr:txBody>
        </xdr:sp>
        <xdr:sp macro="" textlink="">
          <xdr:nvSpPr>
            <xdr:cNvPr id="13" name="大かっこ 12"/>
            <xdr:cNvSpPr/>
          </xdr:nvSpPr>
          <xdr:spPr>
            <a:xfrm>
              <a:off x="1862418" y="30812228"/>
              <a:ext cx="2030425" cy="5785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4" name="直線矢印コネクタ 13"/>
            <xdr:cNvCxnSpPr/>
          </xdr:nvCxnSpPr>
          <xdr:spPr>
            <a:xfrm>
              <a:off x="3777290" y="30307164"/>
              <a:ext cx="207994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5"/>
            <xdr:cNvSpPr txBox="1"/>
          </xdr:nvSpPr>
          <xdr:spPr>
            <a:xfrm>
              <a:off x="5865492" y="29985760"/>
              <a:ext cx="2517397" cy="7346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Ａ．地方運輸局（９局）</a:t>
              </a:r>
            </a:p>
            <a:p>
              <a:pPr algn="ctr"/>
              <a:r>
                <a:rPr kumimoji="1" lang="ja-JP" altLang="en-US" sz="1100">
                  <a:solidFill>
                    <a:sysClr val="windowText" lastClr="000000"/>
                  </a:solidFill>
                </a:rPr>
                <a:t>４４百万円</a:t>
              </a:r>
            </a:p>
          </xdr:txBody>
        </xdr:sp>
        <xdr:sp macro="" textlink="">
          <xdr:nvSpPr>
            <xdr:cNvPr id="16" name="Text Box 4"/>
            <xdr:cNvSpPr txBox="1">
              <a:spLocks noChangeArrowheads="1"/>
            </xdr:cNvSpPr>
          </xdr:nvSpPr>
          <xdr:spPr bwMode="auto">
            <a:xfrm>
              <a:off x="5923268" y="30885691"/>
              <a:ext cx="2426605" cy="70708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鉄道等の安全の確保に関する指導監督、保安監査、事故等調査、事故防止活動等</a:t>
              </a:r>
            </a:p>
          </xdr:txBody>
        </xdr:sp>
      </xdr:grpSp>
    </xdr:grpSp>
    <xdr:clientData/>
  </xdr:twoCellAnchor>
  <xdr:twoCellAnchor>
    <xdr:from>
      <xdr:col>7</xdr:col>
      <xdr:colOff>190500</xdr:colOff>
      <xdr:row>144</xdr:row>
      <xdr:rowOff>156883</xdr:rowOff>
    </xdr:from>
    <xdr:to>
      <xdr:col>18</xdr:col>
      <xdr:colOff>68239</xdr:colOff>
      <xdr:row>146</xdr:row>
      <xdr:rowOff>224118</xdr:rowOff>
    </xdr:to>
    <xdr:sp macro="" textlink="">
      <xdr:nvSpPr>
        <xdr:cNvPr id="17" name="テキスト ボックス 16"/>
        <xdr:cNvSpPr txBox="1"/>
      </xdr:nvSpPr>
      <xdr:spPr bwMode="auto">
        <a:xfrm>
          <a:off x="1602441" y="35545059"/>
          <a:ext cx="2096504" cy="762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8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378</v>
      </c>
      <c r="AR2" s="97"/>
      <c r="AS2" s="59" t="str">
        <f>IF(OR(AQ2="　", AQ2=""), "", "-")</f>
        <v/>
      </c>
      <c r="AT2" s="98">
        <v>148</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386</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379</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381</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204</v>
      </c>
      <c r="H5" s="317"/>
      <c r="I5" s="317"/>
      <c r="J5" s="317"/>
      <c r="K5" s="317"/>
      <c r="L5" s="317"/>
      <c r="M5" s="318" t="s">
        <v>92</v>
      </c>
      <c r="N5" s="319"/>
      <c r="O5" s="319"/>
      <c r="P5" s="319"/>
      <c r="Q5" s="319"/>
      <c r="R5" s="320"/>
      <c r="S5" s="321" t="s">
        <v>157</v>
      </c>
      <c r="T5" s="317"/>
      <c r="U5" s="317"/>
      <c r="V5" s="317"/>
      <c r="W5" s="317"/>
      <c r="X5" s="322"/>
      <c r="Y5" s="499" t="s">
        <v>3</v>
      </c>
      <c r="Z5" s="500"/>
      <c r="AA5" s="500"/>
      <c r="AB5" s="500"/>
      <c r="AC5" s="500"/>
      <c r="AD5" s="501"/>
      <c r="AE5" s="502" t="s">
        <v>382</v>
      </c>
      <c r="AF5" s="503"/>
      <c r="AG5" s="503"/>
      <c r="AH5" s="503"/>
      <c r="AI5" s="503"/>
      <c r="AJ5" s="503"/>
      <c r="AK5" s="503"/>
      <c r="AL5" s="503"/>
      <c r="AM5" s="503"/>
      <c r="AN5" s="503"/>
      <c r="AO5" s="503"/>
      <c r="AP5" s="504"/>
      <c r="AQ5" s="505" t="s">
        <v>383</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387</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384</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385</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交通安全対策</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文教及び科学振興、その他の事項経費</v>
      </c>
      <c r="AF8" s="474"/>
      <c r="AG8" s="474"/>
      <c r="AH8" s="474"/>
      <c r="AI8" s="474"/>
      <c r="AJ8" s="474"/>
      <c r="AK8" s="474"/>
      <c r="AL8" s="474"/>
      <c r="AM8" s="474"/>
      <c r="AN8" s="474"/>
      <c r="AO8" s="474"/>
      <c r="AP8" s="474"/>
      <c r="AQ8" s="474"/>
      <c r="AR8" s="474"/>
      <c r="AS8" s="474"/>
      <c r="AT8" s="474"/>
      <c r="AU8" s="474"/>
      <c r="AV8" s="474"/>
      <c r="AW8" s="474"/>
      <c r="AX8" s="475"/>
    </row>
    <row r="9" spans="1:50" ht="59.25" customHeight="1" x14ac:dyDescent="0.15">
      <c r="A9" s="447" t="s">
        <v>26</v>
      </c>
      <c r="B9" s="448"/>
      <c r="C9" s="448"/>
      <c r="D9" s="448"/>
      <c r="E9" s="448"/>
      <c r="F9" s="448"/>
      <c r="G9" s="476" t="s">
        <v>417</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72.75" customHeight="1" x14ac:dyDescent="0.15">
      <c r="A10" s="447" t="s">
        <v>36</v>
      </c>
      <c r="B10" s="448"/>
      <c r="C10" s="448"/>
      <c r="D10" s="448"/>
      <c r="E10" s="448"/>
      <c r="F10" s="448"/>
      <c r="G10" s="476" t="s">
        <v>416</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直接実施、委託・請負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v>62</v>
      </c>
      <c r="Q13" s="63"/>
      <c r="R13" s="63"/>
      <c r="S13" s="63"/>
      <c r="T13" s="63"/>
      <c r="U13" s="63"/>
      <c r="V13" s="64"/>
      <c r="W13" s="62">
        <v>61</v>
      </c>
      <c r="X13" s="63"/>
      <c r="Y13" s="63"/>
      <c r="Z13" s="63"/>
      <c r="AA13" s="63"/>
      <c r="AB13" s="63"/>
      <c r="AC13" s="64"/>
      <c r="AD13" s="62">
        <v>63</v>
      </c>
      <c r="AE13" s="63"/>
      <c r="AF13" s="63"/>
      <c r="AG13" s="63"/>
      <c r="AH13" s="63"/>
      <c r="AI13" s="63"/>
      <c r="AJ13" s="64"/>
      <c r="AK13" s="62">
        <v>59</v>
      </c>
      <c r="AL13" s="63"/>
      <c r="AM13" s="63"/>
      <c r="AN13" s="63"/>
      <c r="AO13" s="63"/>
      <c r="AP13" s="63"/>
      <c r="AQ13" s="64"/>
      <c r="AR13" s="655">
        <v>72</v>
      </c>
      <c r="AS13" s="656"/>
      <c r="AT13" s="656"/>
      <c r="AU13" s="656"/>
      <c r="AV13" s="656"/>
      <c r="AW13" s="656"/>
      <c r="AX13" s="657"/>
    </row>
    <row r="14" spans="1:50" ht="21" customHeight="1" x14ac:dyDescent="0.15">
      <c r="A14" s="453"/>
      <c r="B14" s="454"/>
      <c r="C14" s="454"/>
      <c r="D14" s="454"/>
      <c r="E14" s="454"/>
      <c r="F14" s="455"/>
      <c r="G14" s="466"/>
      <c r="H14" s="467"/>
      <c r="I14" s="333" t="s">
        <v>9</v>
      </c>
      <c r="J14" s="461"/>
      <c r="K14" s="461"/>
      <c r="L14" s="461"/>
      <c r="M14" s="461"/>
      <c r="N14" s="461"/>
      <c r="O14" s="462"/>
      <c r="P14" s="62" t="s">
        <v>388</v>
      </c>
      <c r="Q14" s="63"/>
      <c r="R14" s="63"/>
      <c r="S14" s="63"/>
      <c r="T14" s="63"/>
      <c r="U14" s="63"/>
      <c r="V14" s="64"/>
      <c r="W14" s="62" t="s">
        <v>388</v>
      </c>
      <c r="X14" s="63"/>
      <c r="Y14" s="63"/>
      <c r="Z14" s="63"/>
      <c r="AA14" s="63"/>
      <c r="AB14" s="63"/>
      <c r="AC14" s="64"/>
      <c r="AD14" s="62" t="s">
        <v>388</v>
      </c>
      <c r="AE14" s="63"/>
      <c r="AF14" s="63"/>
      <c r="AG14" s="63"/>
      <c r="AH14" s="63"/>
      <c r="AI14" s="63"/>
      <c r="AJ14" s="64"/>
      <c r="AK14" s="62"/>
      <c r="AL14" s="63"/>
      <c r="AM14" s="63"/>
      <c r="AN14" s="63"/>
      <c r="AO14" s="63"/>
      <c r="AP14" s="63"/>
      <c r="AQ14" s="64"/>
      <c r="AR14" s="653"/>
      <c r="AS14" s="653"/>
      <c r="AT14" s="653"/>
      <c r="AU14" s="653"/>
      <c r="AV14" s="653"/>
      <c r="AW14" s="653"/>
      <c r="AX14" s="654"/>
    </row>
    <row r="15" spans="1:50" ht="21" customHeight="1" x14ac:dyDescent="0.15">
      <c r="A15" s="453"/>
      <c r="B15" s="454"/>
      <c r="C15" s="454"/>
      <c r="D15" s="454"/>
      <c r="E15" s="454"/>
      <c r="F15" s="455"/>
      <c r="G15" s="466"/>
      <c r="H15" s="467"/>
      <c r="I15" s="333" t="s">
        <v>62</v>
      </c>
      <c r="J15" s="334"/>
      <c r="K15" s="334"/>
      <c r="L15" s="334"/>
      <c r="M15" s="334"/>
      <c r="N15" s="334"/>
      <c r="O15" s="335"/>
      <c r="P15" s="62" t="s">
        <v>388</v>
      </c>
      <c r="Q15" s="63"/>
      <c r="R15" s="63"/>
      <c r="S15" s="63"/>
      <c r="T15" s="63"/>
      <c r="U15" s="63"/>
      <c r="V15" s="64"/>
      <c r="W15" s="62" t="s">
        <v>388</v>
      </c>
      <c r="X15" s="63"/>
      <c r="Y15" s="63"/>
      <c r="Z15" s="63"/>
      <c r="AA15" s="63"/>
      <c r="AB15" s="63"/>
      <c r="AC15" s="64"/>
      <c r="AD15" s="62" t="s">
        <v>388</v>
      </c>
      <c r="AE15" s="63"/>
      <c r="AF15" s="63"/>
      <c r="AG15" s="63"/>
      <c r="AH15" s="63"/>
      <c r="AI15" s="63"/>
      <c r="AJ15" s="64"/>
      <c r="AK15" s="62" t="s">
        <v>388</v>
      </c>
      <c r="AL15" s="63"/>
      <c r="AM15" s="63"/>
      <c r="AN15" s="63"/>
      <c r="AO15" s="63"/>
      <c r="AP15" s="63"/>
      <c r="AQ15" s="64"/>
      <c r="AR15" s="62"/>
      <c r="AS15" s="63"/>
      <c r="AT15" s="63"/>
      <c r="AU15" s="63"/>
      <c r="AV15" s="63"/>
      <c r="AW15" s="63"/>
      <c r="AX15" s="652"/>
    </row>
    <row r="16" spans="1:50" ht="21" customHeight="1" x14ac:dyDescent="0.15">
      <c r="A16" s="453"/>
      <c r="B16" s="454"/>
      <c r="C16" s="454"/>
      <c r="D16" s="454"/>
      <c r="E16" s="454"/>
      <c r="F16" s="455"/>
      <c r="G16" s="466"/>
      <c r="H16" s="467"/>
      <c r="I16" s="333" t="s">
        <v>63</v>
      </c>
      <c r="J16" s="334"/>
      <c r="K16" s="334"/>
      <c r="L16" s="334"/>
      <c r="M16" s="334"/>
      <c r="N16" s="334"/>
      <c r="O16" s="335"/>
      <c r="P16" s="62" t="s">
        <v>388</v>
      </c>
      <c r="Q16" s="63"/>
      <c r="R16" s="63"/>
      <c r="S16" s="63"/>
      <c r="T16" s="63"/>
      <c r="U16" s="63"/>
      <c r="V16" s="64"/>
      <c r="W16" s="62" t="s">
        <v>388</v>
      </c>
      <c r="X16" s="63"/>
      <c r="Y16" s="63"/>
      <c r="Z16" s="63"/>
      <c r="AA16" s="63"/>
      <c r="AB16" s="63"/>
      <c r="AC16" s="64"/>
      <c r="AD16" s="62" t="s">
        <v>388</v>
      </c>
      <c r="AE16" s="63"/>
      <c r="AF16" s="63"/>
      <c r="AG16" s="63"/>
      <c r="AH16" s="63"/>
      <c r="AI16" s="63"/>
      <c r="AJ16" s="64"/>
      <c r="AK16" s="62"/>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388</v>
      </c>
      <c r="Q17" s="63"/>
      <c r="R17" s="63"/>
      <c r="S17" s="63"/>
      <c r="T17" s="63"/>
      <c r="U17" s="63"/>
      <c r="V17" s="64"/>
      <c r="W17" s="62" t="s">
        <v>388</v>
      </c>
      <c r="X17" s="63"/>
      <c r="Y17" s="63"/>
      <c r="Z17" s="63"/>
      <c r="AA17" s="63"/>
      <c r="AB17" s="63"/>
      <c r="AC17" s="64"/>
      <c r="AD17" s="62" t="s">
        <v>388</v>
      </c>
      <c r="AE17" s="63"/>
      <c r="AF17" s="63"/>
      <c r="AG17" s="63"/>
      <c r="AH17" s="63"/>
      <c r="AI17" s="63"/>
      <c r="AJ17" s="64"/>
      <c r="AK17" s="62"/>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62</v>
      </c>
      <c r="Q18" s="307"/>
      <c r="R18" s="307"/>
      <c r="S18" s="307"/>
      <c r="T18" s="307"/>
      <c r="U18" s="307"/>
      <c r="V18" s="308"/>
      <c r="W18" s="306">
        <f>SUM(W13:AC17)</f>
        <v>61</v>
      </c>
      <c r="X18" s="307"/>
      <c r="Y18" s="307"/>
      <c r="Z18" s="307"/>
      <c r="AA18" s="307"/>
      <c r="AB18" s="307"/>
      <c r="AC18" s="308"/>
      <c r="AD18" s="306">
        <f t="shared" ref="AD18" si="0">SUM(AD13:AJ17)</f>
        <v>63</v>
      </c>
      <c r="AE18" s="307"/>
      <c r="AF18" s="307"/>
      <c r="AG18" s="307"/>
      <c r="AH18" s="307"/>
      <c r="AI18" s="307"/>
      <c r="AJ18" s="308"/>
      <c r="AK18" s="306">
        <f t="shared" ref="AK18" si="1">SUM(AK13:AQ17)</f>
        <v>59</v>
      </c>
      <c r="AL18" s="307"/>
      <c r="AM18" s="307"/>
      <c r="AN18" s="307"/>
      <c r="AO18" s="307"/>
      <c r="AP18" s="307"/>
      <c r="AQ18" s="308"/>
      <c r="AR18" s="306">
        <f t="shared" ref="AR18" si="2">SUM(AR13:AX17)</f>
        <v>72</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v>46</v>
      </c>
      <c r="Q19" s="63"/>
      <c r="R19" s="63"/>
      <c r="S19" s="63"/>
      <c r="T19" s="63"/>
      <c r="U19" s="63"/>
      <c r="V19" s="64"/>
      <c r="W19" s="62">
        <v>49</v>
      </c>
      <c r="X19" s="63"/>
      <c r="Y19" s="63"/>
      <c r="Z19" s="63"/>
      <c r="AA19" s="63"/>
      <c r="AB19" s="63"/>
      <c r="AC19" s="64"/>
      <c r="AD19" s="62">
        <v>46</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f>IF(P18=0, "-", P19/P18)</f>
        <v>0.74193548387096775</v>
      </c>
      <c r="Q20" s="311"/>
      <c r="R20" s="311"/>
      <c r="S20" s="311"/>
      <c r="T20" s="311"/>
      <c r="U20" s="311"/>
      <c r="V20" s="311"/>
      <c r="W20" s="311">
        <f>IF(W18=0, "-", W19/W18)</f>
        <v>0.80327868852459017</v>
      </c>
      <c r="X20" s="311"/>
      <c r="Y20" s="311"/>
      <c r="Z20" s="311"/>
      <c r="AA20" s="311"/>
      <c r="AB20" s="311"/>
      <c r="AC20" s="311"/>
      <c r="AD20" s="311">
        <f>IF(AD18=0, "-", AD19/AD18)</f>
        <v>0.73015873015873012</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c r="AV22" s="101"/>
      <c r="AW22" s="99" t="s">
        <v>355</v>
      </c>
      <c r="AX22" s="100"/>
    </row>
    <row r="23" spans="1:50" ht="22.5" customHeight="1" x14ac:dyDescent="0.15">
      <c r="A23" s="208"/>
      <c r="B23" s="206"/>
      <c r="C23" s="206"/>
      <c r="D23" s="206"/>
      <c r="E23" s="206"/>
      <c r="F23" s="207"/>
      <c r="G23" s="312" t="s">
        <v>389</v>
      </c>
      <c r="H23" s="279"/>
      <c r="I23" s="279"/>
      <c r="J23" s="279"/>
      <c r="K23" s="279"/>
      <c r="L23" s="279"/>
      <c r="M23" s="279"/>
      <c r="N23" s="279"/>
      <c r="O23" s="280"/>
      <c r="P23" s="204" t="s">
        <v>418</v>
      </c>
      <c r="Q23" s="186"/>
      <c r="R23" s="186"/>
      <c r="S23" s="186"/>
      <c r="T23" s="186"/>
      <c r="U23" s="186"/>
      <c r="V23" s="186"/>
      <c r="W23" s="186"/>
      <c r="X23" s="187"/>
      <c r="Y23" s="284" t="s">
        <v>14</v>
      </c>
      <c r="Z23" s="285"/>
      <c r="AA23" s="286"/>
      <c r="AB23" s="648" t="s">
        <v>394</v>
      </c>
      <c r="AC23" s="287"/>
      <c r="AD23" s="287"/>
      <c r="AE23" s="84">
        <v>0</v>
      </c>
      <c r="AF23" s="85"/>
      <c r="AG23" s="85"/>
      <c r="AH23" s="85"/>
      <c r="AI23" s="86"/>
      <c r="AJ23" s="84">
        <v>0</v>
      </c>
      <c r="AK23" s="85"/>
      <c r="AL23" s="85"/>
      <c r="AM23" s="85"/>
      <c r="AN23" s="86"/>
      <c r="AO23" s="84">
        <v>0</v>
      </c>
      <c r="AP23" s="85"/>
      <c r="AQ23" s="85"/>
      <c r="AR23" s="85"/>
      <c r="AS23" s="86"/>
      <c r="AT23" s="218"/>
      <c r="AU23" s="218"/>
      <c r="AV23" s="218"/>
      <c r="AW23" s="218"/>
      <c r="AX23" s="219"/>
    </row>
    <row r="24" spans="1:50" ht="22.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395</v>
      </c>
      <c r="AC24" s="277"/>
      <c r="AD24" s="277"/>
      <c r="AE24" s="84">
        <v>0</v>
      </c>
      <c r="AF24" s="85"/>
      <c r="AG24" s="85"/>
      <c r="AH24" s="85"/>
      <c r="AI24" s="86"/>
      <c r="AJ24" s="84">
        <v>0</v>
      </c>
      <c r="AK24" s="85"/>
      <c r="AL24" s="85"/>
      <c r="AM24" s="85"/>
      <c r="AN24" s="86"/>
      <c r="AO24" s="84">
        <v>0</v>
      </c>
      <c r="AP24" s="85"/>
      <c r="AQ24" s="85"/>
      <c r="AR24" s="85"/>
      <c r="AS24" s="86"/>
      <c r="AT24" s="84"/>
      <c r="AU24" s="85"/>
      <c r="AV24" s="85"/>
      <c r="AW24" s="85"/>
      <c r="AX24" s="87"/>
    </row>
    <row r="25" spans="1:50" ht="22.5" customHeight="1" x14ac:dyDescent="0.15">
      <c r="A25" s="658"/>
      <c r="B25" s="659"/>
      <c r="C25" s="659"/>
      <c r="D25" s="659"/>
      <c r="E25" s="659"/>
      <c r="F25" s="660"/>
      <c r="G25" s="313"/>
      <c r="H25" s="314"/>
      <c r="I25" s="314"/>
      <c r="J25" s="314"/>
      <c r="K25" s="314"/>
      <c r="L25" s="314"/>
      <c r="M25" s="314"/>
      <c r="N25" s="314"/>
      <c r="O25" s="315"/>
      <c r="P25" s="188"/>
      <c r="Q25" s="188"/>
      <c r="R25" s="188"/>
      <c r="S25" s="188"/>
      <c r="T25" s="188"/>
      <c r="U25" s="188"/>
      <c r="V25" s="188"/>
      <c r="W25" s="188"/>
      <c r="X25" s="189"/>
      <c r="Y25" s="111" t="s">
        <v>15</v>
      </c>
      <c r="Z25" s="112"/>
      <c r="AA25" s="162"/>
      <c r="AB25" s="670" t="s">
        <v>358</v>
      </c>
      <c r="AC25" s="255"/>
      <c r="AD25" s="255"/>
      <c r="AE25" s="84">
        <v>100</v>
      </c>
      <c r="AF25" s="85"/>
      <c r="AG25" s="85"/>
      <c r="AH25" s="85"/>
      <c r="AI25" s="86"/>
      <c r="AJ25" s="84">
        <v>100</v>
      </c>
      <c r="AK25" s="85"/>
      <c r="AL25" s="85"/>
      <c r="AM25" s="85"/>
      <c r="AN25" s="86"/>
      <c r="AO25" s="84">
        <v>100</v>
      </c>
      <c r="AP25" s="85"/>
      <c r="AQ25" s="85"/>
      <c r="AR25" s="85"/>
      <c r="AS25" s="86"/>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9" t="s">
        <v>303</v>
      </c>
      <c r="AU26" s="650"/>
      <c r="AV26" s="650"/>
      <c r="AW26" s="650"/>
      <c r="AX26" s="651"/>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8"/>
      <c r="B28" s="206"/>
      <c r="C28" s="206"/>
      <c r="D28" s="206"/>
      <c r="E28" s="206"/>
      <c r="F28" s="207"/>
      <c r="G28" s="312"/>
      <c r="H28" s="279"/>
      <c r="I28" s="279"/>
      <c r="J28" s="279"/>
      <c r="K28" s="279"/>
      <c r="L28" s="279"/>
      <c r="M28" s="279"/>
      <c r="N28" s="279"/>
      <c r="O28" s="280"/>
      <c r="P28" s="204"/>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8"/>
      <c r="B30" s="659"/>
      <c r="C30" s="659"/>
      <c r="D30" s="659"/>
      <c r="E30" s="659"/>
      <c r="F30" s="660"/>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8"/>
      <c r="B33" s="206"/>
      <c r="C33" s="206"/>
      <c r="D33" s="206"/>
      <c r="E33" s="206"/>
      <c r="F33" s="207"/>
      <c r="G33" s="278"/>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8"/>
      <c r="B35" s="659"/>
      <c r="C35" s="659"/>
      <c r="D35" s="659"/>
      <c r="E35" s="659"/>
      <c r="F35" s="660"/>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8"/>
      <c r="B40" s="659"/>
      <c r="C40" s="659"/>
      <c r="D40" s="659"/>
      <c r="E40" s="659"/>
      <c r="F40" s="660"/>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x14ac:dyDescent="0.15">
      <c r="A47" s="226" t="s">
        <v>320</v>
      </c>
      <c r="B47" s="673" t="s">
        <v>317</v>
      </c>
      <c r="C47" s="228"/>
      <c r="D47" s="228"/>
      <c r="E47" s="228"/>
      <c r="F47" s="229"/>
      <c r="G47" s="610" t="s">
        <v>311</v>
      </c>
      <c r="H47" s="610"/>
      <c r="I47" s="610"/>
      <c r="J47" s="610"/>
      <c r="K47" s="610"/>
      <c r="L47" s="610"/>
      <c r="M47" s="610"/>
      <c r="N47" s="610"/>
      <c r="O47" s="610"/>
      <c r="P47" s="610"/>
      <c r="Q47" s="610"/>
      <c r="R47" s="610"/>
      <c r="S47" s="610"/>
      <c r="T47" s="610"/>
      <c r="U47" s="610"/>
      <c r="V47" s="610"/>
      <c r="W47" s="610"/>
      <c r="X47" s="610"/>
      <c r="Y47" s="610"/>
      <c r="Z47" s="610"/>
      <c r="AA47" s="678"/>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15">
      <c r="A48" s="226"/>
      <c r="B48" s="673"/>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17.25" hidden="1" customHeight="1" x14ac:dyDescent="0.15">
      <c r="A49" s="226"/>
      <c r="B49" s="673"/>
      <c r="C49" s="228"/>
      <c r="D49" s="228"/>
      <c r="E49" s="228"/>
      <c r="F49" s="229"/>
      <c r="G49" s="327"/>
      <c r="H49" s="327"/>
      <c r="I49" s="327"/>
      <c r="J49" s="327"/>
      <c r="K49" s="327"/>
      <c r="L49" s="327"/>
      <c r="M49" s="327"/>
      <c r="N49" s="327"/>
      <c r="O49" s="327"/>
      <c r="P49" s="327"/>
      <c r="Q49" s="327"/>
      <c r="R49" s="327"/>
      <c r="S49" s="327"/>
      <c r="T49" s="327"/>
      <c r="U49" s="327"/>
      <c r="V49" s="327"/>
      <c r="W49" s="327"/>
      <c r="X49" s="327"/>
      <c r="Y49" s="327"/>
      <c r="Z49" s="327"/>
      <c r="AA49" s="328"/>
      <c r="AB49" s="603"/>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4"/>
    </row>
    <row r="50" spans="1:50" ht="17.25" hidden="1" customHeight="1" x14ac:dyDescent="0.15">
      <c r="A50" s="226"/>
      <c r="B50" s="673"/>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05"/>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6"/>
    </row>
    <row r="51" spans="1:50" ht="17.25" hidden="1" customHeight="1" x14ac:dyDescent="0.15">
      <c r="A51" s="226"/>
      <c r="B51" s="674"/>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07"/>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8"/>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18" hidden="1" customHeight="1" x14ac:dyDescent="0.15">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59"/>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18"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6"/>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18" hidden="1"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7" t="s">
        <v>69</v>
      </c>
      <c r="AF67" s="109"/>
      <c r="AG67" s="109"/>
      <c r="AH67" s="109"/>
      <c r="AI67" s="109"/>
      <c r="AJ67" s="647" t="s">
        <v>70</v>
      </c>
      <c r="AK67" s="109"/>
      <c r="AL67" s="109"/>
      <c r="AM67" s="109"/>
      <c r="AN67" s="109"/>
      <c r="AO67" s="647" t="s">
        <v>71</v>
      </c>
      <c r="AP67" s="109"/>
      <c r="AQ67" s="109"/>
      <c r="AR67" s="109"/>
      <c r="AS67" s="109"/>
      <c r="AT67" s="167" t="s">
        <v>74</v>
      </c>
      <c r="AU67" s="168"/>
      <c r="AV67" s="168"/>
      <c r="AW67" s="168"/>
      <c r="AX67" s="169"/>
    </row>
    <row r="68" spans="1:60" ht="22.5" customHeight="1" x14ac:dyDescent="0.15">
      <c r="A68" s="176"/>
      <c r="B68" s="177"/>
      <c r="C68" s="177"/>
      <c r="D68" s="177"/>
      <c r="E68" s="177"/>
      <c r="F68" s="178"/>
      <c r="G68" s="204" t="s">
        <v>390</v>
      </c>
      <c r="H68" s="186"/>
      <c r="I68" s="186"/>
      <c r="J68" s="186"/>
      <c r="K68" s="186"/>
      <c r="L68" s="186"/>
      <c r="M68" s="186"/>
      <c r="N68" s="186"/>
      <c r="O68" s="186"/>
      <c r="P68" s="186"/>
      <c r="Q68" s="186"/>
      <c r="R68" s="186"/>
      <c r="S68" s="186"/>
      <c r="T68" s="186"/>
      <c r="U68" s="186"/>
      <c r="V68" s="186"/>
      <c r="W68" s="186"/>
      <c r="X68" s="187"/>
      <c r="Y68" s="323" t="s">
        <v>66</v>
      </c>
      <c r="Z68" s="324"/>
      <c r="AA68" s="325"/>
      <c r="AB68" s="193" t="s">
        <v>396</v>
      </c>
      <c r="AC68" s="194"/>
      <c r="AD68" s="195"/>
      <c r="AE68" s="84">
        <v>63</v>
      </c>
      <c r="AF68" s="85"/>
      <c r="AG68" s="85"/>
      <c r="AH68" s="85"/>
      <c r="AI68" s="86"/>
      <c r="AJ68" s="84">
        <v>66</v>
      </c>
      <c r="AK68" s="85"/>
      <c r="AL68" s="85"/>
      <c r="AM68" s="85"/>
      <c r="AN68" s="86"/>
      <c r="AO68" s="84">
        <v>69</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396</v>
      </c>
      <c r="AC69" s="202"/>
      <c r="AD69" s="203"/>
      <c r="AE69" s="84">
        <v>63</v>
      </c>
      <c r="AF69" s="85"/>
      <c r="AG69" s="85"/>
      <c r="AH69" s="85"/>
      <c r="AI69" s="86"/>
      <c r="AJ69" s="84">
        <v>65</v>
      </c>
      <c r="AK69" s="85"/>
      <c r="AL69" s="85"/>
      <c r="AM69" s="85"/>
      <c r="AN69" s="86"/>
      <c r="AO69" s="84">
        <v>73</v>
      </c>
      <c r="AP69" s="85"/>
      <c r="AQ69" s="85"/>
      <c r="AR69" s="85"/>
      <c r="AS69" s="86"/>
      <c r="AT69" s="84">
        <v>71</v>
      </c>
      <c r="AU69" s="85"/>
      <c r="AV69" s="85"/>
      <c r="AW69" s="85"/>
      <c r="AX69" s="87"/>
      <c r="AY69" s="10"/>
      <c r="AZ69" s="10"/>
      <c r="BA69" s="10"/>
      <c r="BB69" s="10"/>
      <c r="BC69" s="10"/>
      <c r="BD69" s="10"/>
      <c r="BE69" s="10"/>
      <c r="BF69" s="10"/>
      <c r="BG69" s="10"/>
      <c r="BH69" s="10"/>
    </row>
    <row r="70" spans="1:60" ht="33"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customHeight="1" x14ac:dyDescent="0.15">
      <c r="A71" s="176"/>
      <c r="B71" s="177"/>
      <c r="C71" s="177"/>
      <c r="D71" s="177"/>
      <c r="E71" s="177"/>
      <c r="F71" s="178"/>
      <c r="G71" s="204" t="s">
        <v>391</v>
      </c>
      <c r="H71" s="186"/>
      <c r="I71" s="186"/>
      <c r="J71" s="186"/>
      <c r="K71" s="186"/>
      <c r="L71" s="186"/>
      <c r="M71" s="186"/>
      <c r="N71" s="186"/>
      <c r="O71" s="186"/>
      <c r="P71" s="186"/>
      <c r="Q71" s="186"/>
      <c r="R71" s="186"/>
      <c r="S71" s="186"/>
      <c r="T71" s="186"/>
      <c r="U71" s="186"/>
      <c r="V71" s="186"/>
      <c r="W71" s="186"/>
      <c r="X71" s="187"/>
      <c r="Y71" s="190" t="s">
        <v>66</v>
      </c>
      <c r="Z71" s="191"/>
      <c r="AA71" s="192"/>
      <c r="AB71" s="193" t="s">
        <v>396</v>
      </c>
      <c r="AC71" s="194"/>
      <c r="AD71" s="195"/>
      <c r="AE71" s="84">
        <v>13</v>
      </c>
      <c r="AF71" s="85"/>
      <c r="AG71" s="85"/>
      <c r="AH71" s="85"/>
      <c r="AI71" s="86"/>
      <c r="AJ71" s="84">
        <v>13</v>
      </c>
      <c r="AK71" s="85"/>
      <c r="AL71" s="85"/>
      <c r="AM71" s="85"/>
      <c r="AN71" s="86"/>
      <c r="AO71" s="84">
        <v>13</v>
      </c>
      <c r="AP71" s="85"/>
      <c r="AQ71" s="85"/>
      <c r="AR71" s="85"/>
      <c r="AS71" s="86"/>
      <c r="AT71" s="196"/>
      <c r="AU71" s="196"/>
      <c r="AV71" s="196"/>
      <c r="AW71" s="196"/>
      <c r="AX71" s="197"/>
      <c r="AY71" s="10"/>
      <c r="AZ71" s="10"/>
      <c r="BA71" s="10"/>
      <c r="BB71" s="10"/>
      <c r="BC71" s="10"/>
    </row>
    <row r="72" spans="1:60" ht="22.5"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396</v>
      </c>
      <c r="AC72" s="202"/>
      <c r="AD72" s="203"/>
      <c r="AE72" s="84">
        <v>13</v>
      </c>
      <c r="AF72" s="85"/>
      <c r="AG72" s="85"/>
      <c r="AH72" s="85"/>
      <c r="AI72" s="86"/>
      <c r="AJ72" s="84">
        <v>13</v>
      </c>
      <c r="AK72" s="85"/>
      <c r="AL72" s="85"/>
      <c r="AM72" s="85"/>
      <c r="AN72" s="86"/>
      <c r="AO72" s="84">
        <v>13</v>
      </c>
      <c r="AP72" s="85"/>
      <c r="AQ72" s="85"/>
      <c r="AR72" s="85"/>
      <c r="AS72" s="86"/>
      <c r="AT72" s="84">
        <v>13</v>
      </c>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392</v>
      </c>
      <c r="H83" s="135"/>
      <c r="I83" s="135"/>
      <c r="J83" s="135"/>
      <c r="K83" s="135"/>
      <c r="L83" s="135"/>
      <c r="M83" s="135"/>
      <c r="N83" s="135"/>
      <c r="O83" s="135"/>
      <c r="P83" s="135"/>
      <c r="Q83" s="135"/>
      <c r="R83" s="135"/>
      <c r="S83" s="135"/>
      <c r="T83" s="135"/>
      <c r="U83" s="135"/>
      <c r="V83" s="135"/>
      <c r="W83" s="135"/>
      <c r="X83" s="135"/>
      <c r="Y83" s="137" t="s">
        <v>17</v>
      </c>
      <c r="Z83" s="138"/>
      <c r="AA83" s="139"/>
      <c r="AB83" s="172" t="s">
        <v>397</v>
      </c>
      <c r="AC83" s="141"/>
      <c r="AD83" s="142"/>
      <c r="AE83" s="143">
        <v>38</v>
      </c>
      <c r="AF83" s="144"/>
      <c r="AG83" s="144"/>
      <c r="AH83" s="144"/>
      <c r="AI83" s="144"/>
      <c r="AJ83" s="143">
        <v>63</v>
      </c>
      <c r="AK83" s="144"/>
      <c r="AL83" s="144"/>
      <c r="AM83" s="144"/>
      <c r="AN83" s="144"/>
      <c r="AO83" s="143">
        <v>41</v>
      </c>
      <c r="AP83" s="144"/>
      <c r="AQ83" s="144"/>
      <c r="AR83" s="144"/>
      <c r="AS83" s="144"/>
      <c r="AT83" s="84" t="s">
        <v>400</v>
      </c>
      <c r="AU83" s="85"/>
      <c r="AV83" s="85"/>
      <c r="AW83" s="85"/>
      <c r="AX83" s="87"/>
    </row>
    <row r="84" spans="1:60" ht="43.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398</v>
      </c>
      <c r="AC84" s="149"/>
      <c r="AD84" s="150"/>
      <c r="AE84" s="148" t="s">
        <v>409</v>
      </c>
      <c r="AF84" s="149"/>
      <c r="AG84" s="149"/>
      <c r="AH84" s="149"/>
      <c r="AI84" s="150"/>
      <c r="AJ84" s="148" t="s">
        <v>399</v>
      </c>
      <c r="AK84" s="149"/>
      <c r="AL84" s="149"/>
      <c r="AM84" s="149"/>
      <c r="AN84" s="150"/>
      <c r="AO84" s="148" t="s">
        <v>420</v>
      </c>
      <c r="AP84" s="149"/>
      <c r="AQ84" s="149"/>
      <c r="AR84" s="149"/>
      <c r="AS84" s="150"/>
      <c r="AT84" s="148"/>
      <c r="AU84" s="149"/>
      <c r="AV84" s="149"/>
      <c r="AW84" s="149"/>
      <c r="AX84" s="151"/>
    </row>
    <row r="85" spans="1:60" ht="32.25"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customHeight="1" x14ac:dyDescent="0.15">
      <c r="A86" s="120"/>
      <c r="B86" s="118"/>
      <c r="C86" s="118"/>
      <c r="D86" s="118"/>
      <c r="E86" s="118"/>
      <c r="F86" s="119"/>
      <c r="G86" s="135" t="s">
        <v>393</v>
      </c>
      <c r="H86" s="135"/>
      <c r="I86" s="135"/>
      <c r="J86" s="135"/>
      <c r="K86" s="135"/>
      <c r="L86" s="135"/>
      <c r="M86" s="135"/>
      <c r="N86" s="135"/>
      <c r="O86" s="135"/>
      <c r="P86" s="135"/>
      <c r="Q86" s="135"/>
      <c r="R86" s="135"/>
      <c r="S86" s="135"/>
      <c r="T86" s="135"/>
      <c r="U86" s="135"/>
      <c r="V86" s="135"/>
      <c r="W86" s="135"/>
      <c r="X86" s="135"/>
      <c r="Y86" s="137" t="s">
        <v>17</v>
      </c>
      <c r="Z86" s="138"/>
      <c r="AA86" s="139"/>
      <c r="AB86" s="172" t="s">
        <v>397</v>
      </c>
      <c r="AC86" s="141"/>
      <c r="AD86" s="142"/>
      <c r="AE86" s="143">
        <v>1.5</v>
      </c>
      <c r="AF86" s="144"/>
      <c r="AG86" s="144"/>
      <c r="AH86" s="144"/>
      <c r="AI86" s="144"/>
      <c r="AJ86" s="143">
        <v>0.6</v>
      </c>
      <c r="AK86" s="144"/>
      <c r="AL86" s="144"/>
      <c r="AM86" s="144"/>
      <c r="AN86" s="144"/>
      <c r="AO86" s="143">
        <v>1.3</v>
      </c>
      <c r="AP86" s="144"/>
      <c r="AQ86" s="144"/>
      <c r="AR86" s="144"/>
      <c r="AS86" s="144"/>
      <c r="AT86" s="84" t="s">
        <v>400</v>
      </c>
      <c r="AU86" s="85"/>
      <c r="AV86" s="85"/>
      <c r="AW86" s="85"/>
      <c r="AX86" s="87"/>
    </row>
    <row r="87" spans="1:60" ht="37.5"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398</v>
      </c>
      <c r="AC87" s="149"/>
      <c r="AD87" s="150"/>
      <c r="AE87" s="148" t="s">
        <v>401</v>
      </c>
      <c r="AF87" s="149"/>
      <c r="AG87" s="149"/>
      <c r="AH87" s="149"/>
      <c r="AI87" s="150"/>
      <c r="AJ87" s="148" t="s">
        <v>402</v>
      </c>
      <c r="AK87" s="149"/>
      <c r="AL87" s="149"/>
      <c r="AM87" s="149"/>
      <c r="AN87" s="150"/>
      <c r="AO87" s="148" t="s">
        <v>415</v>
      </c>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434</v>
      </c>
      <c r="D98" s="404"/>
      <c r="E98" s="404"/>
      <c r="F98" s="404"/>
      <c r="G98" s="404"/>
      <c r="H98" s="404"/>
      <c r="I98" s="404"/>
      <c r="J98" s="404"/>
      <c r="K98" s="405"/>
      <c r="L98" s="62">
        <v>4</v>
      </c>
      <c r="M98" s="63"/>
      <c r="N98" s="63"/>
      <c r="O98" s="63"/>
      <c r="P98" s="63"/>
      <c r="Q98" s="64"/>
      <c r="R98" s="62">
        <v>4</v>
      </c>
      <c r="S98" s="63"/>
      <c r="T98" s="63"/>
      <c r="U98" s="63"/>
      <c r="V98" s="63"/>
      <c r="W98" s="64"/>
      <c r="X98" s="661" t="s">
        <v>446</v>
      </c>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3.1" customHeight="1" x14ac:dyDescent="0.15">
      <c r="A99" s="368"/>
      <c r="B99" s="369"/>
      <c r="C99" s="152" t="s">
        <v>433</v>
      </c>
      <c r="D99" s="153"/>
      <c r="E99" s="153"/>
      <c r="F99" s="153"/>
      <c r="G99" s="153"/>
      <c r="H99" s="153"/>
      <c r="I99" s="153"/>
      <c r="J99" s="153"/>
      <c r="K99" s="154"/>
      <c r="L99" s="62">
        <f>0.146+0.413+0.149</f>
        <v>0.70799999999999996</v>
      </c>
      <c r="M99" s="63"/>
      <c r="N99" s="63"/>
      <c r="O99" s="63"/>
      <c r="P99" s="63"/>
      <c r="Q99" s="64"/>
      <c r="R99" s="62">
        <v>0.8</v>
      </c>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x14ac:dyDescent="0.15">
      <c r="A100" s="368"/>
      <c r="B100" s="369"/>
      <c r="C100" s="152" t="s">
        <v>432</v>
      </c>
      <c r="D100" s="153"/>
      <c r="E100" s="153"/>
      <c r="F100" s="153"/>
      <c r="G100" s="153"/>
      <c r="H100" s="153"/>
      <c r="I100" s="153"/>
      <c r="J100" s="153"/>
      <c r="K100" s="154"/>
      <c r="L100" s="62">
        <v>38</v>
      </c>
      <c r="M100" s="63"/>
      <c r="N100" s="63"/>
      <c r="O100" s="63"/>
      <c r="P100" s="63"/>
      <c r="Q100" s="64"/>
      <c r="R100" s="62">
        <v>41</v>
      </c>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3.1" customHeight="1" x14ac:dyDescent="0.15">
      <c r="A101" s="368"/>
      <c r="B101" s="369"/>
      <c r="C101" s="152" t="s">
        <v>435</v>
      </c>
      <c r="D101" s="153"/>
      <c r="E101" s="153"/>
      <c r="F101" s="153"/>
      <c r="G101" s="153"/>
      <c r="H101" s="153"/>
      <c r="I101" s="153"/>
      <c r="J101" s="153"/>
      <c r="K101" s="154"/>
      <c r="L101" s="62">
        <v>15</v>
      </c>
      <c r="M101" s="63"/>
      <c r="N101" s="63"/>
      <c r="O101" s="63"/>
      <c r="P101" s="63"/>
      <c r="Q101" s="64"/>
      <c r="R101" s="62">
        <v>24</v>
      </c>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x14ac:dyDescent="0.15">
      <c r="A102" s="368"/>
      <c r="B102" s="369"/>
      <c r="C102" s="152" t="s">
        <v>436</v>
      </c>
      <c r="D102" s="153"/>
      <c r="E102" s="153"/>
      <c r="F102" s="153"/>
      <c r="G102" s="153"/>
      <c r="H102" s="153"/>
      <c r="I102" s="153"/>
      <c r="J102" s="153"/>
      <c r="K102" s="154"/>
      <c r="L102" s="62">
        <f>0.668+0.244</f>
        <v>0.91200000000000003</v>
      </c>
      <c r="M102" s="63"/>
      <c r="N102" s="63"/>
      <c r="O102" s="63"/>
      <c r="P102" s="63"/>
      <c r="Q102" s="64"/>
      <c r="R102" s="62">
        <v>1</v>
      </c>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5.5" customHeight="1" x14ac:dyDescent="0.15">
      <c r="A103" s="368"/>
      <c r="B103" s="369"/>
      <c r="C103" s="372" t="s">
        <v>437</v>
      </c>
      <c r="D103" s="373"/>
      <c r="E103" s="373"/>
      <c r="F103" s="373"/>
      <c r="G103" s="373"/>
      <c r="H103" s="373"/>
      <c r="I103" s="373"/>
      <c r="J103" s="373"/>
      <c r="K103" s="374"/>
      <c r="L103" s="62">
        <f>0.985</f>
        <v>0.98499999999999999</v>
      </c>
      <c r="M103" s="63"/>
      <c r="N103" s="63"/>
      <c r="O103" s="63"/>
      <c r="P103" s="63"/>
      <c r="Q103" s="64"/>
      <c r="R103" s="62">
        <v>1</v>
      </c>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x14ac:dyDescent="0.2">
      <c r="A104" s="370"/>
      <c r="B104" s="371"/>
      <c r="C104" s="360" t="s">
        <v>22</v>
      </c>
      <c r="D104" s="361"/>
      <c r="E104" s="361"/>
      <c r="F104" s="361"/>
      <c r="G104" s="361"/>
      <c r="H104" s="361"/>
      <c r="I104" s="361"/>
      <c r="J104" s="361"/>
      <c r="K104" s="362"/>
      <c r="L104" s="363">
        <f>SUM(L98:Q103)</f>
        <v>59.604999999999997</v>
      </c>
      <c r="M104" s="364"/>
      <c r="N104" s="364"/>
      <c r="O104" s="364"/>
      <c r="P104" s="364"/>
      <c r="Q104" s="365"/>
      <c r="R104" s="363">
        <f>SUM(R98:W103)</f>
        <v>71.8</v>
      </c>
      <c r="S104" s="364"/>
      <c r="T104" s="364"/>
      <c r="U104" s="364"/>
      <c r="V104" s="364"/>
      <c r="W104" s="365"/>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8" t="s">
        <v>38</v>
      </c>
      <c r="AH107" s="585"/>
      <c r="AI107" s="585"/>
      <c r="AJ107" s="585"/>
      <c r="AK107" s="585"/>
      <c r="AL107" s="585"/>
      <c r="AM107" s="585"/>
      <c r="AN107" s="585"/>
      <c r="AO107" s="585"/>
      <c r="AP107" s="585"/>
      <c r="AQ107" s="585"/>
      <c r="AR107" s="585"/>
      <c r="AS107" s="585"/>
      <c r="AT107" s="585"/>
      <c r="AU107" s="585"/>
      <c r="AV107" s="585"/>
      <c r="AW107" s="585"/>
      <c r="AX107" s="619"/>
    </row>
    <row r="108" spans="1:50" ht="36" customHeight="1" x14ac:dyDescent="0.15">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3" t="s">
        <v>380</v>
      </c>
      <c r="AE108" s="594"/>
      <c r="AF108" s="594"/>
      <c r="AG108" s="590" t="s">
        <v>424</v>
      </c>
      <c r="AH108" s="591"/>
      <c r="AI108" s="591"/>
      <c r="AJ108" s="591"/>
      <c r="AK108" s="591"/>
      <c r="AL108" s="591"/>
      <c r="AM108" s="591"/>
      <c r="AN108" s="591"/>
      <c r="AO108" s="591"/>
      <c r="AP108" s="591"/>
      <c r="AQ108" s="591"/>
      <c r="AR108" s="591"/>
      <c r="AS108" s="591"/>
      <c r="AT108" s="591"/>
      <c r="AU108" s="591"/>
      <c r="AV108" s="591"/>
      <c r="AW108" s="591"/>
      <c r="AX108" s="592"/>
    </row>
    <row r="109" spans="1:50" ht="48"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380</v>
      </c>
      <c r="AE109" s="432"/>
      <c r="AF109" s="432"/>
      <c r="AG109" s="294" t="s">
        <v>425</v>
      </c>
      <c r="AH109" s="295"/>
      <c r="AI109" s="295"/>
      <c r="AJ109" s="295"/>
      <c r="AK109" s="295"/>
      <c r="AL109" s="295"/>
      <c r="AM109" s="295"/>
      <c r="AN109" s="295"/>
      <c r="AO109" s="295"/>
      <c r="AP109" s="295"/>
      <c r="AQ109" s="295"/>
      <c r="AR109" s="295"/>
      <c r="AS109" s="295"/>
      <c r="AT109" s="295"/>
      <c r="AU109" s="295"/>
      <c r="AV109" s="295"/>
      <c r="AW109" s="295"/>
      <c r="AX109" s="296"/>
    </row>
    <row r="110" spans="1:50" ht="36"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380</v>
      </c>
      <c r="AE110" s="575"/>
      <c r="AF110" s="575"/>
      <c r="AG110" s="520" t="s">
        <v>426</v>
      </c>
      <c r="AH110" s="188"/>
      <c r="AI110" s="188"/>
      <c r="AJ110" s="188"/>
      <c r="AK110" s="188"/>
      <c r="AL110" s="188"/>
      <c r="AM110" s="188"/>
      <c r="AN110" s="188"/>
      <c r="AO110" s="188"/>
      <c r="AP110" s="188"/>
      <c r="AQ110" s="188"/>
      <c r="AR110" s="188"/>
      <c r="AS110" s="188"/>
      <c r="AT110" s="188"/>
      <c r="AU110" s="188"/>
      <c r="AV110" s="188"/>
      <c r="AW110" s="188"/>
      <c r="AX110" s="521"/>
    </row>
    <row r="111" spans="1:50" ht="27" customHeight="1" x14ac:dyDescent="0.15">
      <c r="A111" s="539"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380</v>
      </c>
      <c r="AE111" s="428"/>
      <c r="AF111" s="428"/>
      <c r="AG111" s="291" t="s">
        <v>421</v>
      </c>
      <c r="AH111" s="292"/>
      <c r="AI111" s="292"/>
      <c r="AJ111" s="292"/>
      <c r="AK111" s="292"/>
      <c r="AL111" s="292"/>
      <c r="AM111" s="292"/>
      <c r="AN111" s="292"/>
      <c r="AO111" s="292"/>
      <c r="AP111" s="292"/>
      <c r="AQ111" s="292"/>
      <c r="AR111" s="292"/>
      <c r="AS111" s="292"/>
      <c r="AT111" s="292"/>
      <c r="AU111" s="292"/>
      <c r="AV111" s="292"/>
      <c r="AW111" s="292"/>
      <c r="AX111" s="293"/>
    </row>
    <row r="112" spans="1:50" ht="27" customHeight="1" x14ac:dyDescent="0.15">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403</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27" customHeight="1" x14ac:dyDescent="0.15">
      <c r="A113" s="577"/>
      <c r="B113" s="578"/>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380</v>
      </c>
      <c r="AE113" s="432"/>
      <c r="AF113" s="432"/>
      <c r="AG113" s="294" t="s">
        <v>427</v>
      </c>
      <c r="AH113" s="295"/>
      <c r="AI113" s="295"/>
      <c r="AJ113" s="295"/>
      <c r="AK113" s="295"/>
      <c r="AL113" s="295"/>
      <c r="AM113" s="295"/>
      <c r="AN113" s="295"/>
      <c r="AO113" s="295"/>
      <c r="AP113" s="295"/>
      <c r="AQ113" s="295"/>
      <c r="AR113" s="295"/>
      <c r="AS113" s="295"/>
      <c r="AT113" s="295"/>
      <c r="AU113" s="295"/>
      <c r="AV113" s="295"/>
      <c r="AW113" s="295"/>
      <c r="AX113" s="296"/>
    </row>
    <row r="114" spans="1:64" ht="27" customHeight="1" x14ac:dyDescent="0.15">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403</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27" customHeight="1" x14ac:dyDescent="0.15">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380</v>
      </c>
      <c r="AE115" s="432"/>
      <c r="AF115" s="432"/>
      <c r="AG115" s="294" t="s">
        <v>428</v>
      </c>
      <c r="AH115" s="295"/>
      <c r="AI115" s="295"/>
      <c r="AJ115" s="295"/>
      <c r="AK115" s="295"/>
      <c r="AL115" s="295"/>
      <c r="AM115" s="295"/>
      <c r="AN115" s="295"/>
      <c r="AO115" s="295"/>
      <c r="AP115" s="295"/>
      <c r="AQ115" s="295"/>
      <c r="AR115" s="295"/>
      <c r="AS115" s="295"/>
      <c r="AT115" s="295"/>
      <c r="AU115" s="295"/>
      <c r="AV115" s="295"/>
      <c r="AW115" s="295"/>
      <c r="AX115" s="296"/>
    </row>
    <row r="116" spans="1:64" ht="36" customHeight="1" x14ac:dyDescent="0.15">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2" t="s">
        <v>380</v>
      </c>
      <c r="AE116" s="623"/>
      <c r="AF116" s="623"/>
      <c r="AG116" s="356" t="s">
        <v>430</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36"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380</v>
      </c>
      <c r="AE117" s="575"/>
      <c r="AF117" s="584"/>
      <c r="AG117" s="588" t="s">
        <v>431</v>
      </c>
      <c r="AH117" s="425"/>
      <c r="AI117" s="425"/>
      <c r="AJ117" s="425"/>
      <c r="AK117" s="425"/>
      <c r="AL117" s="425"/>
      <c r="AM117" s="425"/>
      <c r="AN117" s="425"/>
      <c r="AO117" s="425"/>
      <c r="AP117" s="425"/>
      <c r="AQ117" s="425"/>
      <c r="AR117" s="425"/>
      <c r="AS117" s="425"/>
      <c r="AT117" s="425"/>
      <c r="AU117" s="425"/>
      <c r="AV117" s="425"/>
      <c r="AW117" s="425"/>
      <c r="AX117" s="589"/>
      <c r="BG117" s="10"/>
      <c r="BH117" s="10"/>
      <c r="BI117" s="10"/>
      <c r="BJ117" s="10"/>
    </row>
    <row r="118" spans="1:64" ht="36" customHeight="1" x14ac:dyDescent="0.15">
      <c r="A118" s="539" t="s">
        <v>47</v>
      </c>
      <c r="B118" s="576"/>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7" t="s">
        <v>380</v>
      </c>
      <c r="AE118" s="428"/>
      <c r="AF118" s="627"/>
      <c r="AG118" s="291" t="s">
        <v>422</v>
      </c>
      <c r="AH118" s="292"/>
      <c r="AI118" s="292"/>
      <c r="AJ118" s="292"/>
      <c r="AK118" s="292"/>
      <c r="AL118" s="292"/>
      <c r="AM118" s="292"/>
      <c r="AN118" s="292"/>
      <c r="AO118" s="292"/>
      <c r="AP118" s="292"/>
      <c r="AQ118" s="292"/>
      <c r="AR118" s="292"/>
      <c r="AS118" s="292"/>
      <c r="AT118" s="292"/>
      <c r="AU118" s="292"/>
      <c r="AV118" s="292"/>
      <c r="AW118" s="292"/>
      <c r="AX118" s="293"/>
    </row>
    <row r="119" spans="1:64" ht="36"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5" t="s">
        <v>380</v>
      </c>
      <c r="AE119" s="596"/>
      <c r="AF119" s="596"/>
      <c r="AG119" s="294" t="s">
        <v>429</v>
      </c>
      <c r="AH119" s="295"/>
      <c r="AI119" s="295"/>
      <c r="AJ119" s="295"/>
      <c r="AK119" s="295"/>
      <c r="AL119" s="295"/>
      <c r="AM119" s="295"/>
      <c r="AN119" s="295"/>
      <c r="AO119" s="295"/>
      <c r="AP119" s="295"/>
      <c r="AQ119" s="295"/>
      <c r="AR119" s="295"/>
      <c r="AS119" s="295"/>
      <c r="AT119" s="295"/>
      <c r="AU119" s="295"/>
      <c r="AV119" s="295"/>
      <c r="AW119" s="295"/>
      <c r="AX119" s="296"/>
    </row>
    <row r="120" spans="1:64" ht="36" customHeight="1" x14ac:dyDescent="0.15">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380</v>
      </c>
      <c r="AE120" s="432"/>
      <c r="AF120" s="432"/>
      <c r="AG120" s="294" t="s">
        <v>423</v>
      </c>
      <c r="AH120" s="295"/>
      <c r="AI120" s="295"/>
      <c r="AJ120" s="295"/>
      <c r="AK120" s="295"/>
      <c r="AL120" s="295"/>
      <c r="AM120" s="295"/>
      <c r="AN120" s="295"/>
      <c r="AO120" s="295"/>
      <c r="AP120" s="295"/>
      <c r="AQ120" s="295"/>
      <c r="AR120" s="295"/>
      <c r="AS120" s="295"/>
      <c r="AT120" s="295"/>
      <c r="AU120" s="295"/>
      <c r="AV120" s="295"/>
      <c r="AW120" s="295"/>
      <c r="AX120" s="296"/>
    </row>
    <row r="121" spans="1:64" ht="27" customHeight="1" x14ac:dyDescent="0.15">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380</v>
      </c>
      <c r="AE121" s="432"/>
      <c r="AF121" s="432"/>
      <c r="AG121" s="520" t="s">
        <v>404</v>
      </c>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2" t="s">
        <v>80</v>
      </c>
      <c r="B122" s="613"/>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403</v>
      </c>
      <c r="AE122" s="428"/>
      <c r="AF122" s="428"/>
      <c r="AG122" s="566"/>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15">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68"/>
      <c r="AH123" s="267"/>
      <c r="AI123" s="267"/>
      <c r="AJ123" s="267"/>
      <c r="AK123" s="267"/>
      <c r="AL123" s="267"/>
      <c r="AM123" s="267"/>
      <c r="AN123" s="267"/>
      <c r="AO123" s="267"/>
      <c r="AP123" s="267"/>
      <c r="AQ123" s="267"/>
      <c r="AR123" s="267"/>
      <c r="AS123" s="267"/>
      <c r="AT123" s="267"/>
      <c r="AU123" s="267"/>
      <c r="AV123" s="267"/>
      <c r="AW123" s="267"/>
      <c r="AX123" s="569"/>
    </row>
    <row r="124" spans="1:64" ht="20.25" customHeight="1" x14ac:dyDescent="0.15">
      <c r="A124" s="614"/>
      <c r="B124" s="615"/>
      <c r="C124" s="628"/>
      <c r="D124" s="629"/>
      <c r="E124" s="629"/>
      <c r="F124" s="629"/>
      <c r="G124" s="629"/>
      <c r="H124" s="629"/>
      <c r="I124" s="629"/>
      <c r="J124" s="629"/>
      <c r="K124" s="629"/>
      <c r="L124" s="629"/>
      <c r="M124" s="629"/>
      <c r="N124" s="629"/>
      <c r="O124" s="630"/>
      <c r="P124" s="637"/>
      <c r="Q124" s="637"/>
      <c r="R124" s="637"/>
      <c r="S124" s="638"/>
      <c r="T124" s="620"/>
      <c r="U124" s="295"/>
      <c r="V124" s="295"/>
      <c r="W124" s="295"/>
      <c r="X124" s="295"/>
      <c r="Y124" s="295"/>
      <c r="Z124" s="295"/>
      <c r="AA124" s="295"/>
      <c r="AB124" s="295"/>
      <c r="AC124" s="295"/>
      <c r="AD124" s="295"/>
      <c r="AE124" s="295"/>
      <c r="AF124" s="621"/>
      <c r="AG124" s="568"/>
      <c r="AH124" s="267"/>
      <c r="AI124" s="267"/>
      <c r="AJ124" s="267"/>
      <c r="AK124" s="267"/>
      <c r="AL124" s="267"/>
      <c r="AM124" s="267"/>
      <c r="AN124" s="267"/>
      <c r="AO124" s="267"/>
      <c r="AP124" s="267"/>
      <c r="AQ124" s="267"/>
      <c r="AR124" s="267"/>
      <c r="AS124" s="267"/>
      <c r="AT124" s="267"/>
      <c r="AU124" s="267"/>
      <c r="AV124" s="267"/>
      <c r="AW124" s="267"/>
      <c r="AX124" s="569"/>
    </row>
    <row r="125" spans="1:64" ht="20.25" customHeight="1" x14ac:dyDescent="0.15">
      <c r="A125" s="616"/>
      <c r="B125" s="617"/>
      <c r="C125" s="631"/>
      <c r="D125" s="632"/>
      <c r="E125" s="632"/>
      <c r="F125" s="632"/>
      <c r="G125" s="632"/>
      <c r="H125" s="632"/>
      <c r="I125" s="632"/>
      <c r="J125" s="632"/>
      <c r="K125" s="632"/>
      <c r="L125" s="632"/>
      <c r="M125" s="632"/>
      <c r="N125" s="632"/>
      <c r="O125" s="633"/>
      <c r="P125" s="639"/>
      <c r="Q125" s="639"/>
      <c r="R125" s="639"/>
      <c r="S125" s="640"/>
      <c r="T125" s="424"/>
      <c r="U125" s="425"/>
      <c r="V125" s="425"/>
      <c r="W125" s="425"/>
      <c r="X125" s="425"/>
      <c r="Y125" s="425"/>
      <c r="Z125" s="425"/>
      <c r="AA125" s="425"/>
      <c r="AB125" s="425"/>
      <c r="AC125" s="425"/>
      <c r="AD125" s="425"/>
      <c r="AE125" s="425"/>
      <c r="AF125" s="426"/>
      <c r="AG125" s="570"/>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39" t="s">
        <v>58</v>
      </c>
      <c r="B126" s="540"/>
      <c r="C126" s="382" t="s">
        <v>64</v>
      </c>
      <c r="D126" s="562"/>
      <c r="E126" s="562"/>
      <c r="F126" s="563"/>
      <c r="G126" s="533" t="s">
        <v>419</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1" t="s">
        <v>68</v>
      </c>
      <c r="D127" s="352"/>
      <c r="E127" s="352"/>
      <c r="F127" s="353"/>
      <c r="G127" s="354" t="s">
        <v>405</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66"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79.5" customHeight="1" thickBot="1" x14ac:dyDescent="0.2">
      <c r="A131" s="536" t="s">
        <v>306</v>
      </c>
      <c r="B131" s="537"/>
      <c r="C131" s="537"/>
      <c r="D131" s="537"/>
      <c r="E131" s="538"/>
      <c r="F131" s="555" t="s">
        <v>443</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65.25" customHeight="1" thickBot="1" x14ac:dyDescent="0.2">
      <c r="A133" s="421" t="s">
        <v>444</v>
      </c>
      <c r="B133" s="422"/>
      <c r="C133" s="422"/>
      <c r="D133" s="422"/>
      <c r="E133" s="423"/>
      <c r="F133" s="558" t="s">
        <v>445</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56.25" customHeight="1" thickBot="1" x14ac:dyDescent="0.2">
      <c r="A135" s="597"/>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4" t="s">
        <v>224</v>
      </c>
      <c r="B137" s="395"/>
      <c r="C137" s="395"/>
      <c r="D137" s="395"/>
      <c r="E137" s="395"/>
      <c r="F137" s="395"/>
      <c r="G137" s="408">
        <v>292</v>
      </c>
      <c r="H137" s="409"/>
      <c r="I137" s="409"/>
      <c r="J137" s="409"/>
      <c r="K137" s="409"/>
      <c r="L137" s="409"/>
      <c r="M137" s="409"/>
      <c r="N137" s="409"/>
      <c r="O137" s="409"/>
      <c r="P137" s="410"/>
      <c r="Q137" s="395" t="s">
        <v>225</v>
      </c>
      <c r="R137" s="395"/>
      <c r="S137" s="395"/>
      <c r="T137" s="395"/>
      <c r="U137" s="395"/>
      <c r="V137" s="395"/>
      <c r="W137" s="408">
        <v>269</v>
      </c>
      <c r="X137" s="409"/>
      <c r="Y137" s="409"/>
      <c r="Z137" s="409"/>
      <c r="AA137" s="409"/>
      <c r="AB137" s="409"/>
      <c r="AC137" s="409"/>
      <c r="AD137" s="409"/>
      <c r="AE137" s="409"/>
      <c r="AF137" s="410"/>
      <c r="AG137" s="395" t="s">
        <v>226</v>
      </c>
      <c r="AH137" s="395"/>
      <c r="AI137" s="395"/>
      <c r="AJ137" s="395"/>
      <c r="AK137" s="395"/>
      <c r="AL137" s="395"/>
      <c r="AM137" s="391">
        <v>276</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143</v>
      </c>
      <c r="H138" s="412"/>
      <c r="I138" s="412"/>
      <c r="J138" s="412"/>
      <c r="K138" s="412"/>
      <c r="L138" s="412"/>
      <c r="M138" s="412"/>
      <c r="N138" s="412"/>
      <c r="O138" s="412"/>
      <c r="P138" s="413"/>
      <c r="Q138" s="397" t="s">
        <v>228</v>
      </c>
      <c r="R138" s="397"/>
      <c r="S138" s="397"/>
      <c r="T138" s="397"/>
      <c r="U138" s="397"/>
      <c r="V138" s="397"/>
      <c r="W138" s="411">
        <v>139</v>
      </c>
      <c r="X138" s="412"/>
      <c r="Y138" s="412"/>
      <c r="Z138" s="412"/>
      <c r="AA138" s="412"/>
      <c r="AB138" s="412"/>
      <c r="AC138" s="412"/>
      <c r="AD138" s="412"/>
      <c r="AE138" s="412"/>
      <c r="AF138" s="413"/>
      <c r="AG138" s="564"/>
      <c r="AH138" s="565"/>
      <c r="AI138" s="565"/>
      <c r="AJ138" s="565"/>
      <c r="AK138" s="565"/>
      <c r="AL138" s="565"/>
      <c r="AM138" s="600"/>
      <c r="AN138" s="601"/>
      <c r="AO138" s="601"/>
      <c r="AP138" s="601"/>
      <c r="AQ138" s="601"/>
      <c r="AR138" s="601"/>
      <c r="AS138" s="601"/>
      <c r="AT138" s="601"/>
      <c r="AU138" s="601"/>
      <c r="AV138" s="602"/>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8" t="s">
        <v>410</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377</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48" customHeight="1" x14ac:dyDescent="0.15">
      <c r="A180" s="117"/>
      <c r="B180" s="528"/>
      <c r="C180" s="528"/>
      <c r="D180" s="528"/>
      <c r="E180" s="528"/>
      <c r="F180" s="529"/>
      <c r="G180" s="88" t="s">
        <v>406</v>
      </c>
      <c r="H180" s="89"/>
      <c r="I180" s="89"/>
      <c r="J180" s="89"/>
      <c r="K180" s="90"/>
      <c r="L180" s="91" t="s">
        <v>407</v>
      </c>
      <c r="M180" s="92"/>
      <c r="N180" s="92"/>
      <c r="O180" s="92"/>
      <c r="P180" s="92"/>
      <c r="Q180" s="92"/>
      <c r="R180" s="92"/>
      <c r="S180" s="92"/>
      <c r="T180" s="92"/>
      <c r="U180" s="92"/>
      <c r="V180" s="92"/>
      <c r="W180" s="92"/>
      <c r="X180" s="93"/>
      <c r="Y180" s="94">
        <v>9</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8"/>
      <c r="C191" s="528"/>
      <c r="D191" s="528"/>
      <c r="E191" s="528"/>
      <c r="F191" s="529"/>
      <c r="G191" s="378" t="s">
        <v>365</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359</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8"/>
      <c r="C204" s="528"/>
      <c r="D204" s="528"/>
      <c r="E204" s="528"/>
      <c r="F204" s="529"/>
      <c r="G204" s="378" t="s">
        <v>360</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8"/>
      <c r="C217" s="528"/>
      <c r="D217" s="528"/>
      <c r="E217" s="528"/>
      <c r="F217" s="529"/>
      <c r="G217" s="378" t="s">
        <v>362</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363</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411</v>
      </c>
      <c r="D236" s="104"/>
      <c r="E236" s="104"/>
      <c r="F236" s="104"/>
      <c r="G236" s="104"/>
      <c r="H236" s="104"/>
      <c r="I236" s="104"/>
      <c r="J236" s="104"/>
      <c r="K236" s="104"/>
      <c r="L236" s="104"/>
      <c r="M236" s="108" t="s">
        <v>408</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9</v>
      </c>
      <c r="AL236" s="106"/>
      <c r="AM236" s="106"/>
      <c r="AN236" s="106"/>
      <c r="AO236" s="106"/>
      <c r="AP236" s="107"/>
      <c r="AQ236" s="108"/>
      <c r="AR236" s="104"/>
      <c r="AS236" s="104"/>
      <c r="AT236" s="104"/>
      <c r="AU236" s="105"/>
      <c r="AV236" s="106"/>
      <c r="AW236" s="106"/>
      <c r="AX236" s="107"/>
    </row>
    <row r="237" spans="1:50" ht="24" customHeight="1" x14ac:dyDescent="0.15">
      <c r="A237" s="103">
        <v>2</v>
      </c>
      <c r="B237" s="103">
        <v>1</v>
      </c>
      <c r="C237" s="108" t="s">
        <v>438</v>
      </c>
      <c r="D237" s="104"/>
      <c r="E237" s="104"/>
      <c r="F237" s="104"/>
      <c r="G237" s="104"/>
      <c r="H237" s="104"/>
      <c r="I237" s="104"/>
      <c r="J237" s="104"/>
      <c r="K237" s="104"/>
      <c r="L237" s="104"/>
      <c r="M237" s="108" t="s">
        <v>408</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7</v>
      </c>
      <c r="AL237" s="106"/>
      <c r="AM237" s="106"/>
      <c r="AN237" s="106"/>
      <c r="AO237" s="106"/>
      <c r="AP237" s="107"/>
      <c r="AQ237" s="108"/>
      <c r="AR237" s="104"/>
      <c r="AS237" s="104"/>
      <c r="AT237" s="104"/>
      <c r="AU237" s="105"/>
      <c r="AV237" s="106"/>
      <c r="AW237" s="106"/>
      <c r="AX237" s="107"/>
    </row>
    <row r="238" spans="1:50" ht="24" customHeight="1" x14ac:dyDescent="0.15">
      <c r="A238" s="103">
        <v>3</v>
      </c>
      <c r="B238" s="103">
        <v>1</v>
      </c>
      <c r="C238" s="108" t="s">
        <v>439</v>
      </c>
      <c r="D238" s="104"/>
      <c r="E238" s="104"/>
      <c r="F238" s="104"/>
      <c r="G238" s="104"/>
      <c r="H238" s="104"/>
      <c r="I238" s="104"/>
      <c r="J238" s="104"/>
      <c r="K238" s="104"/>
      <c r="L238" s="104"/>
      <c r="M238" s="114" t="s">
        <v>408</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6</v>
      </c>
      <c r="AL238" s="106"/>
      <c r="AM238" s="106"/>
      <c r="AN238" s="106"/>
      <c r="AO238" s="106"/>
      <c r="AP238" s="107"/>
      <c r="AQ238" s="108"/>
      <c r="AR238" s="104"/>
      <c r="AS238" s="104"/>
      <c r="AT238" s="104"/>
      <c r="AU238" s="105"/>
      <c r="AV238" s="106"/>
      <c r="AW238" s="106"/>
      <c r="AX238" s="107"/>
    </row>
    <row r="239" spans="1:50" ht="24" customHeight="1" x14ac:dyDescent="0.15">
      <c r="A239" s="103">
        <v>4</v>
      </c>
      <c r="B239" s="103">
        <v>1</v>
      </c>
      <c r="C239" s="108" t="s">
        <v>412</v>
      </c>
      <c r="D239" s="104"/>
      <c r="E239" s="104"/>
      <c r="F239" s="104"/>
      <c r="G239" s="104"/>
      <c r="H239" s="104"/>
      <c r="I239" s="104"/>
      <c r="J239" s="104"/>
      <c r="K239" s="104"/>
      <c r="L239" s="104"/>
      <c r="M239" s="108" t="s">
        <v>408</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5</v>
      </c>
      <c r="AL239" s="106"/>
      <c r="AM239" s="106"/>
      <c r="AN239" s="106"/>
      <c r="AO239" s="106"/>
      <c r="AP239" s="107"/>
      <c r="AQ239" s="108"/>
      <c r="AR239" s="104"/>
      <c r="AS239" s="104"/>
      <c r="AT239" s="104"/>
      <c r="AU239" s="105"/>
      <c r="AV239" s="106"/>
      <c r="AW239" s="106"/>
      <c r="AX239" s="107"/>
    </row>
    <row r="240" spans="1:50" ht="24" customHeight="1" x14ac:dyDescent="0.15">
      <c r="A240" s="103">
        <v>5</v>
      </c>
      <c r="B240" s="103">
        <v>1</v>
      </c>
      <c r="C240" s="108" t="s">
        <v>413</v>
      </c>
      <c r="D240" s="104"/>
      <c r="E240" s="104"/>
      <c r="F240" s="104"/>
      <c r="G240" s="104"/>
      <c r="H240" s="104"/>
      <c r="I240" s="104"/>
      <c r="J240" s="104"/>
      <c r="K240" s="104"/>
      <c r="L240" s="104"/>
      <c r="M240" s="108" t="s">
        <v>408</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4</v>
      </c>
      <c r="AL240" s="106"/>
      <c r="AM240" s="106"/>
      <c r="AN240" s="106"/>
      <c r="AO240" s="106"/>
      <c r="AP240" s="107"/>
      <c r="AQ240" s="108"/>
      <c r="AR240" s="104"/>
      <c r="AS240" s="104"/>
      <c r="AT240" s="104"/>
      <c r="AU240" s="105"/>
      <c r="AV240" s="106"/>
      <c r="AW240" s="106"/>
      <c r="AX240" s="107"/>
    </row>
    <row r="241" spans="1:50" ht="24" customHeight="1" x14ac:dyDescent="0.15">
      <c r="A241" s="103">
        <v>6</v>
      </c>
      <c r="B241" s="103">
        <v>1</v>
      </c>
      <c r="C241" s="108" t="s">
        <v>440</v>
      </c>
      <c r="D241" s="104"/>
      <c r="E241" s="104"/>
      <c r="F241" s="104"/>
      <c r="G241" s="104"/>
      <c r="H241" s="104"/>
      <c r="I241" s="104"/>
      <c r="J241" s="104"/>
      <c r="K241" s="104"/>
      <c r="L241" s="104"/>
      <c r="M241" s="108" t="s">
        <v>408</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3</v>
      </c>
      <c r="AL241" s="106"/>
      <c r="AM241" s="106"/>
      <c r="AN241" s="106"/>
      <c r="AO241" s="106"/>
      <c r="AP241" s="107"/>
      <c r="AQ241" s="108"/>
      <c r="AR241" s="104"/>
      <c r="AS241" s="104"/>
      <c r="AT241" s="104"/>
      <c r="AU241" s="105"/>
      <c r="AV241" s="106"/>
      <c r="AW241" s="106"/>
      <c r="AX241" s="107"/>
    </row>
    <row r="242" spans="1:50" ht="24" customHeight="1" x14ac:dyDescent="0.15">
      <c r="A242" s="103">
        <v>7</v>
      </c>
      <c r="B242" s="103">
        <v>1</v>
      </c>
      <c r="C242" s="108" t="s">
        <v>414</v>
      </c>
      <c r="D242" s="104"/>
      <c r="E242" s="104"/>
      <c r="F242" s="104"/>
      <c r="G242" s="104"/>
      <c r="H242" s="104"/>
      <c r="I242" s="104"/>
      <c r="J242" s="104"/>
      <c r="K242" s="104"/>
      <c r="L242" s="104"/>
      <c r="M242" s="108" t="s">
        <v>408</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3</v>
      </c>
      <c r="AL242" s="106"/>
      <c r="AM242" s="106"/>
      <c r="AN242" s="106"/>
      <c r="AO242" s="106"/>
      <c r="AP242" s="107"/>
      <c r="AQ242" s="108"/>
      <c r="AR242" s="104"/>
      <c r="AS242" s="104"/>
      <c r="AT242" s="104"/>
      <c r="AU242" s="105"/>
      <c r="AV242" s="106"/>
      <c r="AW242" s="106"/>
      <c r="AX242" s="107"/>
    </row>
    <row r="243" spans="1:50" ht="24" customHeight="1" x14ac:dyDescent="0.15">
      <c r="A243" s="103">
        <v>8</v>
      </c>
      <c r="B243" s="103">
        <v>1</v>
      </c>
      <c r="C243" s="108" t="s">
        <v>441</v>
      </c>
      <c r="D243" s="104"/>
      <c r="E243" s="104"/>
      <c r="F243" s="104"/>
      <c r="G243" s="104"/>
      <c r="H243" s="104"/>
      <c r="I243" s="104"/>
      <c r="J243" s="104"/>
      <c r="K243" s="104"/>
      <c r="L243" s="104"/>
      <c r="M243" s="108" t="s">
        <v>408</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3</v>
      </c>
      <c r="AL243" s="106"/>
      <c r="AM243" s="106"/>
      <c r="AN243" s="106"/>
      <c r="AO243" s="106"/>
      <c r="AP243" s="107"/>
      <c r="AQ243" s="108"/>
      <c r="AR243" s="104"/>
      <c r="AS243" s="104"/>
      <c r="AT243" s="104"/>
      <c r="AU243" s="105"/>
      <c r="AV243" s="106"/>
      <c r="AW243" s="106"/>
      <c r="AX243" s="107"/>
    </row>
    <row r="244" spans="1:50" ht="24" customHeight="1" x14ac:dyDescent="0.15">
      <c r="A244" s="103">
        <v>9</v>
      </c>
      <c r="B244" s="103">
        <v>1</v>
      </c>
      <c r="C244" s="108" t="s">
        <v>442</v>
      </c>
      <c r="D244" s="104"/>
      <c r="E244" s="104"/>
      <c r="F244" s="104"/>
      <c r="G244" s="104"/>
      <c r="H244" s="104"/>
      <c r="I244" s="104"/>
      <c r="J244" s="104"/>
      <c r="K244" s="104"/>
      <c r="L244" s="104"/>
      <c r="M244" s="108" t="s">
        <v>408</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3</v>
      </c>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8"/>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8"/>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3">
      <formula>IF(RIGHT(TEXT(P14,"0.#"),1)=".",FALSE,TRUE)</formula>
    </cfRule>
    <cfRule type="expression" dxfId="202" priority="544">
      <formula>IF(RIGHT(TEXT(P14,"0.#"),1)=".",TRUE,FALSE)</formula>
    </cfRule>
  </conditionalFormatting>
  <conditionalFormatting sqref="AE23:AI23">
    <cfRule type="expression" dxfId="201" priority="533">
      <formula>IF(RIGHT(TEXT(AE23,"0.#"),1)=".",FALSE,TRUE)</formula>
    </cfRule>
    <cfRule type="expression" dxfId="200" priority="534">
      <formula>IF(RIGHT(TEXT(AE23,"0.#"),1)=".",TRUE,FALSE)</formula>
    </cfRule>
  </conditionalFormatting>
  <conditionalFormatting sqref="AE69:AX69">
    <cfRule type="expression" dxfId="199" priority="465">
      <formula>IF(RIGHT(TEXT(AE69,"0.#"),1)=".",FALSE,TRUE)</formula>
    </cfRule>
    <cfRule type="expression" dxfId="198" priority="466">
      <formula>IF(RIGHT(TEXT(AE69,"0.#"),1)=".",TRUE,FALSE)</formula>
    </cfRule>
  </conditionalFormatting>
  <conditionalFormatting sqref="AE83:AI83">
    <cfRule type="expression" dxfId="197" priority="447">
      <formula>IF(RIGHT(TEXT(AE83,"0.#"),1)=".",FALSE,TRUE)</formula>
    </cfRule>
    <cfRule type="expression" dxfId="196" priority="448">
      <formula>IF(RIGHT(TEXT(AE83,"0.#"),1)=".",TRUE,FALSE)</formula>
    </cfRule>
  </conditionalFormatting>
  <conditionalFormatting sqref="AJ83:AX83">
    <cfRule type="expression" dxfId="195" priority="445">
      <formula>IF(RIGHT(TEXT(AJ83,"0.#"),1)=".",FALSE,TRUE)</formula>
    </cfRule>
    <cfRule type="expression" dxfId="194" priority="446">
      <formula>IF(RIGHT(TEXT(AJ83,"0.#"),1)=".",TRUE,FALSE)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L99">
    <cfRule type="expression" dxfId="1" priority="1">
      <formula>IF(RIGHT(TEXT(L99,"0.#"),1)=".",FALSE,TRUE)</formula>
    </cfRule>
    <cfRule type="expression" dxfId="0" priority="2">
      <formula>IF(RIGHT(TEXT(L99,"0.#"),1)=".",TRUE,FALSE)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180975</xdr:colOff>
                    <xdr:row>229</xdr:row>
                    <xdr:rowOff>19050</xdr:rowOff>
                  </from>
                  <to>
                    <xdr:col>44</xdr:col>
                    <xdr:colOff>95250</xdr:colOff>
                    <xdr:row>229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380</v>
      </c>
      <c r="M3" s="15" t="str">
        <f t="shared" ref="M3:M11" si="2">IF(L3="","",K3)</f>
        <v>文教及び科学振興</v>
      </c>
      <c r="N3" s="15" t="str">
        <f>IF(M3="",N2,IF(N2&lt;&gt;"",CONCATENATE(N2,"、",M3),M3))</f>
        <v>文教及び科学振興</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t="s">
        <v>380</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一般会計</v>
      </c>
      <c r="K11" s="16" t="s">
        <v>267</v>
      </c>
      <c r="L11" s="17" t="s">
        <v>380</v>
      </c>
      <c r="M11" s="15" t="str">
        <f t="shared" si="2"/>
        <v>その他の事項経費</v>
      </c>
      <c r="N11" s="15" t="str">
        <f t="shared" si="6"/>
        <v>文教及び科学振興、その他の事項経費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一般会計</v>
      </c>
      <c r="K13" s="15" t="str">
        <f>N11</f>
        <v>文教及び科学振興、その他の事項経費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2015-07-06T00:13:40Z</cp:lastPrinted>
  <dcterms:created xsi:type="dcterms:W3CDTF">2012-03-13T00:50:25Z</dcterms:created>
  <dcterms:modified xsi:type="dcterms:W3CDTF">2015-09-04T11:42:02Z</dcterms:modified>
</cp:coreProperties>
</file>