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あと8個】\02.公表版\"/>
    </mc:Choice>
  </mc:AlternateContent>
  <bookViews>
    <workbookView xWindow="0" yWindow="0" windowWidth="16575" windowHeight="51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OnSave="0"/>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<sst xmlns="http://schemas.openxmlformats.org/spreadsheetml/2006/main" count="820" uniqueCount="461">
  <si>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</si>
  <si>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</si>
  <si>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</si>
  <si>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</si>
  <si>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</si>
  <si>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</si>
  <si>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</si>
  <si>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</si>
  <si>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</si>
  <si>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</si>
  <si>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</si>
  <si>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</si>
  <si>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</si>
  <si>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</si>
  <si>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</si>
  <si>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</si>
  <si>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</si>
  <si>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</si>
  <si>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</si>
  <si>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</si>
  <si>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</si>
  <si>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</si>
  <si>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</si>
  <si>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</si>
  <si>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</si>
  <si>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</si>
  <si>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</si>
  <si>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</si>
  <si>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</si>
  <si>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</si>
  <si>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</si>
  <si>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</si>
  <si>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</si>
  <si>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</si>
  <si>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</si>
  <si>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</si>
  <si>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</si>
  <si>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</si>
  <si>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</si>
  <si>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</si>
  <si>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</si>
  <si>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</si>
  <si>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</si>
  <si>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</si>
  <si>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</si>
  <si>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</si>
  <si>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</si>
  <si>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</si>
  <si>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</si>
  <si>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</si>
  <si>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</si>
  <si>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</si>
  <si>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</si>
  <si>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</si>
  <si>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</si>
  <si>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</si>
  <si>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</si>
  <si>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</si>
  <si>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</si>
  <si>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</si>
  <si>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</si>
  <si>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</si>
  <si>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</si>
  <si>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</si>
  <si>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</si>
  <si>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</si>
  <si>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</si>
  <si>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</si>
  <si>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</si>
  <si>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</si>
  <si>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</si>
  <si>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</si>
  <si>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</si>
  <si>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</si>
  <si>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</si>
  <si>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</si>
  <si>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</si>
  <si>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</si>
  <si>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</si>
  <si>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</si>
  <si>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</si>
  <si>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</si>
  <si>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</si>
  <si>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</si>
  <si>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</si>
  <si>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</si>
  <si>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</si>
  <si>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</si>
  <si>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</si>
  <si>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</si>
  <si>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</si>
  <si>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</si>
  <si>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</si>
  <si>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</si>
  <si>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</si>
  <si>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</si>
  <si>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</si>
  <si>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</si>
  <si>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</si>
  <si>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</si>
  <si>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</si>
  <si>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</si>
  <si>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</si>
  <si>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</si>
  <si>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</si>
  <si>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</si>
  <si>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</si>
  <si>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</si>
  <si>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</si>
  <si>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</si>
  <si>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</si>
  <si>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</si>
  <si>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</si>
  <si>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</si>
  <si>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</si>
  <si>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</si>
  <si>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</si>
  <si>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</si>
  <si>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</si>
  <si>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</si>
  <si>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</si>
  <si>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</si>
  <si>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</si>
  <si>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</si>
  <si>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</si>
  <si>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</si>
  <si>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</si>
  <si>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</si>
  <si>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</si>
  <si>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</si>
  <si>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</si>
  <si>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</si>
  <si>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</si>
  <si>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</si>
  <si>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</si>
  <si>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</si>
  <si>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</si>
  <si>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</si>
  <si>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</si>
  <si>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</si>
  <si>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</si>
  <si>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</si>
  <si>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</si>
  <si>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</si>
  <si>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</si>
  <si>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</si>
  <si>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</si>
  <si>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</si>
  <si>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</si>
  <si>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</si>
  <si>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</si>
  <si>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</si>
  <si>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</si>
  <si>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</si>
  <si>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</si>
  <si>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</si>
  <si>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</si>
  <si>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</si>
  <si>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</si>
  <si>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</si>
  <si>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</si>
  <si>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</si>
  <si>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</si>
  <si>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</si>
  <si>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</si>
  <si>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</si>
  <si>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</si>
  <si>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</si>
  <si>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</si>
  <si>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</si>
  <si>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</si>
  <si>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</si>
  <si>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</si>
  <si>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</si>
  <si>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</si>
  <si>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</si>
  <si>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</si>
  <si>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</si>
  <si>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</si>
  <si>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</si>
  <si>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</si>
  <si>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</si>
  <si>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</si>
  <si>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</si>
  <si>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</si>
  <si>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</si>
  <si>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</si>
  <si>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</si>
  <si>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</si>
  <si>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</si>
  <si>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</si>
  <si>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</si>
  <si>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</si>
  <si>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</si>
  <si>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</si>
  <si>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</si>
  <si>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</si>
  <si>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</si>
  <si>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</si>
  <si>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</si>
  <si>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</si>
  <si>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</si>
  <si>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</si>
  <si>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</si>
  <si>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</si>
  <si>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</si>
  <si>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</si>
  <si>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</si>
  <si>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</si>
  <si>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</si>
  <si>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</si>
  <si>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</si>
  <si>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</si>
  <si>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</si>
  <si>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</si>
  <si>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</si>
  <si>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</si>
  <si>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</si>
  <si>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</si>
  <si>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</si>
  <si>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</si>
  <si>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</si>
  <si>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</si>
  <si>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</si>
  <si>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</si>
  <si>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</si>
  <si>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</si>
  <si>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</si>
  <si>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</si>
  <si>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</si>
  <si>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</si>
  <si>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</si>
  <si>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</si>
  <si>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</si>
  <si>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</si>
  <si>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</si>
  <si>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</si>
  <si>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</si>
  <si>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</si>
  <si>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</si>
  <si>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</si>
  <si>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</si>
  <si>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</si>
  <si>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</si>
  <si>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</si>
  <si>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</si>
  <si>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</si>
  <si>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</si>
  <si>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</si>
  <si>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</si>
  <si>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</si>
  <si>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</si>
  <si>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</si>
  <si>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</si>
  <si>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</si>
  <si>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</si>
  <si>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</si>
  <si>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</si>
  <si>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</si>
  <si>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</si>
  <si>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</si>
  <si>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</si>
  <si>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</si>
  <si>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</si>
  <si>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</si>
  <si>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</si>
  <si>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</si>
  <si>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</si>
  <si>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</si>
  <si>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</si>
  <si>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</si>
  <si>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</si>
  <si>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</si>
  <si>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</si>
  <si>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</si>
  <si>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</si>
  <si>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</si>
  <si>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</si>
  <si>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</si>
  <si>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</si>
  <si>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</si>
  <si>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</si>
  <si>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</si>
  <si>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</si>
  <si>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</si>
  <si>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</si>
  <si>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</si>
  <si>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</si>
  <si>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</si>
  <si>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</si>
  <si>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</si>
  <si>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</si>
  <si>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</si>
  <si>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</si>
  <si>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</si>
  <si>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</si>
  <si>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</si>
  <si>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</si>
  <si>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</si>
  <si>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</si>
  <si>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</si>
  <si>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</si>
  <si>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</si>
  <si>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</si>
  <si>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</si>
  <si>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</si>
  <si>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</si>
  <si>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</si>
  <si>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</si>
  <si>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</si>
  <si>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</si>
  <si>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</si>
  <si>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</si>
  <si>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</si>
  <si>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</si>
  <si>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</si>
  <si>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</si>
  <si>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</si>
  <si>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</si>
  <si>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</si>
  <si>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</si>
  <si>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</si>
  <si>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</si>
  <si>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</si>
  <si>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</si>
  <si>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</si>
  <si>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</si>
  <si>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</si>
  <si>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</si>
  <si>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</si>
  <si>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</si>
  <si>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</si>
  <si>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</si>
  <si>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</si>
  <si>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</si>
  <si>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</si>
  <si>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</si>
  <si>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</si>
  <si>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</si>
  <si>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</si>
  <si>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</si>
  <si>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</si>
  <si>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</si>
  <si>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</si>
  <si>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</si>
  <si>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</si>
  <si>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</si>
  <si>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</si>
  <si>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</si>
  <si>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</si>
  <si>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</si>
  <si>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</si>
  <si>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</si>
  <si>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</si>
  <si>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</si>
  <si>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</si>
  <si>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</si>
  <si>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</si>
  <si>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</si>
  <si>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</si>
  <si>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</si>
  <si>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</si>
  <si>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</si>
  <si>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</si>
  <si>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</si>
  <si>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</si>
  <si>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</si>
  <si>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</si>
  <si>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</si>
  <si>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</si>
  <si>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</si>
  <si>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</si>
  <si>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</si>
  <si>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国土交通省</t>
  </si>
  <si>
    <t>総合政策局</t>
    <rPh sb="0" eb="2">
      <t>ソウゴウ</t>
    </rPh>
    <rPh sb="2" eb="5">
      <t>セイサクキョク</t>
    </rPh>
    <phoneticPr fontId="5"/>
  </si>
  <si>
    <t>参事官（物流産業）</t>
    <rPh sb="0" eb="3">
      <t>サンジカン</t>
    </rPh>
    <rPh sb="4" eb="6">
      <t>ブツリュウ</t>
    </rPh>
    <rPh sb="6" eb="8">
      <t>サンギョウ</t>
    </rPh>
    <phoneticPr fontId="5"/>
  </si>
  <si>
    <t>参事官
坂巻　健太</t>
    <rPh sb="0" eb="3">
      <t>サンジカン</t>
    </rPh>
    <rPh sb="4" eb="6">
      <t>サカマキ</t>
    </rPh>
    <rPh sb="7" eb="9">
      <t>ケンタ</t>
    </rPh>
    <phoneticPr fontId="5"/>
  </si>
  <si>
    <t>○</t>
  </si>
  <si>
    <t>-</t>
    <phoneticPr fontId="5"/>
  </si>
  <si>
    <t>補助事業により交付した広域物資拠点施設数</t>
    <phoneticPr fontId="5"/>
  </si>
  <si>
    <t>・発災時において、避難者への支援物資を確実・迅速に届けることや、企業の生産活動が早期に再開できるようサプライチェーンを途絶させないため、多様な輸送手段の活用についての検討や、広域物資拠点として選定された民間物流施設において緊急的に必要となる対策等を実施し、「災害に強い物流システムの構築」を図る。</t>
    <phoneticPr fontId="5"/>
  </si>
  <si>
    <t>件</t>
    <rPh sb="0" eb="1">
      <t>ケン</t>
    </rPh>
    <phoneticPr fontId="5"/>
  </si>
  <si>
    <r>
      <rPr>
        <sz val="11"/>
        <rFont val="ＭＳ Ｐゴシック"/>
        <family val="3"/>
        <charset val="128"/>
      </rPr>
      <t>058</t>
    </r>
    <phoneticPr fontId="5"/>
  </si>
  <si>
    <r>
      <rPr>
        <sz val="11"/>
        <rFont val="ＭＳ Ｐゴシック"/>
        <family val="3"/>
        <charset val="128"/>
      </rPr>
      <t>-</t>
    </r>
    <phoneticPr fontId="5"/>
  </si>
  <si>
    <t>‐</t>
  </si>
  <si>
    <t>非常用設備の必要数の確保</t>
    <rPh sb="0" eb="3">
      <t>ヒジョウヨウ</t>
    </rPh>
    <rPh sb="3" eb="5">
      <t>セツビ</t>
    </rPh>
    <rPh sb="6" eb="9">
      <t>ヒツヨウスウ</t>
    </rPh>
    <rPh sb="10" eb="12">
      <t>カクホ</t>
    </rPh>
    <phoneticPr fontId="5"/>
  </si>
  <si>
    <t>非常用設備を設置すべき拠点数に対する実際に非常用設備を設置された拠点数の割合</t>
    <rPh sb="0" eb="3">
      <t>ヒジョウヨウ</t>
    </rPh>
    <rPh sb="3" eb="5">
      <t>セツビ</t>
    </rPh>
    <rPh sb="6" eb="8">
      <t>セッチ</t>
    </rPh>
    <rPh sb="11" eb="14">
      <t>キョテンスウ</t>
    </rPh>
    <rPh sb="15" eb="16">
      <t>タイ</t>
    </rPh>
    <phoneticPr fontId="5"/>
  </si>
  <si>
    <t>-</t>
    <phoneticPr fontId="5"/>
  </si>
  <si>
    <t>(地方)諸謝金</t>
    <rPh sb="1" eb="3">
      <t>チホウ</t>
    </rPh>
    <rPh sb="4" eb="7">
      <t>ショシャキン</t>
    </rPh>
    <phoneticPr fontId="5"/>
  </si>
  <si>
    <t>大災害が発生した場合、被害は甚大であり広範囲となるため、国として実施すべき事業であるといえる。</t>
    <rPh sb="0" eb="3">
      <t>ダイサイガイ</t>
    </rPh>
    <rPh sb="4" eb="6">
      <t>ハッセイ</t>
    </rPh>
    <rPh sb="8" eb="10">
      <t>バアイ</t>
    </rPh>
    <rPh sb="11" eb="13">
      <t>ヒガイ</t>
    </rPh>
    <rPh sb="14" eb="16">
      <t>ジンダイ</t>
    </rPh>
    <rPh sb="19" eb="22">
      <t>コウハンイ</t>
    </rPh>
    <rPh sb="28" eb="29">
      <t>クニ</t>
    </rPh>
    <rPh sb="32" eb="34">
      <t>ジッシ</t>
    </rPh>
    <rPh sb="37" eb="39">
      <t>ジギョウ</t>
    </rPh>
    <phoneticPr fontId="5"/>
  </si>
  <si>
    <t>災害時において、支援物資が被災地に届くことは、国民の生命を守ることにつながり、優先度の高い事業といえる。</t>
    <rPh sb="0" eb="3">
      <t>サイガイジ</t>
    </rPh>
    <rPh sb="8" eb="10">
      <t>シエン</t>
    </rPh>
    <rPh sb="10" eb="12">
      <t>ブッシ</t>
    </rPh>
    <rPh sb="13" eb="16">
      <t>ヒサイチ</t>
    </rPh>
    <rPh sb="17" eb="18">
      <t>トド</t>
    </rPh>
    <rPh sb="23" eb="25">
      <t>コクミン</t>
    </rPh>
    <rPh sb="26" eb="28">
      <t>セイメイ</t>
    </rPh>
    <rPh sb="29" eb="30">
      <t>マモ</t>
    </rPh>
    <rPh sb="39" eb="42">
      <t>ユウセンド</t>
    </rPh>
    <rPh sb="43" eb="44">
      <t>タカ</t>
    </rPh>
    <rPh sb="45" eb="47">
      <t>ジギョウ</t>
    </rPh>
    <phoneticPr fontId="5"/>
  </si>
  <si>
    <t>災害時において、支援物資が被災地に届くことは、国民の生命を守ることにつながるため、社会のニーズはあるといえる。</t>
    <rPh sb="0" eb="3">
      <t>サイガイジ</t>
    </rPh>
    <rPh sb="8" eb="10">
      <t>シエン</t>
    </rPh>
    <rPh sb="10" eb="12">
      <t>ブッシ</t>
    </rPh>
    <rPh sb="13" eb="16">
      <t>ヒサイチ</t>
    </rPh>
    <rPh sb="17" eb="18">
      <t>トド</t>
    </rPh>
    <rPh sb="23" eb="25">
      <t>コクミン</t>
    </rPh>
    <rPh sb="26" eb="28">
      <t>セイメイ</t>
    </rPh>
    <rPh sb="29" eb="30">
      <t>マモ</t>
    </rPh>
    <rPh sb="41" eb="43">
      <t>シャカイ</t>
    </rPh>
    <phoneticPr fontId="5"/>
  </si>
  <si>
    <t>アウトカムの欄で前述したように、成果実績は成果目標に見合ったものとなっている。</t>
    <phoneticPr fontId="5"/>
  </si>
  <si>
    <t>補助対象事業者に対し、当該事業の直接補助を行っており、実効性が高い。</t>
    <rPh sb="0" eb="2">
      <t>ホジョ</t>
    </rPh>
    <rPh sb="2" eb="4">
      <t>タイショウ</t>
    </rPh>
    <rPh sb="4" eb="7">
      <t>ジギョウシャ</t>
    </rPh>
    <rPh sb="8" eb="9">
      <t>タイ</t>
    </rPh>
    <rPh sb="11" eb="13">
      <t>トウガイ</t>
    </rPh>
    <rPh sb="13" eb="15">
      <t>ジギョウ</t>
    </rPh>
    <rPh sb="16" eb="18">
      <t>チョクセツ</t>
    </rPh>
    <rPh sb="18" eb="20">
      <t>ホジョ</t>
    </rPh>
    <rPh sb="21" eb="22">
      <t>オコナ</t>
    </rPh>
    <rPh sb="27" eb="30">
      <t>ジッコウセイ</t>
    </rPh>
    <rPh sb="31" eb="32">
      <t>タカ</t>
    </rPh>
    <phoneticPr fontId="5"/>
  </si>
  <si>
    <t>災害発生時に物流機能（電源・通信機能等）の維持し、緊急支援物資の輸送等を確保することは、被災者の生命・生活の確保や被災地域の復旧・復興等に必要不可欠であり、当該地域において優先的に実施されるべき事業である。</t>
    <rPh sb="0" eb="2">
      <t>サイガイ</t>
    </rPh>
    <rPh sb="2" eb="5">
      <t>ハッセイジ</t>
    </rPh>
    <rPh sb="6" eb="8">
      <t>ブツリュウ</t>
    </rPh>
    <rPh sb="8" eb="10">
      <t>キノウ</t>
    </rPh>
    <rPh sb="11" eb="13">
      <t>デンゲン</t>
    </rPh>
    <rPh sb="14" eb="16">
      <t>ツウシン</t>
    </rPh>
    <rPh sb="16" eb="18">
      <t>キノウ</t>
    </rPh>
    <rPh sb="18" eb="19">
      <t>トウ</t>
    </rPh>
    <rPh sb="21" eb="23">
      <t>イジ</t>
    </rPh>
    <rPh sb="25" eb="27">
      <t>キンキュウ</t>
    </rPh>
    <rPh sb="27" eb="29">
      <t>シエン</t>
    </rPh>
    <rPh sb="29" eb="31">
      <t>ブッシ</t>
    </rPh>
    <rPh sb="32" eb="34">
      <t>ユソウ</t>
    </rPh>
    <rPh sb="34" eb="35">
      <t>トウ</t>
    </rPh>
    <rPh sb="36" eb="38">
      <t>カクホ</t>
    </rPh>
    <rPh sb="44" eb="47">
      <t>ヒサイシャ</t>
    </rPh>
    <rPh sb="48" eb="50">
      <t>セイメイ</t>
    </rPh>
    <rPh sb="51" eb="53">
      <t>セイカツ</t>
    </rPh>
    <rPh sb="54" eb="56">
      <t>カクホ</t>
    </rPh>
    <rPh sb="57" eb="59">
      <t>ヒサイ</t>
    </rPh>
    <rPh sb="59" eb="61">
      <t>チイキ</t>
    </rPh>
    <rPh sb="62" eb="64">
      <t>フッキュウ</t>
    </rPh>
    <rPh sb="65" eb="67">
      <t>フッコウ</t>
    </rPh>
    <rPh sb="67" eb="68">
      <t>トウ</t>
    </rPh>
    <rPh sb="69" eb="71">
      <t>ヒツヨウ</t>
    </rPh>
    <rPh sb="71" eb="74">
      <t>フカケツ</t>
    </rPh>
    <rPh sb="78" eb="80">
      <t>トウガイ</t>
    </rPh>
    <rPh sb="80" eb="82">
      <t>チイキ</t>
    </rPh>
    <rPh sb="86" eb="89">
      <t>ユウセンテキ</t>
    </rPh>
    <rPh sb="90" eb="92">
      <t>ジッシ</t>
    </rPh>
    <rPh sb="97" eb="99">
      <t>ジギョウ</t>
    </rPh>
    <phoneticPr fontId="5"/>
  </si>
  <si>
    <t>大規模災害時における緊急支援物資輸送の確保は必要不可欠であることから、引き続き非常用設備の導入を促進する必要がある。</t>
    <rPh sb="0" eb="3">
      <t>ダイキボ</t>
    </rPh>
    <rPh sb="3" eb="6">
      <t>サイガイジ</t>
    </rPh>
    <rPh sb="10" eb="12">
      <t>キンキュウ</t>
    </rPh>
    <rPh sb="12" eb="14">
      <t>シエン</t>
    </rPh>
    <rPh sb="14" eb="16">
      <t>ブッシ</t>
    </rPh>
    <rPh sb="16" eb="18">
      <t>ユソウ</t>
    </rPh>
    <rPh sb="19" eb="21">
      <t>カクホ</t>
    </rPh>
    <rPh sb="22" eb="24">
      <t>ヒツヨウ</t>
    </rPh>
    <rPh sb="24" eb="27">
      <t>フカケツ</t>
    </rPh>
    <rPh sb="35" eb="36">
      <t>ヒ</t>
    </rPh>
    <rPh sb="37" eb="38">
      <t>ツヅ</t>
    </rPh>
    <rPh sb="39" eb="42">
      <t>ヒジョウヨウ</t>
    </rPh>
    <rPh sb="42" eb="44">
      <t>セツビ</t>
    </rPh>
    <rPh sb="45" eb="47">
      <t>ドウニュウ</t>
    </rPh>
    <rPh sb="48" eb="50">
      <t>ソクシン</t>
    </rPh>
    <rPh sb="52" eb="54">
      <t>ヒツヨウ</t>
    </rPh>
    <phoneticPr fontId="5"/>
  </si>
  <si>
    <t>補助率を適切に設定しており、妥当であるといえる。</t>
    <rPh sb="0" eb="3">
      <t>ホジョリツ</t>
    </rPh>
    <rPh sb="4" eb="6">
      <t>テキセツ</t>
    </rPh>
    <rPh sb="7" eb="9">
      <t>セッテイ</t>
    </rPh>
    <rPh sb="14" eb="16">
      <t>ダトウ</t>
    </rPh>
    <phoneticPr fontId="5"/>
  </si>
  <si>
    <t>補助金とすることにより、民間による非常用設備の導入に対してのインセンティブになるとともに、全額補助に比べ低コストで実施できている。</t>
    <rPh sb="0" eb="3">
      <t>ホジョキン</t>
    </rPh>
    <rPh sb="12" eb="14">
      <t>ミンカン</t>
    </rPh>
    <rPh sb="17" eb="20">
      <t>ヒジョウヨウ</t>
    </rPh>
    <rPh sb="20" eb="22">
      <t>セツビ</t>
    </rPh>
    <rPh sb="23" eb="25">
      <t>ドウニュウ</t>
    </rPh>
    <rPh sb="26" eb="27">
      <t>タイ</t>
    </rPh>
    <rPh sb="45" eb="47">
      <t>ゼンガク</t>
    </rPh>
    <rPh sb="47" eb="49">
      <t>ホジョ</t>
    </rPh>
    <rPh sb="50" eb="51">
      <t>クラ</t>
    </rPh>
    <rPh sb="52" eb="53">
      <t>テイ</t>
    </rPh>
    <rPh sb="57" eb="59">
      <t>ジッシ</t>
    </rPh>
    <phoneticPr fontId="5"/>
  </si>
  <si>
    <t xml:space="preserve">・災害時における円滑な支援物資物流を確保するため、地方ブロック毎に国、地方公共団体、物流事業者等の関係者が参画する協議会を設置し、協議会において地方公共団体と物流事業者との災害時における協力協定の締結促進、民間物資拠点の選定、多様な輸送手段の活用に関する検討等を実施する。また、大規模災害発生時においても必要となるサプライチェーンを確保するため、物流業におけるBCP策定を促進するための検討を行う。
 ・円滑な支援物資物流を確保するため、協議会において広域物資拠点として選定された民間物流施設に対して、非常用電源設備、非常用通信設備の導入を支援する。補助対象：非常用発電設備、非常用通信設備（補助率：1/2又は1/3）
</t>
    <rPh sb="65" eb="68">
      <t>キョウギカイ</t>
    </rPh>
    <rPh sb="304" eb="305">
      <t>マタ</t>
    </rPh>
    <phoneticPr fontId="3"/>
  </si>
  <si>
    <t>災害に強い物流システム構築事業</t>
    <rPh sb="0" eb="2">
      <t>サイガイ</t>
    </rPh>
    <rPh sb="3" eb="4">
      <t>ツヨ</t>
    </rPh>
    <rPh sb="5" eb="7">
      <t>ブツリュウ</t>
    </rPh>
    <rPh sb="11" eb="13">
      <t>コウチク</t>
    </rPh>
    <rPh sb="13" eb="15">
      <t>ジギョウ</t>
    </rPh>
    <phoneticPr fontId="5"/>
  </si>
  <si>
    <t>-</t>
    <phoneticPr fontId="5"/>
  </si>
  <si>
    <t>一般競争入札等により事業者の選定を行っている。</t>
    <rPh sb="0" eb="2">
      <t>イッパン</t>
    </rPh>
    <rPh sb="2" eb="4">
      <t>キョウソウ</t>
    </rPh>
    <rPh sb="4" eb="6">
      <t>ニュウサツ</t>
    </rPh>
    <rPh sb="6" eb="7">
      <t>トウ</t>
    </rPh>
    <rPh sb="10" eb="12">
      <t>ジギョウ</t>
    </rPh>
    <rPh sb="12" eb="13">
      <t>モノ</t>
    </rPh>
    <rPh sb="14" eb="16">
      <t>センテイ</t>
    </rPh>
    <rPh sb="17" eb="18">
      <t>オコナ</t>
    </rPh>
    <phoneticPr fontId="5"/>
  </si>
  <si>
    <t>仕様書に記載する調査事項を真に必要なものに絞り込んでおり、調査委託に係るコスト削減に努めている。</t>
    <phoneticPr fontId="5"/>
  </si>
  <si>
    <t>見込みのとおりの実績である。</t>
    <phoneticPr fontId="5"/>
  </si>
  <si>
    <t>円／件</t>
    <phoneticPr fontId="5"/>
  </si>
  <si>
    <t>円</t>
    <phoneticPr fontId="5"/>
  </si>
  <si>
    <t>332706847/59</t>
    <phoneticPr fontId="5"/>
  </si>
  <si>
    <t>203509390/21</t>
    <phoneticPr fontId="5"/>
  </si>
  <si>
    <t>124769403/13</t>
    <phoneticPr fontId="5"/>
  </si>
  <si>
    <t>購入費</t>
    <rPh sb="0" eb="3">
      <t>コウニュウヒ</t>
    </rPh>
    <phoneticPr fontId="5"/>
  </si>
  <si>
    <t>非常用電源設備導入</t>
    <rPh sb="0" eb="3">
      <t>ヒジョウヨウ</t>
    </rPh>
    <rPh sb="3" eb="5">
      <t>デンゲン</t>
    </rPh>
    <rPh sb="5" eb="7">
      <t>セツビ</t>
    </rPh>
    <rPh sb="7" eb="9">
      <t>ドウニュウ</t>
    </rPh>
    <phoneticPr fontId="5"/>
  </si>
  <si>
    <t>A.泉北高速鉄道株式会社</t>
    <rPh sb="2" eb="4">
      <t>センボク</t>
    </rPh>
    <rPh sb="4" eb="6">
      <t>コウソク</t>
    </rPh>
    <rPh sb="6" eb="8">
      <t>テツドウ</t>
    </rPh>
    <rPh sb="8" eb="12">
      <t>カブシキガイシャ</t>
    </rPh>
    <phoneticPr fontId="5"/>
  </si>
  <si>
    <t>調査費</t>
    <rPh sb="0" eb="3">
      <t>チョウサヒ</t>
    </rPh>
    <phoneticPr fontId="5"/>
  </si>
  <si>
    <t>日本スーパーマップ株式会社</t>
    <phoneticPr fontId="5"/>
  </si>
  <si>
    <t>B.日本スーパーマップ株式会社</t>
    <phoneticPr fontId="5"/>
  </si>
  <si>
    <t>物流業におけるBCP策定促進に関する調査検討業務</t>
    <phoneticPr fontId="5"/>
  </si>
  <si>
    <t>C.関東運輸局</t>
    <rPh sb="2" eb="4">
      <t>カントウ</t>
    </rPh>
    <rPh sb="4" eb="6">
      <t>ウンユ</t>
    </rPh>
    <rPh sb="6" eb="7">
      <t>キョク</t>
    </rPh>
    <phoneticPr fontId="5"/>
  </si>
  <si>
    <t>大規模災害時における多様な輸送モードを活用した支援物資物流システムの構築に関する調査事業</t>
    <phoneticPr fontId="5"/>
  </si>
  <si>
    <t>大規模災害時における多様な輸送モードを活用した支援物資物流システムの構築に関する調査事業に要する経費</t>
    <rPh sb="45" eb="46">
      <t>ヨウ</t>
    </rPh>
    <rPh sb="48" eb="50">
      <t>ケイヒ</t>
    </rPh>
    <phoneticPr fontId="5"/>
  </si>
  <si>
    <t>D.三菱ＵＦＪリサーチ＆コンサルティング株式会社</t>
    <phoneticPr fontId="5"/>
  </si>
  <si>
    <t>A.倉庫業者等</t>
    <rPh sb="2" eb="4">
      <t>ソウコ</t>
    </rPh>
    <rPh sb="4" eb="6">
      <t>ギョウシャ</t>
    </rPh>
    <rPh sb="6" eb="7">
      <t>トウ</t>
    </rPh>
    <phoneticPr fontId="5"/>
  </si>
  <si>
    <t>泉北高速鉄道株式会社</t>
    <phoneticPr fontId="5"/>
  </si>
  <si>
    <t>株式会社大阪港トランスポートシステム</t>
    <rPh sb="0" eb="4">
      <t>カブシキガイシャ</t>
    </rPh>
    <phoneticPr fontId="5"/>
  </si>
  <si>
    <t>センコー株式会社</t>
    <rPh sb="4" eb="8">
      <t>カブシキガイシャ</t>
    </rPh>
    <phoneticPr fontId="5"/>
  </si>
  <si>
    <t>東陽倉庫株式会社</t>
    <rPh sb="4" eb="8">
      <t>カブシキガイシャ</t>
    </rPh>
    <phoneticPr fontId="5"/>
  </si>
  <si>
    <t>日本梱包運輸倉庫株式会社</t>
    <rPh sb="8" eb="12">
      <t>カブシキガイシャ</t>
    </rPh>
    <phoneticPr fontId="5"/>
  </si>
  <si>
    <t>福玉精殻倉庫株式会社</t>
    <rPh sb="6" eb="10">
      <t>カブシキガイシャ</t>
    </rPh>
    <phoneticPr fontId="5"/>
  </si>
  <si>
    <t>濃飛倉庫運輸株式会社</t>
    <rPh sb="6" eb="10">
      <t>カブシキガイシャ</t>
    </rPh>
    <phoneticPr fontId="5"/>
  </si>
  <si>
    <t>大日本倉庫株式会社</t>
    <rPh sb="5" eb="9">
      <t>カブシキガイシャ</t>
    </rPh>
    <phoneticPr fontId="5"/>
  </si>
  <si>
    <t>東海運株式会社</t>
    <rPh sb="3" eb="7">
      <t>カブシキガイシャ</t>
    </rPh>
    <phoneticPr fontId="5"/>
  </si>
  <si>
    <t>シモハナ物流株式会社</t>
    <rPh sb="6" eb="10">
      <t>カブシキガイシャ</t>
    </rPh>
    <phoneticPr fontId="5"/>
  </si>
  <si>
    <t>非常用電源設備導入及び非常用通信設備導入</t>
    <rPh sb="0" eb="3">
      <t>ヒジョウヨウ</t>
    </rPh>
    <rPh sb="3" eb="5">
      <t>デンゲン</t>
    </rPh>
    <rPh sb="5" eb="7">
      <t>セツビ</t>
    </rPh>
    <rPh sb="7" eb="9">
      <t>ドウニュウ</t>
    </rPh>
    <rPh sb="9" eb="10">
      <t>オヨ</t>
    </rPh>
    <rPh sb="11" eb="14">
      <t>ヒジョウヨウ</t>
    </rPh>
    <rPh sb="14" eb="16">
      <t>ツウシン</t>
    </rPh>
    <rPh sb="16" eb="18">
      <t>セツビ</t>
    </rPh>
    <rPh sb="18" eb="20">
      <t>ドウニュウ</t>
    </rPh>
    <phoneticPr fontId="5"/>
  </si>
  <si>
    <t>非常用通信設備導入</t>
    <phoneticPr fontId="5"/>
  </si>
  <si>
    <t>関東運輸局</t>
    <rPh sb="0" eb="2">
      <t>カントウ</t>
    </rPh>
    <rPh sb="2" eb="4">
      <t>ウンユ</t>
    </rPh>
    <rPh sb="4" eb="5">
      <t>キョク</t>
    </rPh>
    <phoneticPr fontId="5"/>
  </si>
  <si>
    <t>C.地方運輸局</t>
    <rPh sb="2" eb="4">
      <t>チホウ</t>
    </rPh>
    <rPh sb="4" eb="6">
      <t>ウンユ</t>
    </rPh>
    <rPh sb="6" eb="7">
      <t>キョク</t>
    </rPh>
    <phoneticPr fontId="5"/>
  </si>
  <si>
    <t>三菱ＵＦＪリサーチ＆コンサルティング株式会社</t>
    <phoneticPr fontId="5"/>
  </si>
  <si>
    <t>災害に強い物流システム構築事業に関する業務</t>
    <rPh sb="0" eb="2">
      <t>サイガイ</t>
    </rPh>
    <rPh sb="3" eb="4">
      <t>ツヨ</t>
    </rPh>
    <rPh sb="5" eb="7">
      <t>ブツリュウ</t>
    </rPh>
    <rPh sb="11" eb="13">
      <t>コウチク</t>
    </rPh>
    <rPh sb="13" eb="15">
      <t>ジギョウ</t>
    </rPh>
    <rPh sb="16" eb="17">
      <t>カン</t>
    </rPh>
    <rPh sb="19" eb="21">
      <t>ギョウム</t>
    </rPh>
    <phoneticPr fontId="5"/>
  </si>
  <si>
    <t>近畿運輸局</t>
    <rPh sb="0" eb="2">
      <t>キンキ</t>
    </rPh>
    <rPh sb="2" eb="4">
      <t>ウンユ</t>
    </rPh>
    <rPh sb="4" eb="5">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</si>
  <si>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</si>
  <si>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</si>
  <si>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四国運輸局</t>
    <rPh sb="0" eb="2">
      <t>シコク</t>
    </rPh>
    <rPh sb="2" eb="4">
      <t>ウンユ</t>
    </rPh>
    <rPh sb="4" eb="5">
      <t>キョク</t>
    </rPh>
    <phoneticPr fontId="5"/>
  </si>
  <si>
    <t>中国運輸局</t>
    <rPh sb="0" eb="2">
      <t>チュウゴク</t>
    </rPh>
    <rPh sb="2" eb="4">
      <t>ウンユ</t>
    </rPh>
    <rPh sb="4" eb="5">
      <t>キョク</t>
    </rPh>
    <phoneticPr fontId="5"/>
  </si>
  <si>
    <t>九州運輸局</t>
    <rPh sb="0" eb="2">
      <t>キュウシュウ</t>
    </rPh>
    <rPh sb="2" eb="4">
      <t>ウンユ</t>
    </rPh>
    <rPh sb="4" eb="5">
      <t>キョク</t>
    </rPh>
    <phoneticPr fontId="5"/>
  </si>
  <si>
    <t>その他</t>
    <rPh sb="2" eb="3">
      <t>タ</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</si>
  <si>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</si>
  <si>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・東日本大震災からの復興の基本方針（平成23年7月29日東日本大震災復興対策本部決定）
・防災対策推進検討会議　最終報告（平成24年7月31日防災対策推進検討会議決定）
・総合物流施策大綱（2013-2017）（平成25年6月25日閣議決定）　　　　　
・国土強靭化基本計画（平成26年6月3日閣議決定）
・国土強靭化アクションプラン（平成26年6月3日国土強靱化推進本部決定）
・交通政策基本計画(平成27年2月13日閣議決定）
・防災基本計画（平成27年3月31日中央防災会議決定）</t>
    <rPh sb="40" eb="42">
      <t>ケッテイ</t>
    </rPh>
    <rPh sb="81" eb="83">
      <t>ケッテイ</t>
    </rPh>
    <rPh sb="116" eb="118">
      <t>カクギ</t>
    </rPh>
    <rPh sb="118" eb="120">
      <t>ケッテイ</t>
    </rPh>
    <rPh sb="147" eb="149">
      <t>カクギ</t>
    </rPh>
    <rPh sb="149" eb="151">
      <t>ケッテイ</t>
    </rPh>
    <rPh sb="200" eb="202">
      <t>ヘイセイ</t>
    </rPh>
    <rPh sb="204" eb="205">
      <t>ネン</t>
    </rPh>
    <rPh sb="206" eb="207">
      <t>ツキ</t>
    </rPh>
    <rPh sb="209" eb="210">
      <t>ニチ</t>
    </rPh>
    <rPh sb="210" eb="212">
      <t>カクギ</t>
    </rPh>
    <rPh sb="212" eb="214">
      <t>ケッテイ</t>
    </rPh>
    <phoneticPr fontId="5"/>
  </si>
  <si>
    <t>6 国際競争力、観光交流、広域・地域間連携等の確保・強化
 19 海上物流基盤の強化等総合的な物流体系整備の推進、みなとの振興、安定的な国際海上輸送の確保を推進する</t>
    <phoneticPr fontId="5"/>
  </si>
  <si>
    <t>補助金額/事業によって整備する広域物資拠点施設数</t>
    <rPh sb="0" eb="2">
      <t>ホジョ</t>
    </rPh>
    <rPh sb="2" eb="4">
      <t>キンガク</t>
    </rPh>
    <phoneticPr fontId="5"/>
  </si>
  <si>
    <t>物流業におけるBCP策定促進に関する調査検討業務に要する経費</t>
    <rPh sb="25" eb="26">
      <t>ヨウ</t>
    </rPh>
    <rPh sb="28" eb="30">
      <t>ケイヒ</t>
    </rPh>
    <phoneticPr fontId="5"/>
  </si>
  <si>
    <t>整備する広域物資拠点施設数等に見合った水準であると考えられる。</t>
    <rPh sb="0" eb="2">
      <t>セイビ</t>
    </rPh>
    <rPh sb="4" eb="6">
      <t>コウイキ</t>
    </rPh>
    <rPh sb="6" eb="8">
      <t>ブッシ</t>
    </rPh>
    <rPh sb="8" eb="10">
      <t>キョテン</t>
    </rPh>
    <rPh sb="10" eb="12">
      <t>シセツ</t>
    </rPh>
    <rPh sb="12" eb="13">
      <t>スウ</t>
    </rPh>
    <phoneticPr fontId="5"/>
  </si>
  <si>
    <t>補助金については、補助要綱に基づく補助対象設備のみに限定している。また、調査費については、調査内容を細かく指示した仕様書に基づき、真に必要な費目・使途にのみ支出が行われている。</t>
    <rPh sb="0" eb="3">
      <t>ホジョキン</t>
    </rPh>
    <rPh sb="9" eb="11">
      <t>ホジョ</t>
    </rPh>
    <rPh sb="11" eb="13">
      <t>ヨウコウ</t>
    </rPh>
    <rPh sb="14" eb="15">
      <t>モト</t>
    </rPh>
    <rPh sb="17" eb="19">
      <t>ホジョ</t>
    </rPh>
    <rPh sb="19" eb="21">
      <t>タイショウ</t>
    </rPh>
    <rPh sb="21" eb="23">
      <t>セツビ</t>
    </rPh>
    <rPh sb="26" eb="28">
      <t>ゲンテイ</t>
    </rPh>
    <rPh sb="36" eb="38">
      <t>チョウサ</t>
    </rPh>
    <rPh sb="38" eb="39">
      <t>ヒ</t>
    </rPh>
    <rPh sb="45" eb="47">
      <t>チョウサ</t>
    </rPh>
    <rPh sb="47" eb="49">
      <t>ナイヨウ</t>
    </rPh>
    <rPh sb="50" eb="51">
      <t>コマ</t>
    </rPh>
    <rPh sb="53" eb="55">
      <t>サシシメ</t>
    </rPh>
    <rPh sb="57" eb="60">
      <t>シヨウショ</t>
    </rPh>
    <rPh sb="61" eb="62">
      <t>モト</t>
    </rPh>
    <rPh sb="65" eb="66">
      <t>シン</t>
    </rPh>
    <rPh sb="67" eb="69">
      <t>ヒツヨウ</t>
    </rPh>
    <rPh sb="70" eb="72">
      <t>ヒモク</t>
    </rPh>
    <rPh sb="73" eb="75">
      <t>シト</t>
    </rPh>
    <rPh sb="78" eb="80">
      <t>シシュツ</t>
    </rPh>
    <rPh sb="81" eb="82">
      <t>オコナ</t>
    </rPh>
    <phoneticPr fontId="5"/>
  </si>
  <si>
    <t>導入が進んでいない地域における導入を促進できるよう改善すべき。</t>
    <rPh sb="0" eb="2">
      <t>ドウニュウ</t>
    </rPh>
    <rPh sb="3" eb="4">
      <t>スス</t>
    </rPh>
    <rPh sb="9" eb="11">
      <t>チイキ</t>
    </rPh>
    <rPh sb="15" eb="17">
      <t>ドウニュウ</t>
    </rPh>
    <rPh sb="18" eb="20">
      <t>ソクシン</t>
    </rPh>
    <rPh sb="25" eb="27">
      <t>カイゼン</t>
    </rPh>
    <phoneticPr fontId="5"/>
  </si>
  <si>
    <t>(地方)総合的物流体系整備推進調査費</t>
    <phoneticPr fontId="5"/>
  </si>
  <si>
    <t>(地方)委員等旅費</t>
    <phoneticPr fontId="5"/>
  </si>
  <si>
    <t>(地方)職員旅費</t>
    <phoneticPr fontId="5"/>
  </si>
  <si>
    <t>(本省)総合的物流体系整備推進調査費</t>
    <phoneticPr fontId="5"/>
  </si>
  <si>
    <t>執行等改善</t>
  </si>
  <si>
    <t>-</t>
    <phoneticPr fontId="5"/>
  </si>
  <si>
    <t>非常用電源設備、非常用通信設備の導入については、導入が進んでいない地域における導入を促進できるよう改善する。</t>
    <phoneticPr fontId="5"/>
  </si>
  <si>
    <t>・調査内容の変更による調査費の増。
・要求額のうち「新しい日本のための優先課題推進枠」15百万円
※百万円未満を四捨五入しているため、「予算額・執行額」欄と誤差が生じている。</t>
    <rPh sb="1" eb="3">
      <t>チョウサ</t>
    </rPh>
    <rPh sb="3" eb="5">
      <t>ナイヨウ</t>
    </rPh>
    <rPh sb="6" eb="8">
      <t>ヘンコウ</t>
    </rPh>
    <rPh sb="11" eb="14">
      <t>チョウサヒ</t>
    </rPh>
    <rPh sb="15" eb="16">
      <t>ゾウ</t>
    </rPh>
    <phoneticPr fontId="5"/>
  </si>
  <si>
    <t>(本省)職員旅費</t>
    <rPh sb="1" eb="3">
      <t>ホンショウ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</si>
</sst>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112060</xdr:colOff>
      <xdr:row>140</xdr:row>
      <xdr:rowOff>33618</xdr:rowOff>
    </xdr:from>
    <xdr:to>
      <xdr:col>23</xdr:col>
      <xdr:colOff>12701</xdr:colOff>
      <xdr:row>142</xdr:row>
      <xdr:rowOff>68577</xdr:rowOff>
    </xdr:to>
    <xdr:sp macro="" textlink="">
      <xdr:nvSpPr>
        <xdr:cNvPr id="35" name="正方形/長方形 34"/>
        <xdr:cNvSpPr/>
      </xdr:nvSpPr>
      <xdr:spPr>
        <a:xfrm>
          <a:off x="2550460" y="33434618"/>
          <a:ext cx="2135841" cy="7461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１３６．７百万円</a:t>
          </a:r>
          <a:endParaRPr kumimoji="1" lang="en-US" altLang="ja-JP" sz="1100"/>
        </a:p>
      </xdr:txBody>
    </xdr:sp>
    <xdr:clientData/>
  </xdr:twoCellAnchor>
  <xdr:twoCellAnchor>
    <xdr:from>
      <xdr:col>11</xdr:col>
      <xdr:colOff>127000</xdr:colOff>
      <xdr:row>142</xdr:row>
      <xdr:rowOff>174064</xdr:rowOff>
    </xdr:from>
    <xdr:to>
      <xdr:col>24</xdr:col>
      <xdr:colOff>72125</xdr:colOff>
      <xdr:row>143</xdr:row>
      <xdr:rowOff>322730</xdr:rowOff>
    </xdr:to>
    <xdr:sp macro="" textlink="">
      <xdr:nvSpPr>
        <xdr:cNvPr id="36" name="大かっこ 35"/>
        <xdr:cNvSpPr/>
      </xdr:nvSpPr>
      <xdr:spPr>
        <a:xfrm>
          <a:off x="2397125" y="33987814"/>
          <a:ext cx="2628000" cy="4979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災害に強い物流システム構築事業</a:t>
          </a:r>
        </a:p>
      </xdr:txBody>
    </xdr:sp>
    <xdr:clientData/>
  </xdr:twoCellAnchor>
  <xdr:twoCellAnchor>
    <xdr:from>
      <xdr:col>22</xdr:col>
      <xdr:colOff>161156</xdr:colOff>
      <xdr:row>146</xdr:row>
      <xdr:rowOff>144401</xdr:rowOff>
    </xdr:from>
    <xdr:to>
      <xdr:col>32</xdr:col>
      <xdr:colOff>5406</xdr:colOff>
      <xdr:row>148</xdr:row>
      <xdr:rowOff>259565</xdr:rowOff>
    </xdr:to>
    <xdr:sp macro="" textlink="">
      <xdr:nvSpPr>
        <xdr:cNvPr id="37" name="正方形/長方形 36"/>
        <xdr:cNvSpPr/>
      </xdr:nvSpPr>
      <xdr:spPr>
        <a:xfrm>
          <a:off x="4701406" y="35355151"/>
          <a:ext cx="1908000" cy="8136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Ａ．倉庫事業者等（１３件）</a:t>
          </a:r>
          <a:endParaRPr kumimoji="1" lang="en-US" altLang="ja-JP" sz="1100"/>
        </a:p>
        <a:p>
          <a:pPr algn="ctr"/>
          <a:r>
            <a:rPr kumimoji="1" lang="ja-JP" altLang="en-US" sz="1100"/>
            <a:t>１２４．８百万円</a:t>
          </a:r>
          <a:endParaRPr kumimoji="1" lang="en-US" altLang="ja-JP" sz="1100"/>
        </a:p>
      </xdr:txBody>
    </xdr:sp>
    <xdr:clientData/>
  </xdr:twoCellAnchor>
  <xdr:twoCellAnchor>
    <xdr:from>
      <xdr:col>22</xdr:col>
      <xdr:colOff>157952</xdr:colOff>
      <xdr:row>145</xdr:row>
      <xdr:rowOff>196656</xdr:rowOff>
    </xdr:from>
    <xdr:to>
      <xdr:col>31</xdr:col>
      <xdr:colOff>79509</xdr:colOff>
      <xdr:row>146</xdr:row>
      <xdr:rowOff>65174</xdr:rowOff>
    </xdr:to>
    <xdr:sp macro="" textlink="">
      <xdr:nvSpPr>
        <xdr:cNvPr id="38" name="テキスト ボックス 37"/>
        <xdr:cNvSpPr txBox="1"/>
      </xdr:nvSpPr>
      <xdr:spPr>
        <a:xfrm>
          <a:off x="4628352" y="35375656"/>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21</xdr:col>
      <xdr:colOff>27028</xdr:colOff>
      <xdr:row>149</xdr:row>
      <xdr:rowOff>297</xdr:rowOff>
    </xdr:from>
    <xdr:to>
      <xdr:col>33</xdr:col>
      <xdr:colOff>70528</xdr:colOff>
      <xdr:row>150</xdr:row>
      <xdr:rowOff>222251</xdr:rowOff>
    </xdr:to>
    <xdr:sp macro="" textlink="">
      <xdr:nvSpPr>
        <xdr:cNvPr id="39" name="大かっこ 38"/>
        <xdr:cNvSpPr/>
      </xdr:nvSpPr>
      <xdr:spPr>
        <a:xfrm>
          <a:off x="4360903" y="36306422"/>
          <a:ext cx="2520000" cy="571204"/>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latin typeface="+mn-ea"/>
              <a:ea typeface="+mn-ea"/>
            </a:rPr>
            <a:t>広域物資拠点施設整備費補助金</a:t>
          </a:r>
        </a:p>
      </xdr:txBody>
    </xdr:sp>
    <xdr:clientData/>
  </xdr:twoCellAnchor>
  <xdr:twoCellAnchor>
    <xdr:from>
      <xdr:col>17</xdr:col>
      <xdr:colOff>101600</xdr:colOff>
      <xdr:row>144</xdr:row>
      <xdr:rowOff>747</xdr:rowOff>
    </xdr:from>
    <xdr:to>
      <xdr:col>17</xdr:col>
      <xdr:colOff>108301</xdr:colOff>
      <xdr:row>163</xdr:row>
      <xdr:rowOff>342900</xdr:rowOff>
    </xdr:to>
    <xdr:cxnSp macro="">
      <xdr:nvCxnSpPr>
        <xdr:cNvPr id="40" name="直線コネクタ 39"/>
        <xdr:cNvCxnSpPr/>
      </xdr:nvCxnSpPr>
      <xdr:spPr>
        <a:xfrm flipH="1">
          <a:off x="3556000" y="34824147"/>
          <a:ext cx="6701" cy="70985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142689</xdr:colOff>
      <xdr:row>147</xdr:row>
      <xdr:rowOff>187618</xdr:rowOff>
    </xdr:from>
    <xdr:to>
      <xdr:col>22</xdr:col>
      <xdr:colOff>73747</xdr:colOff>
      <xdr:row>147</xdr:row>
      <xdr:rowOff>187618</xdr:rowOff>
    </xdr:to>
    <xdr:cxnSp macro="">
      <xdr:nvCxnSpPr>
        <xdr:cNvPr id="41" name="直線矢印コネクタ 40"/>
        <xdr:cNvCxnSpPr/>
      </xdr:nvCxnSpPr>
      <xdr:spPr>
        <a:xfrm>
          <a:off x="3597089" y="36077818"/>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196476</xdr:colOff>
      <xdr:row>139</xdr:row>
      <xdr:rowOff>269874</xdr:rowOff>
    </xdr:from>
    <xdr:to>
      <xdr:col>37</xdr:col>
      <xdr:colOff>66489</xdr:colOff>
      <xdr:row>142</xdr:row>
      <xdr:rowOff>285749</xdr:rowOff>
    </xdr:to>
    <xdr:sp macro="" textlink="">
      <xdr:nvSpPr>
        <xdr:cNvPr id="46" name="大かっこ 45"/>
        <xdr:cNvSpPr/>
      </xdr:nvSpPr>
      <xdr:spPr>
        <a:xfrm>
          <a:off x="5276476" y="32718374"/>
          <a:ext cx="2308413" cy="1082675"/>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災害に強い物流システム構築事業</a:t>
          </a:r>
          <a:r>
            <a:rPr lang="ja-JP" altLang="ja-JP" sz="1100">
              <a:solidFill>
                <a:schemeClr val="tx1"/>
              </a:solidFill>
              <a:latin typeface="+mn-lt"/>
              <a:ea typeface="+mn-ea"/>
              <a:cs typeface="+mn-cs"/>
            </a:rPr>
            <a:t>に関する業務</a:t>
          </a:r>
          <a:r>
            <a:rPr lang="ja-JP" altLang="en-US"/>
            <a:t>（諸謝金、職員旅費、委員等旅費）</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lang="ja-JP" altLang="en-US"/>
            <a:t>０．４百万円</a:t>
          </a:r>
        </a:p>
      </xdr:txBody>
    </xdr:sp>
    <xdr:clientData/>
  </xdr:twoCellAnchor>
  <xdr:twoCellAnchor>
    <xdr:from>
      <xdr:col>22</xdr:col>
      <xdr:colOff>164354</xdr:colOff>
      <xdr:row>162</xdr:row>
      <xdr:rowOff>279400</xdr:rowOff>
    </xdr:from>
    <xdr:to>
      <xdr:col>32</xdr:col>
      <xdr:colOff>8604</xdr:colOff>
      <xdr:row>165</xdr:row>
      <xdr:rowOff>40600</xdr:rowOff>
    </xdr:to>
    <xdr:sp macro="" textlink="">
      <xdr:nvSpPr>
        <xdr:cNvPr id="47" name="正方形/長方形 46"/>
        <xdr:cNvSpPr/>
      </xdr:nvSpPr>
      <xdr:spPr>
        <a:xfrm>
          <a:off x="4704604" y="41078150"/>
          <a:ext cx="1908000" cy="808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地方運輸局（７機関）</a:t>
          </a:r>
          <a:endParaRPr kumimoji="1" lang="en-US" altLang="ja-JP" sz="1100"/>
        </a:p>
        <a:p>
          <a:pPr algn="ctr"/>
          <a:r>
            <a:rPr kumimoji="1" lang="ja-JP" altLang="en-US" sz="1100"/>
            <a:t>９．４百万円</a:t>
          </a:r>
          <a:endParaRPr kumimoji="1" lang="en-US" altLang="ja-JP" sz="1100"/>
        </a:p>
      </xdr:txBody>
    </xdr:sp>
    <xdr:clientData/>
  </xdr:twoCellAnchor>
  <xdr:twoCellAnchor>
    <xdr:from>
      <xdr:col>17</xdr:col>
      <xdr:colOff>115795</xdr:colOff>
      <xdr:row>163</xdr:row>
      <xdr:rowOff>338418</xdr:rowOff>
    </xdr:from>
    <xdr:to>
      <xdr:col>22</xdr:col>
      <xdr:colOff>46853</xdr:colOff>
      <xdr:row>163</xdr:row>
      <xdr:rowOff>338418</xdr:rowOff>
    </xdr:to>
    <xdr:cxnSp macro="">
      <xdr:nvCxnSpPr>
        <xdr:cNvPr id="48" name="直線矢印コネクタ 47"/>
        <xdr:cNvCxnSpPr/>
      </xdr:nvCxnSpPr>
      <xdr:spPr>
        <a:xfrm>
          <a:off x="3570195" y="41918218"/>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162</xdr:row>
      <xdr:rowOff>171449</xdr:rowOff>
    </xdr:from>
    <xdr:to>
      <xdr:col>46</xdr:col>
      <xdr:colOff>39595</xdr:colOff>
      <xdr:row>165</xdr:row>
      <xdr:rowOff>190500</xdr:rowOff>
    </xdr:to>
    <xdr:sp macro="" textlink="">
      <xdr:nvSpPr>
        <xdr:cNvPr id="49" name="大かっこ 48"/>
        <xdr:cNvSpPr/>
      </xdr:nvSpPr>
      <xdr:spPr>
        <a:xfrm>
          <a:off x="7223126" y="41017824"/>
          <a:ext cx="2309719" cy="1066801"/>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100">
              <a:latin typeface="+mn-ea"/>
              <a:ea typeface="+mn-ea"/>
            </a:rPr>
            <a:t>災害に強い物流システム構築事業に関する業務（諸謝金、職員旅費、委員等旅費）</a:t>
          </a:r>
          <a:endParaRPr lang="en-US" altLang="ja-JP" sz="1100">
            <a:latin typeface="+mn-ea"/>
            <a:ea typeface="+mn-ea"/>
          </a:endParaRPr>
        </a:p>
        <a:p>
          <a:pPr algn="ctr"/>
          <a:r>
            <a:rPr lang="ja-JP" altLang="en-US" sz="1100">
              <a:latin typeface="+mn-ea"/>
              <a:ea typeface="+mn-ea"/>
            </a:rPr>
            <a:t>０．８百万円</a:t>
          </a:r>
          <a:endParaRPr lang="en-US" altLang="ja-JP" sz="1100">
            <a:latin typeface="+mn-ea"/>
            <a:ea typeface="+mn-ea"/>
          </a:endParaRPr>
        </a:p>
      </xdr:txBody>
    </xdr:sp>
    <xdr:clientData/>
  </xdr:twoCellAnchor>
  <xdr:twoCellAnchor>
    <xdr:from>
      <xdr:col>22</xdr:col>
      <xdr:colOff>188259</xdr:colOff>
      <xdr:row>154</xdr:row>
      <xdr:rowOff>302559</xdr:rowOff>
    </xdr:from>
    <xdr:to>
      <xdr:col>32</xdr:col>
      <xdr:colOff>32509</xdr:colOff>
      <xdr:row>157</xdr:row>
      <xdr:rowOff>62123</xdr:rowOff>
    </xdr:to>
    <xdr:sp macro="" textlink="">
      <xdr:nvSpPr>
        <xdr:cNvPr id="50" name="正方形/長方形 49"/>
        <xdr:cNvSpPr/>
      </xdr:nvSpPr>
      <xdr:spPr>
        <a:xfrm>
          <a:off x="4728509" y="38307309"/>
          <a:ext cx="1908000" cy="8073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Ｂ．日本スーパーマップ</a:t>
          </a:r>
          <a:endParaRPr kumimoji="1" lang="en-US" altLang="ja-JP" sz="1100"/>
        </a:p>
        <a:p>
          <a:pPr algn="l"/>
          <a:r>
            <a:rPr kumimoji="1" lang="ja-JP" altLang="en-US" sz="1100"/>
            <a:t>　　   株式会社</a:t>
          </a:r>
          <a:endParaRPr kumimoji="1" lang="en-US" altLang="ja-JP" sz="1100"/>
        </a:p>
        <a:p>
          <a:pPr algn="ctr"/>
          <a:r>
            <a:rPr kumimoji="1" lang="ja-JP" altLang="en-US" sz="1100"/>
            <a:t>２．１百万円</a:t>
          </a:r>
          <a:endParaRPr kumimoji="1" lang="en-US" altLang="ja-JP" sz="1100"/>
        </a:p>
      </xdr:txBody>
    </xdr:sp>
    <xdr:clientData/>
  </xdr:twoCellAnchor>
  <xdr:twoCellAnchor>
    <xdr:from>
      <xdr:col>22</xdr:col>
      <xdr:colOff>165847</xdr:colOff>
      <xdr:row>154</xdr:row>
      <xdr:rowOff>0</xdr:rowOff>
    </xdr:from>
    <xdr:to>
      <xdr:col>31</xdr:col>
      <xdr:colOff>87404</xdr:colOff>
      <xdr:row>154</xdr:row>
      <xdr:rowOff>224118</xdr:rowOff>
    </xdr:to>
    <xdr:sp macro="" textlink="">
      <xdr:nvSpPr>
        <xdr:cNvPr id="51" name="テキスト ボックス 50"/>
        <xdr:cNvSpPr txBox="1"/>
      </xdr:nvSpPr>
      <xdr:spPr>
        <a:xfrm>
          <a:off x="4636247" y="38379400"/>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139700</xdr:colOff>
      <xdr:row>156</xdr:row>
      <xdr:rowOff>5977</xdr:rowOff>
    </xdr:from>
    <xdr:to>
      <xdr:col>22</xdr:col>
      <xdr:colOff>70758</xdr:colOff>
      <xdr:row>156</xdr:row>
      <xdr:rowOff>5977</xdr:rowOff>
    </xdr:to>
    <xdr:cxnSp macro="">
      <xdr:nvCxnSpPr>
        <xdr:cNvPr id="52" name="直線矢印コネクタ 51"/>
        <xdr:cNvCxnSpPr/>
      </xdr:nvCxnSpPr>
      <xdr:spPr>
        <a:xfrm>
          <a:off x="3594100" y="39096577"/>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125506</xdr:colOff>
      <xdr:row>157</xdr:row>
      <xdr:rowOff>177053</xdr:rowOff>
    </xdr:from>
    <xdr:to>
      <xdr:col>33</xdr:col>
      <xdr:colOff>9531</xdr:colOff>
      <xdr:row>159</xdr:row>
      <xdr:rowOff>239059</xdr:rowOff>
    </xdr:to>
    <xdr:sp macro="" textlink="">
      <xdr:nvSpPr>
        <xdr:cNvPr id="53" name="大かっこ 52"/>
        <xdr:cNvSpPr/>
      </xdr:nvSpPr>
      <xdr:spPr>
        <a:xfrm>
          <a:off x="4459381" y="39229553"/>
          <a:ext cx="2360525" cy="760506"/>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latin typeface="+mn-ea"/>
              <a:ea typeface="+mn-ea"/>
            </a:rPr>
            <a:t>物流業における</a:t>
          </a:r>
          <a:r>
            <a:rPr lang="en-US" altLang="ja-JP">
              <a:latin typeface="+mn-ea"/>
              <a:ea typeface="+mn-ea"/>
            </a:rPr>
            <a:t>BCP</a:t>
          </a:r>
          <a:r>
            <a:rPr lang="ja-JP" altLang="en-US">
              <a:latin typeface="+mn-ea"/>
              <a:ea typeface="+mn-ea"/>
            </a:rPr>
            <a:t>策定促進に関する調査検討業務</a:t>
          </a:r>
          <a:endParaRPr lang="en-US" altLang="ja-JP">
            <a:latin typeface="+mn-ea"/>
            <a:ea typeface="+mn-ea"/>
          </a:endParaRPr>
        </a:p>
      </xdr:txBody>
    </xdr:sp>
    <xdr:clientData/>
  </xdr:twoCellAnchor>
  <xdr:twoCellAnchor>
    <xdr:from>
      <xdr:col>27</xdr:col>
      <xdr:colOff>0</xdr:colOff>
      <xdr:row>167</xdr:row>
      <xdr:rowOff>228600</xdr:rowOff>
    </xdr:from>
    <xdr:to>
      <xdr:col>27</xdr:col>
      <xdr:colOff>0</xdr:colOff>
      <xdr:row>170</xdr:row>
      <xdr:rowOff>108600</xdr:rowOff>
    </xdr:to>
    <xdr:cxnSp macro="">
      <xdr:nvCxnSpPr>
        <xdr:cNvPr id="57" name="直線矢印コネクタ 56"/>
        <xdr:cNvCxnSpPr/>
      </xdr:nvCxnSpPr>
      <xdr:spPr>
        <a:xfrm>
          <a:off x="5486400" y="43230800"/>
          <a:ext cx="0" cy="94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190498</xdr:colOff>
      <xdr:row>165</xdr:row>
      <xdr:rowOff>177800</xdr:rowOff>
    </xdr:from>
    <xdr:to>
      <xdr:col>33</xdr:col>
      <xdr:colOff>135623</xdr:colOff>
      <xdr:row>167</xdr:row>
      <xdr:rowOff>254000</xdr:rowOff>
    </xdr:to>
    <xdr:sp macro="" textlink="">
      <xdr:nvSpPr>
        <xdr:cNvPr id="58" name="大かっこ 57"/>
        <xdr:cNvSpPr/>
      </xdr:nvSpPr>
      <xdr:spPr>
        <a:xfrm>
          <a:off x="4317998" y="42071925"/>
          <a:ext cx="2628000" cy="7747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t>災害に強い物流システム構築事業に関する業務</a:t>
          </a:r>
        </a:p>
      </xdr:txBody>
    </xdr:sp>
    <xdr:clientData/>
  </xdr:twoCellAnchor>
  <xdr:twoCellAnchor>
    <xdr:from>
      <xdr:col>22</xdr:col>
      <xdr:colOff>152400</xdr:colOff>
      <xdr:row>171</xdr:row>
      <xdr:rowOff>304799</xdr:rowOff>
    </xdr:from>
    <xdr:to>
      <xdr:col>31</xdr:col>
      <xdr:colOff>203025</xdr:colOff>
      <xdr:row>172</xdr:row>
      <xdr:rowOff>555624</xdr:rowOff>
    </xdr:to>
    <xdr:sp macro="" textlink="">
      <xdr:nvSpPr>
        <xdr:cNvPr id="61" name="正方形/長方形 60"/>
        <xdr:cNvSpPr/>
      </xdr:nvSpPr>
      <xdr:spPr>
        <a:xfrm>
          <a:off x="4692650" y="44294424"/>
          <a:ext cx="1908000" cy="917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Ｄ</a:t>
          </a:r>
          <a:r>
            <a:rPr kumimoji="1" lang="en-US" altLang="ja-JP" sz="1100"/>
            <a:t>.</a:t>
          </a:r>
          <a:r>
            <a:rPr kumimoji="1" lang="ja-JP" altLang="en-US" sz="1100"/>
            <a:t>三菱ＵＦＪリサーチ＆</a:t>
          </a:r>
          <a:endParaRPr kumimoji="1" lang="en-US" altLang="ja-JP" sz="1100"/>
        </a:p>
        <a:p>
          <a:pPr algn="l"/>
          <a:r>
            <a:rPr kumimoji="1" lang="en-US" altLang="ja-JP" sz="1100"/>
            <a:t>    </a:t>
          </a:r>
          <a:r>
            <a:rPr kumimoji="1" lang="ja-JP" altLang="en-US" sz="1100"/>
            <a:t>コンサルティング株式</a:t>
          </a:r>
          <a:endParaRPr kumimoji="1" lang="en-US" altLang="ja-JP" sz="1100"/>
        </a:p>
        <a:p>
          <a:pPr algn="l"/>
          <a:r>
            <a:rPr kumimoji="1" lang="en-US" altLang="ja-JP" sz="1100"/>
            <a:t>    </a:t>
          </a:r>
          <a:r>
            <a:rPr kumimoji="1" lang="ja-JP" altLang="en-US" sz="1100"/>
            <a:t>会社</a:t>
          </a:r>
          <a:endParaRPr kumimoji="1" lang="en-US" altLang="ja-JP" sz="1100"/>
        </a:p>
        <a:p>
          <a:pPr algn="ctr"/>
          <a:r>
            <a:rPr kumimoji="1" lang="ja-JP" altLang="en-US" sz="1100"/>
            <a:t>８．６百万円</a:t>
          </a:r>
          <a:endParaRPr kumimoji="1" lang="en-US" altLang="ja-JP" sz="1100"/>
        </a:p>
      </xdr:txBody>
    </xdr:sp>
    <xdr:clientData/>
  </xdr:twoCellAnchor>
  <xdr:twoCellAnchor>
    <xdr:from>
      <xdr:col>23</xdr:col>
      <xdr:colOff>0</xdr:colOff>
      <xdr:row>171</xdr:row>
      <xdr:rowOff>0</xdr:rowOff>
    </xdr:from>
    <xdr:to>
      <xdr:col>31</xdr:col>
      <xdr:colOff>124757</xdr:colOff>
      <xdr:row>171</xdr:row>
      <xdr:rowOff>224118</xdr:rowOff>
    </xdr:to>
    <xdr:sp macro="" textlink="">
      <xdr:nvSpPr>
        <xdr:cNvPr id="62" name="テキスト ボックス 61"/>
        <xdr:cNvSpPr txBox="1"/>
      </xdr:nvSpPr>
      <xdr:spPr>
        <a:xfrm>
          <a:off x="4673600" y="44424600"/>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161924</xdr:colOff>
      <xdr:row>173</xdr:row>
      <xdr:rowOff>111125</xdr:rowOff>
    </xdr:from>
    <xdr:to>
      <xdr:col>33</xdr:col>
      <xdr:colOff>107049</xdr:colOff>
      <xdr:row>174</xdr:row>
      <xdr:rowOff>384825</xdr:rowOff>
    </xdr:to>
    <xdr:sp macro="" textlink="">
      <xdr:nvSpPr>
        <xdr:cNvPr id="64" name="大かっこ 63"/>
        <xdr:cNvSpPr/>
      </xdr:nvSpPr>
      <xdr:spPr>
        <a:xfrm>
          <a:off x="4289424" y="45434250"/>
          <a:ext cx="2628000" cy="9404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t>大規模災害時における多様な輸送モードを活用した支援物資物流システムの構築に関する調査事業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L104" sqref="L104:Q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2" t="s">
        <v>372</v>
      </c>
      <c r="AR2" s="682"/>
      <c r="AS2" s="59" t="str">
        <f>IF(OR(AQ2="　", AQ2=""), "", "-")</f>
        <v/>
      </c>
      <c r="AT2" s="683">
        <v>212</v>
      </c>
      <c r="AU2" s="683"/>
      <c r="AV2" s="60" t="str">
        <f>IF(AW2="", "", "-")</f>
        <v/>
      </c>
      <c r="AW2" s="684"/>
      <c r="AX2" s="684"/>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373</v>
      </c>
      <c r="AK3" s="640"/>
      <c r="AL3" s="640"/>
      <c r="AM3" s="640"/>
      <c r="AN3" s="640"/>
      <c r="AO3" s="640"/>
      <c r="AP3" s="640"/>
      <c r="AQ3" s="640"/>
      <c r="AR3" s="640"/>
      <c r="AS3" s="640"/>
      <c r="AT3" s="640"/>
      <c r="AU3" s="640"/>
      <c r="AV3" s="640"/>
      <c r="AW3" s="640"/>
      <c r="AX3" s="36" t="s">
        <v>91</v>
      </c>
    </row>
    <row r="4" spans="1:50" ht="24.75" customHeight="1" x14ac:dyDescent="0.15">
      <c r="A4" s="458" t="s">
        <v>30</v>
      </c>
      <c r="B4" s="459"/>
      <c r="C4" s="459"/>
      <c r="D4" s="459"/>
      <c r="E4" s="459"/>
      <c r="F4" s="459"/>
      <c r="G4" s="432" t="s">
        <v>399</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374</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4" t="s">
        <v>212</v>
      </c>
      <c r="H5" s="617"/>
      <c r="I5" s="617"/>
      <c r="J5" s="617"/>
      <c r="K5" s="617"/>
      <c r="L5" s="617"/>
      <c r="M5" s="655" t="s">
        <v>92</v>
      </c>
      <c r="N5" s="656"/>
      <c r="O5" s="656"/>
      <c r="P5" s="656"/>
      <c r="Q5" s="656"/>
      <c r="R5" s="657"/>
      <c r="S5" s="616" t="s">
        <v>157</v>
      </c>
      <c r="T5" s="617"/>
      <c r="U5" s="617"/>
      <c r="V5" s="617"/>
      <c r="W5" s="617"/>
      <c r="X5" s="618"/>
      <c r="Y5" s="449" t="s">
        <v>3</v>
      </c>
      <c r="Z5" s="450"/>
      <c r="AA5" s="450"/>
      <c r="AB5" s="450"/>
      <c r="AC5" s="450"/>
      <c r="AD5" s="451"/>
      <c r="AE5" s="452" t="s">
        <v>375</v>
      </c>
      <c r="AF5" s="453"/>
      <c r="AG5" s="453"/>
      <c r="AH5" s="453"/>
      <c r="AI5" s="453"/>
      <c r="AJ5" s="453"/>
      <c r="AK5" s="453"/>
      <c r="AL5" s="453"/>
      <c r="AM5" s="453"/>
      <c r="AN5" s="453"/>
      <c r="AO5" s="453"/>
      <c r="AP5" s="454"/>
      <c r="AQ5" s="455" t="s">
        <v>376</v>
      </c>
      <c r="AR5" s="456"/>
      <c r="AS5" s="456"/>
      <c r="AT5" s="456"/>
      <c r="AU5" s="456"/>
      <c r="AV5" s="456"/>
      <c r="AW5" s="456"/>
      <c r="AX5" s="457"/>
    </row>
    <row r="6" spans="1:50" ht="68.25"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446</v>
      </c>
      <c r="AF6" s="467"/>
      <c r="AG6" s="467"/>
      <c r="AH6" s="467"/>
      <c r="AI6" s="467"/>
      <c r="AJ6" s="467"/>
      <c r="AK6" s="467"/>
      <c r="AL6" s="467"/>
      <c r="AM6" s="467"/>
      <c r="AN6" s="467"/>
      <c r="AO6" s="467"/>
      <c r="AP6" s="467"/>
      <c r="AQ6" s="468"/>
      <c r="AR6" s="468"/>
      <c r="AS6" s="468"/>
      <c r="AT6" s="468"/>
      <c r="AU6" s="468"/>
      <c r="AV6" s="468"/>
      <c r="AW6" s="468"/>
      <c r="AX6" s="469"/>
    </row>
    <row r="7" spans="1:50" ht="169.5" customHeight="1" x14ac:dyDescent="0.15">
      <c r="A7" s="484" t="s">
        <v>25</v>
      </c>
      <c r="B7" s="485"/>
      <c r="C7" s="485"/>
      <c r="D7" s="485"/>
      <c r="E7" s="485"/>
      <c r="F7" s="485"/>
      <c r="G7" s="486" t="s">
        <v>378</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445</v>
      </c>
      <c r="AF7" s="491"/>
      <c r="AG7" s="491"/>
      <c r="AH7" s="491"/>
      <c r="AI7" s="491"/>
      <c r="AJ7" s="491"/>
      <c r="AK7" s="491"/>
      <c r="AL7" s="491"/>
      <c r="AM7" s="491"/>
      <c r="AN7" s="491"/>
      <c r="AO7" s="491"/>
      <c r="AP7" s="491"/>
      <c r="AQ7" s="491"/>
      <c r="AR7" s="491"/>
      <c r="AS7" s="491"/>
      <c r="AT7" s="491"/>
      <c r="AU7" s="491"/>
      <c r="AV7" s="491"/>
      <c r="AW7" s="491"/>
      <c r="AX7" s="492"/>
    </row>
    <row r="8" spans="1:50" ht="33.75" customHeight="1" x14ac:dyDescent="0.15">
      <c r="A8" s="635" t="s">
        <v>308</v>
      </c>
      <c r="B8" s="636"/>
      <c r="C8" s="636"/>
      <c r="D8" s="636"/>
      <c r="E8" s="636"/>
      <c r="F8" s="637"/>
      <c r="G8" s="632" t="str">
        <f>入力規則等!A26</f>
        <v>国土強靭化</v>
      </c>
      <c r="H8" s="633"/>
      <c r="I8" s="633"/>
      <c r="J8" s="633"/>
      <c r="K8" s="633"/>
      <c r="L8" s="633"/>
      <c r="M8" s="633"/>
      <c r="N8" s="633"/>
      <c r="O8" s="633"/>
      <c r="P8" s="633"/>
      <c r="Q8" s="633"/>
      <c r="R8" s="633"/>
      <c r="S8" s="633"/>
      <c r="T8" s="633"/>
      <c r="U8" s="633"/>
      <c r="V8" s="633"/>
      <c r="W8" s="633"/>
      <c r="X8" s="634"/>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4" t="s">
        <v>26</v>
      </c>
      <c r="B9" s="185"/>
      <c r="C9" s="185"/>
      <c r="D9" s="185"/>
      <c r="E9" s="185"/>
      <c r="F9" s="185"/>
      <c r="G9" s="186" t="s">
        <v>380</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85.5" customHeight="1" x14ac:dyDescent="0.15">
      <c r="A10" s="184" t="s">
        <v>36</v>
      </c>
      <c r="B10" s="185"/>
      <c r="C10" s="185"/>
      <c r="D10" s="185"/>
      <c r="E10" s="185"/>
      <c r="F10" s="185"/>
      <c r="G10" s="186" t="s">
        <v>398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9.25" customHeight="1" x14ac:dyDescent="0.15">
      <c r="A11" s="184" t="s">
        <v>6</v>
      </c>
      <c r="B11" s="185"/>
      <c r="C11" s="185"/>
      <c r="D11" s="185"/>
      <c r="E11" s="185"/>
      <c r="F11" s="493"/>
      <c r="G11" s="446" t="str">
        <f>入力規則等!P10</f>
        <v>直接実施、委託・請負、補助</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400"/>
      <c r="B13" s="401"/>
      <c r="C13" s="401"/>
      <c r="D13" s="401"/>
      <c r="E13" s="401"/>
      <c r="F13" s="402"/>
      <c r="G13" s="503" t="s">
        <v>7</v>
      </c>
      <c r="H13" s="504"/>
      <c r="I13" s="509" t="s">
        <v>8</v>
      </c>
      <c r="J13" s="510"/>
      <c r="K13" s="510"/>
      <c r="L13" s="510"/>
      <c r="M13" s="510"/>
      <c r="N13" s="510"/>
      <c r="O13" s="511"/>
      <c r="P13" s="175"/>
      <c r="Q13" s="176"/>
      <c r="R13" s="176"/>
      <c r="S13" s="176"/>
      <c r="T13" s="176"/>
      <c r="U13" s="176"/>
      <c r="V13" s="177"/>
      <c r="W13" s="175"/>
      <c r="X13" s="176"/>
      <c r="Y13" s="176"/>
      <c r="Z13" s="176"/>
      <c r="AA13" s="176"/>
      <c r="AB13" s="176"/>
      <c r="AC13" s="177"/>
      <c r="AD13" s="175">
        <v>20</v>
      </c>
      <c r="AE13" s="176"/>
      <c r="AF13" s="176"/>
      <c r="AG13" s="176"/>
      <c r="AH13" s="176"/>
      <c r="AI13" s="176"/>
      <c r="AJ13" s="177"/>
      <c r="AK13" s="175">
        <v>8</v>
      </c>
      <c r="AL13" s="176"/>
      <c r="AM13" s="176"/>
      <c r="AN13" s="176"/>
      <c r="AO13" s="176"/>
      <c r="AP13" s="176"/>
      <c r="AQ13" s="177"/>
      <c r="AR13" s="189">
        <v>15</v>
      </c>
      <c r="AS13" s="190"/>
      <c r="AT13" s="190"/>
      <c r="AU13" s="190"/>
      <c r="AV13" s="190"/>
      <c r="AW13" s="190"/>
      <c r="AX13" s="191"/>
    </row>
    <row r="14" spans="1:50" ht="21" customHeight="1" x14ac:dyDescent="0.15">
      <c r="A14" s="400"/>
      <c r="B14" s="401"/>
      <c r="C14" s="401"/>
      <c r="D14" s="401"/>
      <c r="E14" s="401"/>
      <c r="F14" s="402"/>
      <c r="G14" s="505"/>
      <c r="H14" s="506"/>
      <c r="I14" s="179" t="s">
        <v>9</v>
      </c>
      <c r="J14" s="180"/>
      <c r="K14" s="180"/>
      <c r="L14" s="180"/>
      <c r="M14" s="180"/>
      <c r="N14" s="180"/>
      <c r="O14" s="181"/>
      <c r="P14" s="175">
        <v>216</v>
      </c>
      <c r="Q14" s="176"/>
      <c r="R14" s="176"/>
      <c r="S14" s="176"/>
      <c r="T14" s="176"/>
      <c r="U14" s="176"/>
      <c r="V14" s="177"/>
      <c r="W14" s="175">
        <v>140</v>
      </c>
      <c r="X14" s="176"/>
      <c r="Y14" s="176"/>
      <c r="Z14" s="176"/>
      <c r="AA14" s="176"/>
      <c r="AB14" s="176"/>
      <c r="AC14" s="177"/>
      <c r="AD14" s="175">
        <v>216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0"/>
      <c r="B15" s="401"/>
      <c r="C15" s="401"/>
      <c r="D15" s="401"/>
      <c r="E15" s="401"/>
      <c r="F15" s="402"/>
      <c r="G15" s="505"/>
      <c r="H15" s="506"/>
      <c r="I15" s="179" t="s">
        <v>62</v>
      </c>
      <c r="J15" s="429"/>
      <c r="K15" s="429"/>
      <c r="L15" s="429"/>
      <c r="M15" s="429"/>
      <c r="N15" s="429"/>
      <c r="O15" s="430"/>
      <c r="P15" s="175">
        <v>379</v>
      </c>
      <c r="Q15" s="176"/>
      <c r="R15" s="176"/>
      <c r="S15" s="176"/>
      <c r="T15" s="176"/>
      <c r="U15" s="176"/>
      <c r="V15" s="177"/>
      <c r="W15" s="175">
        <v>216</v>
      </c>
      <c r="X15" s="176"/>
      <c r="Y15" s="176"/>
      <c r="Z15" s="176"/>
      <c r="AA15" s="176"/>
      <c r="AB15" s="176"/>
      <c r="AC15" s="177"/>
      <c r="AD15" s="175">
        <v>140</v>
      </c>
      <c r="AE15" s="176"/>
      <c r="AF15" s="176"/>
      <c r="AG15" s="176"/>
      <c r="AH15" s="176"/>
      <c r="AI15" s="176"/>
      <c r="AJ15" s="177"/>
      <c r="AK15" s="175">
        <v>216</v>
      </c>
      <c r="AL15" s="176"/>
      <c r="AM15" s="176"/>
      <c r="AN15" s="176"/>
      <c r="AO15" s="176"/>
      <c r="AP15" s="176"/>
      <c r="AQ15" s="177"/>
      <c r="AR15" s="175"/>
      <c r="AS15" s="176"/>
      <c r="AT15" s="176"/>
      <c r="AU15" s="176"/>
      <c r="AV15" s="176"/>
      <c r="AW15" s="176"/>
      <c r="AX15" s="178"/>
    </row>
    <row r="16" spans="1:50" ht="21" customHeight="1" x14ac:dyDescent="0.15">
      <c r="A16" s="400"/>
      <c r="B16" s="401"/>
      <c r="C16" s="401"/>
      <c r="D16" s="401"/>
      <c r="E16" s="401"/>
      <c r="F16" s="402"/>
      <c r="G16" s="505"/>
      <c r="H16" s="506"/>
      <c r="I16" s="179" t="s">
        <v>63</v>
      </c>
      <c r="J16" s="429"/>
      <c r="K16" s="429"/>
      <c r="L16" s="429"/>
      <c r="M16" s="429"/>
      <c r="N16" s="429"/>
      <c r="O16" s="430"/>
      <c r="P16" s="175">
        <v>-216</v>
      </c>
      <c r="Q16" s="176"/>
      <c r="R16" s="176"/>
      <c r="S16" s="176"/>
      <c r="T16" s="176"/>
      <c r="U16" s="176"/>
      <c r="V16" s="177"/>
      <c r="W16" s="175">
        <v>-140</v>
      </c>
      <c r="X16" s="176"/>
      <c r="Y16" s="176"/>
      <c r="Z16" s="176"/>
      <c r="AA16" s="176"/>
      <c r="AB16" s="176"/>
      <c r="AC16" s="177"/>
      <c r="AD16" s="175">
        <v>-216</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24.75" customHeight="1" x14ac:dyDescent="0.15">
      <c r="A17" s="400"/>
      <c r="B17" s="401"/>
      <c r="C17" s="401"/>
      <c r="D17" s="401"/>
      <c r="E17" s="401"/>
      <c r="F17" s="402"/>
      <c r="G17" s="505"/>
      <c r="H17" s="506"/>
      <c r="I17" s="179" t="s">
        <v>61</v>
      </c>
      <c r="J17" s="180"/>
      <c r="K17" s="180"/>
      <c r="L17" s="180"/>
      <c r="M17" s="180"/>
      <c r="N17" s="180"/>
      <c r="O17" s="181"/>
      <c r="P17" s="175" t="s">
        <v>400</v>
      </c>
      <c r="Q17" s="176"/>
      <c r="R17" s="176"/>
      <c r="S17" s="176"/>
      <c r="T17" s="176"/>
      <c r="U17" s="176"/>
      <c r="V17" s="177"/>
      <c r="W17" s="175" t="s">
        <v>400</v>
      </c>
      <c r="X17" s="176"/>
      <c r="Y17" s="176"/>
      <c r="Z17" s="176"/>
      <c r="AA17" s="176"/>
      <c r="AB17" s="176"/>
      <c r="AC17" s="177"/>
      <c r="AD17" s="175" t="s">
        <v>400</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24.75" customHeight="1" x14ac:dyDescent="0.15">
      <c r="A18" s="400"/>
      <c r="B18" s="401"/>
      <c r="C18" s="401"/>
      <c r="D18" s="401"/>
      <c r="E18" s="401"/>
      <c r="F18" s="402"/>
      <c r="G18" s="507"/>
      <c r="H18" s="508"/>
      <c r="I18" s="627" t="s">
        <v>22</v>
      </c>
      <c r="J18" s="628"/>
      <c r="K18" s="628"/>
      <c r="L18" s="628"/>
      <c r="M18" s="628"/>
      <c r="N18" s="628"/>
      <c r="O18" s="629"/>
      <c r="P18" s="649">
        <f>SUM(P13:V17)</f>
        <v>379</v>
      </c>
      <c r="Q18" s="650"/>
      <c r="R18" s="650"/>
      <c r="S18" s="650"/>
      <c r="T18" s="650"/>
      <c r="U18" s="650"/>
      <c r="V18" s="651"/>
      <c r="W18" s="649">
        <f>SUM(W13:AC17)</f>
        <v>216</v>
      </c>
      <c r="X18" s="650"/>
      <c r="Y18" s="650"/>
      <c r="Z18" s="650"/>
      <c r="AA18" s="650"/>
      <c r="AB18" s="650"/>
      <c r="AC18" s="651"/>
      <c r="AD18" s="649">
        <f t="shared" ref="AD18" si="0">SUM(AD13:AJ17)</f>
        <v>160</v>
      </c>
      <c r="AE18" s="650"/>
      <c r="AF18" s="650"/>
      <c r="AG18" s="650"/>
      <c r="AH18" s="650"/>
      <c r="AI18" s="650"/>
      <c r="AJ18" s="651"/>
      <c r="AK18" s="649">
        <f t="shared" ref="AK18" si="1">SUM(AK13:AQ17)</f>
        <v>224</v>
      </c>
      <c r="AL18" s="650"/>
      <c r="AM18" s="650"/>
      <c r="AN18" s="650"/>
      <c r="AO18" s="650"/>
      <c r="AP18" s="650"/>
      <c r="AQ18" s="651"/>
      <c r="AR18" s="649">
        <f t="shared" ref="AR18" si="2">SUM(AR13:AX17)</f>
        <v>15</v>
      </c>
      <c r="AS18" s="650"/>
      <c r="AT18" s="650"/>
      <c r="AU18" s="650"/>
      <c r="AV18" s="650"/>
      <c r="AW18" s="650"/>
      <c r="AX18" s="652"/>
    </row>
    <row r="19" spans="1:50" ht="24.75" customHeight="1" x14ac:dyDescent="0.15">
      <c r="A19" s="400"/>
      <c r="B19" s="401"/>
      <c r="C19" s="401"/>
      <c r="D19" s="401"/>
      <c r="E19" s="401"/>
      <c r="F19" s="402"/>
      <c r="G19" s="647" t="s">
        <v>10</v>
      </c>
      <c r="H19" s="648"/>
      <c r="I19" s="648"/>
      <c r="J19" s="648"/>
      <c r="K19" s="648"/>
      <c r="L19" s="648"/>
      <c r="M19" s="648"/>
      <c r="N19" s="648"/>
      <c r="O19" s="648"/>
      <c r="P19" s="175">
        <v>333</v>
      </c>
      <c r="Q19" s="176"/>
      <c r="R19" s="176"/>
      <c r="S19" s="176"/>
      <c r="T19" s="176"/>
      <c r="U19" s="176"/>
      <c r="V19" s="177"/>
      <c r="W19" s="175">
        <v>204</v>
      </c>
      <c r="X19" s="176"/>
      <c r="Y19" s="176"/>
      <c r="Z19" s="176"/>
      <c r="AA19" s="176"/>
      <c r="AB19" s="176"/>
      <c r="AC19" s="177"/>
      <c r="AD19" s="175">
        <v>137</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7"/>
      <c r="B20" s="498"/>
      <c r="C20" s="498"/>
      <c r="D20" s="498"/>
      <c r="E20" s="498"/>
      <c r="F20" s="499"/>
      <c r="G20" s="647" t="s">
        <v>11</v>
      </c>
      <c r="H20" s="648"/>
      <c r="I20" s="648"/>
      <c r="J20" s="648"/>
      <c r="K20" s="648"/>
      <c r="L20" s="648"/>
      <c r="M20" s="648"/>
      <c r="N20" s="648"/>
      <c r="O20" s="648"/>
      <c r="P20" s="653">
        <f>IF(P18=0, "-", P19/P18)</f>
        <v>0.87862796833773082</v>
      </c>
      <c r="Q20" s="653"/>
      <c r="R20" s="653"/>
      <c r="S20" s="653"/>
      <c r="T20" s="653"/>
      <c r="U20" s="653"/>
      <c r="V20" s="653"/>
      <c r="W20" s="653">
        <f>IF(W18=0, "-", W19/W18)</f>
        <v>0.94444444444444442</v>
      </c>
      <c r="X20" s="653"/>
      <c r="Y20" s="653"/>
      <c r="Z20" s="653"/>
      <c r="AA20" s="653"/>
      <c r="AB20" s="653"/>
      <c r="AC20" s="653"/>
      <c r="AD20" s="653">
        <f>IF(AD18=0, "-", AD19/AD18)</f>
        <v>0.85624999999999996</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385</v>
      </c>
      <c r="H23" s="75"/>
      <c r="I23" s="75"/>
      <c r="J23" s="75"/>
      <c r="K23" s="75"/>
      <c r="L23" s="75"/>
      <c r="M23" s="75"/>
      <c r="N23" s="75"/>
      <c r="O23" s="76"/>
      <c r="P23" s="219" t="s">
        <v>386</v>
      </c>
      <c r="Q23" s="234"/>
      <c r="R23" s="234"/>
      <c r="S23" s="234"/>
      <c r="T23" s="234"/>
      <c r="U23" s="234"/>
      <c r="V23" s="234"/>
      <c r="W23" s="234"/>
      <c r="X23" s="235"/>
      <c r="Y23" s="228" t="s">
        <v>14</v>
      </c>
      <c r="Z23" s="229"/>
      <c r="AA23" s="230"/>
      <c r="AB23" s="167" t="s">
        <v>16</v>
      </c>
      <c r="AC23" s="168"/>
      <c r="AD23" s="168"/>
      <c r="AE23" s="88">
        <v>43</v>
      </c>
      <c r="AF23" s="89"/>
      <c r="AG23" s="89"/>
      <c r="AH23" s="89"/>
      <c r="AI23" s="90"/>
      <c r="AJ23" s="88">
        <v>59</v>
      </c>
      <c r="AK23" s="89"/>
      <c r="AL23" s="89"/>
      <c r="AM23" s="89"/>
      <c r="AN23" s="90"/>
      <c r="AO23" s="88">
        <v>68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16</v>
      </c>
      <c r="AC24" s="168"/>
      <c r="AD24" s="168"/>
      <c r="AE24" s="88" t="s">
        <v>387</v>
      </c>
      <c r="AF24" s="89"/>
      <c r="AG24" s="89"/>
      <c r="AH24" s="89"/>
      <c r="AI24" s="90"/>
      <c r="AJ24" s="88" t="s">
        <v>387</v>
      </c>
      <c r="AK24" s="89"/>
      <c r="AL24" s="89"/>
      <c r="AM24" s="89"/>
      <c r="AN24" s="90"/>
      <c r="AO24" s="88" t="s">
        <v>387</v>
      </c>
      <c r="AP24" s="89"/>
      <c r="AQ24" s="89"/>
      <c r="AR24" s="89"/>
      <c r="AS24" s="90"/>
      <c r="AT24" s="88">
        <v>100</v>
      </c>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AE23/$AT24*100</f>
        <v>43</v>
      </c>
      <c r="AF25" s="89"/>
      <c r="AG25" s="89"/>
      <c r="AH25" s="89"/>
      <c r="AI25" s="90"/>
      <c r="AJ25" s="88">
        <f t="shared" ref="AJ25" si="3">AJ23/$AT24*100</f>
        <v>59</v>
      </c>
      <c r="AK25" s="89"/>
      <c r="AL25" s="89"/>
      <c r="AM25" s="89"/>
      <c r="AN25" s="90"/>
      <c r="AO25" s="88">
        <f t="shared" ref="AO25" si="4">AO23/$AT24*100</f>
        <v>68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58"/>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58"/>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59"/>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9"/>
      <c r="B68" s="530"/>
      <c r="C68" s="530"/>
      <c r="D68" s="530"/>
      <c r="E68" s="530"/>
      <c r="F68" s="531"/>
      <c r="G68" s="219" t="s">
        <v>379</v>
      </c>
      <c r="H68" s="234"/>
      <c r="I68" s="234"/>
      <c r="J68" s="234"/>
      <c r="K68" s="234"/>
      <c r="L68" s="234"/>
      <c r="M68" s="234"/>
      <c r="N68" s="234"/>
      <c r="O68" s="234"/>
      <c r="P68" s="234"/>
      <c r="Q68" s="234"/>
      <c r="R68" s="234"/>
      <c r="S68" s="234"/>
      <c r="T68" s="234"/>
      <c r="U68" s="234"/>
      <c r="V68" s="234"/>
      <c r="W68" s="234"/>
      <c r="X68" s="235"/>
      <c r="Y68" s="619" t="s">
        <v>66</v>
      </c>
      <c r="Z68" s="620"/>
      <c r="AA68" s="621"/>
      <c r="AB68" s="111" t="s">
        <v>381</v>
      </c>
      <c r="AC68" s="112"/>
      <c r="AD68" s="113"/>
      <c r="AE68" s="88">
        <v>59</v>
      </c>
      <c r="AF68" s="89"/>
      <c r="AG68" s="89"/>
      <c r="AH68" s="89"/>
      <c r="AI68" s="90"/>
      <c r="AJ68" s="88">
        <v>21</v>
      </c>
      <c r="AK68" s="89"/>
      <c r="AL68" s="89"/>
      <c r="AM68" s="89"/>
      <c r="AN68" s="90"/>
      <c r="AO68" s="88">
        <v>13</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381</v>
      </c>
      <c r="AC69" s="203"/>
      <c r="AD69" s="204"/>
      <c r="AE69" s="88">
        <v>59</v>
      </c>
      <c r="AF69" s="89"/>
      <c r="AG69" s="89"/>
      <c r="AH69" s="89"/>
      <c r="AI69" s="90"/>
      <c r="AJ69" s="88">
        <v>21</v>
      </c>
      <c r="AK69" s="89"/>
      <c r="AL69" s="89"/>
      <c r="AM69" s="89"/>
      <c r="AN69" s="90"/>
      <c r="AO69" s="88">
        <v>13</v>
      </c>
      <c r="AP69" s="89"/>
      <c r="AQ69" s="89"/>
      <c r="AR69" s="89"/>
      <c r="AS69" s="90"/>
      <c r="AT69" s="88">
        <v>20</v>
      </c>
      <c r="AU69" s="89"/>
      <c r="AV69" s="89"/>
      <c r="AW69" s="89"/>
      <c r="AX69" s="352"/>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447</v>
      </c>
      <c r="H83" s="295"/>
      <c r="I83" s="295"/>
      <c r="J83" s="295"/>
      <c r="K83" s="295"/>
      <c r="L83" s="295"/>
      <c r="M83" s="295"/>
      <c r="N83" s="295"/>
      <c r="O83" s="295"/>
      <c r="P83" s="295"/>
      <c r="Q83" s="295"/>
      <c r="R83" s="295"/>
      <c r="S83" s="295"/>
      <c r="T83" s="295"/>
      <c r="U83" s="295"/>
      <c r="V83" s="295"/>
      <c r="W83" s="295"/>
      <c r="X83" s="295"/>
      <c r="Y83" s="538" t="s">
        <v>17</v>
      </c>
      <c r="Z83" s="539"/>
      <c r="AA83" s="540"/>
      <c r="AB83" s="665" t="s">
        <v>405</v>
      </c>
      <c r="AC83" s="115"/>
      <c r="AD83" s="116"/>
      <c r="AE83" s="205">
        <v>5639099</v>
      </c>
      <c r="AF83" s="206"/>
      <c r="AG83" s="206"/>
      <c r="AH83" s="206"/>
      <c r="AI83" s="206"/>
      <c r="AJ83" s="205">
        <v>9690923</v>
      </c>
      <c r="AK83" s="206"/>
      <c r="AL83" s="206"/>
      <c r="AM83" s="206"/>
      <c r="AN83" s="206"/>
      <c r="AO83" s="205">
        <v>9597646</v>
      </c>
      <c r="AP83" s="206"/>
      <c r="AQ83" s="206"/>
      <c r="AR83" s="206"/>
      <c r="AS83" s="206"/>
      <c r="AT83" s="88" t="s">
        <v>387</v>
      </c>
      <c r="AU83" s="89"/>
      <c r="AV83" s="89"/>
      <c r="AW83" s="89"/>
      <c r="AX83" s="352"/>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404</v>
      </c>
      <c r="AC84" s="92"/>
      <c r="AD84" s="93"/>
      <c r="AE84" s="91" t="s">
        <v>406</v>
      </c>
      <c r="AF84" s="92"/>
      <c r="AG84" s="92"/>
      <c r="AH84" s="92"/>
      <c r="AI84" s="93"/>
      <c r="AJ84" s="91" t="s">
        <v>407</v>
      </c>
      <c r="AK84" s="92"/>
      <c r="AL84" s="92"/>
      <c r="AM84" s="92"/>
      <c r="AN84" s="93"/>
      <c r="AO84" s="91" t="s">
        <v>408</v>
      </c>
      <c r="AP84" s="92"/>
      <c r="AQ84" s="92"/>
      <c r="AR84" s="92"/>
      <c r="AS84" s="93"/>
      <c r="AT84" s="91" t="s">
        <v>387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2"/>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0" t="s">
        <v>19</v>
      </c>
      <c r="D97" s="524"/>
      <c r="E97" s="524"/>
      <c r="F97" s="524"/>
      <c r="G97" s="524"/>
      <c r="H97" s="524"/>
      <c r="I97" s="524"/>
      <c r="J97" s="524"/>
      <c r="K97" s="631"/>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25" customHeight="1" x14ac:dyDescent="0.15">
      <c r="A98" s="603"/>
      <c r="B98" s="604"/>
      <c r="C98" s="535" t="s">
        <v>460</v>
      </c>
      <c r="D98" s="536"/>
      <c r="E98" s="536"/>
      <c r="F98" s="536"/>
      <c r="G98" s="536"/>
      <c r="H98" s="536"/>
      <c r="I98" s="536"/>
      <c r="J98" s="536"/>
      <c r="K98" s="537"/>
      <c r="L98" s="175">
        <v>0</v>
      </c>
      <c r="M98" s="176"/>
      <c r="N98" s="176"/>
      <c r="O98" s="176"/>
      <c r="P98" s="176"/>
      <c r="Q98" s="177"/>
      <c r="R98" s="175">
        <v>0.5</v>
      </c>
      <c r="S98" s="176"/>
      <c r="T98" s="176"/>
      <c r="U98" s="176"/>
      <c r="V98" s="176"/>
      <c r="W98" s="177"/>
      <c r="X98" s="62" t="s">
        <v>459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8.5" customHeight="1" x14ac:dyDescent="0.15">
      <c r="A99" s="603"/>
      <c r="B99" s="604"/>
      <c r="C99" s="598" t="s">
        <v>455</v>
      </c>
      <c r="D99" s="674"/>
      <c r="E99" s="674"/>
      <c r="F99" s="674"/>
      <c r="G99" s="674"/>
      <c r="H99" s="674"/>
      <c r="I99" s="674"/>
      <c r="J99" s="674"/>
      <c r="K99" s="675"/>
      <c r="L99" s="175">
        <v>5</v>
      </c>
      <c r="M99" s="176"/>
      <c r="N99" s="176"/>
      <c r="O99" s="176"/>
      <c r="P99" s="176"/>
      <c r="Q99" s="177"/>
      <c r="R99" s="175">
        <v>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t="s">
        <v>388</v>
      </c>
      <c r="D100" s="599"/>
      <c r="E100" s="599"/>
      <c r="F100" s="599"/>
      <c r="G100" s="599"/>
      <c r="H100" s="599"/>
      <c r="I100" s="599"/>
      <c r="J100" s="599"/>
      <c r="K100" s="600"/>
      <c r="L100" s="175">
        <v>0.3</v>
      </c>
      <c r="M100" s="176"/>
      <c r="N100" s="176"/>
      <c r="O100" s="176"/>
      <c r="P100" s="176"/>
      <c r="Q100" s="177"/>
      <c r="R100" s="175">
        <v>0.97</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603"/>
      <c r="B101" s="604"/>
      <c r="C101" s="598" t="s">
        <v>454</v>
      </c>
      <c r="D101" s="599"/>
      <c r="E101" s="599"/>
      <c r="F101" s="599"/>
      <c r="G101" s="599"/>
      <c r="H101" s="599"/>
      <c r="I101" s="599"/>
      <c r="J101" s="599"/>
      <c r="K101" s="600"/>
      <c r="L101" s="175">
        <v>1</v>
      </c>
      <c r="M101" s="176"/>
      <c r="N101" s="176"/>
      <c r="O101" s="176"/>
      <c r="P101" s="176"/>
      <c r="Q101" s="177"/>
      <c r="R101" s="175">
        <v>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25" customHeight="1" x14ac:dyDescent="0.15">
      <c r="A102" s="603"/>
      <c r="B102" s="604"/>
      <c r="C102" s="598" t="s">
        <v>453</v>
      </c>
      <c r="D102" s="599"/>
      <c r="E102" s="599"/>
      <c r="F102" s="599"/>
      <c r="G102" s="599"/>
      <c r="H102" s="599"/>
      <c r="I102" s="599"/>
      <c r="J102" s="599"/>
      <c r="K102" s="600"/>
      <c r="L102" s="175">
        <v>0.66</v>
      </c>
      <c r="M102" s="176"/>
      <c r="N102" s="176"/>
      <c r="O102" s="176"/>
      <c r="P102" s="176"/>
      <c r="Q102" s="177"/>
      <c r="R102" s="175">
        <v>2</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8.5" customHeight="1" x14ac:dyDescent="0.15">
      <c r="A103" s="603"/>
      <c r="B103" s="604"/>
      <c r="C103" s="607" t="s">
        <v>452</v>
      </c>
      <c r="D103" s="608"/>
      <c r="E103" s="608"/>
      <c r="F103" s="608"/>
      <c r="G103" s="608"/>
      <c r="H103" s="608"/>
      <c r="I103" s="608"/>
      <c r="J103" s="608"/>
      <c r="K103" s="609"/>
      <c r="L103" s="342">
        <v>2</v>
      </c>
      <c r="M103" s="343"/>
      <c r="N103" s="343"/>
      <c r="O103" s="343"/>
      <c r="P103" s="343"/>
      <c r="Q103" s="344"/>
      <c r="R103" s="175">
        <v>10</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8.9600000000000009</v>
      </c>
      <c r="M104" s="596"/>
      <c r="N104" s="596"/>
      <c r="O104" s="596"/>
      <c r="P104" s="596"/>
      <c r="Q104" s="597"/>
      <c r="R104" s="595">
        <f>SUM(R98:W103)</f>
        <v>15.469999999999999</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9.75" customHeight="1" x14ac:dyDescent="0.15">
      <c r="A108" s="641" t="s">
        <v>312</v>
      </c>
      <c r="B108" s="642"/>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377</v>
      </c>
      <c r="AE108" s="346"/>
      <c r="AF108" s="346"/>
      <c r="AG108" s="339" t="s">
        <v>391</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3"/>
      <c r="B109" s="644"/>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1"/>
      <c r="AD109" s="293" t="s">
        <v>377</v>
      </c>
      <c r="AE109" s="294"/>
      <c r="AF109" s="294"/>
      <c r="AG109" s="273" t="s">
        <v>389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5"/>
      <c r="B110" s="646"/>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377</v>
      </c>
      <c r="AE110" s="324"/>
      <c r="AF110" s="324"/>
      <c r="AG110" s="334" t="s">
        <v>390</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325" t="s">
        <v>377</v>
      </c>
      <c r="AE111" s="268"/>
      <c r="AF111" s="268"/>
      <c r="AG111" s="270" t="s">
        <v>401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377</v>
      </c>
      <c r="AE112" s="294"/>
      <c r="AF112" s="294"/>
      <c r="AG112" s="273" t="s">
        <v>396</v>
      </c>
      <c r="AH112" s="250"/>
      <c r="AI112" s="250"/>
      <c r="AJ112" s="250"/>
      <c r="AK112" s="250"/>
      <c r="AL112" s="250"/>
      <c r="AM112" s="250"/>
      <c r="AN112" s="250"/>
      <c r="AO112" s="250"/>
      <c r="AP112" s="250"/>
      <c r="AQ112" s="250"/>
      <c r="AR112" s="250"/>
      <c r="AS112" s="250"/>
      <c r="AT112" s="250"/>
      <c r="AU112" s="250"/>
      <c r="AV112" s="250"/>
      <c r="AW112" s="250"/>
      <c r="AX112" s="274"/>
    </row>
    <row r="113" spans="1:64" ht="28.5" customHeight="1" x14ac:dyDescent="0.15">
      <c r="A113" s="256"/>
      <c r="B113" s="257"/>
      <c r="C113" s="445"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377</v>
      </c>
      <c r="AE113" s="294"/>
      <c r="AF113" s="294"/>
      <c r="AG113" s="273" t="s">
        <v>449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384</v>
      </c>
      <c r="AE114" s="294"/>
      <c r="AF114" s="294"/>
      <c r="AG114" s="273" t="s">
        <v>400</v>
      </c>
      <c r="AH114" s="250"/>
      <c r="AI114" s="250"/>
      <c r="AJ114" s="250"/>
      <c r="AK114" s="250"/>
      <c r="AL114" s="250"/>
      <c r="AM114" s="250"/>
      <c r="AN114" s="250"/>
      <c r="AO114" s="250"/>
      <c r="AP114" s="250"/>
      <c r="AQ114" s="250"/>
      <c r="AR114" s="250"/>
      <c r="AS114" s="250"/>
      <c r="AT114" s="250"/>
      <c r="AU114" s="250"/>
      <c r="AV114" s="250"/>
      <c r="AW114" s="250"/>
      <c r="AX114" s="274"/>
    </row>
    <row r="115" spans="1:64" ht="60"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377</v>
      </c>
      <c r="AE115" s="294"/>
      <c r="AF115" s="294"/>
      <c r="AG115" s="273" t="s">
        <v>450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384</v>
      </c>
      <c r="AE116" s="253"/>
      <c r="AF116" s="253"/>
      <c r="AG116" s="584" t="s">
        <v>400</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3" t="s">
        <v>377</v>
      </c>
      <c r="AE117" s="324"/>
      <c r="AF117" s="329"/>
      <c r="AG117" s="335" t="s">
        <v>402</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3.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392</v>
      </c>
      <c r="AH118" s="271"/>
      <c r="AI118" s="271"/>
      <c r="AJ118" s="271"/>
      <c r="AK118" s="271"/>
      <c r="AL118" s="271"/>
      <c r="AM118" s="271"/>
      <c r="AN118" s="271"/>
      <c r="AO118" s="271"/>
      <c r="AP118" s="271"/>
      <c r="AQ118" s="271"/>
      <c r="AR118" s="271"/>
      <c r="AS118" s="271"/>
      <c r="AT118" s="271"/>
      <c r="AU118" s="271"/>
      <c r="AV118" s="271"/>
      <c r="AW118" s="271"/>
      <c r="AX118" s="272"/>
    </row>
    <row r="119" spans="1:64" ht="47.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7" t="s">
        <v>377</v>
      </c>
      <c r="AE119" s="348"/>
      <c r="AF119" s="348"/>
      <c r="AG119" s="273" t="s">
        <v>397</v>
      </c>
      <c r="AH119" s="250"/>
      <c r="AI119" s="250"/>
      <c r="AJ119" s="250"/>
      <c r="AK119" s="250"/>
      <c r="AL119" s="250"/>
      <c r="AM119" s="250"/>
      <c r="AN119" s="250"/>
      <c r="AO119" s="250"/>
      <c r="AP119" s="250"/>
      <c r="AQ119" s="250"/>
      <c r="AR119" s="250"/>
      <c r="AS119" s="250"/>
      <c r="AT119" s="250"/>
      <c r="AU119" s="250"/>
      <c r="AV119" s="250"/>
      <c r="AW119" s="250"/>
      <c r="AX119" s="274"/>
    </row>
    <row r="120" spans="1:64" ht="30"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377</v>
      </c>
      <c r="AE120" s="294"/>
      <c r="AF120" s="294"/>
      <c r="AG120" s="273" t="s">
        <v>403</v>
      </c>
      <c r="AH120" s="250"/>
      <c r="AI120" s="250"/>
      <c r="AJ120" s="250"/>
      <c r="AK120" s="250"/>
      <c r="AL120" s="250"/>
      <c r="AM120" s="250"/>
      <c r="AN120" s="250"/>
      <c r="AO120" s="250"/>
      <c r="AP120" s="250"/>
      <c r="AQ120" s="250"/>
      <c r="AR120" s="250"/>
      <c r="AS120" s="250"/>
      <c r="AT120" s="250"/>
      <c r="AU120" s="250"/>
      <c r="AV120" s="250"/>
      <c r="AW120" s="250"/>
      <c r="AX120" s="274"/>
    </row>
    <row r="121" spans="1:64" ht="34.5"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377</v>
      </c>
      <c r="AE121" s="294"/>
      <c r="AF121" s="294"/>
      <c r="AG121" s="334" t="s">
        <v>393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384</v>
      </c>
      <c r="AE122" s="268"/>
      <c r="AF122" s="268"/>
      <c r="AG122" s="314" t="s">
        <v>400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36"/>
      <c r="V125" s="336"/>
      <c r="W125" s="336"/>
      <c r="X125" s="336"/>
      <c r="Y125" s="336"/>
      <c r="Z125" s="336"/>
      <c r="AA125" s="336"/>
      <c r="AB125" s="336"/>
      <c r="AC125" s="336"/>
      <c r="AD125" s="336"/>
      <c r="AE125" s="336"/>
      <c r="AF125" s="556"/>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8"/>
      <c r="C126" s="378" t="s">
        <v>64</v>
      </c>
      <c r="D126" s="426"/>
      <c r="E126" s="426"/>
      <c r="F126" s="427"/>
      <c r="G126" s="382" t="s">
        <v>394</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79" t="s">
        <v>68</v>
      </c>
      <c r="D127" s="580"/>
      <c r="E127" s="580"/>
      <c r="F127" s="581"/>
      <c r="G127" s="582" t="s">
        <v>395</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5" t="s">
        <v>457</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t="s">
        <v>306</v>
      </c>
      <c r="B131" s="386"/>
      <c r="C131" s="386"/>
      <c r="D131" s="386"/>
      <c r="E131" s="387"/>
      <c r="F131" s="418" t="s">
        <v>451</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2" t="s">
        <v>456</v>
      </c>
      <c r="B133" s="553"/>
      <c r="C133" s="553"/>
      <c r="D133" s="553"/>
      <c r="E133" s="554"/>
      <c r="F133" s="421" t="s">
        <v>458</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69"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8" t="s">
        <v>224</v>
      </c>
      <c r="B137" s="311"/>
      <c r="C137" s="311"/>
      <c r="D137" s="311"/>
      <c r="E137" s="311"/>
      <c r="F137" s="311"/>
      <c r="G137" s="543" t="s">
        <v>383</v>
      </c>
      <c r="H137" s="544"/>
      <c r="I137" s="544"/>
      <c r="J137" s="544"/>
      <c r="K137" s="544"/>
      <c r="L137" s="544"/>
      <c r="M137" s="544"/>
      <c r="N137" s="544"/>
      <c r="O137" s="544"/>
      <c r="P137" s="545"/>
      <c r="Q137" s="311" t="s">
        <v>225</v>
      </c>
      <c r="R137" s="311"/>
      <c r="S137" s="311"/>
      <c r="T137" s="311"/>
      <c r="U137" s="311"/>
      <c r="V137" s="311"/>
      <c r="W137" s="543" t="s">
        <v>383</v>
      </c>
      <c r="X137" s="544"/>
      <c r="Y137" s="544"/>
      <c r="Z137" s="544"/>
      <c r="AA137" s="544"/>
      <c r="AB137" s="544"/>
      <c r="AC137" s="544"/>
      <c r="AD137" s="544"/>
      <c r="AE137" s="544"/>
      <c r="AF137" s="545"/>
      <c r="AG137" s="311" t="s">
        <v>226</v>
      </c>
      <c r="AH137" s="311"/>
      <c r="AI137" s="311"/>
      <c r="AJ137" s="311"/>
      <c r="AK137" s="311"/>
      <c r="AL137" s="311"/>
      <c r="AM137" s="515" t="s">
        <v>382</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08">
        <v>220</v>
      </c>
      <c r="H138" s="309"/>
      <c r="I138" s="309"/>
      <c r="J138" s="309"/>
      <c r="K138" s="309"/>
      <c r="L138" s="309"/>
      <c r="M138" s="309"/>
      <c r="N138" s="309"/>
      <c r="O138" s="309"/>
      <c r="P138" s="310"/>
      <c r="Q138" s="424" t="s">
        <v>228</v>
      </c>
      <c r="R138" s="424"/>
      <c r="S138" s="424"/>
      <c r="T138" s="424"/>
      <c r="U138" s="424"/>
      <c r="V138" s="424"/>
      <c r="W138" s="308">
        <v>208</v>
      </c>
      <c r="X138" s="309"/>
      <c r="Y138" s="309"/>
      <c r="Z138" s="309"/>
      <c r="AA138" s="309"/>
      <c r="AB138" s="309"/>
      <c r="AC138" s="309"/>
      <c r="AD138" s="309"/>
      <c r="AE138" s="309"/>
      <c r="AF138" s="310"/>
      <c r="AG138" s="312"/>
      <c r="AH138" s="313"/>
      <c r="AI138" s="313"/>
      <c r="AJ138" s="313"/>
      <c r="AK138" s="313"/>
      <c r="AL138" s="313"/>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411</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371</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30" customHeight="1" x14ac:dyDescent="0.15">
      <c r="A180" s="365"/>
      <c r="B180" s="366"/>
      <c r="C180" s="366"/>
      <c r="D180" s="366"/>
      <c r="E180" s="366"/>
      <c r="F180" s="367"/>
      <c r="G180" s="356" t="s">
        <v>409</v>
      </c>
      <c r="H180" s="357"/>
      <c r="I180" s="357"/>
      <c r="J180" s="357"/>
      <c r="K180" s="358"/>
      <c r="L180" s="359" t="s">
        <v>410</v>
      </c>
      <c r="M180" s="360"/>
      <c r="N180" s="360"/>
      <c r="O180" s="360"/>
      <c r="P180" s="360"/>
      <c r="Q180" s="360"/>
      <c r="R180" s="360"/>
      <c r="S180" s="360"/>
      <c r="T180" s="360"/>
      <c r="U180" s="360"/>
      <c r="V180" s="360"/>
      <c r="W180" s="360"/>
      <c r="X180" s="361"/>
      <c r="Y180" s="391">
        <v>27.8</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7"/>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7"/>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7"/>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7"/>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7"/>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7"/>
    </row>
    <row r="187" spans="1:50" ht="24.75" hidden="1"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7"/>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7"/>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7"/>
    </row>
    <row r="190" spans="1:50" ht="24.75" customHeight="1" thickBot="1" x14ac:dyDescent="0.2">
      <c r="A190" s="365"/>
      <c r="B190" s="366"/>
      <c r="C190" s="366"/>
      <c r="D190" s="366"/>
      <c r="E190" s="366"/>
      <c r="F190" s="367"/>
      <c r="G190" s="558" t="s">
        <v>22</v>
      </c>
      <c r="H190" s="559"/>
      <c r="I190" s="559"/>
      <c r="J190" s="559"/>
      <c r="K190" s="559"/>
      <c r="L190" s="560"/>
      <c r="M190" s="146"/>
      <c r="N190" s="146"/>
      <c r="O190" s="146"/>
      <c r="P190" s="146"/>
      <c r="Q190" s="146"/>
      <c r="R190" s="146"/>
      <c r="S190" s="146"/>
      <c r="T190" s="146"/>
      <c r="U190" s="146"/>
      <c r="V190" s="146"/>
      <c r="W190" s="146"/>
      <c r="X190" s="147"/>
      <c r="Y190" s="561">
        <f>SUM(Y180:AB189)</f>
        <v>27.8</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5"/>
      <c r="B191" s="366"/>
      <c r="C191" s="366"/>
      <c r="D191" s="366"/>
      <c r="E191" s="366"/>
      <c r="F191" s="367"/>
      <c r="G191" s="371" t="s">
        <v>414</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30" customHeight="1" x14ac:dyDescent="0.15">
      <c r="A193" s="365"/>
      <c r="B193" s="366"/>
      <c r="C193" s="366"/>
      <c r="D193" s="366"/>
      <c r="E193" s="366"/>
      <c r="F193" s="367"/>
      <c r="G193" s="356" t="s">
        <v>412</v>
      </c>
      <c r="H193" s="357"/>
      <c r="I193" s="357"/>
      <c r="J193" s="357"/>
      <c r="K193" s="358"/>
      <c r="L193" s="359" t="s">
        <v>448</v>
      </c>
      <c r="M193" s="360"/>
      <c r="N193" s="360"/>
      <c r="O193" s="360"/>
      <c r="P193" s="360"/>
      <c r="Q193" s="360"/>
      <c r="R193" s="360"/>
      <c r="S193" s="360"/>
      <c r="T193" s="360"/>
      <c r="U193" s="360"/>
      <c r="V193" s="360"/>
      <c r="W193" s="360"/>
      <c r="X193" s="361"/>
      <c r="Y193" s="391">
        <v>2.1</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7"/>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7"/>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7"/>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7"/>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7"/>
    </row>
    <row r="199" spans="1:50" ht="24.75" hidden="1"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7"/>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7"/>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7"/>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7"/>
    </row>
    <row r="203" spans="1:50" ht="24.75" customHeight="1" thickBot="1" x14ac:dyDescent="0.2">
      <c r="A203" s="365"/>
      <c r="B203" s="366"/>
      <c r="C203" s="366"/>
      <c r="D203" s="366"/>
      <c r="E203" s="366"/>
      <c r="F203" s="367"/>
      <c r="G203" s="558" t="s">
        <v>22</v>
      </c>
      <c r="H203" s="559"/>
      <c r="I203" s="559"/>
      <c r="J203" s="559"/>
      <c r="K203" s="559"/>
      <c r="L203" s="560"/>
      <c r="M203" s="146"/>
      <c r="N203" s="146"/>
      <c r="O203" s="146"/>
      <c r="P203" s="146"/>
      <c r="Q203" s="146"/>
      <c r="R203" s="146"/>
      <c r="S203" s="146"/>
      <c r="T203" s="146"/>
      <c r="U203" s="146"/>
      <c r="V203" s="146"/>
      <c r="W203" s="146"/>
      <c r="X203" s="147"/>
      <c r="Y203" s="561">
        <f>SUM(Y193:AB202)</f>
        <v>2.1</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5"/>
      <c r="B204" s="366"/>
      <c r="C204" s="366"/>
      <c r="D204" s="366"/>
      <c r="E204" s="366"/>
      <c r="F204" s="367"/>
      <c r="G204" s="371" t="s">
        <v>416</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45" customHeight="1" x14ac:dyDescent="0.15">
      <c r="A206" s="365"/>
      <c r="B206" s="366"/>
      <c r="C206" s="366"/>
      <c r="D206" s="366"/>
      <c r="E206" s="366"/>
      <c r="F206" s="367"/>
      <c r="G206" s="356" t="s">
        <v>412</v>
      </c>
      <c r="H206" s="357"/>
      <c r="I206" s="357"/>
      <c r="J206" s="357"/>
      <c r="K206" s="358"/>
      <c r="L206" s="359" t="s">
        <v>417</v>
      </c>
      <c r="M206" s="360"/>
      <c r="N206" s="360"/>
      <c r="O206" s="360"/>
      <c r="P206" s="360"/>
      <c r="Q206" s="360"/>
      <c r="R206" s="360"/>
      <c r="S206" s="360"/>
      <c r="T206" s="360"/>
      <c r="U206" s="360"/>
      <c r="V206" s="360"/>
      <c r="W206" s="360"/>
      <c r="X206" s="361"/>
      <c r="Y206" s="391">
        <v>8.6</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30" customHeight="1" x14ac:dyDescent="0.15">
      <c r="A207" s="365"/>
      <c r="B207" s="366"/>
      <c r="C207" s="366"/>
      <c r="D207" s="366"/>
      <c r="E207" s="366"/>
      <c r="F207" s="367"/>
      <c r="G207" s="406" t="s">
        <v>443</v>
      </c>
      <c r="H207" s="407"/>
      <c r="I207" s="407"/>
      <c r="J207" s="407"/>
      <c r="K207" s="408"/>
      <c r="L207" s="409" t="s">
        <v>444</v>
      </c>
      <c r="M207" s="410"/>
      <c r="N207" s="410"/>
      <c r="O207" s="410"/>
      <c r="P207" s="410"/>
      <c r="Q207" s="410"/>
      <c r="R207" s="410"/>
      <c r="S207" s="410"/>
      <c r="T207" s="410"/>
      <c r="U207" s="410"/>
      <c r="V207" s="410"/>
      <c r="W207" s="410"/>
      <c r="X207" s="411"/>
      <c r="Y207" s="412">
        <v>0.4</v>
      </c>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7"/>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7"/>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7"/>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7"/>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7"/>
    </row>
    <row r="212" spans="1:50" ht="24.75" hidden="1"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7"/>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7"/>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7"/>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7"/>
    </row>
    <row r="216" spans="1:50" ht="24.75" customHeight="1" thickBot="1" x14ac:dyDescent="0.2">
      <c r="A216" s="365"/>
      <c r="B216" s="366"/>
      <c r="C216" s="366"/>
      <c r="D216" s="366"/>
      <c r="E216" s="366"/>
      <c r="F216" s="367"/>
      <c r="G216" s="558" t="s">
        <v>22</v>
      </c>
      <c r="H216" s="559"/>
      <c r="I216" s="559"/>
      <c r="J216" s="559"/>
      <c r="K216" s="559"/>
      <c r="L216" s="560"/>
      <c r="M216" s="146"/>
      <c r="N216" s="146"/>
      <c r="O216" s="146"/>
      <c r="P216" s="146"/>
      <c r="Q216" s="146"/>
      <c r="R216" s="146"/>
      <c r="S216" s="146"/>
      <c r="T216" s="146"/>
      <c r="U216" s="146"/>
      <c r="V216" s="146"/>
      <c r="W216" s="146"/>
      <c r="X216" s="147"/>
      <c r="Y216" s="561">
        <f>SUM(Y206:AB215)</f>
        <v>9</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5"/>
      <c r="B217" s="366"/>
      <c r="C217" s="366"/>
      <c r="D217" s="366"/>
      <c r="E217" s="366"/>
      <c r="F217" s="367"/>
      <c r="G217" s="371" t="s">
        <v>419</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362</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44.25" customHeight="1" x14ac:dyDescent="0.15">
      <c r="A219" s="365"/>
      <c r="B219" s="366"/>
      <c r="C219" s="366"/>
      <c r="D219" s="366"/>
      <c r="E219" s="366"/>
      <c r="F219" s="367"/>
      <c r="G219" s="356" t="s">
        <v>412</v>
      </c>
      <c r="H219" s="357"/>
      <c r="I219" s="357"/>
      <c r="J219" s="357"/>
      <c r="K219" s="358"/>
      <c r="L219" s="359" t="s">
        <v>418</v>
      </c>
      <c r="M219" s="360"/>
      <c r="N219" s="360"/>
      <c r="O219" s="360"/>
      <c r="P219" s="360"/>
      <c r="Q219" s="360"/>
      <c r="R219" s="360"/>
      <c r="S219" s="360"/>
      <c r="T219" s="360"/>
      <c r="U219" s="360"/>
      <c r="V219" s="360"/>
      <c r="W219" s="360"/>
      <c r="X219" s="361"/>
      <c r="Y219" s="391">
        <v>8.6</v>
      </c>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7"/>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7"/>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7"/>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7"/>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7"/>
    </row>
    <row r="225" spans="1:50" ht="24.75" hidden="1"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7"/>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7"/>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7"/>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7"/>
    </row>
    <row r="229" spans="1:50" ht="24.75" customHeight="1" x14ac:dyDescent="0.15">
      <c r="A229" s="365"/>
      <c r="B229" s="366"/>
      <c r="C229" s="366"/>
      <c r="D229" s="366"/>
      <c r="E229" s="366"/>
      <c r="F229" s="367"/>
      <c r="G229" s="558" t="s">
        <v>22</v>
      </c>
      <c r="H229" s="559"/>
      <c r="I229" s="559"/>
      <c r="J229" s="559"/>
      <c r="K229" s="559"/>
      <c r="L229" s="560"/>
      <c r="M229" s="146"/>
      <c r="N229" s="146"/>
      <c r="O229" s="146"/>
      <c r="P229" s="146"/>
      <c r="Q229" s="146"/>
      <c r="R229" s="146"/>
      <c r="S229" s="146"/>
      <c r="T229" s="146"/>
      <c r="U229" s="146"/>
      <c r="V229" s="146"/>
      <c r="W229" s="146"/>
      <c r="X229" s="147"/>
      <c r="Y229" s="561">
        <f>SUM(Y219:AB228)</f>
        <v>8.6</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30" customHeight="1" x14ac:dyDescent="0.15">
      <c r="A236" s="568">
        <v>1</v>
      </c>
      <c r="B236" s="568">
        <v>1</v>
      </c>
      <c r="C236" s="569" t="s">
        <v>421</v>
      </c>
      <c r="D236" s="570"/>
      <c r="E236" s="570"/>
      <c r="F236" s="570"/>
      <c r="G236" s="570"/>
      <c r="H236" s="570"/>
      <c r="I236" s="570"/>
      <c r="J236" s="570"/>
      <c r="K236" s="570"/>
      <c r="L236" s="570"/>
      <c r="M236" s="569" t="s">
        <v>410</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27.8</v>
      </c>
      <c r="AL236" s="572"/>
      <c r="AM236" s="572"/>
      <c r="AN236" s="572"/>
      <c r="AO236" s="572"/>
      <c r="AP236" s="573"/>
      <c r="AQ236" s="569" t="s">
        <v>400</v>
      </c>
      <c r="AR236" s="570"/>
      <c r="AS236" s="570"/>
      <c r="AT236" s="570"/>
      <c r="AU236" s="571" t="s">
        <v>400</v>
      </c>
      <c r="AV236" s="572"/>
      <c r="AW236" s="572"/>
      <c r="AX236" s="573"/>
    </row>
    <row r="237" spans="1:50" ht="30" customHeight="1" x14ac:dyDescent="0.15">
      <c r="A237" s="568">
        <v>2</v>
      </c>
      <c r="B237" s="568">
        <v>1</v>
      </c>
      <c r="C237" s="569" t="s">
        <v>422</v>
      </c>
      <c r="D237" s="570"/>
      <c r="E237" s="570"/>
      <c r="F237" s="570"/>
      <c r="G237" s="570"/>
      <c r="H237" s="570"/>
      <c r="I237" s="570"/>
      <c r="J237" s="570"/>
      <c r="K237" s="570"/>
      <c r="L237" s="570"/>
      <c r="M237" s="569" t="s">
        <v>410</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27.8</v>
      </c>
      <c r="AL237" s="572"/>
      <c r="AM237" s="572"/>
      <c r="AN237" s="572"/>
      <c r="AO237" s="572"/>
      <c r="AP237" s="573"/>
      <c r="AQ237" s="569" t="s">
        <v>400</v>
      </c>
      <c r="AR237" s="570"/>
      <c r="AS237" s="570"/>
      <c r="AT237" s="570"/>
      <c r="AU237" s="571" t="s">
        <v>400</v>
      </c>
      <c r="AV237" s="572"/>
      <c r="AW237" s="572"/>
      <c r="AX237" s="573"/>
    </row>
    <row r="238" spans="1:50" ht="30" customHeight="1" x14ac:dyDescent="0.15">
      <c r="A238" s="568">
        <v>3</v>
      </c>
      <c r="B238" s="568">
        <v>1</v>
      </c>
      <c r="C238" s="569" t="s">
        <v>423</v>
      </c>
      <c r="D238" s="570"/>
      <c r="E238" s="570"/>
      <c r="F238" s="570"/>
      <c r="G238" s="570"/>
      <c r="H238" s="570"/>
      <c r="I238" s="570"/>
      <c r="J238" s="570"/>
      <c r="K238" s="570"/>
      <c r="L238" s="570"/>
      <c r="M238" s="569" t="s">
        <v>410</v>
      </c>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v>20.5</v>
      </c>
      <c r="AL238" s="572"/>
      <c r="AM238" s="572"/>
      <c r="AN238" s="572"/>
      <c r="AO238" s="572"/>
      <c r="AP238" s="573"/>
      <c r="AQ238" s="569" t="s">
        <v>400</v>
      </c>
      <c r="AR238" s="570"/>
      <c r="AS238" s="570"/>
      <c r="AT238" s="570"/>
      <c r="AU238" s="571" t="s">
        <v>400</v>
      </c>
      <c r="AV238" s="572"/>
      <c r="AW238" s="572"/>
      <c r="AX238" s="573"/>
    </row>
    <row r="239" spans="1:50" ht="30" customHeight="1" x14ac:dyDescent="0.15">
      <c r="A239" s="568">
        <v>4</v>
      </c>
      <c r="B239" s="568">
        <v>1</v>
      </c>
      <c r="C239" s="569" t="s">
        <v>424</v>
      </c>
      <c r="D239" s="570"/>
      <c r="E239" s="570"/>
      <c r="F239" s="570"/>
      <c r="G239" s="570"/>
      <c r="H239" s="570"/>
      <c r="I239" s="570"/>
      <c r="J239" s="570"/>
      <c r="K239" s="570"/>
      <c r="L239" s="570"/>
      <c r="M239" s="569" t="s">
        <v>410</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14.2</v>
      </c>
      <c r="AL239" s="572"/>
      <c r="AM239" s="572"/>
      <c r="AN239" s="572"/>
      <c r="AO239" s="572"/>
      <c r="AP239" s="573"/>
      <c r="AQ239" s="569" t="s">
        <v>400</v>
      </c>
      <c r="AR239" s="570"/>
      <c r="AS239" s="570"/>
      <c r="AT239" s="570"/>
      <c r="AU239" s="571" t="s">
        <v>400</v>
      </c>
      <c r="AV239" s="572"/>
      <c r="AW239" s="572"/>
      <c r="AX239" s="573"/>
    </row>
    <row r="240" spans="1:50" ht="30" customHeight="1" x14ac:dyDescent="0.15">
      <c r="A240" s="568">
        <v>5</v>
      </c>
      <c r="B240" s="568">
        <v>1</v>
      </c>
      <c r="C240" s="569" t="s">
        <v>425</v>
      </c>
      <c r="D240" s="570"/>
      <c r="E240" s="570"/>
      <c r="F240" s="570"/>
      <c r="G240" s="570"/>
      <c r="H240" s="570"/>
      <c r="I240" s="570"/>
      <c r="J240" s="570"/>
      <c r="K240" s="570"/>
      <c r="L240" s="570"/>
      <c r="M240" s="569" t="s">
        <v>410</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11</v>
      </c>
      <c r="AL240" s="572"/>
      <c r="AM240" s="572"/>
      <c r="AN240" s="572"/>
      <c r="AO240" s="572"/>
      <c r="AP240" s="573"/>
      <c r="AQ240" s="569" t="s">
        <v>400</v>
      </c>
      <c r="AR240" s="570"/>
      <c r="AS240" s="570"/>
      <c r="AT240" s="570"/>
      <c r="AU240" s="571" t="s">
        <v>400</v>
      </c>
      <c r="AV240" s="572"/>
      <c r="AW240" s="572"/>
      <c r="AX240" s="573"/>
    </row>
    <row r="241" spans="1:50" ht="30" customHeight="1" x14ac:dyDescent="0.15">
      <c r="A241" s="568">
        <v>6</v>
      </c>
      <c r="B241" s="568">
        <v>1</v>
      </c>
      <c r="C241" s="569" t="s">
        <v>426</v>
      </c>
      <c r="D241" s="570"/>
      <c r="E241" s="570"/>
      <c r="F241" s="570"/>
      <c r="G241" s="570"/>
      <c r="H241" s="570"/>
      <c r="I241" s="570"/>
      <c r="J241" s="570"/>
      <c r="K241" s="570"/>
      <c r="L241" s="570"/>
      <c r="M241" s="569" t="s">
        <v>431</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9.3000000000000007</v>
      </c>
      <c r="AL241" s="572"/>
      <c r="AM241" s="572"/>
      <c r="AN241" s="572"/>
      <c r="AO241" s="572"/>
      <c r="AP241" s="573"/>
      <c r="AQ241" s="569" t="s">
        <v>400</v>
      </c>
      <c r="AR241" s="570"/>
      <c r="AS241" s="570"/>
      <c r="AT241" s="570"/>
      <c r="AU241" s="571" t="s">
        <v>400</v>
      </c>
      <c r="AV241" s="572"/>
      <c r="AW241" s="572"/>
      <c r="AX241" s="573"/>
    </row>
    <row r="242" spans="1:50" ht="30" customHeight="1" x14ac:dyDescent="0.15">
      <c r="A242" s="568">
        <v>7</v>
      </c>
      <c r="B242" s="568">
        <v>1</v>
      </c>
      <c r="C242" s="569" t="s">
        <v>427</v>
      </c>
      <c r="D242" s="570"/>
      <c r="E242" s="570"/>
      <c r="F242" s="570"/>
      <c r="G242" s="570"/>
      <c r="H242" s="570"/>
      <c r="I242" s="570"/>
      <c r="J242" s="570"/>
      <c r="K242" s="570"/>
      <c r="L242" s="570"/>
      <c r="M242" s="569" t="s">
        <v>410</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6.9</v>
      </c>
      <c r="AL242" s="572"/>
      <c r="AM242" s="572"/>
      <c r="AN242" s="572"/>
      <c r="AO242" s="572"/>
      <c r="AP242" s="573"/>
      <c r="AQ242" s="569" t="s">
        <v>400</v>
      </c>
      <c r="AR242" s="570"/>
      <c r="AS242" s="570"/>
      <c r="AT242" s="570"/>
      <c r="AU242" s="571" t="s">
        <v>400</v>
      </c>
      <c r="AV242" s="572"/>
      <c r="AW242" s="572"/>
      <c r="AX242" s="573"/>
    </row>
    <row r="243" spans="1:50" ht="30" customHeight="1" x14ac:dyDescent="0.15">
      <c r="A243" s="568">
        <v>8</v>
      </c>
      <c r="B243" s="568">
        <v>1</v>
      </c>
      <c r="C243" s="569" t="s">
        <v>428</v>
      </c>
      <c r="D243" s="570"/>
      <c r="E243" s="570"/>
      <c r="F243" s="570"/>
      <c r="G243" s="570"/>
      <c r="H243" s="570"/>
      <c r="I243" s="570"/>
      <c r="J243" s="570"/>
      <c r="K243" s="570"/>
      <c r="L243" s="570"/>
      <c r="M243" s="569" t="s">
        <v>431</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6</v>
      </c>
      <c r="AL243" s="572"/>
      <c r="AM243" s="572"/>
      <c r="AN243" s="572"/>
      <c r="AO243" s="572"/>
      <c r="AP243" s="573"/>
      <c r="AQ243" s="569" t="s">
        <v>400</v>
      </c>
      <c r="AR243" s="570"/>
      <c r="AS243" s="570"/>
      <c r="AT243" s="570"/>
      <c r="AU243" s="571" t="s">
        <v>400</v>
      </c>
      <c r="AV243" s="572"/>
      <c r="AW243" s="572"/>
      <c r="AX243" s="573"/>
    </row>
    <row r="244" spans="1:50" ht="30" customHeight="1" x14ac:dyDescent="0.15">
      <c r="A244" s="568">
        <v>9</v>
      </c>
      <c r="B244" s="568">
        <v>1</v>
      </c>
      <c r="C244" s="569" t="s">
        <v>429</v>
      </c>
      <c r="D244" s="570"/>
      <c r="E244" s="570"/>
      <c r="F244" s="570"/>
      <c r="G244" s="570"/>
      <c r="H244" s="570"/>
      <c r="I244" s="570"/>
      <c r="J244" s="570"/>
      <c r="K244" s="570"/>
      <c r="L244" s="570"/>
      <c r="M244" s="569" t="s">
        <v>432</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0.4</v>
      </c>
      <c r="AL244" s="572"/>
      <c r="AM244" s="572"/>
      <c r="AN244" s="572"/>
      <c r="AO244" s="572"/>
      <c r="AP244" s="573"/>
      <c r="AQ244" s="569" t="s">
        <v>400</v>
      </c>
      <c r="AR244" s="570"/>
      <c r="AS244" s="570"/>
      <c r="AT244" s="570"/>
      <c r="AU244" s="571" t="s">
        <v>400</v>
      </c>
      <c r="AV244" s="572"/>
      <c r="AW244" s="572"/>
      <c r="AX244" s="573"/>
    </row>
    <row r="245" spans="1:50" ht="30" customHeight="1" x14ac:dyDescent="0.15">
      <c r="A245" s="568">
        <v>10</v>
      </c>
      <c r="B245" s="568">
        <v>1</v>
      </c>
      <c r="C245" s="569" t="s">
        <v>430</v>
      </c>
      <c r="D245" s="570"/>
      <c r="E245" s="570"/>
      <c r="F245" s="570"/>
      <c r="G245" s="570"/>
      <c r="H245" s="570"/>
      <c r="I245" s="570"/>
      <c r="J245" s="570"/>
      <c r="K245" s="570"/>
      <c r="L245" s="570"/>
      <c r="M245" s="569" t="s">
        <v>432</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0.2</v>
      </c>
      <c r="AL245" s="572"/>
      <c r="AM245" s="572"/>
      <c r="AN245" s="572"/>
      <c r="AO245" s="572"/>
      <c r="AP245" s="573"/>
      <c r="AQ245" s="569" t="s">
        <v>400</v>
      </c>
      <c r="AR245" s="570"/>
      <c r="AS245" s="570"/>
      <c r="AT245" s="570"/>
      <c r="AU245" s="571" t="s">
        <v>400</v>
      </c>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t="s">
        <v>400</v>
      </c>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t="s">
        <v>400</v>
      </c>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t="s">
        <v>400</v>
      </c>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t="s">
        <v>400</v>
      </c>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t="s">
        <v>400</v>
      </c>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t="s">
        <v>400</v>
      </c>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t="s">
        <v>400</v>
      </c>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t="s">
        <v>400</v>
      </c>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t="s">
        <v>400</v>
      </c>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t="s">
        <v>400</v>
      </c>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t="s">
        <v>400</v>
      </c>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t="s">
        <v>400</v>
      </c>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t="s">
        <v>400</v>
      </c>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t="s">
        <v>400</v>
      </c>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t="s">
        <v>400</v>
      </c>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t="s">
        <v>400</v>
      </c>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t="s">
        <v>400</v>
      </c>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t="s">
        <v>400</v>
      </c>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t="s">
        <v>400</v>
      </c>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t="s">
        <v>400</v>
      </c>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365</v>
      </c>
      <c r="AL268" s="232"/>
      <c r="AM268" s="232"/>
      <c r="AN268" s="232"/>
      <c r="AO268" s="232"/>
      <c r="AP268" s="232"/>
      <c r="AQ268" s="232" t="s">
        <v>23</v>
      </c>
      <c r="AR268" s="232"/>
      <c r="AS268" s="232"/>
      <c r="AT268" s="232"/>
      <c r="AU268" s="83" t="s">
        <v>24</v>
      </c>
      <c r="AV268" s="84"/>
      <c r="AW268" s="84"/>
      <c r="AX268" s="575"/>
    </row>
    <row r="269" spans="1:50" ht="30" customHeight="1" x14ac:dyDescent="0.15">
      <c r="A269" s="568">
        <v>1</v>
      </c>
      <c r="B269" s="568">
        <v>1</v>
      </c>
      <c r="C269" s="569" t="s">
        <v>413</v>
      </c>
      <c r="D269" s="570"/>
      <c r="E269" s="570"/>
      <c r="F269" s="570"/>
      <c r="G269" s="570"/>
      <c r="H269" s="570"/>
      <c r="I269" s="570"/>
      <c r="J269" s="570"/>
      <c r="K269" s="570"/>
      <c r="L269" s="570"/>
      <c r="M269" s="569" t="s">
        <v>415</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2.1</v>
      </c>
      <c r="AL269" s="572"/>
      <c r="AM269" s="572"/>
      <c r="AN269" s="572"/>
      <c r="AO269" s="572"/>
      <c r="AP269" s="573"/>
      <c r="AQ269" s="569">
        <v>7</v>
      </c>
      <c r="AR269" s="570"/>
      <c r="AS269" s="570"/>
      <c r="AT269" s="570"/>
      <c r="AU269" s="571">
        <v>23.8</v>
      </c>
      <c r="AV269" s="572"/>
      <c r="AW269" s="572"/>
      <c r="AX269" s="573"/>
    </row>
    <row r="270" spans="1:50" ht="24" hidden="1" customHeight="1" x14ac:dyDescent="0.15">
      <c r="A270" s="568">
        <v>2</v>
      </c>
      <c r="B270" s="568">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69"/>
      <c r="AR270" s="570"/>
      <c r="AS270" s="570"/>
      <c r="AT270" s="570"/>
      <c r="AU270" s="571"/>
      <c r="AV270" s="572"/>
      <c r="AW270" s="572"/>
      <c r="AX270" s="573"/>
    </row>
    <row r="271" spans="1:50" ht="24" hidden="1" customHeight="1" x14ac:dyDescent="0.15">
      <c r="A271" s="568">
        <v>3</v>
      </c>
      <c r="B271" s="568">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69"/>
      <c r="AR271" s="570"/>
      <c r="AS271" s="570"/>
      <c r="AT271" s="570"/>
      <c r="AU271" s="571"/>
      <c r="AV271" s="572"/>
      <c r="AW271" s="572"/>
      <c r="AX271" s="573"/>
    </row>
    <row r="272" spans="1:50" ht="24" hidden="1" customHeight="1" x14ac:dyDescent="0.15">
      <c r="A272" s="568">
        <v>4</v>
      </c>
      <c r="B272" s="568">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365</v>
      </c>
      <c r="AL301" s="232"/>
      <c r="AM301" s="232"/>
      <c r="AN301" s="232"/>
      <c r="AO301" s="232"/>
      <c r="AP301" s="232"/>
      <c r="AQ301" s="232" t="s">
        <v>23</v>
      </c>
      <c r="AR301" s="232"/>
      <c r="AS301" s="232"/>
      <c r="AT301" s="232"/>
      <c r="AU301" s="83" t="s">
        <v>24</v>
      </c>
      <c r="AV301" s="84"/>
      <c r="AW301" s="84"/>
      <c r="AX301" s="575"/>
    </row>
    <row r="302" spans="1:50" ht="30" customHeight="1" x14ac:dyDescent="0.15">
      <c r="A302" s="568">
        <v>1</v>
      </c>
      <c r="B302" s="568">
        <v>1</v>
      </c>
      <c r="C302" s="569" t="s">
        <v>433</v>
      </c>
      <c r="D302" s="570"/>
      <c r="E302" s="570"/>
      <c r="F302" s="570"/>
      <c r="G302" s="570"/>
      <c r="H302" s="570"/>
      <c r="I302" s="570"/>
      <c r="J302" s="570"/>
      <c r="K302" s="570"/>
      <c r="L302" s="570"/>
      <c r="M302" s="569" t="s">
        <v>436</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9</v>
      </c>
      <c r="AL302" s="572"/>
      <c r="AM302" s="572"/>
      <c r="AN302" s="572"/>
      <c r="AO302" s="572"/>
      <c r="AP302" s="573"/>
      <c r="AQ302" s="569" t="s">
        <v>400</v>
      </c>
      <c r="AR302" s="570"/>
      <c r="AS302" s="570"/>
      <c r="AT302" s="570"/>
      <c r="AU302" s="571" t="s">
        <v>400</v>
      </c>
      <c r="AV302" s="572"/>
      <c r="AW302" s="572"/>
      <c r="AX302" s="573"/>
    </row>
    <row r="303" spans="1:50" ht="30" customHeight="1" x14ac:dyDescent="0.15">
      <c r="A303" s="568">
        <v>2</v>
      </c>
      <c r="B303" s="568">
        <v>1</v>
      </c>
      <c r="C303" s="679" t="s">
        <v>442</v>
      </c>
      <c r="D303" s="680"/>
      <c r="E303" s="680"/>
      <c r="F303" s="680"/>
      <c r="G303" s="680"/>
      <c r="H303" s="680"/>
      <c r="I303" s="680"/>
      <c r="J303" s="680"/>
      <c r="K303" s="680"/>
      <c r="L303" s="681"/>
      <c r="M303" s="569" t="s">
        <v>436</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v>0.13</v>
      </c>
      <c r="AL303" s="572"/>
      <c r="AM303" s="572"/>
      <c r="AN303" s="572"/>
      <c r="AO303" s="572"/>
      <c r="AP303" s="573"/>
      <c r="AQ303" s="569" t="s">
        <v>400</v>
      </c>
      <c r="AR303" s="570"/>
      <c r="AS303" s="570"/>
      <c r="AT303" s="570"/>
      <c r="AU303" s="571" t="s">
        <v>400</v>
      </c>
      <c r="AV303" s="572"/>
      <c r="AW303" s="572"/>
      <c r="AX303" s="573"/>
    </row>
    <row r="304" spans="1:50" ht="30" customHeight="1" x14ac:dyDescent="0.15">
      <c r="A304" s="568">
        <v>3</v>
      </c>
      <c r="B304" s="568">
        <v>1</v>
      </c>
      <c r="C304" s="679" t="s">
        <v>438</v>
      </c>
      <c r="D304" s="680"/>
      <c r="E304" s="680"/>
      <c r="F304" s="680"/>
      <c r="G304" s="680"/>
      <c r="H304" s="680"/>
      <c r="I304" s="680"/>
      <c r="J304" s="680"/>
      <c r="K304" s="680"/>
      <c r="L304" s="681"/>
      <c r="M304" s="569" t="s">
        <v>436</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v>0.09</v>
      </c>
      <c r="AL304" s="572"/>
      <c r="AM304" s="572"/>
      <c r="AN304" s="572"/>
      <c r="AO304" s="572"/>
      <c r="AP304" s="573"/>
      <c r="AQ304" s="569" t="s">
        <v>400</v>
      </c>
      <c r="AR304" s="570"/>
      <c r="AS304" s="570"/>
      <c r="AT304" s="570"/>
      <c r="AU304" s="571" t="s">
        <v>400</v>
      </c>
      <c r="AV304" s="572"/>
      <c r="AW304" s="572"/>
      <c r="AX304" s="573"/>
    </row>
    <row r="305" spans="1:50" ht="30" customHeight="1" x14ac:dyDescent="0.15">
      <c r="A305" s="568">
        <v>4</v>
      </c>
      <c r="B305" s="568">
        <v>1</v>
      </c>
      <c r="C305" s="679" t="s">
        <v>437</v>
      </c>
      <c r="D305" s="680"/>
      <c r="E305" s="680"/>
      <c r="F305" s="680"/>
      <c r="G305" s="680"/>
      <c r="H305" s="680"/>
      <c r="I305" s="680"/>
      <c r="J305" s="680"/>
      <c r="K305" s="680"/>
      <c r="L305" s="681"/>
      <c r="M305" s="569" t="s">
        <v>436</v>
      </c>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v>0.08</v>
      </c>
      <c r="AL305" s="572"/>
      <c r="AM305" s="572"/>
      <c r="AN305" s="572"/>
      <c r="AO305" s="572"/>
      <c r="AP305" s="573"/>
      <c r="AQ305" s="569" t="s">
        <v>400</v>
      </c>
      <c r="AR305" s="570"/>
      <c r="AS305" s="570"/>
      <c r="AT305" s="570"/>
      <c r="AU305" s="571" t="s">
        <v>400</v>
      </c>
      <c r="AV305" s="572"/>
      <c r="AW305" s="572"/>
      <c r="AX305" s="573"/>
    </row>
    <row r="306" spans="1:50" ht="30" customHeight="1" x14ac:dyDescent="0.15">
      <c r="A306" s="568">
        <v>5</v>
      </c>
      <c r="B306" s="568">
        <v>1</v>
      </c>
      <c r="C306" s="679" t="s">
        <v>439</v>
      </c>
      <c r="D306" s="680"/>
      <c r="E306" s="680"/>
      <c r="F306" s="680"/>
      <c r="G306" s="680"/>
      <c r="H306" s="680"/>
      <c r="I306" s="680"/>
      <c r="J306" s="680"/>
      <c r="K306" s="680"/>
      <c r="L306" s="681"/>
      <c r="M306" s="569" t="s">
        <v>436</v>
      </c>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v>7.0000000000000007E-2</v>
      </c>
      <c r="AL306" s="572"/>
      <c r="AM306" s="572"/>
      <c r="AN306" s="572"/>
      <c r="AO306" s="572"/>
      <c r="AP306" s="573"/>
      <c r="AQ306" s="569" t="s">
        <v>400</v>
      </c>
      <c r="AR306" s="570"/>
      <c r="AS306" s="570"/>
      <c r="AT306" s="570"/>
      <c r="AU306" s="571" t="s">
        <v>400</v>
      </c>
      <c r="AV306" s="572"/>
      <c r="AW306" s="572"/>
      <c r="AX306" s="573"/>
    </row>
    <row r="307" spans="1:50" ht="30" customHeight="1" x14ac:dyDescent="0.15">
      <c r="A307" s="568">
        <v>6</v>
      </c>
      <c r="B307" s="568">
        <v>1</v>
      </c>
      <c r="C307" s="679" t="s">
        <v>440</v>
      </c>
      <c r="D307" s="680"/>
      <c r="E307" s="680"/>
      <c r="F307" s="680"/>
      <c r="G307" s="680"/>
      <c r="H307" s="680"/>
      <c r="I307" s="680"/>
      <c r="J307" s="680"/>
      <c r="K307" s="680"/>
      <c r="L307" s="681"/>
      <c r="M307" s="569" t="s">
        <v>436</v>
      </c>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v>7.0000000000000007E-2</v>
      </c>
      <c r="AL307" s="572"/>
      <c r="AM307" s="572"/>
      <c r="AN307" s="572"/>
      <c r="AO307" s="572"/>
      <c r="AP307" s="573"/>
      <c r="AQ307" s="569" t="s">
        <v>400</v>
      </c>
      <c r="AR307" s="570"/>
      <c r="AS307" s="570"/>
      <c r="AT307" s="570"/>
      <c r="AU307" s="571" t="s">
        <v>400</v>
      </c>
      <c r="AV307" s="572"/>
      <c r="AW307" s="572"/>
      <c r="AX307" s="573"/>
    </row>
    <row r="308" spans="1:50" ht="30" customHeight="1" x14ac:dyDescent="0.15">
      <c r="A308" s="568">
        <v>7</v>
      </c>
      <c r="B308" s="568">
        <v>1</v>
      </c>
      <c r="C308" s="679" t="s">
        <v>441</v>
      </c>
      <c r="D308" s="680"/>
      <c r="E308" s="680"/>
      <c r="F308" s="680"/>
      <c r="G308" s="680"/>
      <c r="H308" s="680"/>
      <c r="I308" s="680"/>
      <c r="J308" s="680"/>
      <c r="K308" s="680"/>
      <c r="L308" s="681"/>
      <c r="M308" s="569" t="s">
        <v>436</v>
      </c>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v>0.06</v>
      </c>
      <c r="AL308" s="572"/>
      <c r="AM308" s="572"/>
      <c r="AN308" s="572"/>
      <c r="AO308" s="572"/>
      <c r="AP308" s="573"/>
      <c r="AQ308" s="569" t="s">
        <v>400</v>
      </c>
      <c r="AR308" s="570"/>
      <c r="AS308" s="570"/>
      <c r="AT308" s="570"/>
      <c r="AU308" s="571" t="s">
        <v>400</v>
      </c>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x14ac:dyDescent="0.15">
      <c r="A333" s="9"/>
      <c r="B333" s="61" t="s">
        <v>419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365</v>
      </c>
      <c r="AL334" s="232"/>
      <c r="AM334" s="232"/>
      <c r="AN334" s="232"/>
      <c r="AO334" s="232"/>
      <c r="AP334" s="232"/>
      <c r="AQ334" s="232" t="s">
        <v>23</v>
      </c>
      <c r="AR334" s="232"/>
      <c r="AS334" s="232"/>
      <c r="AT334" s="232"/>
      <c r="AU334" s="83" t="s">
        <v>24</v>
      </c>
      <c r="AV334" s="84"/>
      <c r="AW334" s="84"/>
      <c r="AX334" s="575"/>
    </row>
    <row r="335" spans="1:50" ht="29.25" customHeight="1" x14ac:dyDescent="0.15">
      <c r="A335" s="568">
        <v>1</v>
      </c>
      <c r="B335" s="568">
        <v>1</v>
      </c>
      <c r="C335" s="569" t="s">
        <v>435</v>
      </c>
      <c r="D335" s="570"/>
      <c r="E335" s="570"/>
      <c r="F335" s="570"/>
      <c r="G335" s="570"/>
      <c r="H335" s="570"/>
      <c r="I335" s="570"/>
      <c r="J335" s="570"/>
      <c r="K335" s="570"/>
      <c r="L335" s="570"/>
      <c r="M335" s="569" t="s">
        <v>417</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8.6</v>
      </c>
      <c r="AL335" s="572"/>
      <c r="AM335" s="572"/>
      <c r="AN335" s="572"/>
      <c r="AO335" s="572"/>
      <c r="AP335" s="573"/>
      <c r="AQ335" s="569">
        <v>3</v>
      </c>
      <c r="AR335" s="570"/>
      <c r="AS335" s="570"/>
      <c r="AT335" s="570"/>
      <c r="AU335" s="571">
        <v>100</v>
      </c>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365</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365</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365</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365</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98 L100:L103">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8">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9:AX331">
    <cfRule type="expression" dxfId="101" priority="115">
      <formula>IF(AND(AU309&gt;=0, RIGHT(TEXT(AU309,"0.#"),1)&lt;&gt;"."),TRUE,FALSE)</formula>
    </cfRule>
    <cfRule type="expression" dxfId="100" priority="116">
      <formula>IF(AND(AU309&gt;=0, RIGHT(TEXT(AU309,"0.#"),1)="."),TRUE,FALSE)</formula>
    </cfRule>
    <cfRule type="expression" dxfId="99" priority="117">
      <formula>IF(AND(AU309&lt;0, RIGHT(TEXT(AU309,"0.#"),1)&lt;&gt;"."),TRUE,FALSE)</formula>
    </cfRule>
    <cfRule type="expression" dxfId="98" priority="118">
      <formula>IF(AND(AU309&lt;0, RIGHT(TEXT(AU309,"0.#"),1)="."),TRUE,FALSE)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6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U3" sqref="U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377</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2015-09-07T07:16:37Z</cp:lastPrinted>
  <dcterms:created xsi:type="dcterms:W3CDTF">2012-03-13T00:50:25Z</dcterms:created>
  <dcterms:modified xsi:type="dcterms:W3CDTF">2015-09-07T07:19:50Z</dcterms:modified>
</cp:coreProperties>
</file>