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83" i="3" l="1"/>
  <c r="AE83" i="3"/>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<sst xmlns="http://schemas.openxmlformats.org/spreadsheetml/2006/main" count="735" uniqueCount="438">
  <si>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</si>
  <si>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</si>
  <si>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</si>
  <si>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</si>
  <si>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</si>
  <si>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</si>
  <si>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</si>
  <si>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</si>
  <si>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</si>
  <si>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</si>
  <si>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</si>
  <si>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</si>
  <si>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</si>
  <si>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</si>
  <si>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</si>
  <si>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</si>
  <si>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</si>
  <si>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</si>
  <si>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</si>
  <si>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</si>
  <si>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</si>
  <si>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</si>
  <si>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</si>
  <si>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</si>
  <si>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</si>
  <si>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</si>
  <si>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</si>
  <si>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</si>
  <si>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</si>
  <si>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</si>
  <si>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</si>
  <si>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</si>
  <si>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</si>
  <si>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</si>
  <si>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</si>
  <si>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</si>
  <si>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</si>
  <si>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</si>
  <si>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</si>
  <si>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</si>
  <si>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</si>
  <si>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</si>
  <si>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</si>
  <si>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</si>
  <si>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</si>
  <si>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</si>
  <si>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</si>
  <si>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</si>
  <si>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</si>
  <si>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</si>
  <si>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</si>
  <si>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</si>
  <si>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</si>
  <si>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</si>
  <si>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</si>
  <si>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</si>
  <si>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</si>
  <si>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</si>
  <si>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</si>
  <si>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</si>
  <si>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</si>
  <si>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</si>
  <si>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</si>
  <si>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</si>
  <si>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</si>
  <si>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</si>
  <si>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</si>
  <si>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</si>
  <si>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</si>
  <si>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</si>
  <si>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</si>
  <si>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</si>
  <si>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</si>
  <si>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</si>
  <si>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</si>
  <si>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</si>
  <si>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</si>
  <si>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</si>
  <si>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</si>
  <si>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</si>
  <si>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</si>
  <si>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</si>
  <si>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</si>
  <si>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</si>
  <si>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</si>
  <si>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</si>
  <si>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</si>
  <si>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</si>
  <si>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</si>
  <si>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</si>
  <si>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</si>
  <si>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</si>
  <si>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</si>
  <si>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</si>
  <si>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</si>
  <si>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</si>
  <si>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</si>
  <si>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</si>
  <si>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</si>
  <si>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</si>
  <si>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</si>
  <si>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</si>
  <si>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</si>
  <si>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</si>
  <si>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</si>
  <si>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</si>
  <si>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</si>
  <si>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</si>
  <si>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</si>
  <si>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</si>
  <si>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</si>
  <si>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</si>
  <si>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</si>
  <si>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</si>
  <si>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</si>
  <si>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</si>
  <si>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</si>
  <si>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</si>
  <si>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</si>
  <si>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</si>
  <si>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</si>
  <si>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</si>
  <si>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</si>
  <si>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</si>
  <si>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</si>
  <si>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</si>
  <si>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</si>
  <si>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</si>
  <si>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</si>
  <si>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</si>
  <si>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</si>
  <si>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</si>
  <si>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</si>
  <si>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</si>
  <si>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</si>
  <si>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</si>
  <si>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</si>
  <si>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</si>
  <si>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</si>
  <si>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</si>
  <si>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</si>
  <si>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</si>
  <si>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</si>
  <si>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</si>
  <si>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</si>
  <si>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</si>
  <si>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</si>
  <si>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</si>
  <si>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</si>
  <si>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</si>
  <si>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</si>
  <si>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</si>
  <si>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</si>
  <si>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</si>
  <si>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</si>
  <si>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</si>
  <si>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</si>
  <si>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</si>
  <si>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</si>
  <si>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</si>
  <si>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</si>
  <si>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</si>
  <si>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</si>
  <si>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</si>
  <si>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</si>
  <si>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</si>
  <si>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</si>
  <si>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</si>
  <si>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</si>
  <si>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</si>
  <si>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</si>
  <si>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</si>
  <si>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</si>
  <si>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</si>
  <si>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</si>
  <si>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</si>
  <si>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</si>
  <si>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</si>
  <si>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</si>
  <si>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</si>
  <si>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</si>
  <si>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</si>
  <si>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</si>
  <si>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</si>
  <si>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</si>
  <si>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</si>
  <si>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</si>
  <si>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</si>
  <si>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</si>
  <si>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</si>
  <si>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</si>
  <si>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</si>
  <si>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</si>
  <si>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</si>
  <si>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</si>
  <si>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</si>
  <si>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</si>
  <si>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</si>
  <si>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</si>
  <si>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</si>
  <si>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</si>
  <si>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</si>
  <si>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</si>
  <si>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</si>
  <si>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</si>
  <si>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</si>
  <si>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</si>
  <si>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</si>
  <si>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</si>
  <si>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</si>
  <si>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</si>
  <si>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</si>
  <si>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</si>
  <si>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</si>
  <si>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</si>
  <si>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</si>
  <si>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</si>
  <si>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</si>
  <si>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</si>
  <si>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</si>
  <si>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</si>
  <si>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</si>
  <si>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</si>
  <si>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</si>
  <si>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</si>
  <si>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</si>
  <si>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</si>
  <si>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</si>
  <si>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</si>
  <si>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</si>
  <si>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</si>
  <si>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</si>
  <si>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</si>
  <si>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</si>
  <si>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</si>
  <si>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</si>
  <si>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</si>
  <si>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</si>
  <si>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</si>
  <si>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</si>
  <si>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</si>
  <si>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</si>
  <si>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</si>
  <si>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</si>
  <si>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</si>
  <si>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</si>
  <si>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</si>
  <si>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</si>
  <si>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</si>
  <si>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</si>
  <si>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</si>
  <si>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</si>
  <si>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</si>
  <si>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</si>
  <si>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</si>
  <si>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</si>
  <si>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</si>
  <si>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</si>
  <si>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</si>
  <si>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</si>
  <si>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</si>
  <si>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</si>
  <si>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</si>
  <si>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</si>
  <si>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</si>
  <si>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</si>
  <si>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</si>
  <si>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</si>
  <si>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</si>
  <si>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</si>
  <si>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</si>
  <si>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</si>
  <si>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</si>
  <si>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</si>
  <si>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</si>
  <si>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</si>
  <si>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</si>
  <si>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</si>
  <si>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</si>
  <si>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</si>
  <si>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</si>
  <si>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</si>
  <si>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</si>
  <si>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</si>
  <si>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</si>
  <si>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</si>
  <si>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</si>
  <si>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</si>
  <si>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</si>
  <si>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</si>
  <si>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</si>
  <si>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</si>
  <si>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</si>
  <si>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</si>
  <si>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</si>
  <si>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</si>
  <si>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</si>
  <si>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</si>
  <si>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</si>
  <si>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</si>
  <si>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</si>
  <si>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</si>
  <si>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</si>
  <si>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</si>
  <si>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</si>
  <si>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</si>
  <si>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</si>
  <si>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</si>
  <si>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</si>
  <si>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</si>
  <si>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</si>
  <si>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</si>
  <si>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</si>
  <si>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</si>
  <si>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</si>
  <si>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</si>
  <si>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</si>
  <si>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</si>
  <si>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</si>
  <si>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</si>
  <si>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</si>
  <si>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</si>
  <si>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</si>
  <si>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</si>
  <si>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</si>
  <si>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</si>
  <si>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</si>
  <si>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</si>
  <si>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</si>
  <si>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</si>
  <si>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</si>
  <si>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</si>
  <si>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</si>
  <si>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</si>
  <si>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</si>
  <si>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</si>
  <si>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</si>
  <si>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</si>
  <si>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</si>
  <si>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</si>
  <si>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</si>
  <si>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</si>
  <si>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</si>
  <si>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</si>
  <si>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</si>
  <si>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</si>
  <si>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</si>
  <si>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</si>
  <si>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</si>
  <si>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</si>
  <si>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</si>
  <si>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</si>
  <si>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</si>
  <si>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</si>
  <si>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</si>
  <si>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</si>
  <si>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</si>
  <si>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</si>
  <si>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</si>
  <si>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</si>
  <si>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</si>
  <si>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</si>
  <si>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</si>
  <si>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</si>
  <si>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</si>
  <si>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</si>
  <si>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</si>
  <si>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</si>
  <si>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</si>
  <si>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</si>
  <si>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</si>
  <si>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</si>
  <si>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</si>
  <si>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</si>
  <si>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</si>
  <si>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</si>
  <si>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</si>
  <si>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</si>
  <si>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</si>
  <si>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</si>
  <si>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</si>
  <si>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</si>
  <si>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</si>
  <si>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</si>
  <si>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</si>
  <si>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</si>
  <si>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</si>
  <si>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</si>
  <si>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沿岸都市の防災構造化支援技術に関する研究</t>
    <phoneticPr fontId="5"/>
  </si>
  <si>
    <t>都市研究部長　金子 弘</t>
    <rPh sb="0" eb="2">
      <t>トシ</t>
    </rPh>
    <rPh sb="2" eb="4">
      <t>ケンキュウ</t>
    </rPh>
    <rPh sb="4" eb="6">
      <t>ブチョウ</t>
    </rPh>
    <rPh sb="7" eb="9">
      <t>カネコ</t>
    </rPh>
    <rPh sb="10" eb="11">
      <t>ヒロ</t>
    </rPh>
    <phoneticPr fontId="5"/>
  </si>
  <si>
    <t>災害対策基本法36・39条
津波対策推進法4条・5条</t>
    <phoneticPr fontId="5"/>
  </si>
  <si>
    <t>国土交通省　防災業務計画
防災都市づくり計画
建設省都防発第９号　都市防災構造化対策の推進について</t>
    <phoneticPr fontId="5"/>
  </si>
  <si>
    <t xml:space="preserve">  沿岸都市の様々なレベルの地震被害の想定に対して、市民の生命・財産を最大限保障し、被災直後の円滑な救援活動及びその後の生活・経済・行政の円滑な復興を図る。</t>
    <phoneticPr fontId="5"/>
  </si>
  <si>
    <t>　津波避難シミュレータ（津波避難安全性評価システム）の開発による避難安全性に基づく市街地整備計画（避難施設の配置見直し、避難路網の整備など）策定手法の開発、防災拠点機能のリダンダンシー確保（被災時の機能代替、ライフラインなど）手法の開発を行うとともに、宅地における液状化対策の技術指針類の根拠データの整備を行うことにより、国における技術的指針・基準類や計画手法の整備に寄与し、沿岸都市における防災構造化計画の策定の促進、内容の充実を目指すものである。</t>
    <phoneticPr fontId="5"/>
  </si>
  <si>
    <t>新24-2052</t>
    <phoneticPr fontId="5"/>
  </si>
  <si>
    <t>【簡易公募型プロポーザル方式】</t>
    <rPh sb="1" eb="3">
      <t>カンイ</t>
    </rPh>
    <rPh sb="3" eb="6">
      <t>コウボガタ</t>
    </rPh>
    <rPh sb="12" eb="14">
      <t>ホウシキ</t>
    </rPh>
    <phoneticPr fontId="5"/>
  </si>
  <si>
    <t>都市研究部 都市防災研究室、都市計画研究室、都市開発研究室、防災・メンテナンス基盤研究センター 建設経済研究室</t>
    <rPh sb="0" eb="2">
      <t>トシ</t>
    </rPh>
    <rPh sb="2" eb="5">
      <t>ケンキュウブ</t>
    </rPh>
    <rPh sb="6" eb="8">
      <t>トシ</t>
    </rPh>
    <rPh sb="8" eb="10">
      <t>ボウサイ</t>
    </rPh>
    <rPh sb="10" eb="13">
      <t>ケンキュウシツ</t>
    </rPh>
    <rPh sb="14" eb="16">
      <t>トシ</t>
    </rPh>
    <rPh sb="16" eb="18">
      <t>ケイカク</t>
    </rPh>
    <rPh sb="18" eb="21">
      <t>ケンキュウシツ</t>
    </rPh>
    <rPh sb="22" eb="24">
      <t>トシ</t>
    </rPh>
    <rPh sb="24" eb="26">
      <t>カイハツ</t>
    </rPh>
    <rPh sb="26" eb="29">
      <t>ケンキュウシツ</t>
    </rPh>
    <rPh sb="48" eb="50">
      <t>ケンセツ</t>
    </rPh>
    <rPh sb="50" eb="52">
      <t>ケイザイ</t>
    </rPh>
    <rPh sb="52" eb="55">
      <t>ケンキュウシツ</t>
    </rPh>
    <phoneticPr fontId="5"/>
  </si>
  <si>
    <t>A.パシフィックコンサルタンツ(株)</t>
    <rPh sb="15" eb="18">
      <t>カブ</t>
    </rPh>
    <phoneticPr fontId="5"/>
  </si>
  <si>
    <t>車両を用いた津波避難行動計算プログラム開発業務</t>
    <phoneticPr fontId="5"/>
  </si>
  <si>
    <t>パシフィックコンサルタンツ(株)</t>
    <rPh sb="13" eb="16">
      <t>カブ</t>
    </rPh>
    <phoneticPr fontId="5"/>
  </si>
  <si>
    <t>パシフィックコンサルタンツ(株)</t>
    <phoneticPr fontId="5"/>
  </si>
  <si>
    <t>宅地の液状化マップ作成支援ソフトの開発に関する業務</t>
    <phoneticPr fontId="5"/>
  </si>
  <si>
    <t>津波防災都市づくりにおける都市防災拠点機能確保のための検討手順案の作成補助業務</t>
    <phoneticPr fontId="5"/>
  </si>
  <si>
    <t>（株）建設技術研究所</t>
    <phoneticPr fontId="5"/>
  </si>
  <si>
    <t>津波避難シミュレータ（津波避難安全性評価システム）による避難安全性に基づく市街地整備計画策定手法、防災拠点機能のリダンダンシー確保手法、宅地における液状化対策の技術指針類の根拠データの整備</t>
    <phoneticPr fontId="5"/>
  </si>
  <si>
    <t>本事業に関連する論文・報告発表、刊行物公表件数</t>
    <phoneticPr fontId="5"/>
  </si>
  <si>
    <t>件</t>
    <rPh sb="0" eb="1">
      <t>ケン</t>
    </rPh>
    <phoneticPr fontId="5"/>
  </si>
  <si>
    <t>-</t>
    <phoneticPr fontId="5"/>
  </si>
  <si>
    <t>‐</t>
  </si>
  <si>
    <t>各技術課題の解決に資する業務発注内容とした。</t>
    <rPh sb="0" eb="1">
      <t>カク</t>
    </rPh>
    <rPh sb="1" eb="3">
      <t>ギジュツ</t>
    </rPh>
    <rPh sb="3" eb="5">
      <t>カダイ</t>
    </rPh>
    <rPh sb="6" eb="8">
      <t>カイケツ</t>
    </rPh>
    <rPh sb="9" eb="10">
      <t>シ</t>
    </rPh>
    <rPh sb="12" eb="14">
      <t>ギョウム</t>
    </rPh>
    <rPh sb="14" eb="16">
      <t>ハッチュウ</t>
    </rPh>
    <rPh sb="16" eb="18">
      <t>ナイヨウ</t>
    </rPh>
    <phoneticPr fontId="5"/>
  </si>
  <si>
    <t>当初見込通りの活動実績をあげている。</t>
    <rPh sb="0" eb="2">
      <t>トウショ</t>
    </rPh>
    <rPh sb="2" eb="4">
      <t>ミコミ</t>
    </rPh>
    <rPh sb="4" eb="5">
      <t>ドオ</t>
    </rPh>
    <rPh sb="7" eb="9">
      <t>カツドウ</t>
    </rPh>
    <rPh sb="9" eb="11">
      <t>ジッセキ</t>
    </rPh>
    <phoneticPr fontId="5"/>
  </si>
  <si>
    <t>成果のうち液状化対策関連ソフトは、東日本大震災被災地を中心に各地の液状化対策工法の検討に活用された。また、宅地の液状化マップ作成支援ソフトについても地方公共団体への提供を開始している。</t>
    <rPh sb="0" eb="2">
      <t>セイカ</t>
    </rPh>
    <rPh sb="8" eb="10">
      <t>タイサク</t>
    </rPh>
    <rPh sb="10" eb="12">
      <t>カンレン</t>
    </rPh>
    <rPh sb="17" eb="18">
      <t>ヒガシ</t>
    </rPh>
    <rPh sb="18" eb="20">
      <t>ニホン</t>
    </rPh>
    <rPh sb="20" eb="23">
      <t>ダイシンサイ</t>
    </rPh>
    <rPh sb="23" eb="25">
      <t>ヒサイ</t>
    </rPh>
    <rPh sb="25" eb="26">
      <t>チ</t>
    </rPh>
    <rPh sb="27" eb="29">
      <t>チュウシン</t>
    </rPh>
    <rPh sb="30" eb="32">
      <t>カクチ</t>
    </rPh>
    <rPh sb="33" eb="36">
      <t>エキジョウカ</t>
    </rPh>
    <rPh sb="36" eb="38">
      <t>タイサク</t>
    </rPh>
    <rPh sb="38" eb="40">
      <t>コウホウ</t>
    </rPh>
    <rPh sb="41" eb="43">
      <t>ケントウ</t>
    </rPh>
    <rPh sb="44" eb="46">
      <t>カツヨウ</t>
    </rPh>
    <rPh sb="53" eb="55">
      <t>タクチ</t>
    </rPh>
    <rPh sb="74" eb="76">
      <t>チホウ</t>
    </rPh>
    <rPh sb="76" eb="78">
      <t>コウキョウ</t>
    </rPh>
    <rPh sb="78" eb="80">
      <t>ダンタイ</t>
    </rPh>
    <rPh sb="82" eb="84">
      <t>テイキョウ</t>
    </rPh>
    <rPh sb="85" eb="87">
      <t>カイシ</t>
    </rPh>
    <phoneticPr fontId="5"/>
  </si>
  <si>
    <t>-</t>
    <phoneticPr fontId="5"/>
  </si>
  <si>
    <t>-</t>
    <phoneticPr fontId="5"/>
  </si>
  <si>
    <t>1
簡易プロポ</t>
    <rPh sb="2" eb="4">
      <t>カンイ</t>
    </rPh>
    <phoneticPr fontId="5"/>
  </si>
  <si>
    <t>2
簡易プロポ</t>
    <rPh sb="2" eb="4">
      <t>カンイ</t>
    </rPh>
    <phoneticPr fontId="5"/>
  </si>
  <si>
    <t>沿岸都市の様々なレベルの地震被害の想定に対して、市民の生命・財産を最大限保障し、被災直後の円滑な救援活動及びその後の生活・経済・行政の円滑な復興を図るための研究でありニーズが高いと評価できる。</t>
    <rPh sb="78" eb="80">
      <t>ケンキュウ</t>
    </rPh>
    <rPh sb="87" eb="88">
      <t>タカ</t>
    </rPh>
    <rPh sb="90" eb="92">
      <t>ヒョウカ</t>
    </rPh>
    <phoneticPr fontId="5"/>
  </si>
  <si>
    <t>我が国の沿岸都市の脆弱性の克服に当たり、国の技術指針類の整備に先立ってその中核となる技術的データや計画策定支援技術を整備する研究であり、国が実施すべきである。</t>
    <rPh sb="62" eb="64">
      <t>ケンキュウ</t>
    </rPh>
    <rPh sb="68" eb="69">
      <t>クニ</t>
    </rPh>
    <rPh sb="70" eb="72">
      <t>ジッシ</t>
    </rPh>
    <phoneticPr fontId="5"/>
  </si>
  <si>
    <t>東日本大震災を契機に、同様の被害が予想される沿岸都市では、従来の想定を超えた対策に対応する適切な計画立案方法のニーズが共通的に求められており優先度が高い。</t>
    <rPh sb="70" eb="73">
      <t>ユウセンド</t>
    </rPh>
    <rPh sb="74" eb="75">
      <t>タカ</t>
    </rPh>
    <phoneticPr fontId="5"/>
  </si>
  <si>
    <t>調査内容が専門的かつ高度であることから、第三者機関である技術提案評価審査会に諮ったうえで、支出先（業務請負者）を選定しており、妥当性や競争性を確保している。</t>
    <phoneticPr fontId="5"/>
  </si>
  <si>
    <t>車両による津波避難行動は、津波避難の検討に最低限必要な要素に絞り込むことにより、効率的な開発を進めた。</t>
    <phoneticPr fontId="5"/>
  </si>
  <si>
    <t>目標通り、津波避難シミュレータを用いた市街地整備計画策定手法、防災拠点機能のリダンダンシー確保手法、宅地における液状化対策の技術指針類の根拠データの整備を行った。</t>
    <rPh sb="0" eb="2">
      <t>モクヒョウ</t>
    </rPh>
    <rPh sb="2" eb="3">
      <t>ドオ</t>
    </rPh>
    <rPh sb="16" eb="17">
      <t>モチ</t>
    </rPh>
    <rPh sb="77" eb="78">
      <t>オコナ</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</si>
  <si>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</si>
  <si>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・「国費投入の必要性」、「事業の効率性」、「事業の有効性」の各項目については、それぞれ妥当であると判断できる。
・シミュレーションによる避難施設の配置や避難の隘路などの評価手法をはじめ、巨大地震に備える防災構造化に関する計画策定の支援・評価技術を開発する為の重要な研究であり、国総研において実施すべきと事業開始前に外部有識者に評価を受け研究に着手し，目標に見合った成果を得ることが出来た。
・車両による津波避難行動モデルについては、津波避難の検討に最低限必要な要素に絞り込む等、成果目標達成のために最低限必要な内容に絞り込むことによって効率的・効果的に事業を執行した。</t>
    <rPh sb="176" eb="178">
      <t>モクヒョウ</t>
    </rPh>
    <rPh sb="179" eb="181">
      <t>ミア</t>
    </rPh>
    <rPh sb="183" eb="185">
      <t>セイカ</t>
    </rPh>
    <rPh sb="186" eb="187">
      <t>エ</t>
    </rPh>
    <rPh sb="191" eb="193">
      <t>デキ</t>
    </rPh>
    <phoneticPr fontId="5"/>
  </si>
  <si>
    <t>当初の目的を達したため事業廃止。
引き続き、公共団体への技術支援等を通じて、研究成果の普及に努める。</t>
    <rPh sb="17" eb="18">
      <t>ヒ</t>
    </rPh>
    <rPh sb="19" eb="20">
      <t>ツヅ</t>
    </rPh>
    <rPh sb="22" eb="24">
      <t>コウキョウ</t>
    </rPh>
    <rPh sb="24" eb="26">
      <t>ダンタイ</t>
    </rPh>
    <rPh sb="28" eb="30">
      <t>ギジュツ</t>
    </rPh>
    <rPh sb="30" eb="32">
      <t>シエン</t>
    </rPh>
    <rPh sb="32" eb="33">
      <t>トウ</t>
    </rPh>
    <rPh sb="34" eb="35">
      <t>ツウ</t>
    </rPh>
    <rPh sb="38" eb="42">
      <t>ケンキュウセイカ</t>
    </rPh>
    <rPh sb="43" eb="45">
      <t>フキュウ</t>
    </rPh>
    <rPh sb="46" eb="47">
      <t>ツト</t>
    </rPh>
    <phoneticPr fontId="5"/>
  </si>
  <si>
    <t>役務費</t>
    <rPh sb="0" eb="2">
      <t>エキム</t>
    </rPh>
    <rPh sb="2" eb="3">
      <t>ヒ</t>
    </rPh>
    <phoneticPr fontId="5"/>
  </si>
  <si>
    <t>終了予定</t>
  </si>
  <si>
    <t>平成２６年度で事業終了。引き続き、公共団体への技術支援等を通じて、研究成果の普及に努める。</t>
    <rPh sb="0" eb="2">
      <t>ヘイセイ</t>
    </rPh>
    <rPh sb="4" eb="6">
      <t>ネンド</t>
    </rPh>
    <rPh sb="7" eb="9">
      <t>ジギョウ</t>
    </rPh>
    <rPh sb="9" eb="11">
      <t>シュウリョウ</t>
    </rPh>
    <rPh sb="12" eb="13">
      <t>ヒ</t>
    </rPh>
    <rPh sb="14" eb="15">
      <t>ツヅ</t>
    </rPh>
    <rPh sb="17" eb="19">
      <t>コウキョウ</t>
    </rPh>
    <rPh sb="19" eb="21">
      <t>ダンタイ</t>
    </rPh>
    <rPh sb="23" eb="25">
      <t>ギジュツ</t>
    </rPh>
    <rPh sb="25" eb="27">
      <t>シエン</t>
    </rPh>
    <rPh sb="27" eb="28">
      <t>トウ</t>
    </rPh>
    <rPh sb="29" eb="30">
      <t>ツウ</t>
    </rPh>
    <rPh sb="33" eb="37">
      <t>ケンキュウセイカ</t>
    </rPh>
    <rPh sb="38" eb="40">
      <t>フキュウ</t>
    </rPh>
    <rPh sb="41" eb="42">
      <t>ツト</t>
    </rPh>
    <phoneticPr fontId="5"/>
  </si>
  <si>
    <t>予定通り平成２６年度で廃止。
本研究で得られた成果が、積極的に活用されるよう、引き続き普及を図っていく。</t>
    <phoneticPr fontId="5"/>
  </si>
  <si>
    <t>予定通り終了</t>
  </si>
  <si>
    <t>津波避難シミュレータ（津波避難安全性評価システム）による避難安全性に基づく市街地整備計画策定手法、防災拠点機能のリダンダンシー確保手法、宅地における液状化対策の技術指針類の根拠データを整備するための技術的課題数</t>
    <phoneticPr fontId="5"/>
  </si>
  <si>
    <t>百万円/件</t>
    <phoneticPr fontId="5"/>
  </si>
  <si>
    <t>13百万円/12件</t>
    <rPh sb="2" eb="4">
      <t>ヒャクマン</t>
    </rPh>
    <rPh sb="4" eb="5">
      <t>エン</t>
    </rPh>
    <rPh sb="8" eb="9">
      <t>ケン</t>
    </rPh>
    <phoneticPr fontId="5"/>
  </si>
  <si>
    <t>-</t>
    <phoneticPr fontId="5"/>
  </si>
  <si>
    <t>執行額（百万円）／本事業に関連する論文・報告発表、刊行物公表数　　　　　　　　　　　　</t>
    <rPh sb="0" eb="2">
      <t>シッコウ</t>
    </rPh>
    <rPh sb="2" eb="3">
      <t>ガク</t>
    </rPh>
    <phoneticPr fontId="5"/>
  </si>
  <si>
    <t>1４百万円/3件</t>
    <rPh sb="2" eb="4">
      <t>ヒャクマン</t>
    </rPh>
    <rPh sb="4" eb="5">
      <t>エン</t>
    </rPh>
    <rPh sb="7" eb="8">
      <t>ケン</t>
    </rPh>
    <phoneticPr fontId="5"/>
  </si>
  <si>
    <t>14百万円/9件</t>
    <rPh sb="2" eb="4">
      <t>ヒャクマン</t>
    </rPh>
    <rPh sb="4" eb="5">
      <t>エン</t>
    </rPh>
    <rPh sb="7" eb="8">
      <t>ケン</t>
    </rPh>
    <phoneticPr fontId="5"/>
  </si>
  <si>
    <t>妥当であると考えている。</t>
    <rPh sb="0" eb="2">
      <t>ダトウ</t>
    </rPh>
    <rPh sb="6" eb="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</si>
</sst>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19050</xdr:rowOff>
        </xdr:from>
        <xdr:to>
          <xdr:col>49</xdr:col>
          <xdr:colOff>0</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265</xdr:row>
          <xdr:rowOff>171450</xdr:rowOff>
        </xdr:from>
        <xdr:to>
          <xdr:col>45</xdr:col>
          <xdr:colOff>28575</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261258</xdr:rowOff>
    </xdr:from>
    <xdr:to>
      <xdr:col>25</xdr:col>
      <xdr:colOff>32657</xdr:colOff>
      <xdr:row>142</xdr:row>
      <xdr:rowOff>283029</xdr:rowOff>
    </xdr:to>
    <xdr:sp macro="" textlink="">
      <xdr:nvSpPr>
        <xdr:cNvPr id="6" name="テキスト ボックス 5"/>
        <xdr:cNvSpPr txBox="1"/>
      </xdr:nvSpPr>
      <xdr:spPr>
        <a:xfrm>
          <a:off x="1709057" y="57574544"/>
          <a:ext cx="3222171"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28</xdr:col>
      <xdr:colOff>174171</xdr:colOff>
      <xdr:row>141</xdr:row>
      <xdr:rowOff>141515</xdr:rowOff>
    </xdr:from>
    <xdr:to>
      <xdr:col>41</xdr:col>
      <xdr:colOff>163285</xdr:colOff>
      <xdr:row>143</xdr:row>
      <xdr:rowOff>163285</xdr:rowOff>
    </xdr:to>
    <xdr:sp macro="" textlink="">
      <xdr:nvSpPr>
        <xdr:cNvPr id="7" name="テキスト ボックス 6"/>
        <xdr:cNvSpPr txBox="1"/>
      </xdr:nvSpPr>
      <xdr:spPr>
        <a:xfrm>
          <a:off x="5660571" y="57814029"/>
          <a:ext cx="2536371" cy="7402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8</xdr:col>
      <xdr:colOff>97973</xdr:colOff>
      <xdr:row>143</xdr:row>
      <xdr:rowOff>21771</xdr:rowOff>
    </xdr:from>
    <xdr:to>
      <xdr:col>25</xdr:col>
      <xdr:colOff>1</xdr:colOff>
      <xdr:row>146</xdr:row>
      <xdr:rowOff>337457</xdr:rowOff>
    </xdr:to>
    <xdr:sp macro="" textlink="">
      <xdr:nvSpPr>
        <xdr:cNvPr id="8" name="大かっこ 7"/>
        <xdr:cNvSpPr/>
      </xdr:nvSpPr>
      <xdr:spPr>
        <a:xfrm>
          <a:off x="1578430" y="58826400"/>
          <a:ext cx="3048000" cy="1393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147</xdr:row>
      <xdr:rowOff>43543</xdr:rowOff>
    </xdr:to>
    <xdr:sp macro="" textlink="">
      <xdr:nvSpPr>
        <xdr:cNvPr id="9" name="正方形/長方形 8"/>
        <xdr:cNvSpPr/>
      </xdr:nvSpPr>
      <xdr:spPr>
        <a:xfrm>
          <a:off x="1839686" y="58478057"/>
          <a:ext cx="2612571" cy="1469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・津波避難行動計算プログラム、都市防災拠点機能確保のための検討手順案用資料作成、宅地の液状化マップ作成支援ソフトの開発のための、調査内容及び調査方法の企画・指示</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・調査対象地区の決定、調査実施に係る地方公共団体等との調整</a:t>
          </a:r>
        </a:p>
      </xdr:txBody>
    </xdr:sp>
    <xdr:clientData/>
  </xdr:twoCellAnchor>
  <xdr:twoCellAnchor>
    <xdr:from>
      <xdr:col>29</xdr:col>
      <xdr:colOff>0</xdr:colOff>
      <xdr:row>146</xdr:row>
      <xdr:rowOff>261256</xdr:rowOff>
    </xdr:from>
    <xdr:to>
      <xdr:col>41</xdr:col>
      <xdr:colOff>174171</xdr:colOff>
      <xdr:row>149</xdr:row>
      <xdr:rowOff>87085</xdr:rowOff>
    </xdr:to>
    <xdr:sp macro="" textlink="">
      <xdr:nvSpPr>
        <xdr:cNvPr id="10" name="テキスト ボックス 9"/>
        <xdr:cNvSpPr txBox="1"/>
      </xdr:nvSpPr>
      <xdr:spPr>
        <a:xfrm>
          <a:off x="5682343" y="59729913"/>
          <a:ext cx="2525485" cy="903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r>
            <a:rPr kumimoji="1" lang="en-US" altLang="ja-JP" sz="1100"/>
            <a:t/>
          </a:r>
          <a:br>
            <a:rPr kumimoji="1" lang="en-US" altLang="ja-JP" sz="1100"/>
          </a:br>
          <a:r>
            <a:rPr kumimoji="1" lang="ja-JP" altLang="en-US" sz="1100"/>
            <a:t>　　　　　　    </a:t>
          </a:r>
          <a:r>
            <a:rPr kumimoji="1" lang="en-US" altLang="ja-JP" sz="1100"/>
            <a:t>10</a:t>
          </a:r>
          <a:r>
            <a:rPr kumimoji="1" lang="ja-JP" altLang="en-US" sz="1100"/>
            <a:t>百万円</a:t>
          </a:r>
        </a:p>
      </xdr:txBody>
    </xdr:sp>
    <xdr:clientData/>
  </xdr:twoCellAnchor>
  <xdr:twoCellAnchor>
    <xdr:from>
      <xdr:col>28</xdr:col>
      <xdr:colOff>185057</xdr:colOff>
      <xdr:row>149</xdr:row>
      <xdr:rowOff>261257</xdr:rowOff>
    </xdr:from>
    <xdr:to>
      <xdr:col>43</xdr:col>
      <xdr:colOff>10885</xdr:colOff>
      <xdr:row>153</xdr:row>
      <xdr:rowOff>47172</xdr:rowOff>
    </xdr:to>
    <xdr:sp macro="" textlink="">
      <xdr:nvSpPr>
        <xdr:cNvPr id="11" name="正方形/長方形 10"/>
        <xdr:cNvSpPr/>
      </xdr:nvSpPr>
      <xdr:spPr>
        <a:xfrm>
          <a:off x="5671457" y="60807600"/>
          <a:ext cx="2764971" cy="12228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mn-lt"/>
              <a:ea typeface="+mn-ea"/>
              <a:cs typeface="+mn-cs"/>
            </a:rPr>
            <a:t>・車両を用いた津波避難行動計算プログラム開発業務</a:t>
          </a:r>
          <a:r>
            <a:rPr lang="en-US" altLang="ja-JP" sz="1000" b="0" i="0" u="none" strike="noStrike">
              <a:solidFill>
                <a:sysClr val="windowText" lastClr="000000"/>
              </a:solidFill>
              <a:effectLst/>
              <a:latin typeface="+mn-lt"/>
              <a:ea typeface="+mn-ea"/>
              <a:cs typeface="+mn-cs"/>
            </a:rPr>
            <a:t/>
          </a:r>
          <a:br>
            <a:rPr lang="en-US" altLang="ja-JP" sz="1000" b="0" i="0" u="none" strike="noStrike">
              <a:solidFill>
                <a:sysClr val="windowText" lastClr="000000"/>
              </a:solidFill>
              <a:effectLst/>
              <a:latin typeface="+mn-lt"/>
              <a:ea typeface="+mn-ea"/>
              <a:cs typeface="+mn-cs"/>
            </a:rPr>
          </a:br>
          <a:r>
            <a:rPr lang="ja-JP" altLang="en-US" sz="1000" b="0" i="0" u="none" strike="noStrike">
              <a:solidFill>
                <a:sysClr val="windowText" lastClr="000000"/>
              </a:solidFill>
              <a:effectLst/>
              <a:latin typeface="+mn-lt"/>
              <a:ea typeface="+mn-ea"/>
              <a:cs typeface="+mn-cs"/>
            </a:rPr>
            <a:t>・津波防災都市づくりにおける都市防災拠点機能確保のための検討手順案の作成補助業務</a:t>
          </a:r>
          <a:r>
            <a:rPr lang="en-US" altLang="ja-JP" sz="1000" b="0" i="0" u="none" strike="noStrike">
              <a:solidFill>
                <a:sysClr val="windowText" lastClr="000000"/>
              </a:solidFill>
              <a:effectLst/>
              <a:latin typeface="+mn-lt"/>
              <a:ea typeface="+mn-ea"/>
              <a:cs typeface="+mn-cs"/>
            </a:rPr>
            <a:t/>
          </a:r>
          <a:br>
            <a:rPr lang="en-US" altLang="ja-JP" sz="1000" b="0" i="0" u="none" strike="noStrike">
              <a:solidFill>
                <a:sysClr val="windowText" lastClr="000000"/>
              </a:solidFill>
              <a:effectLst/>
              <a:latin typeface="+mn-lt"/>
              <a:ea typeface="+mn-ea"/>
              <a:cs typeface="+mn-cs"/>
            </a:rPr>
          </a:br>
          <a:r>
            <a:rPr lang="ja-JP" altLang="en-US" sz="1000" b="0" i="0" u="none" strike="noStrike">
              <a:solidFill>
                <a:sysClr val="windowText" lastClr="000000"/>
              </a:solidFill>
              <a:effectLst/>
              <a:latin typeface="+mn-lt"/>
              <a:ea typeface="+mn-ea"/>
              <a:cs typeface="+mn-cs"/>
            </a:rPr>
            <a:t>・宅地の液状化マップ作成支援ソフトの開発に関する業務</a:t>
          </a:r>
          <a:r>
            <a:rPr lang="ja-JP" altLang="en-US" sz="1000">
              <a:solidFill>
                <a:sysClr val="windowText" lastClr="000000"/>
              </a:solidFill>
            </a:rPr>
            <a:t> </a:t>
          </a:r>
          <a:endParaRPr kumimoji="1" lang="ja-JP" altLang="en-US" sz="1000">
            <a:solidFill>
              <a:sysClr val="windowText" lastClr="000000"/>
            </a:solidFill>
          </a:endParaRPr>
        </a:p>
      </xdr:txBody>
    </xdr:sp>
    <xdr:clientData/>
  </xdr:twoCellAnchor>
  <xdr:twoCellAnchor>
    <xdr:from>
      <xdr:col>28</xdr:col>
      <xdr:colOff>119743</xdr:colOff>
      <xdr:row>149</xdr:row>
      <xdr:rowOff>206826</xdr:rowOff>
    </xdr:from>
    <xdr:to>
      <xdr:col>42</xdr:col>
      <xdr:colOff>130629</xdr:colOff>
      <xdr:row>152</xdr:row>
      <xdr:rowOff>348341</xdr:rowOff>
    </xdr:to>
    <xdr:sp macro="" textlink="">
      <xdr:nvSpPr>
        <xdr:cNvPr id="12" name="大かっこ 11"/>
        <xdr:cNvSpPr/>
      </xdr:nvSpPr>
      <xdr:spPr>
        <a:xfrm>
          <a:off x="5606143" y="60753169"/>
          <a:ext cx="2754086" cy="12192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147</xdr:row>
      <xdr:rowOff>43543</xdr:rowOff>
    </xdr:from>
    <xdr:to>
      <xdr:col>17</xdr:col>
      <xdr:colOff>1581</xdr:colOff>
      <xdr:row>147</xdr:row>
      <xdr:rowOff>169333</xdr:rowOff>
    </xdr:to>
    <xdr:cxnSp macro="">
      <xdr:nvCxnSpPr>
        <xdr:cNvPr id="25" name="直線コネクタ 24"/>
        <xdr:cNvCxnSpPr>
          <a:stCxn id="9" idx="2"/>
        </xdr:cNvCxnSpPr>
      </xdr:nvCxnSpPr>
      <xdr:spPr>
        <a:xfrm>
          <a:off x="3145972" y="59947629"/>
          <a:ext cx="1580" cy="12579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97971</xdr:colOff>
      <xdr:row>143</xdr:row>
      <xdr:rowOff>315685</xdr:rowOff>
    </xdr:from>
    <xdr:to>
      <xdr:col>42</xdr:col>
      <xdr:colOff>119742</xdr:colOff>
      <xdr:row>145</xdr:row>
      <xdr:rowOff>32657</xdr:rowOff>
    </xdr:to>
    <xdr:sp macro="" textlink="">
      <xdr:nvSpPr>
        <xdr:cNvPr id="14" name="正方形/長方形 13"/>
        <xdr:cNvSpPr/>
      </xdr:nvSpPr>
      <xdr:spPr>
        <a:xfrm>
          <a:off x="5279571" y="59120314"/>
          <a:ext cx="2612571" cy="4354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000" b="0" i="0" u="none" strike="noStrike">
              <a:solidFill>
                <a:sysClr val="windowText" lastClr="000000"/>
              </a:solidFill>
              <a:effectLst/>
              <a:latin typeface="+mn-lt"/>
              <a:ea typeface="+mn-ea"/>
              <a:cs typeface="+mn-cs"/>
            </a:rPr>
            <a:t>職員旅費、賃金、消耗品等</a:t>
          </a:r>
          <a:endParaRPr kumimoji="1" lang="ja-JP" altLang="en-US" sz="1000">
            <a:solidFill>
              <a:sysClr val="windowText" lastClr="000000"/>
            </a:solidFill>
          </a:endParaRPr>
        </a:p>
      </xdr:txBody>
    </xdr:sp>
    <xdr:clientData/>
  </xdr:twoCellAnchor>
  <xdr:twoCellAnchor>
    <xdr:from>
      <xdr:col>28</xdr:col>
      <xdr:colOff>76200</xdr:colOff>
      <xdr:row>143</xdr:row>
      <xdr:rowOff>217714</xdr:rowOff>
    </xdr:from>
    <xdr:to>
      <xdr:col>41</xdr:col>
      <xdr:colOff>174171</xdr:colOff>
      <xdr:row>144</xdr:row>
      <xdr:rowOff>337457</xdr:rowOff>
    </xdr:to>
    <xdr:sp macro="" textlink="">
      <xdr:nvSpPr>
        <xdr:cNvPr id="15" name="大かっこ 14"/>
        <xdr:cNvSpPr/>
      </xdr:nvSpPr>
      <xdr:spPr>
        <a:xfrm>
          <a:off x="5257800" y="59022343"/>
          <a:ext cx="2503714" cy="478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9525</xdr:colOff>
          <xdr:row>229</xdr:row>
          <xdr:rowOff>19050</xdr:rowOff>
        </xdr:from>
        <xdr:to>
          <xdr:col>44</xdr:col>
          <xdr:colOff>152400</xdr:colOff>
          <xdr:row>229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0" t="s">
        <v>379</v>
      </c>
      <c r="AR2" s="100"/>
      <c r="AS2" s="59" t="str">
        <f>IF(OR(AQ2="　", AQ2=""), "", "-")</f>
        <v/>
      </c>
      <c r="AT2" s="101">
        <v>442</v>
      </c>
      <c r="AU2" s="101"/>
      <c r="AV2" s="60" t="str">
        <f>IF(AW2="", "", "-")</f>
        <v/>
      </c>
      <c r="AW2" s="105"/>
      <c r="AX2" s="105"/>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381</v>
      </c>
      <c r="AK3" s="293"/>
      <c r="AL3" s="293"/>
      <c r="AM3" s="293"/>
      <c r="AN3" s="293"/>
      <c r="AO3" s="293"/>
      <c r="AP3" s="293"/>
      <c r="AQ3" s="293"/>
      <c r="AR3" s="293"/>
      <c r="AS3" s="293"/>
      <c r="AT3" s="293"/>
      <c r="AU3" s="293"/>
      <c r="AV3" s="293"/>
      <c r="AW3" s="293"/>
      <c r="AX3" s="36" t="s">
        <v>91</v>
      </c>
    </row>
    <row r="4" spans="1:50" ht="24.75" customHeight="1" x14ac:dyDescent="0.15">
      <c r="A4" s="517" t="s">
        <v>30</v>
      </c>
      <c r="B4" s="518"/>
      <c r="C4" s="518"/>
      <c r="D4" s="518"/>
      <c r="E4" s="518"/>
      <c r="F4" s="518"/>
      <c r="G4" s="491" t="s">
        <v>388</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382</v>
      </c>
      <c r="AF4" s="497"/>
      <c r="AG4" s="497"/>
      <c r="AH4" s="497"/>
      <c r="AI4" s="497"/>
      <c r="AJ4" s="497"/>
      <c r="AK4" s="497"/>
      <c r="AL4" s="497"/>
      <c r="AM4" s="497"/>
      <c r="AN4" s="497"/>
      <c r="AO4" s="497"/>
      <c r="AP4" s="498"/>
      <c r="AQ4" s="499" t="s">
        <v>2</v>
      </c>
      <c r="AR4" s="494"/>
      <c r="AS4" s="494"/>
      <c r="AT4" s="494"/>
      <c r="AU4" s="494"/>
      <c r="AV4" s="494"/>
      <c r="AW4" s="494"/>
      <c r="AX4" s="500"/>
    </row>
    <row r="5" spans="1:50" ht="54" customHeight="1" x14ac:dyDescent="0.15">
      <c r="A5" s="501" t="s">
        <v>93</v>
      </c>
      <c r="B5" s="502"/>
      <c r="C5" s="502"/>
      <c r="D5" s="502"/>
      <c r="E5" s="502"/>
      <c r="F5" s="503"/>
      <c r="G5" s="319" t="s">
        <v>213</v>
      </c>
      <c r="H5" s="320"/>
      <c r="I5" s="320"/>
      <c r="J5" s="320"/>
      <c r="K5" s="320"/>
      <c r="L5" s="320"/>
      <c r="M5" s="321" t="s">
        <v>92</v>
      </c>
      <c r="N5" s="322"/>
      <c r="O5" s="322"/>
      <c r="P5" s="322"/>
      <c r="Q5" s="322"/>
      <c r="R5" s="323"/>
      <c r="S5" s="324" t="s">
        <v>97</v>
      </c>
      <c r="T5" s="320"/>
      <c r="U5" s="320"/>
      <c r="V5" s="320"/>
      <c r="W5" s="320"/>
      <c r="X5" s="325"/>
      <c r="Y5" s="508" t="s">
        <v>3</v>
      </c>
      <c r="Z5" s="509"/>
      <c r="AA5" s="509"/>
      <c r="AB5" s="509"/>
      <c r="AC5" s="509"/>
      <c r="AD5" s="510"/>
      <c r="AE5" s="511" t="s">
        <v>396</v>
      </c>
      <c r="AF5" s="512"/>
      <c r="AG5" s="512"/>
      <c r="AH5" s="512"/>
      <c r="AI5" s="512"/>
      <c r="AJ5" s="512"/>
      <c r="AK5" s="512"/>
      <c r="AL5" s="512"/>
      <c r="AM5" s="512"/>
      <c r="AN5" s="512"/>
      <c r="AO5" s="512"/>
      <c r="AP5" s="513"/>
      <c r="AQ5" s="514" t="s">
        <v>389</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384</v>
      </c>
      <c r="AF6" s="526"/>
      <c r="AG6" s="526"/>
      <c r="AH6" s="526"/>
      <c r="AI6" s="526"/>
      <c r="AJ6" s="526"/>
      <c r="AK6" s="526"/>
      <c r="AL6" s="526"/>
      <c r="AM6" s="526"/>
      <c r="AN6" s="526"/>
      <c r="AO6" s="526"/>
      <c r="AP6" s="526"/>
      <c r="AQ6" s="118"/>
      <c r="AR6" s="118"/>
      <c r="AS6" s="118"/>
      <c r="AT6" s="118"/>
      <c r="AU6" s="118"/>
      <c r="AV6" s="118"/>
      <c r="AW6" s="118"/>
      <c r="AX6" s="527"/>
    </row>
    <row r="7" spans="1:50" ht="59.45" customHeight="1" x14ac:dyDescent="0.15">
      <c r="A7" s="446" t="s">
        <v>25</v>
      </c>
      <c r="B7" s="447"/>
      <c r="C7" s="447"/>
      <c r="D7" s="447"/>
      <c r="E7" s="447"/>
      <c r="F7" s="447"/>
      <c r="G7" s="448" t="s">
        <v>390</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391</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科学技術・イノベーション、国土強靭化</v>
      </c>
      <c r="H8" s="349"/>
      <c r="I8" s="349"/>
      <c r="J8" s="349"/>
      <c r="K8" s="349"/>
      <c r="L8" s="349"/>
      <c r="M8" s="349"/>
      <c r="N8" s="349"/>
      <c r="O8" s="349"/>
      <c r="P8" s="349"/>
      <c r="Q8" s="349"/>
      <c r="R8" s="349"/>
      <c r="S8" s="349"/>
      <c r="T8" s="349"/>
      <c r="U8" s="349"/>
      <c r="V8" s="349"/>
      <c r="W8" s="349"/>
      <c r="X8" s="350"/>
      <c r="Y8" s="528" t="s">
        <v>79</v>
      </c>
      <c r="Z8" s="528"/>
      <c r="AA8" s="528"/>
      <c r="AB8" s="528"/>
      <c r="AC8" s="528"/>
      <c r="AD8" s="528"/>
      <c r="AE8" s="481" t="str">
        <f>入力規則等!K13</f>
        <v>文教及び科学振興</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392</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393</v>
      </c>
      <c r="H10" s="485"/>
      <c r="I10" s="485"/>
      <c r="J10" s="485"/>
      <c r="K10" s="485"/>
      <c r="L10" s="485"/>
      <c r="M10" s="485"/>
      <c r="N10" s="485"/>
      <c r="O10" s="485"/>
      <c r="P10" s="485"/>
      <c r="Q10" s="485"/>
      <c r="R10" s="485"/>
      <c r="S10" s="485"/>
      <c r="T10" s="485"/>
      <c r="U10" s="485"/>
      <c r="V10" s="485"/>
      <c r="W10" s="485"/>
      <c r="X10" s="485"/>
      <c r="Y10" s="486"/>
      <c r="Z10" s="486"/>
      <c r="AA10" s="486"/>
      <c r="AB10" s="486"/>
      <c r="AC10" s="486"/>
      <c r="AD10" s="486"/>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8" t="s">
        <v>27</v>
      </c>
      <c r="B12" s="459"/>
      <c r="C12" s="459"/>
      <c r="D12" s="459"/>
      <c r="E12" s="459"/>
      <c r="F12" s="460"/>
      <c r="G12" s="467"/>
      <c r="H12" s="468"/>
      <c r="I12" s="468"/>
      <c r="J12" s="468"/>
      <c r="K12" s="468"/>
      <c r="L12" s="468"/>
      <c r="M12" s="468"/>
      <c r="N12" s="468"/>
      <c r="O12" s="468"/>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71"/>
    </row>
    <row r="13" spans="1:50" ht="21" customHeight="1" x14ac:dyDescent="0.15">
      <c r="A13" s="461"/>
      <c r="B13" s="462"/>
      <c r="C13" s="462"/>
      <c r="D13" s="462"/>
      <c r="E13" s="462"/>
      <c r="F13" s="463"/>
      <c r="G13" s="472" t="s">
        <v>7</v>
      </c>
      <c r="H13" s="473"/>
      <c r="I13" s="478" t="s">
        <v>8</v>
      </c>
      <c r="J13" s="479"/>
      <c r="K13" s="479"/>
      <c r="L13" s="479"/>
      <c r="M13" s="479"/>
      <c r="N13" s="479"/>
      <c r="O13" s="480"/>
      <c r="P13" s="86">
        <v>15</v>
      </c>
      <c r="Q13" s="86"/>
      <c r="R13" s="86"/>
      <c r="S13" s="86"/>
      <c r="T13" s="86"/>
      <c r="U13" s="86"/>
      <c r="V13" s="86"/>
      <c r="W13" s="64">
        <v>15</v>
      </c>
      <c r="X13" s="65"/>
      <c r="Y13" s="65"/>
      <c r="Z13" s="65"/>
      <c r="AA13" s="65"/>
      <c r="AB13" s="65"/>
      <c r="AC13" s="66"/>
      <c r="AD13" s="64">
        <v>13</v>
      </c>
      <c r="AE13" s="65"/>
      <c r="AF13" s="65"/>
      <c r="AG13" s="65"/>
      <c r="AH13" s="65"/>
      <c r="AI13" s="65"/>
      <c r="AJ13" s="66"/>
      <c r="AK13" s="64" t="s">
        <v>387</v>
      </c>
      <c r="AL13" s="65"/>
      <c r="AM13" s="65"/>
      <c r="AN13" s="65"/>
      <c r="AO13" s="65"/>
      <c r="AP13" s="65"/>
      <c r="AQ13" s="66"/>
      <c r="AR13" s="663" t="s">
        <v>387</v>
      </c>
      <c r="AS13" s="664"/>
      <c r="AT13" s="664"/>
      <c r="AU13" s="664"/>
      <c r="AV13" s="664"/>
      <c r="AW13" s="664"/>
      <c r="AX13" s="665"/>
    </row>
    <row r="14" spans="1:50" ht="21" customHeight="1" x14ac:dyDescent="0.15">
      <c r="A14" s="461"/>
      <c r="B14" s="462"/>
      <c r="C14" s="462"/>
      <c r="D14" s="462"/>
      <c r="E14" s="462"/>
      <c r="F14" s="463"/>
      <c r="G14" s="474"/>
      <c r="H14" s="475"/>
      <c r="I14" s="336" t="s">
        <v>9</v>
      </c>
      <c r="J14" s="469"/>
      <c r="K14" s="469"/>
      <c r="L14" s="469"/>
      <c r="M14" s="469"/>
      <c r="N14" s="469"/>
      <c r="O14" s="470"/>
      <c r="P14" s="442" t="s">
        <v>385</v>
      </c>
      <c r="Q14" s="443"/>
      <c r="R14" s="443"/>
      <c r="S14" s="443"/>
      <c r="T14" s="443"/>
      <c r="U14" s="443"/>
      <c r="V14" s="443"/>
      <c r="W14" s="64" t="s">
        <v>387</v>
      </c>
      <c r="X14" s="65"/>
      <c r="Y14" s="65"/>
      <c r="Z14" s="65"/>
      <c r="AA14" s="65"/>
      <c r="AB14" s="65"/>
      <c r="AC14" s="66"/>
      <c r="AD14" s="64" t="s">
        <v>385</v>
      </c>
      <c r="AE14" s="65"/>
      <c r="AF14" s="65"/>
      <c r="AG14" s="65"/>
      <c r="AH14" s="65"/>
      <c r="AI14" s="65"/>
      <c r="AJ14" s="66"/>
      <c r="AK14" s="64" t="s">
        <v>387</v>
      </c>
      <c r="AL14" s="65"/>
      <c r="AM14" s="65"/>
      <c r="AN14" s="65"/>
      <c r="AO14" s="65"/>
      <c r="AP14" s="65"/>
      <c r="AQ14" s="66"/>
      <c r="AR14" s="661"/>
      <c r="AS14" s="661"/>
      <c r="AT14" s="661"/>
      <c r="AU14" s="661"/>
      <c r="AV14" s="661"/>
      <c r="AW14" s="661"/>
      <c r="AX14" s="662"/>
    </row>
    <row r="15" spans="1:50" ht="21" customHeight="1" x14ac:dyDescent="0.15">
      <c r="A15" s="461"/>
      <c r="B15" s="462"/>
      <c r="C15" s="462"/>
      <c r="D15" s="462"/>
      <c r="E15" s="462"/>
      <c r="F15" s="463"/>
      <c r="G15" s="474"/>
      <c r="H15" s="475"/>
      <c r="I15" s="336" t="s">
        <v>62</v>
      </c>
      <c r="J15" s="337"/>
      <c r="K15" s="337"/>
      <c r="L15" s="337"/>
      <c r="M15" s="337"/>
      <c r="N15" s="337"/>
      <c r="O15" s="338"/>
      <c r="P15" s="488" t="s">
        <v>386</v>
      </c>
      <c r="Q15" s="340"/>
      <c r="R15" s="340"/>
      <c r="S15" s="340"/>
      <c r="T15" s="340"/>
      <c r="U15" s="340"/>
      <c r="V15" s="341"/>
      <c r="W15" s="64" t="s">
        <v>385</v>
      </c>
      <c r="X15" s="65"/>
      <c r="Y15" s="65"/>
      <c r="Z15" s="65"/>
      <c r="AA15" s="65"/>
      <c r="AB15" s="65"/>
      <c r="AC15" s="66"/>
      <c r="AD15" s="64" t="s">
        <v>387</v>
      </c>
      <c r="AE15" s="65"/>
      <c r="AF15" s="65"/>
      <c r="AG15" s="65"/>
      <c r="AH15" s="65"/>
      <c r="AI15" s="65"/>
      <c r="AJ15" s="66"/>
      <c r="AK15" s="64" t="s">
        <v>387</v>
      </c>
      <c r="AL15" s="65"/>
      <c r="AM15" s="65"/>
      <c r="AN15" s="65"/>
      <c r="AO15" s="65"/>
      <c r="AP15" s="65"/>
      <c r="AQ15" s="66"/>
      <c r="AR15" s="64" t="s">
        <v>387</v>
      </c>
      <c r="AS15" s="65"/>
      <c r="AT15" s="65"/>
      <c r="AU15" s="65"/>
      <c r="AV15" s="65"/>
      <c r="AW15" s="65"/>
      <c r="AX15" s="660"/>
    </row>
    <row r="16" spans="1:50" ht="21" customHeight="1" x14ac:dyDescent="0.15">
      <c r="A16" s="461"/>
      <c r="B16" s="462"/>
      <c r="C16" s="462"/>
      <c r="D16" s="462"/>
      <c r="E16" s="462"/>
      <c r="F16" s="463"/>
      <c r="G16" s="474"/>
      <c r="H16" s="475"/>
      <c r="I16" s="336" t="s">
        <v>63</v>
      </c>
      <c r="J16" s="337"/>
      <c r="K16" s="337"/>
      <c r="L16" s="337"/>
      <c r="M16" s="337"/>
      <c r="N16" s="337"/>
      <c r="O16" s="338"/>
      <c r="P16" s="339" t="s">
        <v>385</v>
      </c>
      <c r="Q16" s="340"/>
      <c r="R16" s="340"/>
      <c r="S16" s="340"/>
      <c r="T16" s="340"/>
      <c r="U16" s="340"/>
      <c r="V16" s="341"/>
      <c r="W16" s="64" t="s">
        <v>387</v>
      </c>
      <c r="X16" s="65"/>
      <c r="Y16" s="65"/>
      <c r="Z16" s="65"/>
      <c r="AA16" s="65"/>
      <c r="AB16" s="65"/>
      <c r="AC16" s="66"/>
      <c r="AD16" s="64" t="s">
        <v>387</v>
      </c>
      <c r="AE16" s="65"/>
      <c r="AF16" s="65"/>
      <c r="AG16" s="65"/>
      <c r="AH16" s="65"/>
      <c r="AI16" s="65"/>
      <c r="AJ16" s="66"/>
      <c r="AK16" s="64" t="s">
        <v>387</v>
      </c>
      <c r="AL16" s="65"/>
      <c r="AM16" s="65"/>
      <c r="AN16" s="65"/>
      <c r="AO16" s="65"/>
      <c r="AP16" s="65"/>
      <c r="AQ16" s="66"/>
      <c r="AR16" s="439"/>
      <c r="AS16" s="440"/>
      <c r="AT16" s="440"/>
      <c r="AU16" s="440"/>
      <c r="AV16" s="440"/>
      <c r="AW16" s="440"/>
      <c r="AX16" s="441"/>
    </row>
    <row r="17" spans="1:50" ht="24.75" customHeight="1" x14ac:dyDescent="0.15">
      <c r="A17" s="461"/>
      <c r="B17" s="462"/>
      <c r="C17" s="462"/>
      <c r="D17" s="462"/>
      <c r="E17" s="462"/>
      <c r="F17" s="463"/>
      <c r="G17" s="474"/>
      <c r="H17" s="475"/>
      <c r="I17" s="336" t="s">
        <v>61</v>
      </c>
      <c r="J17" s="469"/>
      <c r="K17" s="469"/>
      <c r="L17" s="469"/>
      <c r="M17" s="469"/>
      <c r="N17" s="469"/>
      <c r="O17" s="470"/>
      <c r="P17" s="442" t="s">
        <v>385</v>
      </c>
      <c r="Q17" s="443"/>
      <c r="R17" s="443"/>
      <c r="S17" s="443"/>
      <c r="T17" s="443"/>
      <c r="U17" s="443"/>
      <c r="V17" s="443"/>
      <c r="W17" s="64" t="s">
        <v>385</v>
      </c>
      <c r="X17" s="65"/>
      <c r="Y17" s="65"/>
      <c r="Z17" s="65"/>
      <c r="AA17" s="65"/>
      <c r="AB17" s="65"/>
      <c r="AC17" s="66"/>
      <c r="AD17" s="64" t="s">
        <v>385</v>
      </c>
      <c r="AE17" s="65"/>
      <c r="AF17" s="65"/>
      <c r="AG17" s="65"/>
      <c r="AH17" s="65"/>
      <c r="AI17" s="65"/>
      <c r="AJ17" s="66"/>
      <c r="AK17" s="64" t="s">
        <v>387</v>
      </c>
      <c r="AL17" s="65"/>
      <c r="AM17" s="65"/>
      <c r="AN17" s="65"/>
      <c r="AO17" s="65"/>
      <c r="AP17" s="65"/>
      <c r="AQ17" s="66"/>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09">
        <f>SUM(P13:V17)</f>
        <v>15</v>
      </c>
      <c r="Q18" s="310"/>
      <c r="R18" s="310"/>
      <c r="S18" s="310"/>
      <c r="T18" s="310"/>
      <c r="U18" s="310"/>
      <c r="V18" s="311"/>
      <c r="W18" s="309">
        <f>SUM(W13:AC17)</f>
        <v>15</v>
      </c>
      <c r="X18" s="310"/>
      <c r="Y18" s="310"/>
      <c r="Z18" s="310"/>
      <c r="AA18" s="310"/>
      <c r="AB18" s="310"/>
      <c r="AC18" s="311"/>
      <c r="AD18" s="309">
        <f t="shared" ref="AD18" si="0">SUM(AD13:AJ17)</f>
        <v>13</v>
      </c>
      <c r="AE18" s="310"/>
      <c r="AF18" s="310"/>
      <c r="AG18" s="310"/>
      <c r="AH18" s="310"/>
      <c r="AI18" s="310"/>
      <c r="AJ18" s="311"/>
      <c r="AK18" s="309">
        <f t="shared" ref="AK18" si="1">SUM(AK13:AQ17)</f>
        <v>0</v>
      </c>
      <c r="AL18" s="310"/>
      <c r="AM18" s="310"/>
      <c r="AN18" s="310"/>
      <c r="AO18" s="310"/>
      <c r="AP18" s="310"/>
      <c r="AQ18" s="311"/>
      <c r="AR18" s="309">
        <f t="shared" ref="AR18" si="2">SUM(AR13:AX17)</f>
        <v>0</v>
      </c>
      <c r="AS18" s="310"/>
      <c r="AT18" s="310"/>
      <c r="AU18" s="310"/>
      <c r="AV18" s="310"/>
      <c r="AW18" s="310"/>
      <c r="AX18" s="312"/>
    </row>
    <row r="19" spans="1:50" ht="24.75" customHeight="1" x14ac:dyDescent="0.15">
      <c r="A19" s="461"/>
      <c r="B19" s="462"/>
      <c r="C19" s="462"/>
      <c r="D19" s="462"/>
      <c r="E19" s="462"/>
      <c r="F19" s="463"/>
      <c r="G19" s="306" t="s">
        <v>10</v>
      </c>
      <c r="H19" s="307"/>
      <c r="I19" s="307"/>
      <c r="J19" s="307"/>
      <c r="K19" s="307"/>
      <c r="L19" s="307"/>
      <c r="M19" s="307"/>
      <c r="N19" s="307"/>
      <c r="O19" s="307"/>
      <c r="P19" s="64">
        <v>14</v>
      </c>
      <c r="Q19" s="65"/>
      <c r="R19" s="65"/>
      <c r="S19" s="65"/>
      <c r="T19" s="65"/>
      <c r="U19" s="65"/>
      <c r="V19" s="66"/>
      <c r="W19" s="64">
        <v>14</v>
      </c>
      <c r="X19" s="65"/>
      <c r="Y19" s="65"/>
      <c r="Z19" s="65"/>
      <c r="AA19" s="65"/>
      <c r="AB19" s="65"/>
      <c r="AC19" s="66"/>
      <c r="AD19" s="64">
        <v>13</v>
      </c>
      <c r="AE19" s="65"/>
      <c r="AF19" s="65"/>
      <c r="AG19" s="65"/>
      <c r="AH19" s="65"/>
      <c r="AI19" s="65"/>
      <c r="AJ19" s="66"/>
      <c r="AK19" s="308"/>
      <c r="AL19" s="308"/>
      <c r="AM19" s="308"/>
      <c r="AN19" s="308"/>
      <c r="AO19" s="308"/>
      <c r="AP19" s="308"/>
      <c r="AQ19" s="308"/>
      <c r="AR19" s="308"/>
      <c r="AS19" s="308"/>
      <c r="AT19" s="308"/>
      <c r="AU19" s="308"/>
      <c r="AV19" s="308"/>
      <c r="AW19" s="308"/>
      <c r="AX19" s="313"/>
    </row>
    <row r="20" spans="1:50" ht="24.75" customHeight="1" x14ac:dyDescent="0.15">
      <c r="A20" s="464"/>
      <c r="B20" s="465"/>
      <c r="C20" s="465"/>
      <c r="D20" s="465"/>
      <c r="E20" s="465"/>
      <c r="F20" s="466"/>
      <c r="G20" s="306" t="s">
        <v>11</v>
      </c>
      <c r="H20" s="307"/>
      <c r="I20" s="307"/>
      <c r="J20" s="307"/>
      <c r="K20" s="307"/>
      <c r="L20" s="307"/>
      <c r="M20" s="307"/>
      <c r="N20" s="307"/>
      <c r="O20" s="307"/>
      <c r="P20" s="314">
        <f>IF(P18=0, "-", P19/P18)</f>
        <v>0.93333333333333335</v>
      </c>
      <c r="Q20" s="314"/>
      <c r="R20" s="314"/>
      <c r="S20" s="314"/>
      <c r="T20" s="314"/>
      <c r="U20" s="314"/>
      <c r="V20" s="314"/>
      <c r="W20" s="314">
        <f>IF(W18=0, "-", W19/W18)</f>
        <v>0.93333333333333335</v>
      </c>
      <c r="X20" s="314"/>
      <c r="Y20" s="314"/>
      <c r="Z20" s="314"/>
      <c r="AA20" s="314"/>
      <c r="AB20" s="314"/>
      <c r="AC20" s="314"/>
      <c r="AD20" s="314">
        <f>IF(AD18=0, "-", AD19/AD18)</f>
        <v>1</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9"/>
      <c r="AA21" s="80"/>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102"/>
      <c r="I22" s="102"/>
      <c r="J22" s="102"/>
      <c r="K22" s="102"/>
      <c r="L22" s="102"/>
      <c r="M22" s="102"/>
      <c r="N22" s="102"/>
      <c r="O22" s="218"/>
      <c r="P22" s="235"/>
      <c r="Q22" s="102"/>
      <c r="R22" s="102"/>
      <c r="S22" s="102"/>
      <c r="T22" s="102"/>
      <c r="U22" s="102"/>
      <c r="V22" s="102"/>
      <c r="W22" s="102"/>
      <c r="X22" s="218"/>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4">
        <v>27</v>
      </c>
      <c r="AV22" s="104"/>
      <c r="AW22" s="102" t="s">
        <v>355</v>
      </c>
      <c r="AX22" s="103"/>
    </row>
    <row r="23" spans="1:50" ht="70.150000000000006" customHeight="1" x14ac:dyDescent="0.15">
      <c r="A23" s="210"/>
      <c r="B23" s="208"/>
      <c r="C23" s="208"/>
      <c r="D23" s="208"/>
      <c r="E23" s="208"/>
      <c r="F23" s="209"/>
      <c r="G23" s="268" t="s">
        <v>404</v>
      </c>
      <c r="H23" s="189"/>
      <c r="I23" s="189"/>
      <c r="J23" s="189"/>
      <c r="K23" s="189"/>
      <c r="L23" s="189"/>
      <c r="M23" s="189"/>
      <c r="N23" s="189"/>
      <c r="O23" s="190"/>
      <c r="P23" s="248" t="s">
        <v>430</v>
      </c>
      <c r="Q23" s="249"/>
      <c r="R23" s="249"/>
      <c r="S23" s="249"/>
      <c r="T23" s="249"/>
      <c r="U23" s="249"/>
      <c r="V23" s="249"/>
      <c r="W23" s="249"/>
      <c r="X23" s="250"/>
      <c r="Y23" s="287" t="s">
        <v>14</v>
      </c>
      <c r="Z23" s="288"/>
      <c r="AA23" s="289"/>
      <c r="AB23" s="365" t="s">
        <v>406</v>
      </c>
      <c r="AC23" s="219"/>
      <c r="AD23" s="219"/>
      <c r="AE23" s="87">
        <v>0</v>
      </c>
      <c r="AF23" s="88"/>
      <c r="AG23" s="88"/>
      <c r="AH23" s="88"/>
      <c r="AI23" s="89"/>
      <c r="AJ23" s="87">
        <v>0</v>
      </c>
      <c r="AK23" s="88"/>
      <c r="AL23" s="88"/>
      <c r="AM23" s="88"/>
      <c r="AN23" s="89"/>
      <c r="AO23" s="87">
        <v>4</v>
      </c>
      <c r="AP23" s="88"/>
      <c r="AQ23" s="88"/>
      <c r="AR23" s="88"/>
      <c r="AS23" s="89"/>
      <c r="AT23" s="220"/>
      <c r="AU23" s="220"/>
      <c r="AV23" s="220"/>
      <c r="AW23" s="220"/>
      <c r="AX23" s="221"/>
    </row>
    <row r="24" spans="1:50" ht="70.150000000000006" customHeight="1" x14ac:dyDescent="0.15">
      <c r="A24" s="211"/>
      <c r="B24" s="212"/>
      <c r="C24" s="212"/>
      <c r="D24" s="212"/>
      <c r="E24" s="212"/>
      <c r="F24" s="213"/>
      <c r="G24" s="269"/>
      <c r="H24" s="270"/>
      <c r="I24" s="270"/>
      <c r="J24" s="270"/>
      <c r="K24" s="270"/>
      <c r="L24" s="270"/>
      <c r="M24" s="270"/>
      <c r="N24" s="270"/>
      <c r="O24" s="271"/>
      <c r="P24" s="251"/>
      <c r="Q24" s="251"/>
      <c r="R24" s="251"/>
      <c r="S24" s="251"/>
      <c r="T24" s="251"/>
      <c r="U24" s="251"/>
      <c r="V24" s="251"/>
      <c r="W24" s="251"/>
      <c r="X24" s="252"/>
      <c r="Y24" s="169" t="s">
        <v>65</v>
      </c>
      <c r="Z24" s="115"/>
      <c r="AA24" s="165"/>
      <c r="AB24" s="329" t="s">
        <v>412</v>
      </c>
      <c r="AC24" s="225"/>
      <c r="AD24" s="225"/>
      <c r="AE24" s="87" t="s">
        <v>413</v>
      </c>
      <c r="AF24" s="88"/>
      <c r="AG24" s="88"/>
      <c r="AH24" s="88"/>
      <c r="AI24" s="89"/>
      <c r="AJ24" s="87" t="s">
        <v>413</v>
      </c>
      <c r="AK24" s="88"/>
      <c r="AL24" s="88"/>
      <c r="AM24" s="88"/>
      <c r="AN24" s="89"/>
      <c r="AO24" s="87">
        <v>4</v>
      </c>
      <c r="AP24" s="88"/>
      <c r="AQ24" s="88"/>
      <c r="AR24" s="88"/>
      <c r="AS24" s="89"/>
      <c r="AT24" s="87">
        <v>4</v>
      </c>
      <c r="AU24" s="88"/>
      <c r="AV24" s="88"/>
      <c r="AW24" s="88"/>
      <c r="AX24" s="90"/>
    </row>
    <row r="25" spans="1:50" ht="70.150000000000006" customHeight="1" x14ac:dyDescent="0.15">
      <c r="A25" s="666"/>
      <c r="B25" s="667"/>
      <c r="C25" s="667"/>
      <c r="D25" s="667"/>
      <c r="E25" s="667"/>
      <c r="F25" s="668"/>
      <c r="G25" s="272"/>
      <c r="H25" s="191"/>
      <c r="I25" s="191"/>
      <c r="J25" s="191"/>
      <c r="K25" s="191"/>
      <c r="L25" s="191"/>
      <c r="M25" s="191"/>
      <c r="N25" s="191"/>
      <c r="O25" s="192"/>
      <c r="P25" s="253"/>
      <c r="Q25" s="253"/>
      <c r="R25" s="253"/>
      <c r="S25" s="253"/>
      <c r="T25" s="253"/>
      <c r="U25" s="253"/>
      <c r="V25" s="253"/>
      <c r="W25" s="253"/>
      <c r="X25" s="254"/>
      <c r="Y25" s="114" t="s">
        <v>15</v>
      </c>
      <c r="Z25" s="115"/>
      <c r="AA25" s="165"/>
      <c r="AB25" s="678" t="s">
        <v>359</v>
      </c>
      <c r="AC25" s="258"/>
      <c r="AD25" s="258"/>
      <c r="AE25" s="87">
        <v>0</v>
      </c>
      <c r="AF25" s="88"/>
      <c r="AG25" s="88"/>
      <c r="AH25" s="88"/>
      <c r="AI25" s="89"/>
      <c r="AJ25" s="87">
        <v>0</v>
      </c>
      <c r="AK25" s="88"/>
      <c r="AL25" s="88"/>
      <c r="AM25" s="88"/>
      <c r="AN25" s="89"/>
      <c r="AO25" s="87">
        <v>100</v>
      </c>
      <c r="AP25" s="88"/>
      <c r="AQ25" s="88"/>
      <c r="AR25" s="88"/>
      <c r="AS25" s="89"/>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9"/>
      <c r="AA26" s="80"/>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7" t="s">
        <v>303</v>
      </c>
      <c r="AU26" s="658"/>
      <c r="AV26" s="658"/>
      <c r="AW26" s="658"/>
      <c r="AX26" s="659"/>
    </row>
    <row r="27" spans="1:50" ht="18.75" hidden="1" customHeight="1" x14ac:dyDescent="0.15">
      <c r="A27" s="207"/>
      <c r="B27" s="208"/>
      <c r="C27" s="208"/>
      <c r="D27" s="208"/>
      <c r="E27" s="208"/>
      <c r="F27" s="209"/>
      <c r="G27" s="217"/>
      <c r="H27" s="102"/>
      <c r="I27" s="102"/>
      <c r="J27" s="102"/>
      <c r="K27" s="102"/>
      <c r="L27" s="102"/>
      <c r="M27" s="102"/>
      <c r="N27" s="102"/>
      <c r="O27" s="218"/>
      <c r="P27" s="235"/>
      <c r="Q27" s="102"/>
      <c r="R27" s="102"/>
      <c r="S27" s="102"/>
      <c r="T27" s="102"/>
      <c r="U27" s="102"/>
      <c r="V27" s="102"/>
      <c r="W27" s="102"/>
      <c r="X27" s="218"/>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4"/>
      <c r="AV27" s="104"/>
      <c r="AW27" s="102" t="s">
        <v>355</v>
      </c>
      <c r="AX27" s="103"/>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7"/>
      <c r="AF28" s="88"/>
      <c r="AG28" s="88"/>
      <c r="AH28" s="88"/>
      <c r="AI28" s="89"/>
      <c r="AJ28" s="87"/>
      <c r="AK28" s="88"/>
      <c r="AL28" s="88"/>
      <c r="AM28" s="88"/>
      <c r="AN28" s="89"/>
      <c r="AO28" s="87"/>
      <c r="AP28" s="88"/>
      <c r="AQ28" s="88"/>
      <c r="AR28" s="88"/>
      <c r="AS28" s="89"/>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5"/>
      <c r="AA29" s="165"/>
      <c r="AB29" s="280"/>
      <c r="AC29" s="280"/>
      <c r="AD29" s="280"/>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66"/>
      <c r="B30" s="667"/>
      <c r="C30" s="667"/>
      <c r="D30" s="667"/>
      <c r="E30" s="667"/>
      <c r="F30" s="668"/>
      <c r="G30" s="316"/>
      <c r="H30" s="317"/>
      <c r="I30" s="317"/>
      <c r="J30" s="317"/>
      <c r="K30" s="317"/>
      <c r="L30" s="317"/>
      <c r="M30" s="317"/>
      <c r="N30" s="317"/>
      <c r="O30" s="318"/>
      <c r="P30" s="191"/>
      <c r="Q30" s="191"/>
      <c r="R30" s="191"/>
      <c r="S30" s="191"/>
      <c r="T30" s="191"/>
      <c r="U30" s="191"/>
      <c r="V30" s="191"/>
      <c r="W30" s="191"/>
      <c r="X30" s="192"/>
      <c r="Y30" s="114" t="s">
        <v>15</v>
      </c>
      <c r="Z30" s="115"/>
      <c r="AA30" s="165"/>
      <c r="AB30" s="258" t="s">
        <v>16</v>
      </c>
      <c r="AC30" s="258"/>
      <c r="AD30" s="258"/>
      <c r="AE30" s="87"/>
      <c r="AF30" s="88"/>
      <c r="AG30" s="88"/>
      <c r="AH30" s="88"/>
      <c r="AI30" s="89"/>
      <c r="AJ30" s="87"/>
      <c r="AK30" s="88"/>
      <c r="AL30" s="88"/>
      <c r="AM30" s="88"/>
      <c r="AN30" s="89"/>
      <c r="AO30" s="87"/>
      <c r="AP30" s="88"/>
      <c r="AQ30" s="88"/>
      <c r="AR30" s="88"/>
      <c r="AS30" s="89"/>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9"/>
      <c r="AA31" s="80"/>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102"/>
      <c r="I32" s="102"/>
      <c r="J32" s="102"/>
      <c r="K32" s="102"/>
      <c r="L32" s="102"/>
      <c r="M32" s="102"/>
      <c r="N32" s="102"/>
      <c r="O32" s="218"/>
      <c r="P32" s="235"/>
      <c r="Q32" s="102"/>
      <c r="R32" s="102"/>
      <c r="S32" s="102"/>
      <c r="T32" s="102"/>
      <c r="U32" s="102"/>
      <c r="V32" s="102"/>
      <c r="W32" s="102"/>
      <c r="X32" s="218"/>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4"/>
      <c r="AV32" s="104"/>
      <c r="AW32" s="102" t="s">
        <v>355</v>
      </c>
      <c r="AX32" s="103"/>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7"/>
      <c r="AF33" s="88"/>
      <c r="AG33" s="88"/>
      <c r="AH33" s="88"/>
      <c r="AI33" s="89"/>
      <c r="AJ33" s="87"/>
      <c r="AK33" s="88"/>
      <c r="AL33" s="88"/>
      <c r="AM33" s="88"/>
      <c r="AN33" s="89"/>
      <c r="AO33" s="87"/>
      <c r="AP33" s="88"/>
      <c r="AQ33" s="88"/>
      <c r="AR33" s="88"/>
      <c r="AS33" s="89"/>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5"/>
      <c r="AA34" s="165"/>
      <c r="AB34" s="280"/>
      <c r="AC34" s="280"/>
      <c r="AD34" s="280"/>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66"/>
      <c r="B35" s="667"/>
      <c r="C35" s="667"/>
      <c r="D35" s="667"/>
      <c r="E35" s="667"/>
      <c r="F35" s="668"/>
      <c r="G35" s="316"/>
      <c r="H35" s="317"/>
      <c r="I35" s="317"/>
      <c r="J35" s="317"/>
      <c r="K35" s="317"/>
      <c r="L35" s="317"/>
      <c r="M35" s="317"/>
      <c r="N35" s="317"/>
      <c r="O35" s="318"/>
      <c r="P35" s="191"/>
      <c r="Q35" s="191"/>
      <c r="R35" s="191"/>
      <c r="S35" s="191"/>
      <c r="T35" s="191"/>
      <c r="U35" s="191"/>
      <c r="V35" s="191"/>
      <c r="W35" s="191"/>
      <c r="X35" s="192"/>
      <c r="Y35" s="114" t="s">
        <v>15</v>
      </c>
      <c r="Z35" s="115"/>
      <c r="AA35" s="165"/>
      <c r="AB35" s="258" t="s">
        <v>16</v>
      </c>
      <c r="AC35" s="258"/>
      <c r="AD35" s="258"/>
      <c r="AE35" s="87"/>
      <c r="AF35" s="88"/>
      <c r="AG35" s="88"/>
      <c r="AH35" s="88"/>
      <c r="AI35" s="89"/>
      <c r="AJ35" s="87"/>
      <c r="AK35" s="88"/>
      <c r="AL35" s="88"/>
      <c r="AM35" s="88"/>
      <c r="AN35" s="89"/>
      <c r="AO35" s="87"/>
      <c r="AP35" s="88"/>
      <c r="AQ35" s="88"/>
      <c r="AR35" s="88"/>
      <c r="AS35" s="89"/>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9"/>
      <c r="AA36" s="80"/>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102"/>
      <c r="I37" s="102"/>
      <c r="J37" s="102"/>
      <c r="K37" s="102"/>
      <c r="L37" s="102"/>
      <c r="M37" s="102"/>
      <c r="N37" s="102"/>
      <c r="O37" s="218"/>
      <c r="P37" s="235"/>
      <c r="Q37" s="102"/>
      <c r="R37" s="102"/>
      <c r="S37" s="102"/>
      <c r="T37" s="102"/>
      <c r="U37" s="102"/>
      <c r="V37" s="102"/>
      <c r="W37" s="102"/>
      <c r="X37" s="218"/>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4"/>
      <c r="AV37" s="104"/>
      <c r="AW37" s="102" t="s">
        <v>355</v>
      </c>
      <c r="AX37" s="103"/>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7"/>
      <c r="AF38" s="88"/>
      <c r="AG38" s="88"/>
      <c r="AH38" s="88"/>
      <c r="AI38" s="89"/>
      <c r="AJ38" s="87"/>
      <c r="AK38" s="88"/>
      <c r="AL38" s="88"/>
      <c r="AM38" s="88"/>
      <c r="AN38" s="89"/>
      <c r="AO38" s="87"/>
      <c r="AP38" s="88"/>
      <c r="AQ38" s="88"/>
      <c r="AR38" s="88"/>
      <c r="AS38" s="89"/>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5"/>
      <c r="AA39" s="165"/>
      <c r="AB39" s="280"/>
      <c r="AC39" s="280"/>
      <c r="AD39" s="280"/>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66"/>
      <c r="B40" s="667"/>
      <c r="C40" s="667"/>
      <c r="D40" s="667"/>
      <c r="E40" s="667"/>
      <c r="F40" s="668"/>
      <c r="G40" s="316"/>
      <c r="H40" s="317"/>
      <c r="I40" s="317"/>
      <c r="J40" s="317"/>
      <c r="K40" s="317"/>
      <c r="L40" s="317"/>
      <c r="M40" s="317"/>
      <c r="N40" s="317"/>
      <c r="O40" s="318"/>
      <c r="P40" s="191"/>
      <c r="Q40" s="191"/>
      <c r="R40" s="191"/>
      <c r="S40" s="191"/>
      <c r="T40" s="191"/>
      <c r="U40" s="191"/>
      <c r="V40" s="191"/>
      <c r="W40" s="191"/>
      <c r="X40" s="192"/>
      <c r="Y40" s="114" t="s">
        <v>15</v>
      </c>
      <c r="Z40" s="115"/>
      <c r="AA40" s="165"/>
      <c r="AB40" s="258" t="s">
        <v>16</v>
      </c>
      <c r="AC40" s="258"/>
      <c r="AD40" s="258"/>
      <c r="AE40" s="87"/>
      <c r="AF40" s="88"/>
      <c r="AG40" s="88"/>
      <c r="AH40" s="88"/>
      <c r="AI40" s="89"/>
      <c r="AJ40" s="87"/>
      <c r="AK40" s="88"/>
      <c r="AL40" s="88"/>
      <c r="AM40" s="88"/>
      <c r="AN40" s="89"/>
      <c r="AO40" s="87"/>
      <c r="AP40" s="88"/>
      <c r="AQ40" s="88"/>
      <c r="AR40" s="88"/>
      <c r="AS40" s="89"/>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9"/>
      <c r="AA41" s="80"/>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102"/>
      <c r="I42" s="102"/>
      <c r="J42" s="102"/>
      <c r="K42" s="102"/>
      <c r="L42" s="102"/>
      <c r="M42" s="102"/>
      <c r="N42" s="102"/>
      <c r="O42" s="218"/>
      <c r="P42" s="235"/>
      <c r="Q42" s="102"/>
      <c r="R42" s="102"/>
      <c r="S42" s="102"/>
      <c r="T42" s="102"/>
      <c r="U42" s="102"/>
      <c r="V42" s="102"/>
      <c r="W42" s="102"/>
      <c r="X42" s="218"/>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4"/>
      <c r="AV42" s="104"/>
      <c r="AW42" s="102" t="s">
        <v>355</v>
      </c>
      <c r="AX42" s="103"/>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7"/>
      <c r="AF43" s="88"/>
      <c r="AG43" s="88"/>
      <c r="AH43" s="88"/>
      <c r="AI43" s="89"/>
      <c r="AJ43" s="87"/>
      <c r="AK43" s="88"/>
      <c r="AL43" s="88"/>
      <c r="AM43" s="88"/>
      <c r="AN43" s="89"/>
      <c r="AO43" s="87"/>
      <c r="AP43" s="88"/>
      <c r="AQ43" s="88"/>
      <c r="AR43" s="88"/>
      <c r="AS43" s="89"/>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5"/>
      <c r="AA44" s="165"/>
      <c r="AB44" s="280"/>
      <c r="AC44" s="280"/>
      <c r="AD44" s="280"/>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7"/>
      <c r="AF45" s="88"/>
      <c r="AG45" s="88"/>
      <c r="AH45" s="88"/>
      <c r="AI45" s="89"/>
      <c r="AJ45" s="87"/>
      <c r="AK45" s="88"/>
      <c r="AL45" s="88"/>
      <c r="AM45" s="88"/>
      <c r="AN45" s="89"/>
      <c r="AO45" s="87"/>
      <c r="AP45" s="88"/>
      <c r="AQ45" s="88"/>
      <c r="AR45" s="88"/>
      <c r="AS45" s="89"/>
      <c r="AT45" s="262"/>
      <c r="AU45" s="263"/>
      <c r="AV45" s="263"/>
      <c r="AW45" s="263"/>
      <c r="AX45" s="264"/>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28" t="s">
        <v>320</v>
      </c>
      <c r="B47" s="681" t="s">
        <v>317</v>
      </c>
      <c r="C47" s="230"/>
      <c r="D47" s="230"/>
      <c r="E47" s="230"/>
      <c r="F47" s="231"/>
      <c r="G47" s="620" t="s">
        <v>311</v>
      </c>
      <c r="H47" s="620"/>
      <c r="I47" s="620"/>
      <c r="J47" s="620"/>
      <c r="K47" s="620"/>
      <c r="L47" s="620"/>
      <c r="M47" s="620"/>
      <c r="N47" s="620"/>
      <c r="O47" s="620"/>
      <c r="P47" s="620"/>
      <c r="Q47" s="620"/>
      <c r="R47" s="620"/>
      <c r="S47" s="620"/>
      <c r="T47" s="620"/>
      <c r="U47" s="620"/>
      <c r="V47" s="620"/>
      <c r="W47" s="620"/>
      <c r="X47" s="620"/>
      <c r="Y47" s="620"/>
      <c r="Z47" s="620"/>
      <c r="AA47" s="686"/>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28"/>
      <c r="B48" s="681"/>
      <c r="C48" s="230"/>
      <c r="D48" s="230"/>
      <c r="E48" s="230"/>
      <c r="F48" s="231"/>
      <c r="G48" s="102"/>
      <c r="H48" s="102"/>
      <c r="I48" s="102"/>
      <c r="J48" s="102"/>
      <c r="K48" s="102"/>
      <c r="L48" s="102"/>
      <c r="M48" s="102"/>
      <c r="N48" s="102"/>
      <c r="O48" s="102"/>
      <c r="P48" s="102"/>
      <c r="Q48" s="102"/>
      <c r="R48" s="102"/>
      <c r="S48" s="102"/>
      <c r="T48" s="102"/>
      <c r="U48" s="102"/>
      <c r="V48" s="102"/>
      <c r="W48" s="102"/>
      <c r="X48" s="102"/>
      <c r="Y48" s="102"/>
      <c r="Z48" s="102"/>
      <c r="AA48" s="218"/>
      <c r="AB48" s="235"/>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40.15" hidden="1" customHeight="1" x14ac:dyDescent="0.15">
      <c r="A49" s="228"/>
      <c r="B49" s="681"/>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13"/>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4"/>
    </row>
    <row r="50" spans="1:50" ht="40.15" hidden="1" customHeight="1" x14ac:dyDescent="0.15">
      <c r="A50" s="228"/>
      <c r="B50" s="681"/>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5"/>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6"/>
    </row>
    <row r="51" spans="1:50" ht="40.15" hidden="1" customHeight="1" x14ac:dyDescent="0.15">
      <c r="A51" s="228"/>
      <c r="B51" s="682"/>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7"/>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8"/>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x14ac:dyDescent="0.15">
      <c r="A53" s="228"/>
      <c r="B53" s="230"/>
      <c r="C53" s="230"/>
      <c r="D53" s="230"/>
      <c r="E53" s="230"/>
      <c r="F53" s="231"/>
      <c r="G53" s="217"/>
      <c r="H53" s="102"/>
      <c r="I53" s="102"/>
      <c r="J53" s="102"/>
      <c r="K53" s="102"/>
      <c r="L53" s="102"/>
      <c r="M53" s="102"/>
      <c r="N53" s="102"/>
      <c r="O53" s="218"/>
      <c r="P53" s="235"/>
      <c r="Q53" s="102"/>
      <c r="R53" s="102"/>
      <c r="S53" s="102"/>
      <c r="T53" s="102"/>
      <c r="U53" s="102"/>
      <c r="V53" s="102"/>
      <c r="W53" s="102"/>
      <c r="X53" s="218"/>
      <c r="Y53" s="239"/>
      <c r="Z53" s="240"/>
      <c r="AA53" s="241"/>
      <c r="AB53" s="245"/>
      <c r="AC53" s="246"/>
      <c r="AD53" s="247"/>
      <c r="AE53" s="235"/>
      <c r="AF53" s="102"/>
      <c r="AG53" s="102"/>
      <c r="AH53" s="102"/>
      <c r="AI53" s="218"/>
      <c r="AJ53" s="235"/>
      <c r="AK53" s="102"/>
      <c r="AL53" s="102"/>
      <c r="AM53" s="102"/>
      <c r="AN53" s="218"/>
      <c r="AO53" s="235"/>
      <c r="AP53" s="102"/>
      <c r="AQ53" s="102"/>
      <c r="AR53" s="102"/>
      <c r="AS53" s="218"/>
      <c r="AT53" s="58"/>
      <c r="AU53" s="104"/>
      <c r="AV53" s="104"/>
      <c r="AW53" s="102" t="s">
        <v>355</v>
      </c>
      <c r="AX53" s="103"/>
    </row>
    <row r="54" spans="1:50" ht="40.1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5"/>
      <c r="AC54" s="219"/>
      <c r="AD54" s="219"/>
      <c r="AE54" s="87"/>
      <c r="AF54" s="88"/>
      <c r="AG54" s="88"/>
      <c r="AH54" s="88"/>
      <c r="AI54" s="89"/>
      <c r="AJ54" s="87"/>
      <c r="AK54" s="88"/>
      <c r="AL54" s="88"/>
      <c r="AM54" s="88"/>
      <c r="AN54" s="89"/>
      <c r="AO54" s="87"/>
      <c r="AP54" s="88"/>
      <c r="AQ54" s="88"/>
      <c r="AR54" s="88"/>
      <c r="AS54" s="89"/>
      <c r="AT54" s="220"/>
      <c r="AU54" s="220"/>
      <c r="AV54" s="220"/>
      <c r="AW54" s="220"/>
      <c r="AX54" s="221"/>
    </row>
    <row r="55" spans="1:50" ht="40.1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329"/>
      <c r="AC55" s="225"/>
      <c r="AD55" s="225"/>
      <c r="AE55" s="87"/>
      <c r="AF55" s="88"/>
      <c r="AG55" s="88"/>
      <c r="AH55" s="88"/>
      <c r="AI55" s="89"/>
      <c r="AJ55" s="87"/>
      <c r="AK55" s="88"/>
      <c r="AL55" s="88"/>
      <c r="AM55" s="88"/>
      <c r="AN55" s="89"/>
      <c r="AO55" s="87"/>
      <c r="AP55" s="88"/>
      <c r="AQ55" s="88"/>
      <c r="AR55" s="88"/>
      <c r="AS55" s="89"/>
      <c r="AT55" s="87"/>
      <c r="AU55" s="88"/>
      <c r="AV55" s="88"/>
      <c r="AW55" s="88"/>
      <c r="AX55" s="90"/>
    </row>
    <row r="56" spans="1:50" ht="40.1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7"/>
      <c r="AF56" s="88"/>
      <c r="AG56" s="88"/>
      <c r="AH56" s="88"/>
      <c r="AI56" s="89"/>
      <c r="AJ56" s="87"/>
      <c r="AK56" s="88"/>
      <c r="AL56" s="88"/>
      <c r="AM56" s="88"/>
      <c r="AN56" s="89"/>
      <c r="AO56" s="87"/>
      <c r="AP56" s="88"/>
      <c r="AQ56" s="88"/>
      <c r="AR56" s="88"/>
      <c r="AS56" s="89"/>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102"/>
      <c r="I58" s="102"/>
      <c r="J58" s="102"/>
      <c r="K58" s="102"/>
      <c r="L58" s="102"/>
      <c r="M58" s="102"/>
      <c r="N58" s="102"/>
      <c r="O58" s="218"/>
      <c r="P58" s="235"/>
      <c r="Q58" s="102"/>
      <c r="R58" s="102"/>
      <c r="S58" s="102"/>
      <c r="T58" s="102"/>
      <c r="U58" s="102"/>
      <c r="V58" s="102"/>
      <c r="W58" s="102"/>
      <c r="X58" s="218"/>
      <c r="Y58" s="239"/>
      <c r="Z58" s="240"/>
      <c r="AA58" s="241"/>
      <c r="AB58" s="245"/>
      <c r="AC58" s="246"/>
      <c r="AD58" s="247"/>
      <c r="AE58" s="235"/>
      <c r="AF58" s="102"/>
      <c r="AG58" s="102"/>
      <c r="AH58" s="102"/>
      <c r="AI58" s="218"/>
      <c r="AJ58" s="235"/>
      <c r="AK58" s="102"/>
      <c r="AL58" s="102"/>
      <c r="AM58" s="102"/>
      <c r="AN58" s="218"/>
      <c r="AO58" s="235"/>
      <c r="AP58" s="102"/>
      <c r="AQ58" s="102"/>
      <c r="AR58" s="102"/>
      <c r="AS58" s="218"/>
      <c r="AT58" s="58"/>
      <c r="AU58" s="104"/>
      <c r="AV58" s="104"/>
      <c r="AW58" s="102" t="s">
        <v>355</v>
      </c>
      <c r="AX58" s="103"/>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7"/>
      <c r="AF59" s="88"/>
      <c r="AG59" s="88"/>
      <c r="AH59" s="88"/>
      <c r="AI59" s="89"/>
      <c r="AJ59" s="87"/>
      <c r="AK59" s="88"/>
      <c r="AL59" s="88"/>
      <c r="AM59" s="88"/>
      <c r="AN59" s="89"/>
      <c r="AO59" s="87"/>
      <c r="AP59" s="88"/>
      <c r="AQ59" s="88"/>
      <c r="AR59" s="88"/>
      <c r="AS59" s="89"/>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7"/>
      <c r="AF61" s="88"/>
      <c r="AG61" s="88"/>
      <c r="AH61" s="88"/>
      <c r="AI61" s="89"/>
      <c r="AJ61" s="87"/>
      <c r="AK61" s="88"/>
      <c r="AL61" s="88"/>
      <c r="AM61" s="88"/>
      <c r="AN61" s="89"/>
      <c r="AO61" s="87"/>
      <c r="AP61" s="88"/>
      <c r="AQ61" s="88"/>
      <c r="AR61" s="88"/>
      <c r="AS61" s="89"/>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102"/>
      <c r="I63" s="102"/>
      <c r="J63" s="102"/>
      <c r="K63" s="102"/>
      <c r="L63" s="102"/>
      <c r="M63" s="102"/>
      <c r="N63" s="102"/>
      <c r="O63" s="218"/>
      <c r="P63" s="235"/>
      <c r="Q63" s="102"/>
      <c r="R63" s="102"/>
      <c r="S63" s="102"/>
      <c r="T63" s="102"/>
      <c r="U63" s="102"/>
      <c r="V63" s="102"/>
      <c r="W63" s="102"/>
      <c r="X63" s="218"/>
      <c r="Y63" s="239"/>
      <c r="Z63" s="240"/>
      <c r="AA63" s="241"/>
      <c r="AB63" s="245"/>
      <c r="AC63" s="246"/>
      <c r="AD63" s="247"/>
      <c r="AE63" s="235"/>
      <c r="AF63" s="102"/>
      <c r="AG63" s="102"/>
      <c r="AH63" s="102"/>
      <c r="AI63" s="218"/>
      <c r="AJ63" s="235"/>
      <c r="AK63" s="102"/>
      <c r="AL63" s="102"/>
      <c r="AM63" s="102"/>
      <c r="AN63" s="218"/>
      <c r="AO63" s="235"/>
      <c r="AP63" s="102"/>
      <c r="AQ63" s="102"/>
      <c r="AR63" s="102"/>
      <c r="AS63" s="218"/>
      <c r="AT63" s="58"/>
      <c r="AU63" s="104"/>
      <c r="AV63" s="104"/>
      <c r="AW63" s="102" t="s">
        <v>355</v>
      </c>
      <c r="AX63" s="103"/>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7"/>
      <c r="AF64" s="88"/>
      <c r="AG64" s="88"/>
      <c r="AH64" s="88"/>
      <c r="AI64" s="89"/>
      <c r="AJ64" s="87"/>
      <c r="AK64" s="88"/>
      <c r="AL64" s="88"/>
      <c r="AM64" s="88"/>
      <c r="AN64" s="89"/>
      <c r="AO64" s="87"/>
      <c r="AP64" s="88"/>
      <c r="AQ64" s="88"/>
      <c r="AR64" s="88"/>
      <c r="AS64" s="89"/>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7"/>
      <c r="AF66" s="88"/>
      <c r="AG66" s="88"/>
      <c r="AH66" s="88"/>
      <c r="AI66" s="89"/>
      <c r="AJ66" s="87"/>
      <c r="AK66" s="88"/>
      <c r="AL66" s="88"/>
      <c r="AM66" s="88"/>
      <c r="AN66" s="89"/>
      <c r="AO66" s="87"/>
      <c r="AP66" s="88"/>
      <c r="AQ66" s="88"/>
      <c r="AR66" s="88"/>
      <c r="AS66" s="89"/>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9"/>
      <c r="AA67" s="80"/>
      <c r="AB67" s="114" t="s">
        <v>12</v>
      </c>
      <c r="AC67" s="115"/>
      <c r="AD67" s="165"/>
      <c r="AE67" s="656" t="s">
        <v>69</v>
      </c>
      <c r="AF67" s="112"/>
      <c r="AG67" s="112"/>
      <c r="AH67" s="112"/>
      <c r="AI67" s="112"/>
      <c r="AJ67" s="656" t="s">
        <v>70</v>
      </c>
      <c r="AK67" s="112"/>
      <c r="AL67" s="112"/>
      <c r="AM67" s="112"/>
      <c r="AN67" s="112"/>
      <c r="AO67" s="656" t="s">
        <v>71</v>
      </c>
      <c r="AP67" s="112"/>
      <c r="AQ67" s="112"/>
      <c r="AR67" s="112"/>
      <c r="AS67" s="112"/>
      <c r="AT67" s="170" t="s">
        <v>74</v>
      </c>
      <c r="AU67" s="171"/>
      <c r="AV67" s="171"/>
      <c r="AW67" s="171"/>
      <c r="AX67" s="172"/>
    </row>
    <row r="68" spans="1:60" ht="22.5" customHeight="1" x14ac:dyDescent="0.15">
      <c r="A68" s="179"/>
      <c r="B68" s="180"/>
      <c r="C68" s="180"/>
      <c r="D68" s="180"/>
      <c r="E68" s="180"/>
      <c r="F68" s="181"/>
      <c r="G68" s="248" t="s">
        <v>405</v>
      </c>
      <c r="H68" s="189"/>
      <c r="I68" s="189"/>
      <c r="J68" s="189"/>
      <c r="K68" s="189"/>
      <c r="L68" s="189"/>
      <c r="M68" s="189"/>
      <c r="N68" s="189"/>
      <c r="O68" s="189"/>
      <c r="P68" s="189"/>
      <c r="Q68" s="189"/>
      <c r="R68" s="189"/>
      <c r="S68" s="189"/>
      <c r="T68" s="189"/>
      <c r="U68" s="189"/>
      <c r="V68" s="189"/>
      <c r="W68" s="189"/>
      <c r="X68" s="190"/>
      <c r="Y68" s="326" t="s">
        <v>66</v>
      </c>
      <c r="Z68" s="327"/>
      <c r="AA68" s="328"/>
      <c r="AB68" s="196" t="s">
        <v>406</v>
      </c>
      <c r="AC68" s="197"/>
      <c r="AD68" s="198"/>
      <c r="AE68" s="87">
        <v>3</v>
      </c>
      <c r="AF68" s="88"/>
      <c r="AG68" s="88"/>
      <c r="AH68" s="88"/>
      <c r="AI68" s="89"/>
      <c r="AJ68" s="87">
        <v>9</v>
      </c>
      <c r="AK68" s="88"/>
      <c r="AL68" s="88"/>
      <c r="AM68" s="88"/>
      <c r="AN68" s="89"/>
      <c r="AO68" s="87">
        <v>12</v>
      </c>
      <c r="AP68" s="88"/>
      <c r="AQ68" s="88"/>
      <c r="AR68" s="88"/>
      <c r="AS68" s="89"/>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385</v>
      </c>
      <c r="AC69" s="205"/>
      <c r="AD69" s="206"/>
      <c r="AE69" s="87" t="s">
        <v>407</v>
      </c>
      <c r="AF69" s="88"/>
      <c r="AG69" s="88"/>
      <c r="AH69" s="88"/>
      <c r="AI69" s="89"/>
      <c r="AJ69" s="87" t="s">
        <v>407</v>
      </c>
      <c r="AK69" s="88"/>
      <c r="AL69" s="88"/>
      <c r="AM69" s="88"/>
      <c r="AN69" s="89"/>
      <c r="AO69" s="87">
        <v>9</v>
      </c>
      <c r="AP69" s="88"/>
      <c r="AQ69" s="88"/>
      <c r="AR69" s="88"/>
      <c r="AS69" s="89"/>
      <c r="AT69" s="87" t="s">
        <v>407</v>
      </c>
      <c r="AU69" s="88"/>
      <c r="AV69" s="88"/>
      <c r="AW69" s="88"/>
      <c r="AX69" s="90"/>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9"/>
      <c r="AA70" s="80"/>
      <c r="AB70" s="114" t="s">
        <v>12</v>
      </c>
      <c r="AC70" s="115"/>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7"/>
      <c r="AF71" s="88"/>
      <c r="AG71" s="88"/>
      <c r="AH71" s="88"/>
      <c r="AI71" s="89"/>
      <c r="AJ71" s="87"/>
      <c r="AK71" s="88"/>
      <c r="AL71" s="88"/>
      <c r="AM71" s="88"/>
      <c r="AN71" s="89"/>
      <c r="AO71" s="87"/>
      <c r="AP71" s="88"/>
      <c r="AQ71" s="88"/>
      <c r="AR71" s="88"/>
      <c r="AS71" s="89"/>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9"/>
      <c r="AA73" s="80"/>
      <c r="AB73" s="114" t="s">
        <v>12</v>
      </c>
      <c r="AC73" s="115"/>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7"/>
      <c r="AF74" s="88"/>
      <c r="AG74" s="88"/>
      <c r="AH74" s="88"/>
      <c r="AI74" s="89"/>
      <c r="AJ74" s="87"/>
      <c r="AK74" s="88"/>
      <c r="AL74" s="88"/>
      <c r="AM74" s="88"/>
      <c r="AN74" s="89"/>
      <c r="AO74" s="87"/>
      <c r="AP74" s="88"/>
      <c r="AQ74" s="88"/>
      <c r="AR74" s="88"/>
      <c r="AS74" s="89"/>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9"/>
      <c r="AA76" s="80"/>
      <c r="AB76" s="114" t="s">
        <v>12</v>
      </c>
      <c r="AC76" s="115"/>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7"/>
      <c r="AF77" s="88"/>
      <c r="AG77" s="88"/>
      <c r="AH77" s="88"/>
      <c r="AI77" s="89"/>
      <c r="AJ77" s="87"/>
      <c r="AK77" s="88"/>
      <c r="AL77" s="88"/>
      <c r="AM77" s="88"/>
      <c r="AN77" s="89"/>
      <c r="AO77" s="87"/>
      <c r="AP77" s="88"/>
      <c r="AQ77" s="88"/>
      <c r="AR77" s="88"/>
      <c r="AS77" s="89"/>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9"/>
      <c r="AA79" s="80"/>
      <c r="AB79" s="114" t="s">
        <v>12</v>
      </c>
      <c r="AC79" s="115"/>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7"/>
      <c r="AF80" s="88"/>
      <c r="AG80" s="88"/>
      <c r="AH80" s="88"/>
      <c r="AI80" s="89"/>
      <c r="AJ80" s="87"/>
      <c r="AK80" s="88"/>
      <c r="AL80" s="88"/>
      <c r="AM80" s="88"/>
      <c r="AN80" s="89"/>
      <c r="AO80" s="87"/>
      <c r="AP80" s="88"/>
      <c r="AQ80" s="88"/>
      <c r="AR80" s="88"/>
      <c r="AS80" s="89"/>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x14ac:dyDescent="0.15">
      <c r="A83" s="123"/>
      <c r="B83" s="121"/>
      <c r="C83" s="121"/>
      <c r="D83" s="121"/>
      <c r="E83" s="121"/>
      <c r="F83" s="122"/>
      <c r="G83" s="138" t="s">
        <v>434</v>
      </c>
      <c r="H83" s="138"/>
      <c r="I83" s="138"/>
      <c r="J83" s="138"/>
      <c r="K83" s="138"/>
      <c r="L83" s="138"/>
      <c r="M83" s="138"/>
      <c r="N83" s="138"/>
      <c r="O83" s="138"/>
      <c r="P83" s="138"/>
      <c r="Q83" s="138"/>
      <c r="R83" s="138"/>
      <c r="S83" s="138"/>
      <c r="T83" s="138"/>
      <c r="U83" s="138"/>
      <c r="V83" s="138"/>
      <c r="W83" s="138"/>
      <c r="X83" s="138"/>
      <c r="Y83" s="140" t="s">
        <v>17</v>
      </c>
      <c r="Z83" s="141"/>
      <c r="AA83" s="142"/>
      <c r="AB83" s="175" t="s">
        <v>431</v>
      </c>
      <c r="AC83" s="144"/>
      <c r="AD83" s="145"/>
      <c r="AE83" s="146">
        <f>14/3</f>
        <v>4.666666666666667</v>
      </c>
      <c r="AF83" s="147"/>
      <c r="AG83" s="147"/>
      <c r="AH83" s="147"/>
      <c r="AI83" s="147"/>
      <c r="AJ83" s="146">
        <f>14/9</f>
        <v>1.5555555555555556</v>
      </c>
      <c r="AK83" s="147"/>
      <c r="AL83" s="147"/>
      <c r="AM83" s="147"/>
      <c r="AN83" s="147"/>
      <c r="AO83" s="146">
        <f>13/12</f>
        <v>1.0833333333333333</v>
      </c>
      <c r="AP83" s="147"/>
      <c r="AQ83" s="147"/>
      <c r="AR83" s="147"/>
      <c r="AS83" s="147"/>
      <c r="AT83" s="87" t="s">
        <v>433</v>
      </c>
      <c r="AU83" s="88"/>
      <c r="AV83" s="88"/>
      <c r="AW83" s="88"/>
      <c r="AX83" s="9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380</v>
      </c>
      <c r="AC84" s="152"/>
      <c r="AD84" s="153"/>
      <c r="AE84" s="151" t="s">
        <v>435</v>
      </c>
      <c r="AF84" s="152"/>
      <c r="AG84" s="152"/>
      <c r="AH84" s="152"/>
      <c r="AI84" s="153"/>
      <c r="AJ84" s="151" t="s">
        <v>436</v>
      </c>
      <c r="AK84" s="152"/>
      <c r="AL84" s="152"/>
      <c r="AM84" s="152"/>
      <c r="AN84" s="153"/>
      <c r="AO84" s="151" t="s">
        <v>432</v>
      </c>
      <c r="AP84" s="152"/>
      <c r="AQ84" s="152"/>
      <c r="AR84" s="152"/>
      <c r="AS84" s="153"/>
      <c r="AT84" s="151" t="s">
        <v>407</v>
      </c>
      <c r="AU84" s="152"/>
      <c r="AV84" s="152"/>
      <c r="AW84" s="152"/>
      <c r="AX84" s="154"/>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c r="D98" s="410"/>
      <c r="E98" s="410"/>
      <c r="F98" s="410"/>
      <c r="G98" s="410"/>
      <c r="H98" s="410"/>
      <c r="I98" s="410"/>
      <c r="J98" s="410"/>
      <c r="K98" s="411"/>
      <c r="L98" s="64"/>
      <c r="M98" s="65"/>
      <c r="N98" s="65"/>
      <c r="O98" s="65"/>
      <c r="P98" s="65"/>
      <c r="Q98" s="66"/>
      <c r="R98" s="64"/>
      <c r="S98" s="65"/>
      <c r="T98" s="65"/>
      <c r="U98" s="65"/>
      <c r="V98" s="65"/>
      <c r="W98" s="66"/>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4"/>
      <c r="B99" s="375"/>
      <c r="C99" s="155"/>
      <c r="D99" s="156"/>
      <c r="E99" s="156"/>
      <c r="F99" s="156"/>
      <c r="G99" s="156"/>
      <c r="H99" s="156"/>
      <c r="I99" s="156"/>
      <c r="J99" s="156"/>
      <c r="K99" s="157"/>
      <c r="L99" s="64"/>
      <c r="M99" s="65"/>
      <c r="N99" s="65"/>
      <c r="O99" s="65"/>
      <c r="P99" s="65"/>
      <c r="Q99" s="66"/>
      <c r="R99" s="64"/>
      <c r="S99" s="65"/>
      <c r="T99" s="65"/>
      <c r="U99" s="65"/>
      <c r="V99" s="65"/>
      <c r="W99" s="66"/>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4"/>
      <c r="B100" s="375"/>
      <c r="C100" s="155"/>
      <c r="D100" s="156"/>
      <c r="E100" s="156"/>
      <c r="F100" s="156"/>
      <c r="G100" s="156"/>
      <c r="H100" s="156"/>
      <c r="I100" s="156"/>
      <c r="J100" s="156"/>
      <c r="K100" s="157"/>
      <c r="L100" s="64"/>
      <c r="M100" s="65"/>
      <c r="N100" s="65"/>
      <c r="O100" s="65"/>
      <c r="P100" s="65"/>
      <c r="Q100" s="66"/>
      <c r="R100" s="64"/>
      <c r="S100" s="65"/>
      <c r="T100" s="65"/>
      <c r="U100" s="65"/>
      <c r="V100" s="65"/>
      <c r="W100" s="66"/>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4"/>
      <c r="B101" s="375"/>
      <c r="C101" s="155"/>
      <c r="D101" s="156"/>
      <c r="E101" s="156"/>
      <c r="F101" s="156"/>
      <c r="G101" s="156"/>
      <c r="H101" s="156"/>
      <c r="I101" s="156"/>
      <c r="J101" s="156"/>
      <c r="K101" s="157"/>
      <c r="L101" s="64"/>
      <c r="M101" s="65"/>
      <c r="N101" s="65"/>
      <c r="O101" s="65"/>
      <c r="P101" s="65"/>
      <c r="Q101" s="66"/>
      <c r="R101" s="64"/>
      <c r="S101" s="65"/>
      <c r="T101" s="65"/>
      <c r="U101" s="65"/>
      <c r="V101" s="65"/>
      <c r="W101" s="66"/>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4"/>
      <c r="B102" s="375"/>
      <c r="C102" s="155"/>
      <c r="D102" s="156"/>
      <c r="E102" s="156"/>
      <c r="F102" s="156"/>
      <c r="G102" s="156"/>
      <c r="H102" s="156"/>
      <c r="I102" s="156"/>
      <c r="J102" s="156"/>
      <c r="K102" s="157"/>
      <c r="L102" s="64"/>
      <c r="M102" s="65"/>
      <c r="N102" s="65"/>
      <c r="O102" s="65"/>
      <c r="P102" s="65"/>
      <c r="Q102" s="66"/>
      <c r="R102" s="64"/>
      <c r="S102" s="65"/>
      <c r="T102" s="65"/>
      <c r="U102" s="65"/>
      <c r="V102" s="65"/>
      <c r="W102" s="66"/>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4"/>
      <c r="B103" s="375"/>
      <c r="C103" s="378"/>
      <c r="D103" s="379"/>
      <c r="E103" s="379"/>
      <c r="F103" s="379"/>
      <c r="G103" s="379"/>
      <c r="H103" s="379"/>
      <c r="I103" s="379"/>
      <c r="J103" s="379"/>
      <c r="K103" s="380"/>
      <c r="L103" s="64"/>
      <c r="M103" s="65"/>
      <c r="N103" s="65"/>
      <c r="O103" s="65"/>
      <c r="P103" s="65"/>
      <c r="Q103" s="66"/>
      <c r="R103" s="64"/>
      <c r="S103" s="65"/>
      <c r="T103" s="65"/>
      <c r="U103" s="65"/>
      <c r="V103" s="65"/>
      <c r="W103" s="66"/>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6"/>
      <c r="B104" s="377"/>
      <c r="C104" s="366" t="s">
        <v>22</v>
      </c>
      <c r="D104" s="367"/>
      <c r="E104" s="367"/>
      <c r="F104" s="367"/>
      <c r="G104" s="367"/>
      <c r="H104" s="367"/>
      <c r="I104" s="367"/>
      <c r="J104" s="367"/>
      <c r="K104" s="368"/>
      <c r="L104" s="369">
        <f>SUM(L98:Q103)</f>
        <v>0</v>
      </c>
      <c r="M104" s="370"/>
      <c r="N104" s="370"/>
      <c r="O104" s="370"/>
      <c r="P104" s="370"/>
      <c r="Q104" s="371"/>
      <c r="R104" s="369">
        <f>SUM(R98:W103)</f>
        <v>0</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92.45" customHeight="1" x14ac:dyDescent="0.15">
      <c r="A108" s="300" t="s">
        <v>312</v>
      </c>
      <c r="B108" s="301"/>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383</v>
      </c>
      <c r="AE108" s="604"/>
      <c r="AF108" s="604"/>
      <c r="AG108" s="600" t="s">
        <v>416</v>
      </c>
      <c r="AH108" s="601"/>
      <c r="AI108" s="601"/>
      <c r="AJ108" s="601"/>
      <c r="AK108" s="601"/>
      <c r="AL108" s="601"/>
      <c r="AM108" s="601"/>
      <c r="AN108" s="601"/>
      <c r="AO108" s="601"/>
      <c r="AP108" s="601"/>
      <c r="AQ108" s="601"/>
      <c r="AR108" s="601"/>
      <c r="AS108" s="601"/>
      <c r="AT108" s="601"/>
      <c r="AU108" s="601"/>
      <c r="AV108" s="601"/>
      <c r="AW108" s="601"/>
      <c r="AX108" s="602"/>
    </row>
    <row r="109" spans="1:50" ht="69" customHeight="1" x14ac:dyDescent="0.15">
      <c r="A109" s="302"/>
      <c r="B109" s="303"/>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383</v>
      </c>
      <c r="AE109" s="438"/>
      <c r="AF109" s="438"/>
      <c r="AG109" s="531" t="s">
        <v>417</v>
      </c>
      <c r="AH109" s="298"/>
      <c r="AI109" s="298"/>
      <c r="AJ109" s="298"/>
      <c r="AK109" s="298"/>
      <c r="AL109" s="298"/>
      <c r="AM109" s="298"/>
      <c r="AN109" s="298"/>
      <c r="AO109" s="298"/>
      <c r="AP109" s="298"/>
      <c r="AQ109" s="298"/>
      <c r="AR109" s="298"/>
      <c r="AS109" s="298"/>
      <c r="AT109" s="298"/>
      <c r="AU109" s="298"/>
      <c r="AV109" s="298"/>
      <c r="AW109" s="298"/>
      <c r="AX109" s="299"/>
    </row>
    <row r="110" spans="1:50" ht="70.150000000000006" customHeight="1" x14ac:dyDescent="0.15">
      <c r="A110" s="304"/>
      <c r="B110" s="305"/>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4" t="s">
        <v>383</v>
      </c>
      <c r="AE110" s="585"/>
      <c r="AF110" s="585"/>
      <c r="AG110" s="529" t="s">
        <v>418</v>
      </c>
      <c r="AH110" s="191"/>
      <c r="AI110" s="191"/>
      <c r="AJ110" s="191"/>
      <c r="AK110" s="191"/>
      <c r="AL110" s="191"/>
      <c r="AM110" s="191"/>
      <c r="AN110" s="191"/>
      <c r="AO110" s="191"/>
      <c r="AP110" s="191"/>
      <c r="AQ110" s="191"/>
      <c r="AR110" s="191"/>
      <c r="AS110" s="191"/>
      <c r="AT110" s="191"/>
      <c r="AU110" s="191"/>
      <c r="AV110" s="191"/>
      <c r="AW110" s="191"/>
      <c r="AX110" s="530"/>
    </row>
    <row r="111" spans="1:50" ht="60" customHeight="1" x14ac:dyDescent="0.15">
      <c r="A111" s="549" t="s">
        <v>46</v>
      </c>
      <c r="B111" s="586"/>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383</v>
      </c>
      <c r="AE111" s="434"/>
      <c r="AF111" s="434"/>
      <c r="AG111" s="294" t="s">
        <v>419</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7"/>
      <c r="B112" s="588"/>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408</v>
      </c>
      <c r="AE112" s="438"/>
      <c r="AF112" s="438"/>
      <c r="AG112" s="297"/>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587"/>
      <c r="B113" s="588"/>
      <c r="C113" s="504"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383</v>
      </c>
      <c r="AE113" s="438"/>
      <c r="AF113" s="438"/>
      <c r="AG113" s="531" t="s">
        <v>437</v>
      </c>
      <c r="AH113" s="298"/>
      <c r="AI113" s="298"/>
      <c r="AJ113" s="298"/>
      <c r="AK113" s="298"/>
      <c r="AL113" s="298"/>
      <c r="AM113" s="298"/>
      <c r="AN113" s="298"/>
      <c r="AO113" s="298"/>
      <c r="AP113" s="298"/>
      <c r="AQ113" s="298"/>
      <c r="AR113" s="298"/>
      <c r="AS113" s="298"/>
      <c r="AT113" s="298"/>
      <c r="AU113" s="298"/>
      <c r="AV113" s="298"/>
      <c r="AW113" s="298"/>
      <c r="AX113" s="299"/>
    </row>
    <row r="114" spans="1:64" ht="79.150000000000006" customHeight="1" x14ac:dyDescent="0.15">
      <c r="A114" s="587"/>
      <c r="B114" s="588"/>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408</v>
      </c>
      <c r="AE114" s="438"/>
      <c r="AF114" s="438"/>
      <c r="AG114" s="297"/>
      <c r="AH114" s="298"/>
      <c r="AI114" s="298"/>
      <c r="AJ114" s="298"/>
      <c r="AK114" s="298"/>
      <c r="AL114" s="298"/>
      <c r="AM114" s="298"/>
      <c r="AN114" s="298"/>
      <c r="AO114" s="298"/>
      <c r="AP114" s="298"/>
      <c r="AQ114" s="298"/>
      <c r="AR114" s="298"/>
      <c r="AS114" s="298"/>
      <c r="AT114" s="298"/>
      <c r="AU114" s="298"/>
      <c r="AV114" s="298"/>
      <c r="AW114" s="298"/>
      <c r="AX114" s="299"/>
    </row>
    <row r="115" spans="1:64" ht="19.350000000000001" customHeight="1" x14ac:dyDescent="0.15">
      <c r="A115" s="587"/>
      <c r="B115" s="588"/>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90"/>
      <c r="AD115" s="437" t="s">
        <v>383</v>
      </c>
      <c r="AE115" s="438"/>
      <c r="AF115" s="438"/>
      <c r="AG115" s="531" t="s">
        <v>409</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7"/>
      <c r="B116" s="588"/>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90"/>
      <c r="AD116" s="632" t="s">
        <v>408</v>
      </c>
      <c r="AE116" s="633"/>
      <c r="AF116" s="633"/>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383</v>
      </c>
      <c r="AE117" s="585"/>
      <c r="AF117" s="594"/>
      <c r="AG117" s="598" t="s">
        <v>420</v>
      </c>
      <c r="AH117" s="431"/>
      <c r="AI117" s="431"/>
      <c r="AJ117" s="431"/>
      <c r="AK117" s="431"/>
      <c r="AL117" s="431"/>
      <c r="AM117" s="431"/>
      <c r="AN117" s="431"/>
      <c r="AO117" s="431"/>
      <c r="AP117" s="431"/>
      <c r="AQ117" s="431"/>
      <c r="AR117" s="431"/>
      <c r="AS117" s="431"/>
      <c r="AT117" s="431"/>
      <c r="AU117" s="431"/>
      <c r="AV117" s="431"/>
      <c r="AW117" s="431"/>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3" t="s">
        <v>383</v>
      </c>
      <c r="AE118" s="434"/>
      <c r="AF118" s="637"/>
      <c r="AG118" s="294" t="s">
        <v>421</v>
      </c>
      <c r="AH118" s="295"/>
      <c r="AI118" s="295"/>
      <c r="AJ118" s="295"/>
      <c r="AK118" s="295"/>
      <c r="AL118" s="295"/>
      <c r="AM118" s="295"/>
      <c r="AN118" s="295"/>
      <c r="AO118" s="295"/>
      <c r="AP118" s="295"/>
      <c r="AQ118" s="295"/>
      <c r="AR118" s="295"/>
      <c r="AS118" s="295"/>
      <c r="AT118" s="295"/>
      <c r="AU118" s="295"/>
      <c r="AV118" s="295"/>
      <c r="AW118" s="295"/>
      <c r="AX118" s="296"/>
    </row>
    <row r="119" spans="1:64" ht="97.9"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383</v>
      </c>
      <c r="AE119" s="606"/>
      <c r="AF119" s="606"/>
      <c r="AG119" s="531" t="s">
        <v>422</v>
      </c>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7"/>
      <c r="B120" s="588"/>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383</v>
      </c>
      <c r="AE120" s="438"/>
      <c r="AF120" s="438"/>
      <c r="AG120" s="531" t="s">
        <v>410</v>
      </c>
      <c r="AH120" s="298"/>
      <c r="AI120" s="298"/>
      <c r="AJ120" s="298"/>
      <c r="AK120" s="298"/>
      <c r="AL120" s="298"/>
      <c r="AM120" s="298"/>
      <c r="AN120" s="298"/>
      <c r="AO120" s="298"/>
      <c r="AP120" s="298"/>
      <c r="AQ120" s="298"/>
      <c r="AR120" s="298"/>
      <c r="AS120" s="298"/>
      <c r="AT120" s="298"/>
      <c r="AU120" s="298"/>
      <c r="AV120" s="298"/>
      <c r="AW120" s="298"/>
      <c r="AX120" s="299"/>
    </row>
    <row r="121" spans="1:64" ht="54.75" customHeight="1" x14ac:dyDescent="0.15">
      <c r="A121" s="589"/>
      <c r="B121" s="590"/>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383</v>
      </c>
      <c r="AE121" s="438"/>
      <c r="AF121" s="438"/>
      <c r="AG121" s="529" t="s">
        <v>411</v>
      </c>
      <c r="AH121" s="191"/>
      <c r="AI121" s="191"/>
      <c r="AJ121" s="191"/>
      <c r="AK121" s="191"/>
      <c r="AL121" s="191"/>
      <c r="AM121" s="191"/>
      <c r="AN121" s="191"/>
      <c r="AO121" s="191"/>
      <c r="AP121" s="191"/>
      <c r="AQ121" s="191"/>
      <c r="AR121" s="191"/>
      <c r="AS121" s="191"/>
      <c r="AT121" s="191"/>
      <c r="AU121" s="191"/>
      <c r="AV121" s="191"/>
      <c r="AW121" s="191"/>
      <c r="AX121" s="530"/>
    </row>
    <row r="122" spans="1:64" ht="33.6" customHeight="1" x14ac:dyDescent="0.15">
      <c r="A122" s="622" t="s">
        <v>80</v>
      </c>
      <c r="B122" s="623"/>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408</v>
      </c>
      <c r="AE122" s="434"/>
      <c r="AF122" s="434"/>
      <c r="AG122" s="576"/>
      <c r="AH122" s="189"/>
      <c r="AI122" s="189"/>
      <c r="AJ122" s="189"/>
      <c r="AK122" s="189"/>
      <c r="AL122" s="189"/>
      <c r="AM122" s="189"/>
      <c r="AN122" s="189"/>
      <c r="AO122" s="189"/>
      <c r="AP122" s="189"/>
      <c r="AQ122" s="189"/>
      <c r="AR122" s="189"/>
      <c r="AS122" s="189"/>
      <c r="AT122" s="189"/>
      <c r="AU122" s="189"/>
      <c r="AV122" s="189"/>
      <c r="AW122" s="189"/>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0"/>
      <c r="AI123" s="270"/>
      <c r="AJ123" s="270"/>
      <c r="AK123" s="270"/>
      <c r="AL123" s="270"/>
      <c r="AM123" s="270"/>
      <c r="AN123" s="270"/>
      <c r="AO123" s="270"/>
      <c r="AP123" s="270"/>
      <c r="AQ123" s="270"/>
      <c r="AR123" s="270"/>
      <c r="AS123" s="270"/>
      <c r="AT123" s="270"/>
      <c r="AU123" s="270"/>
      <c r="AV123" s="270"/>
      <c r="AW123" s="270"/>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298"/>
      <c r="V124" s="298"/>
      <c r="W124" s="298"/>
      <c r="X124" s="298"/>
      <c r="Y124" s="298"/>
      <c r="Z124" s="298"/>
      <c r="AA124" s="298"/>
      <c r="AB124" s="298"/>
      <c r="AC124" s="298"/>
      <c r="AD124" s="298"/>
      <c r="AE124" s="298"/>
      <c r="AF124" s="631"/>
      <c r="AG124" s="578"/>
      <c r="AH124" s="270"/>
      <c r="AI124" s="270"/>
      <c r="AJ124" s="270"/>
      <c r="AK124" s="270"/>
      <c r="AL124" s="270"/>
      <c r="AM124" s="270"/>
      <c r="AN124" s="270"/>
      <c r="AO124" s="270"/>
      <c r="AP124" s="270"/>
      <c r="AQ124" s="270"/>
      <c r="AR124" s="270"/>
      <c r="AS124" s="270"/>
      <c r="AT124" s="270"/>
      <c r="AU124" s="270"/>
      <c r="AV124" s="270"/>
      <c r="AW124" s="270"/>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0"/>
      <c r="U125" s="431"/>
      <c r="V125" s="431"/>
      <c r="W125" s="431"/>
      <c r="X125" s="431"/>
      <c r="Y125" s="431"/>
      <c r="Z125" s="431"/>
      <c r="AA125" s="431"/>
      <c r="AB125" s="431"/>
      <c r="AC125" s="431"/>
      <c r="AD125" s="431"/>
      <c r="AE125" s="431"/>
      <c r="AF125" s="432"/>
      <c r="AG125" s="580"/>
      <c r="AH125" s="191"/>
      <c r="AI125" s="191"/>
      <c r="AJ125" s="191"/>
      <c r="AK125" s="191"/>
      <c r="AL125" s="191"/>
      <c r="AM125" s="191"/>
      <c r="AN125" s="191"/>
      <c r="AO125" s="191"/>
      <c r="AP125" s="191"/>
      <c r="AQ125" s="191"/>
      <c r="AR125" s="191"/>
      <c r="AS125" s="191"/>
      <c r="AT125" s="191"/>
      <c r="AU125" s="191"/>
      <c r="AV125" s="191"/>
      <c r="AW125" s="191"/>
      <c r="AX125" s="530"/>
    </row>
    <row r="126" spans="1:64" ht="117" customHeight="1" x14ac:dyDescent="0.15">
      <c r="A126" s="549" t="s">
        <v>58</v>
      </c>
      <c r="B126" s="550"/>
      <c r="C126" s="388" t="s">
        <v>64</v>
      </c>
      <c r="D126" s="572"/>
      <c r="E126" s="572"/>
      <c r="F126" s="573"/>
      <c r="G126" s="543" t="s">
        <v>423</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57" t="s">
        <v>68</v>
      </c>
      <c r="D127" s="358"/>
      <c r="E127" s="358"/>
      <c r="F127" s="359"/>
      <c r="G127" s="360" t="s">
        <v>424</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09.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426</v>
      </c>
      <c r="B131" s="547"/>
      <c r="C131" s="547"/>
      <c r="D131" s="547"/>
      <c r="E131" s="548"/>
      <c r="F131" s="565" t="s">
        <v>427</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27" t="s">
        <v>429</v>
      </c>
      <c r="B133" s="428"/>
      <c r="C133" s="428"/>
      <c r="D133" s="428"/>
      <c r="E133" s="429"/>
      <c r="F133" s="568" t="s">
        <v>428</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0" t="s">
        <v>224</v>
      </c>
      <c r="B137" s="401"/>
      <c r="C137" s="401"/>
      <c r="D137" s="401"/>
      <c r="E137" s="401"/>
      <c r="F137" s="401"/>
      <c r="G137" s="414" t="s">
        <v>387</v>
      </c>
      <c r="H137" s="415"/>
      <c r="I137" s="415"/>
      <c r="J137" s="415"/>
      <c r="K137" s="415"/>
      <c r="L137" s="415"/>
      <c r="M137" s="415"/>
      <c r="N137" s="415"/>
      <c r="O137" s="415"/>
      <c r="P137" s="416"/>
      <c r="Q137" s="401" t="s">
        <v>225</v>
      </c>
      <c r="R137" s="401"/>
      <c r="S137" s="401"/>
      <c r="T137" s="401"/>
      <c r="U137" s="401"/>
      <c r="V137" s="401"/>
      <c r="W137" s="414" t="s">
        <v>394</v>
      </c>
      <c r="X137" s="415"/>
      <c r="Y137" s="415"/>
      <c r="Z137" s="415"/>
      <c r="AA137" s="415"/>
      <c r="AB137" s="415"/>
      <c r="AC137" s="415"/>
      <c r="AD137" s="415"/>
      <c r="AE137" s="415"/>
      <c r="AF137" s="416"/>
      <c r="AG137" s="401" t="s">
        <v>226</v>
      </c>
      <c r="AH137" s="401"/>
      <c r="AI137" s="401"/>
      <c r="AJ137" s="401"/>
      <c r="AK137" s="401"/>
      <c r="AL137" s="401"/>
      <c r="AM137" s="397">
        <v>1045</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460</v>
      </c>
      <c r="H138" s="418"/>
      <c r="I138" s="418"/>
      <c r="J138" s="418"/>
      <c r="K138" s="418"/>
      <c r="L138" s="418"/>
      <c r="M138" s="418"/>
      <c r="N138" s="418"/>
      <c r="O138" s="418"/>
      <c r="P138" s="419"/>
      <c r="Q138" s="403" t="s">
        <v>228</v>
      </c>
      <c r="R138" s="403"/>
      <c r="S138" s="403"/>
      <c r="T138" s="403"/>
      <c r="U138" s="403"/>
      <c r="V138" s="403"/>
      <c r="W138" s="417">
        <v>436</v>
      </c>
      <c r="X138" s="418"/>
      <c r="Y138" s="418"/>
      <c r="Z138" s="418"/>
      <c r="AA138" s="418"/>
      <c r="AB138" s="418"/>
      <c r="AC138" s="418"/>
      <c r="AD138" s="418"/>
      <c r="AE138" s="418"/>
      <c r="AF138" s="419"/>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1"/>
      <c r="B141" s="462"/>
      <c r="C141" s="462"/>
      <c r="D141" s="462"/>
      <c r="E141" s="462"/>
      <c r="F141" s="46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1"/>
      <c r="B142" s="462"/>
      <c r="C142" s="462"/>
      <c r="D142" s="462"/>
      <c r="E142" s="462"/>
      <c r="F142" s="46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1"/>
      <c r="B143" s="462"/>
      <c r="C143" s="462"/>
      <c r="D143" s="462"/>
      <c r="E143" s="462"/>
      <c r="F143" s="46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1"/>
      <c r="B144" s="462"/>
      <c r="C144" s="462"/>
      <c r="D144" s="462"/>
      <c r="E144" s="462"/>
      <c r="F144" s="46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1"/>
      <c r="B145" s="462"/>
      <c r="C145" s="462"/>
      <c r="D145" s="462"/>
      <c r="E145" s="462"/>
      <c r="F145" s="46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1"/>
      <c r="B146" s="462"/>
      <c r="C146" s="462"/>
      <c r="D146" s="462"/>
      <c r="E146" s="462"/>
      <c r="F146" s="46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61"/>
      <c r="B147" s="462"/>
      <c r="C147" s="462"/>
      <c r="D147" s="462"/>
      <c r="E147" s="462"/>
      <c r="F147" s="46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395</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1"/>
      <c r="B148" s="462"/>
      <c r="C148" s="462"/>
      <c r="D148" s="462"/>
      <c r="E148" s="462"/>
      <c r="F148" s="46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1"/>
      <c r="B149" s="462"/>
      <c r="C149" s="462"/>
      <c r="D149" s="462"/>
      <c r="E149" s="462"/>
      <c r="F149" s="46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1"/>
      <c r="B150" s="462"/>
      <c r="C150" s="462"/>
      <c r="D150" s="462"/>
      <c r="E150" s="462"/>
      <c r="F150" s="46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1"/>
      <c r="B151" s="462"/>
      <c r="C151" s="462"/>
      <c r="D151" s="462"/>
      <c r="E151" s="462"/>
      <c r="F151" s="46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1"/>
      <c r="B152" s="462"/>
      <c r="C152" s="462"/>
      <c r="D152" s="462"/>
      <c r="E152" s="462"/>
      <c r="F152" s="46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61"/>
      <c r="B153" s="462"/>
      <c r="C153" s="462"/>
      <c r="D153" s="462"/>
      <c r="E153" s="462"/>
      <c r="F153" s="46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1"/>
      <c r="B154" s="462"/>
      <c r="C154" s="462"/>
      <c r="D154" s="462"/>
      <c r="E154" s="462"/>
      <c r="F154" s="46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1"/>
      <c r="B155" s="462"/>
      <c r="C155" s="462"/>
      <c r="D155" s="462"/>
      <c r="E155" s="462"/>
      <c r="F155" s="46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1"/>
      <c r="B156" s="462"/>
      <c r="C156" s="462"/>
      <c r="D156" s="462"/>
      <c r="E156" s="462"/>
      <c r="F156" s="46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1"/>
      <c r="B157" s="462"/>
      <c r="C157" s="462"/>
      <c r="D157" s="462"/>
      <c r="E157" s="462"/>
      <c r="F157" s="46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1"/>
      <c r="B158" s="462"/>
      <c r="C158" s="462"/>
      <c r="D158" s="462"/>
      <c r="E158" s="462"/>
      <c r="F158" s="46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61"/>
      <c r="B159" s="462"/>
      <c r="C159" s="462"/>
      <c r="D159" s="462"/>
      <c r="E159" s="462"/>
      <c r="F159" s="46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1"/>
      <c r="B160" s="462"/>
      <c r="C160" s="462"/>
      <c r="D160" s="462"/>
      <c r="E160" s="462"/>
      <c r="F160" s="46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1"/>
      <c r="B161" s="462"/>
      <c r="C161" s="462"/>
      <c r="D161" s="462"/>
      <c r="E161" s="462"/>
      <c r="F161" s="46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1"/>
      <c r="B162" s="462"/>
      <c r="C162" s="462"/>
      <c r="D162" s="462"/>
      <c r="E162" s="462"/>
      <c r="F162" s="46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1"/>
      <c r="B163" s="462"/>
      <c r="C163" s="462"/>
      <c r="D163" s="462"/>
      <c r="E163" s="462"/>
      <c r="F163" s="46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1"/>
      <c r="B164" s="462"/>
      <c r="C164" s="462"/>
      <c r="D164" s="462"/>
      <c r="E164" s="462"/>
      <c r="F164" s="46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61"/>
      <c r="B165" s="462"/>
      <c r="C165" s="462"/>
      <c r="D165" s="462"/>
      <c r="E165" s="462"/>
      <c r="F165" s="46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1"/>
      <c r="B166" s="462"/>
      <c r="C166" s="462"/>
      <c r="D166" s="462"/>
      <c r="E166" s="462"/>
      <c r="F166" s="46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1"/>
      <c r="B167" s="462"/>
      <c r="C167" s="462"/>
      <c r="D167" s="462"/>
      <c r="E167" s="462"/>
      <c r="F167" s="46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1"/>
      <c r="B168" s="462"/>
      <c r="C168" s="462"/>
      <c r="D168" s="462"/>
      <c r="E168" s="462"/>
      <c r="F168" s="46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61"/>
      <c r="B169" s="462"/>
      <c r="C169" s="462"/>
      <c r="D169" s="462"/>
      <c r="E169" s="462"/>
      <c r="F169" s="46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61"/>
      <c r="B170" s="462"/>
      <c r="C170" s="462"/>
      <c r="D170" s="462"/>
      <c r="E170" s="462"/>
      <c r="F170" s="46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hidden="1"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5" t="s">
        <v>34</v>
      </c>
      <c r="B178" s="536"/>
      <c r="C178" s="536"/>
      <c r="D178" s="536"/>
      <c r="E178" s="536"/>
      <c r="F178" s="537"/>
      <c r="G178" s="384" t="s">
        <v>397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378</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0"/>
      <c r="B179" s="538"/>
      <c r="C179" s="538"/>
      <c r="D179" s="538"/>
      <c r="E179" s="538"/>
      <c r="F179" s="539"/>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0"/>
      <c r="B180" s="538"/>
      <c r="C180" s="538"/>
      <c r="D180" s="538"/>
      <c r="E180" s="538"/>
      <c r="F180" s="539"/>
      <c r="G180" s="91" t="s">
        <v>425</v>
      </c>
      <c r="H180" s="92"/>
      <c r="I180" s="92"/>
      <c r="J180" s="92"/>
      <c r="K180" s="93"/>
      <c r="L180" s="94" t="s">
        <v>398</v>
      </c>
      <c r="M180" s="95"/>
      <c r="N180" s="95"/>
      <c r="O180" s="95"/>
      <c r="P180" s="95"/>
      <c r="Q180" s="95"/>
      <c r="R180" s="95"/>
      <c r="S180" s="95"/>
      <c r="T180" s="95"/>
      <c r="U180" s="95"/>
      <c r="V180" s="95"/>
      <c r="W180" s="95"/>
      <c r="X180" s="96"/>
      <c r="Y180" s="97">
        <v>4</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6"/>
    </row>
    <row r="181" spans="1:50" ht="24.75" customHeight="1" x14ac:dyDescent="0.15">
      <c r="A181" s="120"/>
      <c r="B181" s="538"/>
      <c r="C181" s="538"/>
      <c r="D181" s="538"/>
      <c r="E181" s="538"/>
      <c r="F181" s="539"/>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0"/>
      <c r="B182" s="538"/>
      <c r="C182" s="538"/>
      <c r="D182" s="538"/>
      <c r="E182" s="538"/>
      <c r="F182" s="539"/>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0"/>
      <c r="B183" s="538"/>
      <c r="C183" s="538"/>
      <c r="D183" s="538"/>
      <c r="E183" s="538"/>
      <c r="F183" s="539"/>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0"/>
      <c r="B184" s="538"/>
      <c r="C184" s="538"/>
      <c r="D184" s="538"/>
      <c r="E184" s="538"/>
      <c r="F184" s="539"/>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0"/>
      <c r="B185" s="538"/>
      <c r="C185" s="538"/>
      <c r="D185" s="538"/>
      <c r="E185" s="538"/>
      <c r="F185" s="539"/>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0"/>
      <c r="B186" s="538"/>
      <c r="C186" s="538"/>
      <c r="D186" s="538"/>
      <c r="E186" s="538"/>
      <c r="F186" s="539"/>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0"/>
      <c r="B187" s="538"/>
      <c r="C187" s="538"/>
      <c r="D187" s="538"/>
      <c r="E187" s="538"/>
      <c r="F187" s="539"/>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0"/>
      <c r="B188" s="538"/>
      <c r="C188" s="538"/>
      <c r="D188" s="538"/>
      <c r="E188" s="538"/>
      <c r="F188" s="539"/>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0"/>
      <c r="B189" s="538"/>
      <c r="C189" s="538"/>
      <c r="D189" s="538"/>
      <c r="E189" s="538"/>
      <c r="F189" s="539"/>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0"/>
      <c r="B190" s="538"/>
      <c r="C190" s="538"/>
      <c r="D190" s="538"/>
      <c r="E190" s="538"/>
      <c r="F190" s="539"/>
      <c r="G190" s="76" t="s">
        <v>22</v>
      </c>
      <c r="H190" s="77"/>
      <c r="I190" s="77"/>
      <c r="J190" s="77"/>
      <c r="K190" s="77"/>
      <c r="L190" s="78"/>
      <c r="M190" s="79"/>
      <c r="N190" s="79"/>
      <c r="O190" s="79"/>
      <c r="P190" s="79"/>
      <c r="Q190" s="79"/>
      <c r="R190" s="79"/>
      <c r="S190" s="79"/>
      <c r="T190" s="79"/>
      <c r="U190" s="79"/>
      <c r="V190" s="79"/>
      <c r="W190" s="79"/>
      <c r="X190" s="80"/>
      <c r="Y190" s="81">
        <f>SUM(Y180:AB189)</f>
        <v>4</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0"/>
      <c r="B191" s="538"/>
      <c r="C191" s="538"/>
      <c r="D191" s="538"/>
      <c r="E191" s="538"/>
      <c r="F191" s="539"/>
      <c r="G191" s="384" t="s">
        <v>366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0"/>
      <c r="B192" s="538"/>
      <c r="C192" s="538"/>
      <c r="D192" s="538"/>
      <c r="E192" s="538"/>
      <c r="F192" s="539"/>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0"/>
      <c r="B193" s="538"/>
      <c r="C193" s="538"/>
      <c r="D193" s="538"/>
      <c r="E193" s="538"/>
      <c r="F193" s="539"/>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6"/>
    </row>
    <row r="194" spans="1:50" ht="24.75" customHeight="1" x14ac:dyDescent="0.15">
      <c r="A194" s="120"/>
      <c r="B194" s="538"/>
      <c r="C194" s="538"/>
      <c r="D194" s="538"/>
      <c r="E194" s="538"/>
      <c r="F194" s="539"/>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0"/>
      <c r="B195" s="538"/>
      <c r="C195" s="538"/>
      <c r="D195" s="538"/>
      <c r="E195" s="538"/>
      <c r="F195" s="539"/>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0"/>
      <c r="B196" s="538"/>
      <c r="C196" s="538"/>
      <c r="D196" s="538"/>
      <c r="E196" s="538"/>
      <c r="F196" s="539"/>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0"/>
      <c r="B197" s="538"/>
      <c r="C197" s="538"/>
      <c r="D197" s="538"/>
      <c r="E197" s="538"/>
      <c r="F197" s="539"/>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0"/>
      <c r="B198" s="538"/>
      <c r="C198" s="538"/>
      <c r="D198" s="538"/>
      <c r="E198" s="538"/>
      <c r="F198" s="539"/>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0"/>
      <c r="B199" s="538"/>
      <c r="C199" s="538"/>
      <c r="D199" s="538"/>
      <c r="E199" s="538"/>
      <c r="F199" s="539"/>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0"/>
      <c r="B200" s="538"/>
      <c r="C200" s="538"/>
      <c r="D200" s="538"/>
      <c r="E200" s="538"/>
      <c r="F200" s="539"/>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0"/>
      <c r="B201" s="538"/>
      <c r="C201" s="538"/>
      <c r="D201" s="538"/>
      <c r="E201" s="538"/>
      <c r="F201" s="539"/>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0"/>
      <c r="B202" s="538"/>
      <c r="C202" s="538"/>
      <c r="D202" s="538"/>
      <c r="E202" s="538"/>
      <c r="F202" s="539"/>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0"/>
      <c r="B203" s="538"/>
      <c r="C203" s="538"/>
      <c r="D203" s="538"/>
      <c r="E203" s="538"/>
      <c r="F203" s="539"/>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0"/>
      <c r="B204" s="538"/>
      <c r="C204" s="538"/>
      <c r="D204" s="538"/>
      <c r="E204" s="538"/>
      <c r="F204" s="539"/>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0"/>
      <c r="B205" s="538"/>
      <c r="C205" s="538"/>
      <c r="D205" s="538"/>
      <c r="E205" s="538"/>
      <c r="F205" s="539"/>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0"/>
      <c r="B206" s="538"/>
      <c r="C206" s="538"/>
      <c r="D206" s="538"/>
      <c r="E206" s="538"/>
      <c r="F206" s="539"/>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6"/>
    </row>
    <row r="207" spans="1:50" ht="24.75" customHeight="1" x14ac:dyDescent="0.15">
      <c r="A207" s="120"/>
      <c r="B207" s="538"/>
      <c r="C207" s="538"/>
      <c r="D207" s="538"/>
      <c r="E207" s="538"/>
      <c r="F207" s="539"/>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0"/>
      <c r="B208" s="538"/>
      <c r="C208" s="538"/>
      <c r="D208" s="538"/>
      <c r="E208" s="538"/>
      <c r="F208" s="539"/>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0"/>
      <c r="B209" s="538"/>
      <c r="C209" s="538"/>
      <c r="D209" s="538"/>
      <c r="E209" s="538"/>
      <c r="F209" s="539"/>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0"/>
      <c r="B210" s="538"/>
      <c r="C210" s="538"/>
      <c r="D210" s="538"/>
      <c r="E210" s="538"/>
      <c r="F210" s="539"/>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0"/>
      <c r="B211" s="538"/>
      <c r="C211" s="538"/>
      <c r="D211" s="538"/>
      <c r="E211" s="538"/>
      <c r="F211" s="539"/>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0"/>
      <c r="B212" s="538"/>
      <c r="C212" s="538"/>
      <c r="D212" s="538"/>
      <c r="E212" s="538"/>
      <c r="F212" s="539"/>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0"/>
      <c r="B213" s="538"/>
      <c r="C213" s="538"/>
      <c r="D213" s="538"/>
      <c r="E213" s="538"/>
      <c r="F213" s="539"/>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0"/>
      <c r="B214" s="538"/>
      <c r="C214" s="538"/>
      <c r="D214" s="538"/>
      <c r="E214" s="538"/>
      <c r="F214" s="539"/>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0"/>
      <c r="B215" s="538"/>
      <c r="C215" s="538"/>
      <c r="D215" s="538"/>
      <c r="E215" s="538"/>
      <c r="F215" s="539"/>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0"/>
      <c r="B216" s="538"/>
      <c r="C216" s="538"/>
      <c r="D216" s="538"/>
      <c r="E216" s="538"/>
      <c r="F216" s="539"/>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0"/>
      <c r="B217" s="538"/>
      <c r="C217" s="538"/>
      <c r="D217" s="538"/>
      <c r="E217" s="538"/>
      <c r="F217" s="539"/>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0"/>
      <c r="B218" s="538"/>
      <c r="C218" s="538"/>
      <c r="D218" s="538"/>
      <c r="E218" s="538"/>
      <c r="F218" s="539"/>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0"/>
      <c r="B219" s="538"/>
      <c r="C219" s="538"/>
      <c r="D219" s="538"/>
      <c r="E219" s="538"/>
      <c r="F219" s="539"/>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6"/>
    </row>
    <row r="220" spans="1:50" ht="24.75" customHeight="1" x14ac:dyDescent="0.15">
      <c r="A220" s="120"/>
      <c r="B220" s="538"/>
      <c r="C220" s="538"/>
      <c r="D220" s="538"/>
      <c r="E220" s="538"/>
      <c r="F220" s="539"/>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0"/>
      <c r="B221" s="538"/>
      <c r="C221" s="538"/>
      <c r="D221" s="538"/>
      <c r="E221" s="538"/>
      <c r="F221" s="539"/>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0"/>
      <c r="B222" s="538"/>
      <c r="C222" s="538"/>
      <c r="D222" s="538"/>
      <c r="E222" s="538"/>
      <c r="F222" s="539"/>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0"/>
      <c r="B223" s="538"/>
      <c r="C223" s="538"/>
      <c r="D223" s="538"/>
      <c r="E223" s="538"/>
      <c r="F223" s="539"/>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0"/>
      <c r="B224" s="538"/>
      <c r="C224" s="538"/>
      <c r="D224" s="538"/>
      <c r="E224" s="538"/>
      <c r="F224" s="539"/>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0"/>
      <c r="B225" s="538"/>
      <c r="C225" s="538"/>
      <c r="D225" s="538"/>
      <c r="E225" s="538"/>
      <c r="F225" s="539"/>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0"/>
      <c r="B226" s="538"/>
      <c r="C226" s="538"/>
      <c r="D226" s="538"/>
      <c r="E226" s="538"/>
      <c r="F226" s="539"/>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0"/>
      <c r="B227" s="538"/>
      <c r="C227" s="538"/>
      <c r="D227" s="538"/>
      <c r="E227" s="538"/>
      <c r="F227" s="539"/>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0"/>
      <c r="B228" s="538"/>
      <c r="C228" s="538"/>
      <c r="D228" s="538"/>
      <c r="E228" s="538"/>
      <c r="F228" s="539"/>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0"/>
      <c r="B229" s="538"/>
      <c r="C229" s="538"/>
      <c r="D229" s="538"/>
      <c r="E229" s="538"/>
      <c r="F229" s="539"/>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1.9" customHeight="1" x14ac:dyDescent="0.15">
      <c r="A236" s="106">
        <v>1</v>
      </c>
      <c r="B236" s="106">
        <v>1</v>
      </c>
      <c r="C236" s="111" t="s">
        <v>399</v>
      </c>
      <c r="D236" s="107"/>
      <c r="E236" s="107"/>
      <c r="F236" s="107"/>
      <c r="G236" s="107"/>
      <c r="H236" s="107"/>
      <c r="I236" s="107"/>
      <c r="J236" s="107"/>
      <c r="K236" s="107"/>
      <c r="L236" s="107"/>
      <c r="M236" s="111" t="s">
        <v>398</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4</v>
      </c>
      <c r="AL236" s="109"/>
      <c r="AM236" s="109"/>
      <c r="AN236" s="109"/>
      <c r="AO236" s="109"/>
      <c r="AP236" s="110"/>
      <c r="AQ236" s="111" t="s">
        <v>414</v>
      </c>
      <c r="AR236" s="107"/>
      <c r="AS236" s="107"/>
      <c r="AT236" s="107"/>
      <c r="AU236" s="108">
        <v>98.9</v>
      </c>
      <c r="AV236" s="109"/>
      <c r="AW236" s="109"/>
      <c r="AX236" s="110"/>
    </row>
    <row r="237" spans="1:50" ht="31.9" customHeight="1" x14ac:dyDescent="0.15">
      <c r="A237" s="106">
        <v>2</v>
      </c>
      <c r="B237" s="106">
        <v>1</v>
      </c>
      <c r="C237" s="111" t="s">
        <v>400</v>
      </c>
      <c r="D237" s="107"/>
      <c r="E237" s="107"/>
      <c r="F237" s="107"/>
      <c r="G237" s="107"/>
      <c r="H237" s="107"/>
      <c r="I237" s="107"/>
      <c r="J237" s="107"/>
      <c r="K237" s="107"/>
      <c r="L237" s="107"/>
      <c r="M237" s="111" t="s">
        <v>401</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3</v>
      </c>
      <c r="AL237" s="109"/>
      <c r="AM237" s="109"/>
      <c r="AN237" s="109"/>
      <c r="AO237" s="109"/>
      <c r="AP237" s="110"/>
      <c r="AQ237" s="111" t="s">
        <v>415</v>
      </c>
      <c r="AR237" s="107"/>
      <c r="AS237" s="107"/>
      <c r="AT237" s="107"/>
      <c r="AU237" s="108">
        <v>99.74</v>
      </c>
      <c r="AV237" s="109"/>
      <c r="AW237" s="109"/>
      <c r="AX237" s="110"/>
    </row>
    <row r="238" spans="1:50" ht="31.9" customHeight="1" x14ac:dyDescent="0.15">
      <c r="A238" s="106">
        <v>3</v>
      </c>
      <c r="B238" s="106">
        <v>1</v>
      </c>
      <c r="C238" s="111" t="s">
        <v>403</v>
      </c>
      <c r="D238" s="107"/>
      <c r="E238" s="107"/>
      <c r="F238" s="107"/>
      <c r="G238" s="107"/>
      <c r="H238" s="107"/>
      <c r="I238" s="107"/>
      <c r="J238" s="107"/>
      <c r="K238" s="107"/>
      <c r="L238" s="107"/>
      <c r="M238" s="117" t="s">
        <v>402</v>
      </c>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v>3</v>
      </c>
      <c r="AL238" s="109"/>
      <c r="AM238" s="109"/>
      <c r="AN238" s="109"/>
      <c r="AO238" s="109"/>
      <c r="AP238" s="110"/>
      <c r="AQ238" s="111" t="s">
        <v>414</v>
      </c>
      <c r="AR238" s="107"/>
      <c r="AS238" s="107"/>
      <c r="AT238" s="107"/>
      <c r="AU238" s="108">
        <v>96.83</v>
      </c>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11"/>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11"/>
      <c r="D269" s="107"/>
      <c r="E269" s="107"/>
      <c r="F269" s="107"/>
      <c r="G269" s="107"/>
      <c r="H269" s="107"/>
      <c r="I269" s="107"/>
      <c r="J269" s="107"/>
      <c r="K269" s="107"/>
      <c r="L269" s="107"/>
      <c r="M269" s="111"/>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11"/>
      <c r="D270" s="107"/>
      <c r="E270" s="107"/>
      <c r="F270" s="107"/>
      <c r="G270" s="107"/>
      <c r="H270" s="107"/>
      <c r="I270" s="107"/>
      <c r="J270" s="107"/>
      <c r="K270" s="107"/>
      <c r="L270" s="107"/>
      <c r="M270" s="111"/>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11"/>
      <c r="D271" s="107"/>
      <c r="E271" s="107"/>
      <c r="F271" s="107"/>
      <c r="G271" s="107"/>
      <c r="H271" s="107"/>
      <c r="I271" s="107"/>
      <c r="J271" s="107"/>
      <c r="K271" s="107"/>
      <c r="L271" s="107"/>
      <c r="M271" s="111"/>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11"/>
      <c r="D272" s="107"/>
      <c r="E272" s="107"/>
      <c r="F272" s="107"/>
      <c r="G272" s="107"/>
      <c r="H272" s="107"/>
      <c r="I272" s="107"/>
      <c r="J272" s="107"/>
      <c r="K272" s="107"/>
      <c r="L272" s="107"/>
      <c r="M272" s="111"/>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11"/>
      <c r="D273" s="107"/>
      <c r="E273" s="107"/>
      <c r="F273" s="107"/>
      <c r="G273" s="107"/>
      <c r="H273" s="107"/>
      <c r="I273" s="107"/>
      <c r="J273" s="107"/>
      <c r="K273" s="107"/>
      <c r="L273" s="107"/>
      <c r="M273" s="111"/>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11"/>
      <c r="D274" s="107"/>
      <c r="E274" s="107"/>
      <c r="F274" s="107"/>
      <c r="G274" s="107"/>
      <c r="H274" s="107"/>
      <c r="I274" s="107"/>
      <c r="J274" s="107"/>
      <c r="K274" s="107"/>
      <c r="L274" s="107"/>
      <c r="M274" s="111"/>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11"/>
      <c r="D275" s="107"/>
      <c r="E275" s="107"/>
      <c r="F275" s="107"/>
      <c r="G275" s="107"/>
      <c r="H275" s="107"/>
      <c r="I275" s="107"/>
      <c r="J275" s="107"/>
      <c r="K275" s="107"/>
      <c r="L275" s="107"/>
      <c r="M275" s="111"/>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11"/>
      <c r="D276" s="107"/>
      <c r="E276" s="107"/>
      <c r="F276" s="107"/>
      <c r="G276" s="107"/>
      <c r="H276" s="107"/>
      <c r="I276" s="107"/>
      <c r="J276" s="107"/>
      <c r="K276" s="107"/>
      <c r="L276" s="107"/>
      <c r="M276" s="111"/>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11"/>
      <c r="D277" s="107"/>
      <c r="E277" s="107"/>
      <c r="F277" s="107"/>
      <c r="G277" s="107"/>
      <c r="H277" s="107"/>
      <c r="I277" s="107"/>
      <c r="J277" s="107"/>
      <c r="K277" s="107"/>
      <c r="L277" s="107"/>
      <c r="M277" s="111"/>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11"/>
      <c r="D278" s="107"/>
      <c r="E278" s="107"/>
      <c r="F278" s="107"/>
      <c r="G278" s="107"/>
      <c r="H278" s="107"/>
      <c r="I278" s="107"/>
      <c r="J278" s="107"/>
      <c r="K278" s="107"/>
      <c r="L278" s="107"/>
      <c r="M278" s="111"/>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65" priority="613">
      <formula>IF(RIGHT(TEXT(AK14,"0.#"),1)=".",FALSE,TRUE)</formula>
    </cfRule>
    <cfRule type="expression" dxfId="264" priority="614">
      <formula>IF(RIGHT(TEXT(AK14,"0.#"),1)=".",TRUE,FALSE)</formula>
    </cfRule>
  </conditionalFormatting>
  <conditionalFormatting sqref="AE69:AX69">
    <cfRule type="expression" dxfId="263" priority="535">
      <formula>IF(RIGHT(TEXT(AE69,"0.#"),1)=".",FALSE,TRUE)</formula>
    </cfRule>
    <cfRule type="expression" dxfId="262" priority="536">
      <formula>IF(RIGHT(TEXT(AE69,"0.#"),1)=".",TRUE,FALSE)</formula>
    </cfRule>
  </conditionalFormatting>
  <conditionalFormatting sqref="AE83:AI83">
    <cfRule type="expression" dxfId="261" priority="517">
      <formula>IF(RIGHT(TEXT(AE83,"0.#"),1)=".",FALSE,TRUE)</formula>
    </cfRule>
    <cfRule type="expression" dxfId="260" priority="518">
      <formula>IF(RIGHT(TEXT(AE83,"0.#"),1)=".",TRUE,FALSE)</formula>
    </cfRule>
  </conditionalFormatting>
  <conditionalFormatting sqref="AJ83:AX83">
    <cfRule type="expression" dxfId="259" priority="515">
      <formula>IF(RIGHT(TEXT(AJ83,"0.#"),1)=".",FALSE,TRUE)</formula>
    </cfRule>
    <cfRule type="expression" dxfId="258" priority="516">
      <formula>IF(RIGHT(TEXT(AJ83,"0.#"),1)=".",TRUE,FALSE)</formula>
    </cfRule>
  </conditionalFormatting>
  <conditionalFormatting sqref="L99">
    <cfRule type="expression" dxfId="257" priority="495">
      <formula>IF(RIGHT(TEXT(L99,"0.#"),1)=".",FALSE,TRUE)</formula>
    </cfRule>
    <cfRule type="expression" dxfId="256" priority="496">
      <formula>IF(RIGHT(TEXT(L99,"0.#"),1)=".",TRUE,FALSE)</formula>
    </cfRule>
  </conditionalFormatting>
  <conditionalFormatting sqref="L104">
    <cfRule type="expression" dxfId="255" priority="493">
      <formula>IF(RIGHT(TEXT(L104,"0.#"),1)=".",FALSE,TRUE)</formula>
    </cfRule>
    <cfRule type="expression" dxfId="254" priority="494">
      <formula>IF(RIGHT(TEXT(L104,"0.#"),1)=".",TRUE,FALSE)</formula>
    </cfRule>
  </conditionalFormatting>
  <conditionalFormatting sqref="R104">
    <cfRule type="expression" dxfId="253" priority="491">
      <formula>IF(RIGHT(TEXT(R104,"0.#"),1)=".",FALSE,TRUE)</formula>
    </cfRule>
    <cfRule type="expression" dxfId="252" priority="492">
      <formula>IF(RIGHT(TEXT(R104,"0.#"),1)=".",TRUE,FALSE)</formula>
    </cfRule>
  </conditionalFormatting>
  <conditionalFormatting sqref="P18:AX18">
    <cfRule type="expression" dxfId="251" priority="489">
      <formula>IF(RIGHT(TEXT(P18,"0.#"),1)=".",FALSE,TRUE)</formula>
    </cfRule>
    <cfRule type="expression" dxfId="250" priority="490">
      <formula>IF(RIGHT(TEXT(P18,"0.#"),1)=".",TRUE,FALSE)</formula>
    </cfRule>
  </conditionalFormatting>
  <conditionalFormatting sqref="Y181">
    <cfRule type="expression" dxfId="249" priority="485">
      <formula>IF(RIGHT(TEXT(Y181,"0.#"),1)=".",FALSE,TRUE)</formula>
    </cfRule>
    <cfRule type="expression" dxfId="248" priority="486">
      <formula>IF(RIGHT(TEXT(Y181,"0.#"),1)=".",TRUE,FALSE)</formula>
    </cfRule>
  </conditionalFormatting>
  <conditionalFormatting sqref="Y190">
    <cfRule type="expression" dxfId="247" priority="481">
      <formula>IF(RIGHT(TEXT(Y190,"0.#"),1)=".",FALSE,TRUE)</formula>
    </cfRule>
    <cfRule type="expression" dxfId="246" priority="482">
      <formula>IF(RIGHT(TEXT(Y190,"0.#"),1)=".",TRUE,FALSE)</formula>
    </cfRule>
  </conditionalFormatting>
  <conditionalFormatting sqref="AK236">
    <cfRule type="expression" dxfId="245" priority="403">
      <formula>IF(RIGHT(TEXT(AK236,"0.#"),1)=".",FALSE,TRUE)</formula>
    </cfRule>
    <cfRule type="expression" dxfId="244" priority="404">
      <formula>IF(RIGHT(TEXT(AK236,"0.#"),1)=".",TRUE,FALSE)</formula>
    </cfRule>
  </conditionalFormatting>
  <conditionalFormatting sqref="AE54:AI54">
    <cfRule type="expression" dxfId="243" priority="353">
      <formula>IF(RIGHT(TEXT(AE54,"0.#"),1)=".",FALSE,TRUE)</formula>
    </cfRule>
    <cfRule type="expression" dxfId="242" priority="354">
      <formula>IF(RIGHT(TEXT(AE54,"0.#"),1)=".",TRUE,FALSE)</formula>
    </cfRule>
  </conditionalFormatting>
  <conditionalFormatting sqref="AK16:AQ17 AK15:AX15 AK13:AX13">
    <cfRule type="expression" dxfId="241" priority="311">
      <formula>IF(RIGHT(TEXT(AK13,"0.#"),1)=".",FALSE,TRUE)</formula>
    </cfRule>
    <cfRule type="expression" dxfId="240" priority="312">
      <formula>IF(RIGHT(TEXT(AK13,"0.#"),1)=".",TRUE,FALSE)</formula>
    </cfRule>
  </conditionalFormatting>
  <conditionalFormatting sqref="AD19:AJ19">
    <cfRule type="expression" dxfId="239" priority="309">
      <formula>IF(RIGHT(TEXT(AD19,"0.#"),1)=".",FALSE,TRUE)</formula>
    </cfRule>
    <cfRule type="expression" dxfId="238" priority="310">
      <formula>IF(RIGHT(TEXT(AD19,"0.#"),1)=".",TRUE,FALSE)</formula>
    </cfRule>
  </conditionalFormatting>
  <conditionalFormatting sqref="AE55:AX55 AJ54:AS54">
    <cfRule type="expression" dxfId="237" priority="305">
      <formula>IF(RIGHT(TEXT(AE54,"0.#"),1)=".",FALSE,TRUE)</formula>
    </cfRule>
    <cfRule type="expression" dxfId="236" priority="306">
      <formula>IF(RIGHT(TEXT(AE54,"0.#"),1)=".",TRUE,FALSE)</formula>
    </cfRule>
  </conditionalFormatting>
  <conditionalFormatting sqref="AE68:AS68">
    <cfRule type="expression" dxfId="235" priority="301">
      <formula>IF(RIGHT(TEXT(AE68,"0.#"),1)=".",FALSE,TRUE)</formula>
    </cfRule>
    <cfRule type="expression" dxfId="234" priority="302">
      <formula>IF(RIGHT(TEXT(AE68,"0.#"),1)=".",TRUE,FALSE)</formula>
    </cfRule>
  </conditionalFormatting>
  <conditionalFormatting sqref="AE95:AI95 AE92:AI92 AE89:AI89 AE86:AI86">
    <cfRule type="expression" dxfId="233" priority="299">
      <formula>IF(RIGHT(TEXT(AE86,"0.#"),1)=".",FALSE,TRUE)</formula>
    </cfRule>
    <cfRule type="expression" dxfId="232" priority="300">
      <formula>IF(RIGHT(TEXT(AE86,"0.#"),1)=".",TRUE,FALSE)</formula>
    </cfRule>
  </conditionalFormatting>
  <conditionalFormatting sqref="AJ95:AX95 AJ92:AX92 AJ89:AX89 AJ86:AX86">
    <cfRule type="expression" dxfId="231" priority="297">
      <formula>IF(RIGHT(TEXT(AJ86,"0.#"),1)=".",FALSE,TRUE)</formula>
    </cfRule>
    <cfRule type="expression" dxfId="230" priority="298">
      <formula>IF(RIGHT(TEXT(AJ86,"0.#"),1)=".",TRUE,FALSE)</formula>
    </cfRule>
  </conditionalFormatting>
  <conditionalFormatting sqref="L100:L103 L98">
    <cfRule type="expression" dxfId="229" priority="295">
      <formula>IF(RIGHT(TEXT(L98,"0.#"),1)=".",FALSE,TRUE)</formula>
    </cfRule>
    <cfRule type="expression" dxfId="228" priority="296">
      <formula>IF(RIGHT(TEXT(L98,"0.#"),1)=".",TRUE,FALSE)</formula>
    </cfRule>
  </conditionalFormatting>
  <conditionalFormatting sqref="R98">
    <cfRule type="expression" dxfId="227" priority="291">
      <formula>IF(RIGHT(TEXT(R98,"0.#"),1)=".",FALSE,TRUE)</formula>
    </cfRule>
    <cfRule type="expression" dxfId="226" priority="292">
      <formula>IF(RIGHT(TEXT(R98,"0.#"),1)=".",TRUE,FALSE)</formula>
    </cfRule>
  </conditionalFormatting>
  <conditionalFormatting sqref="R99:R103">
    <cfRule type="expression" dxfId="225" priority="289">
      <formula>IF(RIGHT(TEXT(R99,"0.#"),1)=".",FALSE,TRUE)</formula>
    </cfRule>
    <cfRule type="expression" dxfId="224" priority="290">
      <formula>IF(RIGHT(TEXT(R99,"0.#"),1)=".",TRUE,FALSE)</formula>
    </cfRule>
  </conditionalFormatting>
  <conditionalFormatting sqref="Y182:Y189 Y180">
    <cfRule type="expression" dxfId="223" priority="287">
      <formula>IF(RIGHT(TEXT(Y180,"0.#"),1)=".",FALSE,TRUE)</formula>
    </cfRule>
    <cfRule type="expression" dxfId="222" priority="288">
      <formula>IF(RIGHT(TEXT(Y180,"0.#"),1)=".",TRUE,FALSE)</formula>
    </cfRule>
  </conditionalFormatting>
  <conditionalFormatting sqref="AU181">
    <cfRule type="expression" dxfId="221" priority="285">
      <formula>IF(RIGHT(TEXT(AU181,"0.#"),1)=".",FALSE,TRUE)</formula>
    </cfRule>
    <cfRule type="expression" dxfId="220" priority="286">
      <formula>IF(RIGHT(TEXT(AU181,"0.#"),1)=".",TRUE,FALSE)</formula>
    </cfRule>
  </conditionalFormatting>
  <conditionalFormatting sqref="AU190">
    <cfRule type="expression" dxfId="219" priority="283">
      <formula>IF(RIGHT(TEXT(AU190,"0.#"),1)=".",FALSE,TRUE)</formula>
    </cfRule>
    <cfRule type="expression" dxfId="218" priority="284">
      <formula>IF(RIGHT(TEXT(AU190,"0.#"),1)=".",TRUE,FALSE)</formula>
    </cfRule>
  </conditionalFormatting>
  <conditionalFormatting sqref="AU182:AU189 AU180">
    <cfRule type="expression" dxfId="217" priority="281">
      <formula>IF(RIGHT(TEXT(AU180,"0.#"),1)=".",FALSE,TRUE)</formula>
    </cfRule>
    <cfRule type="expression" dxfId="216" priority="282">
      <formula>IF(RIGHT(TEXT(AU180,"0.#"),1)=".",TRUE,FALSE)</formula>
    </cfRule>
  </conditionalFormatting>
  <conditionalFormatting sqref="Y220 Y207 Y194">
    <cfRule type="expression" dxfId="215" priority="267">
      <formula>IF(RIGHT(TEXT(Y194,"0.#"),1)=".",FALSE,TRUE)</formula>
    </cfRule>
    <cfRule type="expression" dxfId="214" priority="268">
      <formula>IF(RIGHT(TEXT(Y194,"0.#"),1)=".",TRUE,FALSE)</formula>
    </cfRule>
  </conditionalFormatting>
  <conditionalFormatting sqref="Y229 Y216 Y203">
    <cfRule type="expression" dxfId="213" priority="265">
      <formula>IF(RIGHT(TEXT(Y203,"0.#"),1)=".",FALSE,TRUE)</formula>
    </cfRule>
    <cfRule type="expression" dxfId="212" priority="266">
      <formula>IF(RIGHT(TEXT(Y203,"0.#"),1)=".",TRUE,FALSE)</formula>
    </cfRule>
  </conditionalFormatting>
  <conditionalFormatting sqref="Y221:Y228 Y219 Y208:Y215 Y206 Y195:Y202 Y193">
    <cfRule type="expression" dxfId="211" priority="263">
      <formula>IF(RIGHT(TEXT(Y193,"0.#"),1)=".",FALSE,TRUE)</formula>
    </cfRule>
    <cfRule type="expression" dxfId="210" priority="264">
      <formula>IF(RIGHT(TEXT(Y193,"0.#"),1)=".",TRUE,FALSE)</formula>
    </cfRule>
  </conditionalFormatting>
  <conditionalFormatting sqref="AU220 AU207 AU194">
    <cfRule type="expression" dxfId="209" priority="261">
      <formula>IF(RIGHT(TEXT(AU194,"0.#"),1)=".",FALSE,TRUE)</formula>
    </cfRule>
    <cfRule type="expression" dxfId="208" priority="262">
      <formula>IF(RIGHT(TEXT(AU194,"0.#"),1)=".",TRUE,FALSE)</formula>
    </cfRule>
  </conditionalFormatting>
  <conditionalFormatting sqref="AU229 AU216 AU203">
    <cfRule type="expression" dxfId="207" priority="259">
      <formula>IF(RIGHT(TEXT(AU203,"0.#"),1)=".",FALSE,TRUE)</formula>
    </cfRule>
    <cfRule type="expression" dxfId="206" priority="260">
      <formula>IF(RIGHT(TEXT(AU203,"0.#"),1)=".",TRUE,FALSE)</formula>
    </cfRule>
  </conditionalFormatting>
  <conditionalFormatting sqref="AU221:AU228 AU219 AU208:AU215 AU206 AU195:AU202 AU193">
    <cfRule type="expression" dxfId="205" priority="257">
      <formula>IF(RIGHT(TEXT(AU193,"0.#"),1)=".",FALSE,TRUE)</formula>
    </cfRule>
    <cfRule type="expression" dxfId="204" priority="258">
      <formula>IF(RIGHT(TEXT(AU193,"0.#"),1)=".",TRUE,FALSE)</formula>
    </cfRule>
  </conditionalFormatting>
  <conditionalFormatting sqref="AE56:AI56">
    <cfRule type="expression" dxfId="203" priority="231">
      <formula>IF(AND(AE56&gt;=0, RIGHT(TEXT(AE56,"0.#"),1)&lt;&gt;"."),TRUE,FALSE)</formula>
    </cfRule>
    <cfRule type="expression" dxfId="202" priority="232">
      <formula>IF(AND(AE56&gt;=0, RIGHT(TEXT(AE56,"0.#"),1)="."),TRUE,FALSE)</formula>
    </cfRule>
    <cfRule type="expression" dxfId="201" priority="233">
      <formula>IF(AND(AE56&lt;0, RIGHT(TEXT(AE56,"0.#"),1)&lt;&gt;"."),TRUE,FALSE)</formula>
    </cfRule>
    <cfRule type="expression" dxfId="200" priority="234">
      <formula>IF(AND(AE56&lt;0, RIGHT(TEXT(AE56,"0.#"),1)="."),TRUE,FALSE)</formula>
    </cfRule>
  </conditionalFormatting>
  <conditionalFormatting sqref="AJ56:AS56">
    <cfRule type="expression" dxfId="199" priority="227">
      <formula>IF(AND(AJ56&gt;=0, RIGHT(TEXT(AJ56,"0.#"),1)&lt;&gt;"."),TRUE,FALSE)</formula>
    </cfRule>
    <cfRule type="expression" dxfId="198" priority="228">
      <formula>IF(AND(AJ56&gt;=0, RIGHT(TEXT(AJ56,"0.#"),1)="."),TRUE,FALSE)</formula>
    </cfRule>
    <cfRule type="expression" dxfId="197" priority="229">
      <formula>IF(AND(AJ56&lt;0, RIGHT(TEXT(AJ56,"0.#"),1)&lt;&gt;"."),TRUE,FALSE)</formula>
    </cfRule>
    <cfRule type="expression" dxfId="196" priority="230">
      <formula>IF(AND(AJ56&lt;0, RIGHT(TEXT(AJ56,"0.#"),1)="."),TRUE,FALSE)</formula>
    </cfRule>
  </conditionalFormatting>
  <conditionalFormatting sqref="AK237:AK265">
    <cfRule type="expression" dxfId="195" priority="215">
      <formula>IF(RIGHT(TEXT(AK237,"0.#"),1)=".",FALSE,TRUE)</formula>
    </cfRule>
    <cfRule type="expression" dxfId="194" priority="216">
      <formula>IF(RIGHT(TEXT(AK237,"0.#"),1)=".",TRUE,FALSE)</formula>
    </cfRule>
  </conditionalFormatting>
  <conditionalFormatting sqref="AU237:AX265">
    <cfRule type="expression" dxfId="193" priority="211">
      <formula>IF(AND(AU237&gt;=0, RIGHT(TEXT(AU237,"0.#"),1)&lt;&gt;"."),TRUE,FALSE)</formula>
    </cfRule>
    <cfRule type="expression" dxfId="192" priority="212">
      <formula>IF(AND(AU237&gt;=0, RIGHT(TEXT(AU237,"0.#"),1)="."),TRUE,FALSE)</formula>
    </cfRule>
    <cfRule type="expression" dxfId="191" priority="213">
      <formula>IF(AND(AU237&lt;0, RIGHT(TEXT(AU237,"0.#"),1)&lt;&gt;"."),TRUE,FALSE)</formula>
    </cfRule>
    <cfRule type="expression" dxfId="190" priority="214">
      <formula>IF(AND(AU237&lt;0, RIGHT(TEXT(AU237,"0.#"),1)="."),TRUE,FALSE)</formula>
    </cfRule>
  </conditionalFormatting>
  <conditionalFormatting sqref="AK269">
    <cfRule type="expression" dxfId="189" priority="209">
      <formula>IF(RIGHT(TEXT(AK269,"0.#"),1)=".",FALSE,TRUE)</formula>
    </cfRule>
    <cfRule type="expression" dxfId="188" priority="210">
      <formula>IF(RIGHT(TEXT(AK269,"0.#"),1)=".",TRUE,FALSE)</formula>
    </cfRule>
  </conditionalFormatting>
  <conditionalFormatting sqref="AU269:AX269">
    <cfRule type="expression" dxfId="187" priority="205">
      <formula>IF(AND(AU269&gt;=0, RIGHT(TEXT(AU269,"0.#"),1)&lt;&gt;"."),TRUE,FALSE)</formula>
    </cfRule>
    <cfRule type="expression" dxfId="186" priority="206">
      <formula>IF(AND(AU269&gt;=0, RIGHT(TEXT(AU269,"0.#"),1)="."),TRUE,FALSE)</formula>
    </cfRule>
    <cfRule type="expression" dxfId="185" priority="207">
      <formula>IF(AND(AU269&lt;0, RIGHT(TEXT(AU269,"0.#"),1)&lt;&gt;"."),TRUE,FALSE)</formula>
    </cfRule>
    <cfRule type="expression" dxfId="184" priority="208">
      <formula>IF(AND(AU269&lt;0, RIGHT(TEXT(AU269,"0.#"),1)="."),TRUE,FALSE)</formula>
    </cfRule>
  </conditionalFormatting>
  <conditionalFormatting sqref="AK279:AK298">
    <cfRule type="expression" dxfId="183" priority="203">
      <formula>IF(RIGHT(TEXT(AK279,"0.#"),1)=".",FALSE,TRUE)</formula>
    </cfRule>
    <cfRule type="expression" dxfId="182" priority="204">
      <formula>IF(RIGHT(TEXT(AK279,"0.#"),1)=".",TRUE,FALSE)</formula>
    </cfRule>
  </conditionalFormatting>
  <conditionalFormatting sqref="AU279:AX298">
    <cfRule type="expression" dxfId="181" priority="199">
      <formula>IF(AND(AU279&gt;=0, RIGHT(TEXT(AU279,"0.#"),1)&lt;&gt;"."),TRUE,FALSE)</formula>
    </cfRule>
    <cfRule type="expression" dxfId="180" priority="200">
      <formula>IF(AND(AU279&gt;=0, RIGHT(TEXT(AU279,"0.#"),1)="."),TRUE,FALSE)</formula>
    </cfRule>
    <cfRule type="expression" dxfId="179" priority="201">
      <formula>IF(AND(AU279&lt;0, RIGHT(TEXT(AU279,"0.#"),1)&lt;&gt;"."),TRUE,FALSE)</formula>
    </cfRule>
    <cfRule type="expression" dxfId="178" priority="202">
      <formula>IF(AND(AU279&lt;0, RIGHT(TEXT(AU279,"0.#"),1)="."),TRUE,FALSE)</formula>
    </cfRule>
  </conditionalFormatting>
  <conditionalFormatting sqref="AK302">
    <cfRule type="expression" dxfId="177" priority="197">
      <formula>IF(RIGHT(TEXT(AK302,"0.#"),1)=".",FALSE,TRUE)</formula>
    </cfRule>
    <cfRule type="expression" dxfId="176" priority="198">
      <formula>IF(RIGHT(TEXT(AK302,"0.#"),1)=".",TRUE,FALSE)</formula>
    </cfRule>
  </conditionalFormatting>
  <conditionalFormatting sqref="AU302:AX302">
    <cfRule type="expression" dxfId="175" priority="193">
      <formula>IF(AND(AU302&gt;=0, RIGHT(TEXT(AU302,"0.#"),1)&lt;&gt;"."),TRUE,FALSE)</formula>
    </cfRule>
    <cfRule type="expression" dxfId="174" priority="194">
      <formula>IF(AND(AU302&gt;=0, RIGHT(TEXT(AU302,"0.#"),1)="."),TRUE,FALSE)</formula>
    </cfRule>
    <cfRule type="expression" dxfId="173" priority="195">
      <formula>IF(AND(AU302&lt;0, RIGHT(TEXT(AU302,"0.#"),1)&lt;&gt;"."),TRUE,FALSE)</formula>
    </cfRule>
    <cfRule type="expression" dxfId="172" priority="196">
      <formula>IF(AND(AU302&lt;0, RIGHT(TEXT(AU302,"0.#"),1)="."),TRUE,FALSE)</formula>
    </cfRule>
  </conditionalFormatting>
  <conditionalFormatting sqref="AK303:AK331">
    <cfRule type="expression" dxfId="171" priority="191">
      <formula>IF(RIGHT(TEXT(AK303,"0.#"),1)=".",FALSE,TRUE)</formula>
    </cfRule>
    <cfRule type="expression" dxfId="170" priority="192">
      <formula>IF(RIGHT(TEXT(AK303,"0.#"),1)=".",TRUE,FALSE)</formula>
    </cfRule>
  </conditionalFormatting>
  <conditionalFormatting sqref="AU303:AX331">
    <cfRule type="expression" dxfId="169" priority="187">
      <formula>IF(AND(AU303&gt;=0, RIGHT(TEXT(AU303,"0.#"),1)&lt;&gt;"."),TRUE,FALSE)</formula>
    </cfRule>
    <cfRule type="expression" dxfId="168" priority="188">
      <formula>IF(AND(AU303&gt;=0, RIGHT(TEXT(AU303,"0.#"),1)="."),TRUE,FALSE)</formula>
    </cfRule>
    <cfRule type="expression" dxfId="167" priority="189">
      <formula>IF(AND(AU303&lt;0, RIGHT(TEXT(AU303,"0.#"),1)&lt;&gt;"."),TRUE,FALSE)</formula>
    </cfRule>
    <cfRule type="expression" dxfId="166" priority="190">
      <formula>IF(AND(AU303&lt;0, RIGHT(TEXT(AU303,"0.#"),1)="."),TRUE,FALSE)</formula>
    </cfRule>
  </conditionalFormatting>
  <conditionalFormatting sqref="AK335">
    <cfRule type="expression" dxfId="165" priority="185">
      <formula>IF(RIGHT(TEXT(AK335,"0.#"),1)=".",FALSE,TRUE)</formula>
    </cfRule>
    <cfRule type="expression" dxfId="164" priority="186">
      <formula>IF(RIGHT(TEXT(AK335,"0.#"),1)=".",TRUE,FALSE)</formula>
    </cfRule>
  </conditionalFormatting>
  <conditionalFormatting sqref="AU335:AX335">
    <cfRule type="expression" dxfId="163" priority="181">
      <formula>IF(AND(AU335&gt;=0, RIGHT(TEXT(AU335,"0.#"),1)&lt;&gt;"."),TRUE,FALSE)</formula>
    </cfRule>
    <cfRule type="expression" dxfId="162" priority="182">
      <formula>IF(AND(AU335&gt;=0, RIGHT(TEXT(AU335,"0.#"),1)="."),TRUE,FALSE)</formula>
    </cfRule>
    <cfRule type="expression" dxfId="161" priority="183">
      <formula>IF(AND(AU335&lt;0, RIGHT(TEXT(AU335,"0.#"),1)&lt;&gt;"."),TRUE,FALSE)</formula>
    </cfRule>
    <cfRule type="expression" dxfId="160" priority="184">
      <formula>IF(AND(AU335&lt;0, RIGHT(TEXT(AU335,"0.#"),1)="."),TRUE,FALSE)</formula>
    </cfRule>
  </conditionalFormatting>
  <conditionalFormatting sqref="AK336:AK364">
    <cfRule type="expression" dxfId="159" priority="179">
      <formula>IF(RIGHT(TEXT(AK336,"0.#"),1)=".",FALSE,TRUE)</formula>
    </cfRule>
    <cfRule type="expression" dxfId="158" priority="180">
      <formula>IF(RIGHT(TEXT(AK336,"0.#"),1)=".",TRUE,FALSE)</formula>
    </cfRule>
  </conditionalFormatting>
  <conditionalFormatting sqref="AU336:AX364">
    <cfRule type="expression" dxfId="157" priority="175">
      <formula>IF(AND(AU336&gt;=0, RIGHT(TEXT(AU336,"0.#"),1)&lt;&gt;"."),TRUE,FALSE)</formula>
    </cfRule>
    <cfRule type="expression" dxfId="156" priority="176">
      <formula>IF(AND(AU336&gt;=0, RIGHT(TEXT(AU336,"0.#"),1)="."),TRUE,FALSE)</formula>
    </cfRule>
    <cfRule type="expression" dxfId="155" priority="177">
      <formula>IF(AND(AU336&lt;0, RIGHT(TEXT(AU336,"0.#"),1)&lt;&gt;"."),TRUE,FALSE)</formula>
    </cfRule>
    <cfRule type="expression" dxfId="154" priority="178">
      <formula>IF(AND(AU336&lt;0, RIGHT(TEXT(AU336,"0.#"),1)="."),TRUE,FALSE)</formula>
    </cfRule>
  </conditionalFormatting>
  <conditionalFormatting sqref="AK368">
    <cfRule type="expression" dxfId="153" priority="173">
      <formula>IF(RIGHT(TEXT(AK368,"0.#"),1)=".",FALSE,TRUE)</formula>
    </cfRule>
    <cfRule type="expression" dxfId="152" priority="174">
      <formula>IF(RIGHT(TEXT(AK368,"0.#"),1)=".",TRUE,FALSE)</formula>
    </cfRule>
  </conditionalFormatting>
  <conditionalFormatting sqref="AU368:AX368">
    <cfRule type="expression" dxfId="151" priority="169">
      <formula>IF(AND(AU368&gt;=0, RIGHT(TEXT(AU368,"0.#"),1)&lt;&gt;"."),TRUE,FALSE)</formula>
    </cfRule>
    <cfRule type="expression" dxfId="150" priority="170">
      <formula>IF(AND(AU368&gt;=0, RIGHT(TEXT(AU368,"0.#"),1)="."),TRUE,FALSE)</formula>
    </cfRule>
    <cfRule type="expression" dxfId="149" priority="171">
      <formula>IF(AND(AU368&lt;0, RIGHT(TEXT(AU368,"0.#"),1)&lt;&gt;"."),TRUE,FALSE)</formula>
    </cfRule>
    <cfRule type="expression" dxfId="148" priority="172">
      <formula>IF(AND(AU368&lt;0, RIGHT(TEXT(AU368,"0.#"),1)="."),TRUE,FALSE)</formula>
    </cfRule>
  </conditionalFormatting>
  <conditionalFormatting sqref="AK369:AK397">
    <cfRule type="expression" dxfId="147" priority="167">
      <formula>IF(RIGHT(TEXT(AK369,"0.#"),1)=".",FALSE,TRUE)</formula>
    </cfRule>
    <cfRule type="expression" dxfId="146" priority="168">
      <formula>IF(RIGHT(TEXT(AK369,"0.#"),1)=".",TRUE,FALSE)</formula>
    </cfRule>
  </conditionalFormatting>
  <conditionalFormatting sqref="AU369:AX397">
    <cfRule type="expression" dxfId="145" priority="163">
      <formula>IF(AND(AU369&gt;=0, RIGHT(TEXT(AU369,"0.#"),1)&lt;&gt;"."),TRUE,FALSE)</formula>
    </cfRule>
    <cfRule type="expression" dxfId="144" priority="164">
      <formula>IF(AND(AU369&gt;=0, RIGHT(TEXT(AU369,"0.#"),1)="."),TRUE,FALSE)</formula>
    </cfRule>
    <cfRule type="expression" dxfId="143" priority="165">
      <formula>IF(AND(AU369&lt;0, RIGHT(TEXT(AU369,"0.#"),1)&lt;&gt;"."),TRUE,FALSE)</formula>
    </cfRule>
    <cfRule type="expression" dxfId="142" priority="166">
      <formula>IF(AND(AU369&lt;0, RIGHT(TEXT(AU369,"0.#"),1)="."),TRUE,FALSE)</formula>
    </cfRule>
  </conditionalFormatting>
  <conditionalFormatting sqref="AK401">
    <cfRule type="expression" dxfId="141" priority="161">
      <formula>IF(RIGHT(TEXT(AK401,"0.#"),1)=".",FALSE,TRUE)</formula>
    </cfRule>
    <cfRule type="expression" dxfId="140" priority="162">
      <formula>IF(RIGHT(TEXT(AK401,"0.#"),1)=".",TRUE,FALSE)</formula>
    </cfRule>
  </conditionalFormatting>
  <conditionalFormatting sqref="AU401:AX401">
    <cfRule type="expression" dxfId="139" priority="157">
      <formula>IF(AND(AU401&gt;=0, RIGHT(TEXT(AU401,"0.#"),1)&lt;&gt;"."),TRUE,FALSE)</formula>
    </cfRule>
    <cfRule type="expression" dxfId="138" priority="158">
      <formula>IF(AND(AU401&gt;=0, RIGHT(TEXT(AU401,"0.#"),1)="."),TRUE,FALSE)</formula>
    </cfRule>
    <cfRule type="expression" dxfId="137" priority="159">
      <formula>IF(AND(AU401&lt;0, RIGHT(TEXT(AU401,"0.#"),1)&lt;&gt;"."),TRUE,FALSE)</formula>
    </cfRule>
    <cfRule type="expression" dxfId="136" priority="160">
      <formula>IF(AND(AU401&lt;0, RIGHT(TEXT(AU401,"0.#"),1)="."),TRUE,FALSE)</formula>
    </cfRule>
  </conditionalFormatting>
  <conditionalFormatting sqref="AK402:AK430">
    <cfRule type="expression" dxfId="135" priority="155">
      <formula>IF(RIGHT(TEXT(AK402,"0.#"),1)=".",FALSE,TRUE)</formula>
    </cfRule>
    <cfRule type="expression" dxfId="134" priority="156">
      <formula>IF(RIGHT(TEXT(AK402,"0.#"),1)=".",TRUE,FALSE)</formula>
    </cfRule>
  </conditionalFormatting>
  <conditionalFormatting sqref="AU402:AX430">
    <cfRule type="expression" dxfId="133" priority="151">
      <formula>IF(AND(AU402&gt;=0, RIGHT(TEXT(AU402,"0.#"),1)&lt;&gt;"."),TRUE,FALSE)</formula>
    </cfRule>
    <cfRule type="expression" dxfId="132" priority="152">
      <formula>IF(AND(AU402&gt;=0, RIGHT(TEXT(AU402,"0.#"),1)="."),TRUE,FALSE)</formula>
    </cfRule>
    <cfRule type="expression" dxfId="131" priority="153">
      <formula>IF(AND(AU402&lt;0, RIGHT(TEXT(AU402,"0.#"),1)&lt;&gt;"."),TRUE,FALSE)</formula>
    </cfRule>
    <cfRule type="expression" dxfId="130" priority="154">
      <formula>IF(AND(AU402&lt;0, RIGHT(TEXT(AU402,"0.#"),1)="."),TRUE,FALSE)</formula>
    </cfRule>
  </conditionalFormatting>
  <conditionalFormatting sqref="AK434">
    <cfRule type="expression" dxfId="129" priority="149">
      <formula>IF(RIGHT(TEXT(AK434,"0.#"),1)=".",FALSE,TRUE)</formula>
    </cfRule>
    <cfRule type="expression" dxfId="128" priority="150">
      <formula>IF(RIGHT(TEXT(AK434,"0.#"),1)=".",TRUE,FALSE)</formula>
    </cfRule>
  </conditionalFormatting>
  <conditionalFormatting sqref="AU434:AX434">
    <cfRule type="expression" dxfId="127" priority="145">
      <formula>IF(AND(AU434&gt;=0, RIGHT(TEXT(AU434,"0.#"),1)&lt;&gt;"."),TRUE,FALSE)</formula>
    </cfRule>
    <cfRule type="expression" dxfId="126" priority="146">
      <formula>IF(AND(AU434&gt;=0, RIGHT(TEXT(AU434,"0.#"),1)="."),TRUE,FALSE)</formula>
    </cfRule>
    <cfRule type="expression" dxfId="125" priority="147">
      <formula>IF(AND(AU434&lt;0, RIGHT(TEXT(AU434,"0.#"),1)&lt;&gt;"."),TRUE,FALSE)</formula>
    </cfRule>
    <cfRule type="expression" dxfId="124" priority="148">
      <formula>IF(AND(AU434&lt;0, RIGHT(TEXT(AU434,"0.#"),1)="."),TRUE,FALSE)</formula>
    </cfRule>
  </conditionalFormatting>
  <conditionalFormatting sqref="AK435:AK463">
    <cfRule type="expression" dxfId="123" priority="143">
      <formula>IF(RIGHT(TEXT(AK435,"0.#"),1)=".",FALSE,TRUE)</formula>
    </cfRule>
    <cfRule type="expression" dxfId="122" priority="144">
      <formula>IF(RIGHT(TEXT(AK435,"0.#"),1)=".",TRUE,FALSE)</formula>
    </cfRule>
  </conditionalFormatting>
  <conditionalFormatting sqref="AU435:AX463">
    <cfRule type="expression" dxfId="121" priority="139">
      <formula>IF(AND(AU435&gt;=0, RIGHT(TEXT(AU435,"0.#"),1)&lt;&gt;"."),TRUE,FALSE)</formula>
    </cfRule>
    <cfRule type="expression" dxfId="120" priority="140">
      <formula>IF(AND(AU435&gt;=0, RIGHT(TEXT(AU435,"0.#"),1)="."),TRUE,FALSE)</formula>
    </cfRule>
    <cfRule type="expression" dxfId="119" priority="141">
      <formula>IF(AND(AU435&lt;0, RIGHT(TEXT(AU435,"0.#"),1)&lt;&gt;"."),TRUE,FALSE)</formula>
    </cfRule>
    <cfRule type="expression" dxfId="118" priority="142">
      <formula>IF(AND(AU435&lt;0, RIGHT(TEXT(AU435,"0.#"),1)="."),TRUE,FALSE)</formula>
    </cfRule>
  </conditionalFormatting>
  <conditionalFormatting sqref="AK467">
    <cfRule type="expression" dxfId="117" priority="137">
      <formula>IF(RIGHT(TEXT(AK467,"0.#"),1)=".",FALSE,TRUE)</formula>
    </cfRule>
    <cfRule type="expression" dxfId="116" priority="138">
      <formula>IF(RIGHT(TEXT(AK467,"0.#"),1)=".",TRUE,FALSE)</formula>
    </cfRule>
  </conditionalFormatting>
  <conditionalFormatting sqref="AU467:AX467">
    <cfRule type="expression" dxfId="115" priority="133">
      <formula>IF(AND(AU467&gt;=0, RIGHT(TEXT(AU467,"0.#"),1)&lt;&gt;"."),TRUE,FALSE)</formula>
    </cfRule>
    <cfRule type="expression" dxfId="114" priority="134">
      <formula>IF(AND(AU467&gt;=0, RIGHT(TEXT(AU467,"0.#"),1)="."),TRUE,FALSE)</formula>
    </cfRule>
    <cfRule type="expression" dxfId="113" priority="135">
      <formula>IF(AND(AU467&lt;0, RIGHT(TEXT(AU467,"0.#"),1)&lt;&gt;"."),TRUE,FALSE)</formula>
    </cfRule>
    <cfRule type="expression" dxfId="112" priority="136">
      <formula>IF(AND(AU467&lt;0, RIGHT(TEXT(AU467,"0.#"),1)="."),TRUE,FALSE)</formula>
    </cfRule>
  </conditionalFormatting>
  <conditionalFormatting sqref="AK468:AK496">
    <cfRule type="expression" dxfId="111" priority="131">
      <formula>IF(RIGHT(TEXT(AK468,"0.#"),1)=".",FALSE,TRUE)</formula>
    </cfRule>
    <cfRule type="expression" dxfId="110" priority="132">
      <formula>IF(RIGHT(TEXT(AK468,"0.#"),1)=".",TRUE,FALSE)</formula>
    </cfRule>
  </conditionalFormatting>
  <conditionalFormatting sqref="AU468:AX496">
    <cfRule type="expression" dxfId="109" priority="127">
      <formula>IF(AND(AU468&gt;=0, RIGHT(TEXT(AU468,"0.#"),1)&lt;&gt;"."),TRUE,FALSE)</formula>
    </cfRule>
    <cfRule type="expression" dxfId="108" priority="128">
      <formula>IF(AND(AU468&gt;=0, RIGHT(TEXT(AU468,"0.#"),1)="."),TRUE,FALSE)</formula>
    </cfRule>
    <cfRule type="expression" dxfId="107" priority="129">
      <formula>IF(AND(AU468&lt;0, RIGHT(TEXT(AU468,"0.#"),1)&lt;&gt;"."),TRUE,FALSE)</formula>
    </cfRule>
    <cfRule type="expression" dxfId="106" priority="130">
      <formula>IF(AND(AU468&lt;0, RIGHT(TEXT(AU468,"0.#"),1)="."),TRUE,FALSE)</formula>
    </cfRule>
  </conditionalFormatting>
  <conditionalFormatting sqref="AT24:AX24">
    <cfRule type="expression" dxfId="105" priority="125">
      <formula>IF(RIGHT(TEXT(AT24,"0.#"),1)=".",FALSE,TRUE)</formula>
    </cfRule>
    <cfRule type="expression" dxfId="104" priority="126">
      <formula>IF(RIGHT(TEXT(AT24,"0.#"),1)=".",TRUE,FALSE)</formula>
    </cfRule>
  </conditionalFormatting>
  <conditionalFormatting sqref="AU236:AX236">
    <cfRule type="expression" dxfId="103" priority="101">
      <formula>IF(AND(AU236&gt;=0, RIGHT(TEXT(AU236,"0.#"),1)&lt;&gt;"."),TRUE,FALSE)</formula>
    </cfRule>
    <cfRule type="expression" dxfId="102" priority="102">
      <formula>IF(AND(AU236&gt;=0, RIGHT(TEXT(AU236,"0.#"),1)="."),TRUE,FALSE)</formula>
    </cfRule>
    <cfRule type="expression" dxfId="101" priority="103">
      <formula>IF(AND(AU236&lt;0, RIGHT(TEXT(AU236,"0.#"),1)&lt;&gt;"."),TRUE,FALSE)</formula>
    </cfRule>
    <cfRule type="expression" dxfId="100" priority="104">
      <formula>IF(AND(AU236&lt;0, RIGHT(TEXT(AU236,"0.#"),1)="."),TRUE,FALSE)</formula>
    </cfRule>
  </conditionalFormatting>
  <conditionalFormatting sqref="AE43:AI43 AE38:AI38 AE33:AI33 AE28:AI28">
    <cfRule type="expression" dxfId="99" priority="99">
      <formula>IF(RIGHT(TEXT(AE28,"0.#"),1)=".",FALSE,TRUE)</formula>
    </cfRule>
    <cfRule type="expression" dxfId="98" priority="100">
      <formula>IF(RIGHT(TEXT(AE28,"0.#"),1)=".",TRUE,FALSE)</formula>
    </cfRule>
  </conditionalFormatting>
  <conditionalFormatting sqref="AE44:AX44 AJ43:AS43 AE39:AX39 AJ38:AS38 AE34:AX34 AJ33:AS33 AE29:AX29 AJ28:AS28">
    <cfRule type="expression" dxfId="97" priority="97">
      <formula>IF(RIGHT(TEXT(AE28,"0.#"),1)=".",FALSE,TRUE)</formula>
    </cfRule>
    <cfRule type="expression" dxfId="96" priority="98">
      <formula>IF(RIGHT(TEXT(AE28,"0.#"),1)=".",TRUE,FALSE)</formula>
    </cfRule>
  </conditionalFormatting>
  <conditionalFormatting sqref="AE45:AI45 AE40:AI40 AE35:AI35 AE30:AI30">
    <cfRule type="expression" dxfId="95" priority="93">
      <formula>IF(AND(AE30&gt;=0, RIGHT(TEXT(AE30,"0.#"),1)&lt;&gt;"."),TRUE,FALSE)</formula>
    </cfRule>
    <cfRule type="expression" dxfId="94" priority="94">
      <formula>IF(AND(AE30&gt;=0, RIGHT(TEXT(AE30,"0.#"),1)="."),TRUE,FALSE)</formula>
    </cfRule>
    <cfRule type="expression" dxfId="93" priority="95">
      <formula>IF(AND(AE30&lt;0, RIGHT(TEXT(AE30,"0.#"),1)&lt;&gt;"."),TRUE,FALSE)</formula>
    </cfRule>
    <cfRule type="expression" dxfId="92" priority="96">
      <formula>IF(AND(AE30&lt;0, RIGHT(TEXT(AE30,"0.#"),1)="."),TRUE,FALSE)</formula>
    </cfRule>
  </conditionalFormatting>
  <conditionalFormatting sqref="AJ45:AS45 AJ40:AS40 AJ35:AS35 AJ30:AS30">
    <cfRule type="expression" dxfId="91" priority="89">
      <formula>IF(AND(AJ30&gt;=0, RIGHT(TEXT(AJ30,"0.#"),1)&lt;&gt;"."),TRUE,FALSE)</formula>
    </cfRule>
    <cfRule type="expression" dxfId="90" priority="90">
      <formula>IF(AND(AJ30&gt;=0, RIGHT(TEXT(AJ30,"0.#"),1)="."),TRUE,FALSE)</formula>
    </cfRule>
    <cfRule type="expression" dxfId="89" priority="91">
      <formula>IF(AND(AJ30&lt;0, RIGHT(TEXT(AJ30,"0.#"),1)&lt;&gt;"."),TRUE,FALSE)</formula>
    </cfRule>
    <cfRule type="expression" dxfId="88" priority="92">
      <formula>IF(AND(AJ30&lt;0, RIGHT(TEXT(AJ30,"0.#"),1)="."),TRUE,FALSE)</formula>
    </cfRule>
  </conditionalFormatting>
  <conditionalFormatting sqref="AE64:AI64 AE59:AI59">
    <cfRule type="expression" dxfId="87" priority="87">
      <formula>IF(RIGHT(TEXT(AE59,"0.#"),1)=".",FALSE,TRUE)</formula>
    </cfRule>
    <cfRule type="expression" dxfId="86" priority="88">
      <formula>IF(RIGHT(TEXT(AE59,"0.#"),1)=".",TRUE,FALSE)</formula>
    </cfRule>
  </conditionalFormatting>
  <conditionalFormatting sqref="AE65:AX65 AJ64:AS64 AE60:AX60 AJ59:AS59">
    <cfRule type="expression" dxfId="85" priority="85">
      <formula>IF(RIGHT(TEXT(AE59,"0.#"),1)=".",FALSE,TRUE)</formula>
    </cfRule>
    <cfRule type="expression" dxfId="84" priority="86">
      <formula>IF(RIGHT(TEXT(AE59,"0.#"),1)=".",TRUE,FALSE)</formula>
    </cfRule>
  </conditionalFormatting>
  <conditionalFormatting sqref="AE66:AI66 AE61:AI61">
    <cfRule type="expression" dxfId="83" priority="81">
      <formula>IF(AND(AE61&gt;=0, RIGHT(TEXT(AE61,"0.#"),1)&lt;&gt;"."),TRUE,FALSE)</formula>
    </cfRule>
    <cfRule type="expression" dxfId="82" priority="82">
      <formula>IF(AND(AE61&gt;=0, RIGHT(TEXT(AE61,"0.#"),1)="."),TRUE,FALSE)</formula>
    </cfRule>
    <cfRule type="expression" dxfId="81" priority="83">
      <formula>IF(AND(AE61&lt;0, RIGHT(TEXT(AE61,"0.#"),1)&lt;&gt;"."),TRUE,FALSE)</formula>
    </cfRule>
    <cfRule type="expression" dxfId="80" priority="84">
      <formula>IF(AND(AE61&lt;0, RIGHT(TEXT(AE61,"0.#"),1)="."),TRUE,FALSE)</formula>
    </cfRule>
  </conditionalFormatting>
  <conditionalFormatting sqref="AJ66:AS66 AJ61:AS61">
    <cfRule type="expression" dxfId="79" priority="77">
      <formula>IF(AND(AJ61&gt;=0, RIGHT(TEXT(AJ61,"0.#"),1)&lt;&gt;"."),TRUE,FALSE)</formula>
    </cfRule>
    <cfRule type="expression" dxfId="78" priority="78">
      <formula>IF(AND(AJ61&gt;=0, RIGHT(TEXT(AJ61,"0.#"),1)="."),TRUE,FALSE)</formula>
    </cfRule>
    <cfRule type="expression" dxfId="77" priority="79">
      <formula>IF(AND(AJ61&lt;0, RIGHT(TEXT(AJ61,"0.#"),1)&lt;&gt;"."),TRUE,FALSE)</formula>
    </cfRule>
    <cfRule type="expression" dxfId="76" priority="80">
      <formula>IF(AND(AJ61&lt;0, RIGHT(TEXT(AJ61,"0.#"),1)="."),TRUE,FALSE)</formula>
    </cfRule>
  </conditionalFormatting>
  <conditionalFormatting sqref="AE81:AX81 AE78:AX78 AE75:AX75 AE72:AX72">
    <cfRule type="expression" dxfId="75" priority="75">
      <formula>IF(RIGHT(TEXT(AE72,"0.#"),1)=".",FALSE,TRUE)</formula>
    </cfRule>
    <cfRule type="expression" dxfId="74" priority="76">
      <formula>IF(RIGHT(TEXT(AE72,"0.#"),1)=".",TRUE,FALSE)</formula>
    </cfRule>
  </conditionalFormatting>
  <conditionalFormatting sqref="AE80:AS80 AE77:AS77 AE74:AS74 AE71:AS71">
    <cfRule type="expression" dxfId="73" priority="73">
      <formula>IF(RIGHT(TEXT(AE71,"0.#"),1)=".",FALSE,TRUE)</formula>
    </cfRule>
    <cfRule type="expression" dxfId="72" priority="74">
      <formula>IF(RIGHT(TEXT(AE71,"0.#"),1)=".",TRUE,FALSE)</formula>
    </cfRule>
  </conditionalFormatting>
  <conditionalFormatting sqref="P14:AJ14">
    <cfRule type="expression" dxfId="71" priority="71">
      <formula>IF(RIGHT(TEXT(P14,"0.#"),1)=".",FALSE,TRUE)</formula>
    </cfRule>
    <cfRule type="expression" dxfId="70" priority="72">
      <formula>IF(RIGHT(TEXT(P14,"0.#"),1)=".",TRUE,FALSE)</formula>
    </cfRule>
  </conditionalFormatting>
  <conditionalFormatting sqref="P15:AJ17 P13:AJ13">
    <cfRule type="expression" dxfId="69" priority="69">
      <formula>IF(RIGHT(TEXT(P13,"0.#"),1)=".",FALSE,TRUE)</formula>
    </cfRule>
    <cfRule type="expression" dxfId="68" priority="70">
      <formula>IF(RIGHT(TEXT(P13,"0.#"),1)=".",TRUE,FALSE)</formula>
    </cfRule>
  </conditionalFormatting>
  <conditionalFormatting sqref="P19:AC19">
    <cfRule type="expression" dxfId="67" priority="67">
      <formula>IF(RIGHT(TEXT(P19,"0.#"),1)=".",FALSE,TRUE)</formula>
    </cfRule>
    <cfRule type="expression" dxfId="66" priority="68">
      <formula>IF(RIGHT(TEXT(P19,"0.#"),1)=".",TRUE,FALSE)</formula>
    </cfRule>
  </conditionalFormatting>
  <conditionalFormatting sqref="AK270">
    <cfRule type="expression" dxfId="65" priority="65">
      <formula>IF(RIGHT(TEXT(AK270,"0.#"),1)=".",FALSE,TRUE)</formula>
    </cfRule>
    <cfRule type="expression" dxfId="64" priority="66">
      <formula>IF(RIGHT(TEXT(AK270,"0.#"),1)=".",TRUE,FALSE)</formula>
    </cfRule>
  </conditionalFormatting>
  <conditionalFormatting sqref="AU270:AX270">
    <cfRule type="expression" dxfId="63" priority="61">
      <formula>IF(AND(AU270&gt;=0, RIGHT(TEXT(AU270,"0.#"),1)&lt;&gt;"."),TRUE,FALSE)</formula>
    </cfRule>
    <cfRule type="expression" dxfId="62" priority="62">
      <formula>IF(AND(AU270&gt;=0, RIGHT(TEXT(AU270,"0.#"),1)="."),TRUE,FALSE)</formula>
    </cfRule>
    <cfRule type="expression" dxfId="61" priority="63">
      <formula>IF(AND(AU270&lt;0, RIGHT(TEXT(AU270,"0.#"),1)&lt;&gt;"."),TRUE,FALSE)</formula>
    </cfRule>
    <cfRule type="expression" dxfId="60" priority="64">
      <formula>IF(AND(AU270&lt;0, RIGHT(TEXT(AU270,"0.#"),1)="."),TRUE,FALSE)</formula>
    </cfRule>
  </conditionalFormatting>
  <conditionalFormatting sqref="AK271">
    <cfRule type="expression" dxfId="59" priority="59">
      <formula>IF(RIGHT(TEXT(AK271,"0.#"),1)=".",FALSE,TRUE)</formula>
    </cfRule>
    <cfRule type="expression" dxfId="58" priority="60">
      <formula>IF(RIGHT(TEXT(AK271,"0.#"),1)=".",TRUE,FALSE)</formula>
    </cfRule>
  </conditionalFormatting>
  <conditionalFormatting sqref="AU271:AX271">
    <cfRule type="expression" dxfId="57" priority="55">
      <formula>IF(AND(AU271&gt;=0, RIGHT(TEXT(AU271,"0.#"),1)&lt;&gt;"."),TRUE,FALSE)</formula>
    </cfRule>
    <cfRule type="expression" dxfId="56" priority="56">
      <formula>IF(AND(AU271&gt;=0, RIGHT(TEXT(AU271,"0.#"),1)="."),TRUE,FALSE)</formula>
    </cfRule>
    <cfRule type="expression" dxfId="55" priority="57">
      <formula>IF(AND(AU271&lt;0, RIGHT(TEXT(AU271,"0.#"),1)&lt;&gt;"."),TRUE,FALSE)</formula>
    </cfRule>
    <cfRule type="expression" dxfId="54" priority="58">
      <formula>IF(AND(AU271&lt;0, RIGHT(TEXT(AU271,"0.#"),1)="."),TRUE,FALSE)</formula>
    </cfRule>
  </conditionalFormatting>
  <conditionalFormatting sqref="AK272">
    <cfRule type="expression" dxfId="53" priority="53">
      <formula>IF(RIGHT(TEXT(AK272,"0.#"),1)=".",FALSE,TRUE)</formula>
    </cfRule>
    <cfRule type="expression" dxfId="52" priority="54">
      <formula>IF(RIGHT(TEXT(AK272,"0.#"),1)=".",TRUE,FALSE)</formula>
    </cfRule>
  </conditionalFormatting>
  <conditionalFormatting sqref="AU272:AX272">
    <cfRule type="expression" dxfId="51" priority="49">
      <formula>IF(AND(AU272&gt;=0, RIGHT(TEXT(AU272,"0.#"),1)&lt;&gt;"."),TRUE,FALSE)</formula>
    </cfRule>
    <cfRule type="expression" dxfId="50" priority="50">
      <formula>IF(AND(AU272&gt;=0, RIGHT(TEXT(AU272,"0.#"),1)="."),TRUE,FALSE)</formula>
    </cfRule>
    <cfRule type="expression" dxfId="49" priority="51">
      <formula>IF(AND(AU272&lt;0, RIGHT(TEXT(AU272,"0.#"),1)&lt;&gt;"."),TRUE,FALSE)</formula>
    </cfRule>
    <cfRule type="expression" dxfId="48" priority="52">
      <formula>IF(AND(AU272&lt;0, RIGHT(TEXT(AU272,"0.#"),1)="."),TRUE,FALSE)</formula>
    </cfRule>
  </conditionalFormatting>
  <conditionalFormatting sqref="AK273">
    <cfRule type="expression" dxfId="47" priority="47">
      <formula>IF(RIGHT(TEXT(AK273,"0.#"),1)=".",FALSE,TRUE)</formula>
    </cfRule>
    <cfRule type="expression" dxfId="46" priority="48">
      <formula>IF(RIGHT(TEXT(AK273,"0.#"),1)=".",TRUE,FALSE)</formula>
    </cfRule>
  </conditionalFormatting>
  <conditionalFormatting sqref="AU273:AX273">
    <cfRule type="expression" dxfId="45" priority="43">
      <formula>IF(AND(AU273&gt;=0, RIGHT(TEXT(AU273,"0.#"),1)&lt;&gt;"."),TRUE,FALSE)</formula>
    </cfRule>
    <cfRule type="expression" dxfId="44" priority="44">
      <formula>IF(AND(AU273&gt;=0, RIGHT(TEXT(AU273,"0.#"),1)="."),TRUE,FALSE)</formula>
    </cfRule>
    <cfRule type="expression" dxfId="43" priority="45">
      <formula>IF(AND(AU273&lt;0, RIGHT(TEXT(AU273,"0.#"),1)&lt;&gt;"."),TRUE,FALSE)</formula>
    </cfRule>
    <cfRule type="expression" dxfId="42" priority="46">
      <formula>IF(AND(AU273&lt;0, RIGHT(TEXT(AU273,"0.#"),1)="."),TRUE,FALSE)</formula>
    </cfRule>
  </conditionalFormatting>
  <conditionalFormatting sqref="AK274">
    <cfRule type="expression" dxfId="41" priority="41">
      <formula>IF(RIGHT(TEXT(AK274,"0.#"),1)=".",FALSE,TRUE)</formula>
    </cfRule>
    <cfRule type="expression" dxfId="40" priority="42">
      <formula>IF(RIGHT(TEXT(AK274,"0.#"),1)=".",TRUE,FALSE)</formula>
    </cfRule>
  </conditionalFormatting>
  <conditionalFormatting sqref="AU274:AX274">
    <cfRule type="expression" dxfId="39" priority="37">
      <formula>IF(AND(AU274&gt;=0, RIGHT(TEXT(AU274,"0.#"),1)&lt;&gt;"."),TRUE,FALSE)</formula>
    </cfRule>
    <cfRule type="expression" dxfId="38" priority="38">
      <formula>IF(AND(AU274&gt;=0, RIGHT(TEXT(AU274,"0.#"),1)="."),TRUE,FALSE)</formula>
    </cfRule>
    <cfRule type="expression" dxfId="37" priority="39">
      <formula>IF(AND(AU274&lt;0, RIGHT(TEXT(AU274,"0.#"),1)&lt;&gt;"."),TRUE,FALSE)</formula>
    </cfRule>
    <cfRule type="expression" dxfId="36" priority="40">
      <formula>IF(AND(AU274&lt;0, RIGHT(TEXT(AU274,"0.#"),1)="."),TRUE,FALSE)</formula>
    </cfRule>
  </conditionalFormatting>
  <conditionalFormatting sqref="AK275">
    <cfRule type="expression" dxfId="35" priority="35">
      <formula>IF(RIGHT(TEXT(AK275,"0.#"),1)=".",FALSE,TRUE)</formula>
    </cfRule>
    <cfRule type="expression" dxfId="34" priority="36">
      <formula>IF(RIGHT(TEXT(AK275,"0.#"),1)=".",TRUE,FALSE)</formula>
    </cfRule>
  </conditionalFormatting>
  <conditionalFormatting sqref="AU275:AX275">
    <cfRule type="expression" dxfId="33" priority="31">
      <formula>IF(AND(AU275&gt;=0, RIGHT(TEXT(AU275,"0.#"),1)&lt;&gt;"."),TRUE,FALSE)</formula>
    </cfRule>
    <cfRule type="expression" dxfId="32" priority="32">
      <formula>IF(AND(AU275&gt;=0, RIGHT(TEXT(AU275,"0.#"),1)="."),TRUE,FALSE)</formula>
    </cfRule>
    <cfRule type="expression" dxfId="31" priority="33">
      <formula>IF(AND(AU275&lt;0, RIGHT(TEXT(AU275,"0.#"),1)&lt;&gt;"."),TRUE,FALSE)</formula>
    </cfRule>
    <cfRule type="expression" dxfId="30" priority="34">
      <formula>IF(AND(AU275&lt;0, RIGHT(TEXT(AU275,"0.#"),1)="."),TRUE,FALSE)</formula>
    </cfRule>
  </conditionalFormatting>
  <conditionalFormatting sqref="AK276">
    <cfRule type="expression" dxfId="29" priority="29">
      <formula>IF(RIGHT(TEXT(AK276,"0.#"),1)=".",FALSE,TRUE)</formula>
    </cfRule>
    <cfRule type="expression" dxfId="28" priority="30">
      <formula>IF(RIGHT(TEXT(AK276,"0.#"),1)=".",TRUE,FALSE)</formula>
    </cfRule>
  </conditionalFormatting>
  <conditionalFormatting sqref="AU276:AX276">
    <cfRule type="expression" dxfId="27" priority="25">
      <formula>IF(AND(AU276&gt;=0, RIGHT(TEXT(AU276,"0.#"),1)&lt;&gt;"."),TRUE,FALSE)</formula>
    </cfRule>
    <cfRule type="expression" dxfId="26" priority="26">
      <formula>IF(AND(AU276&gt;=0, RIGHT(TEXT(AU276,"0.#"),1)="."),TRUE,FALSE)</formula>
    </cfRule>
    <cfRule type="expression" dxfId="25" priority="27">
      <formula>IF(AND(AU276&lt;0, RIGHT(TEXT(AU276,"0.#"),1)&lt;&gt;"."),TRUE,FALSE)</formula>
    </cfRule>
    <cfRule type="expression" dxfId="24" priority="28">
      <formula>IF(AND(AU276&lt;0, RIGHT(TEXT(AU276,"0.#"),1)="."),TRUE,FALSE)</formula>
    </cfRule>
  </conditionalFormatting>
  <conditionalFormatting sqref="AK277">
    <cfRule type="expression" dxfId="23" priority="23">
      <formula>IF(RIGHT(TEXT(AK277,"0.#"),1)=".",FALSE,TRUE)</formula>
    </cfRule>
    <cfRule type="expression" dxfId="22" priority="24">
      <formula>IF(RIGHT(TEXT(AK277,"0.#"),1)=".",TRUE,FALSE)</formula>
    </cfRule>
  </conditionalFormatting>
  <conditionalFormatting sqref="AU277:AX277">
    <cfRule type="expression" dxfId="21" priority="19">
      <formula>IF(AND(AU277&gt;=0, RIGHT(TEXT(AU277,"0.#"),1)&lt;&gt;"."),TRUE,FALSE)</formula>
    </cfRule>
    <cfRule type="expression" dxfId="20" priority="20">
      <formula>IF(AND(AU277&gt;=0, RIGHT(TEXT(AU277,"0.#"),1)="."),TRUE,FALSE)</formula>
    </cfRule>
    <cfRule type="expression" dxfId="19" priority="21">
      <formula>IF(AND(AU277&lt;0, RIGHT(TEXT(AU277,"0.#"),1)&lt;&gt;"."),TRUE,FALSE)</formula>
    </cfRule>
    <cfRule type="expression" dxfId="18" priority="22">
      <formula>IF(AND(AU277&lt;0, RIGHT(TEXT(AU277,"0.#"),1)="."),TRUE,FALSE)</formula>
    </cfRule>
  </conditionalFormatting>
  <conditionalFormatting sqref="AK278">
    <cfRule type="expression" dxfId="17" priority="17">
      <formula>IF(RIGHT(TEXT(AK278,"0.#"),1)=".",FALSE,TRUE)</formula>
    </cfRule>
    <cfRule type="expression" dxfId="16" priority="18">
      <formula>IF(RIGHT(TEXT(AK278,"0.#"),1)=".",TRUE,FALSE)</formula>
    </cfRule>
  </conditionalFormatting>
  <conditionalFormatting sqref="AU278:AX278">
    <cfRule type="expression" dxfId="15" priority="13">
      <formula>IF(AND(AU278&gt;=0, RIGHT(TEXT(AU278,"0.#"),1)&lt;&gt;"."),TRUE,FALSE)</formula>
    </cfRule>
    <cfRule type="expression" dxfId="14" priority="14">
      <formula>IF(AND(AU278&gt;=0, RIGHT(TEXT(AU278,"0.#"),1)="."),TRUE,FALSE)</formula>
    </cfRule>
    <cfRule type="expression" dxfId="13" priority="15">
      <formula>IF(AND(AU278&lt;0, RIGHT(TEXT(AU278,"0.#"),1)&lt;&gt;"."),TRUE,FALSE)</formula>
    </cfRule>
    <cfRule type="expression" dxfId="12" priority="16">
      <formula>IF(AND(AU278&lt;0, RIGHT(TEXT(AU278,"0.#"),1)="."),TRUE,FALSE)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4" max="49" man="1"/>
    <brk id="125" max="49" man="1"/>
    <brk id="138" max="49" man="1"/>
    <brk id="177"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19050</xdr:rowOff>
                  </from>
                  <to>
                    <xdr:col>49</xdr:col>
                    <xdr:colOff>0</xdr:colOff>
                    <xdr:row>45</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85725</xdr:colOff>
                    <xdr:row>265</xdr:row>
                    <xdr:rowOff>171450</xdr:rowOff>
                  </from>
                  <to>
                    <xdr:col>45</xdr:col>
                    <xdr:colOff>28575</xdr:colOff>
                    <xdr:row>496</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9525</xdr:colOff>
                    <xdr:row>229</xdr:row>
                    <xdr:rowOff>19050</xdr:rowOff>
                  </from>
                  <to>
                    <xdr:col>44</xdr:col>
                    <xdr:colOff>152400</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2015-08-26T02:28:53Z</cp:lastPrinted>
  <dcterms:created xsi:type="dcterms:W3CDTF">2012-03-13T00:50:25Z</dcterms:created>
  <dcterms:modified xsi:type="dcterms:W3CDTF">2015-09-06T10:20:36Z</dcterms:modified>
</cp:coreProperties>
</file>