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3" l="1"/>
  <c r="G6" i="3"/>
  <c r="AE8" i="3"/>
  <c r="G11" i="3"/>
</calcChain>
</file>

<file path=xl/sharedStrings.xml><?xml version="1.0" encoding="utf-8"?>
<sst xmlns="http://schemas.openxmlformats.org/spreadsheetml/2006/main" count="778" uniqueCount="453">
  <si>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</si>
  <si>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</si>
  <si>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</si>
  <si>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</si>
  <si>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</si>
  <si>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</si>
  <si>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</si>
  <si>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</si>
  <si>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</si>
  <si>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</si>
  <si>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</si>
  <si>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</si>
  <si>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</si>
  <si>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</si>
  <si>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</si>
  <si>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</si>
  <si>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</si>
  <si>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</si>
  <si>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</si>
  <si>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</si>
  <si>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</si>
  <si>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</si>
  <si>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</si>
  <si>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</si>
  <si>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</si>
  <si>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</si>
  <si>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</si>
  <si>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</si>
  <si>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</si>
  <si>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</si>
  <si>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</si>
  <si>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</si>
  <si>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</si>
  <si>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</si>
  <si>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</si>
  <si>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</si>
  <si>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</si>
  <si>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</si>
  <si>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</si>
  <si>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</si>
  <si>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</si>
  <si>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</si>
  <si>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</si>
  <si>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</si>
  <si>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</si>
  <si>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</si>
  <si>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</si>
  <si>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</si>
  <si>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</si>
  <si>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</si>
  <si>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</si>
  <si>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</si>
  <si>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</si>
  <si>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</si>
  <si>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</si>
  <si>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</si>
  <si>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</si>
  <si>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</si>
  <si>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</si>
  <si>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</si>
  <si>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</si>
  <si>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</si>
  <si>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</si>
  <si>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</si>
  <si>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</si>
  <si>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</si>
  <si>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</si>
  <si>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</si>
  <si>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</si>
  <si>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</si>
  <si>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</si>
  <si>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</si>
  <si>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</si>
  <si>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</si>
  <si>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</si>
  <si>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</si>
  <si>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</si>
  <si>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</si>
  <si>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</si>
  <si>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</si>
  <si>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</si>
  <si>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</si>
  <si>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</si>
  <si>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</si>
  <si>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</si>
  <si>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</si>
  <si>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</si>
  <si>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</si>
  <si>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</si>
  <si>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</si>
  <si>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</si>
  <si>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</si>
  <si>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</si>
  <si>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</si>
  <si>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</si>
  <si>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</si>
  <si>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</si>
  <si>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</si>
  <si>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</si>
  <si>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</si>
  <si>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</si>
  <si>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</si>
  <si>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</si>
  <si>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</si>
  <si>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</si>
  <si>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</si>
  <si>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</si>
  <si>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</si>
  <si>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</si>
  <si>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</si>
  <si>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</si>
  <si>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</si>
  <si>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</si>
  <si>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</si>
  <si>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</si>
  <si>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</si>
  <si>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</si>
  <si>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</si>
  <si>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</si>
  <si>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</si>
  <si>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</si>
  <si>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</si>
  <si>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</si>
  <si>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</si>
  <si>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</si>
  <si>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</si>
  <si>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</si>
  <si>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</si>
  <si>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</si>
  <si>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</si>
  <si>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</si>
  <si>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</si>
  <si>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</si>
  <si>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</si>
  <si>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</si>
  <si>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</si>
  <si>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</si>
  <si>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</si>
  <si>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</si>
  <si>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</si>
  <si>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</si>
  <si>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</si>
  <si>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</si>
  <si>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</si>
  <si>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</si>
  <si>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</si>
  <si>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</si>
  <si>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</si>
  <si>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</si>
  <si>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</si>
  <si>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</si>
  <si>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</si>
  <si>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</si>
  <si>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</si>
  <si>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</si>
  <si>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</si>
  <si>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</si>
  <si>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</si>
  <si>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</si>
  <si>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</si>
  <si>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</si>
  <si>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</si>
  <si>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</si>
  <si>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</si>
  <si>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</si>
  <si>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</si>
  <si>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</si>
  <si>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</si>
  <si>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</si>
  <si>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</si>
  <si>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</si>
  <si>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</si>
  <si>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</si>
  <si>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</si>
  <si>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</si>
  <si>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</si>
  <si>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</si>
  <si>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</si>
  <si>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</si>
  <si>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</si>
  <si>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</si>
  <si>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</si>
  <si>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</si>
  <si>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</si>
  <si>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</si>
  <si>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</si>
  <si>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</si>
  <si>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</si>
  <si>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</si>
  <si>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</si>
  <si>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</si>
  <si>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</si>
  <si>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</si>
  <si>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</si>
  <si>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</si>
  <si>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</si>
  <si>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</si>
  <si>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</si>
  <si>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</si>
  <si>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</si>
  <si>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</si>
  <si>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</si>
  <si>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</si>
  <si>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</si>
  <si>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</si>
  <si>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</si>
  <si>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</si>
  <si>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</si>
  <si>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</si>
  <si>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</si>
  <si>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</si>
  <si>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</si>
  <si>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</si>
  <si>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</si>
  <si>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</si>
  <si>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</si>
  <si>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</si>
  <si>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</si>
  <si>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</si>
  <si>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</si>
  <si>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</si>
  <si>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</si>
  <si>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</si>
  <si>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</si>
  <si>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</si>
  <si>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</si>
  <si>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</si>
  <si>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</si>
  <si>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</si>
  <si>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</si>
  <si>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</si>
  <si>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</si>
  <si>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</si>
  <si>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</si>
  <si>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</si>
  <si>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</si>
  <si>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</si>
  <si>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</si>
  <si>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</si>
  <si>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</si>
  <si>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</si>
  <si>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</si>
  <si>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</si>
  <si>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</si>
  <si>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</si>
  <si>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</si>
  <si>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</si>
  <si>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</si>
  <si>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</si>
  <si>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</si>
  <si>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</si>
  <si>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</si>
  <si>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</si>
  <si>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</si>
  <si>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</si>
  <si>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</si>
  <si>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</si>
  <si>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</si>
  <si>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</si>
  <si>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</si>
  <si>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</si>
  <si>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</si>
  <si>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</si>
  <si>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</si>
  <si>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</si>
  <si>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</si>
  <si>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</si>
  <si>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</si>
  <si>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</si>
  <si>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</si>
  <si>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</si>
  <si>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</si>
  <si>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</si>
  <si>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</si>
  <si>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</si>
  <si>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</si>
  <si>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</si>
  <si>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</si>
  <si>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</si>
  <si>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</si>
  <si>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</si>
  <si>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</si>
  <si>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</si>
  <si>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</si>
  <si>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</si>
  <si>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</si>
  <si>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</si>
  <si>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</si>
  <si>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</si>
  <si>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</si>
  <si>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</si>
  <si>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</si>
  <si>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</si>
  <si>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</si>
  <si>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</si>
  <si>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</si>
  <si>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</si>
  <si>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</si>
  <si>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</si>
  <si>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</si>
  <si>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</si>
  <si>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</si>
  <si>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</si>
  <si>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</si>
  <si>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</si>
  <si>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</si>
  <si>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</si>
  <si>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</si>
  <si>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</si>
  <si>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</si>
  <si>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</si>
  <si>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</si>
  <si>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</si>
  <si>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</si>
  <si>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</si>
  <si>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</si>
  <si>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</si>
  <si>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</si>
  <si>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</si>
  <si>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</si>
  <si>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</si>
  <si>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</si>
  <si>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</si>
  <si>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</si>
  <si>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</si>
  <si>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</si>
  <si>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</si>
  <si>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</si>
  <si>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</si>
  <si>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</si>
  <si>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</si>
  <si>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</si>
  <si>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</si>
  <si>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</si>
  <si>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</si>
  <si>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</si>
  <si>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</si>
  <si>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</si>
  <si>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</si>
  <si>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</si>
  <si>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</si>
  <si>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</si>
  <si>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</si>
  <si>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</si>
  <si>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</si>
  <si>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</si>
  <si>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</si>
  <si>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</si>
  <si>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</si>
  <si>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</si>
  <si>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</si>
  <si>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</si>
  <si>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</si>
  <si>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</si>
  <si>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</si>
  <si>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</si>
  <si>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</si>
  <si>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</si>
  <si>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</si>
  <si>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</si>
  <si>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</si>
  <si>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</si>
  <si>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</si>
  <si>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</si>
  <si>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</si>
  <si>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</si>
  <si>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</si>
  <si>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</si>
  <si>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</si>
  <si>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</si>
  <si>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</si>
  <si>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</si>
  <si>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</si>
  <si>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</si>
  <si>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</si>
  <si>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</si>
  <si>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</si>
  <si>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</si>
  <si>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</si>
  <si>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</si>
  <si>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</si>
  <si>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</si>
  <si>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大臣官房</t>
    <phoneticPr fontId="5"/>
  </si>
  <si>
    <t>技術調査課</t>
    <phoneticPr fontId="5"/>
  </si>
  <si>
    <t>○</t>
  </si>
  <si>
    <t>11　ICTの利活用及び技術研究開発の推進
　41　技術研究開発を推進する</t>
    <phoneticPr fontId="5"/>
  </si>
  <si>
    <t>第４期科学技術基本計画（H23.8閣議決定）、
国土交通省技術基本計画（H24.12）</t>
    <phoneticPr fontId="5"/>
  </si>
  <si>
    <t>-</t>
    <phoneticPr fontId="5"/>
  </si>
  <si>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phoneticPr fontId="5"/>
  </si>
  <si>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</si>
  <si>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t>
    <phoneticPr fontId="5"/>
  </si>
  <si>
    <t>本事業に関連する論文・報文発表、刊行物公表件数</t>
    <phoneticPr fontId="5"/>
  </si>
  <si>
    <t>諸謝金</t>
    <phoneticPr fontId="5"/>
  </si>
  <si>
    <t>職員旅費</t>
    <phoneticPr fontId="5"/>
  </si>
  <si>
    <t>委員等旅費</t>
    <phoneticPr fontId="5"/>
  </si>
  <si>
    <t>技術研究開発調査費</t>
    <phoneticPr fontId="5"/>
  </si>
  <si>
    <t>-</t>
    <phoneticPr fontId="5"/>
  </si>
  <si>
    <t>‐</t>
  </si>
  <si>
    <t>今後も内部組織又は外部有識者による点検・評価結果等を踏まえて、適切に取組を実施していく。</t>
    <phoneticPr fontId="5"/>
  </si>
  <si>
    <t>人件費等</t>
    <rPh sb="0" eb="3">
      <t>ジンケンヒ</t>
    </rPh>
    <rPh sb="3" eb="4">
      <t>トウ</t>
    </rPh>
    <phoneticPr fontId="5"/>
  </si>
  <si>
    <t>日本工営（株）</t>
    <phoneticPr fontId="5"/>
  </si>
  <si>
    <t>（株）日水コン</t>
    <phoneticPr fontId="5"/>
  </si>
  <si>
    <t>アジア航測（株</t>
    <phoneticPr fontId="5"/>
  </si>
  <si>
    <t>（株）ＫＪＴＤ</t>
    <phoneticPr fontId="5"/>
  </si>
  <si>
    <t>一般社団法人　日本非破壊検査工業会</t>
    <phoneticPr fontId="5"/>
  </si>
  <si>
    <t>（株）ドット・コーポレーション</t>
    <phoneticPr fontId="5"/>
  </si>
  <si>
    <t>（株）クリエイティブスペース</t>
    <phoneticPr fontId="5"/>
  </si>
  <si>
    <t>（株）サトウファシリティーズコンサルタンツ</t>
    <phoneticPr fontId="5"/>
  </si>
  <si>
    <t>アプライドリサーチ（株）</t>
    <phoneticPr fontId="5"/>
  </si>
  <si>
    <t>少額随契</t>
    <rPh sb="0" eb="2">
      <t>ショウガク</t>
    </rPh>
    <rPh sb="2" eb="4">
      <t>ズイケイ</t>
    </rPh>
    <phoneticPr fontId="5"/>
  </si>
  <si>
    <t>-</t>
    <phoneticPr fontId="5"/>
  </si>
  <si>
    <t>新25-58</t>
    <rPh sb="0" eb="1">
      <t>シン</t>
    </rPh>
    <phoneticPr fontId="5"/>
  </si>
  <si>
    <t>3(プロポ)</t>
    <phoneticPr fontId="5"/>
  </si>
  <si>
    <t>一般財団法人　国土技術研究センター</t>
    <phoneticPr fontId="5"/>
  </si>
  <si>
    <t>2(プロポ)</t>
    <phoneticPr fontId="5"/>
  </si>
  <si>
    <t>1(プロポ)</t>
    <phoneticPr fontId="5"/>
  </si>
  <si>
    <t>-</t>
    <phoneticPr fontId="5"/>
  </si>
  <si>
    <t>-</t>
    <phoneticPr fontId="5"/>
  </si>
  <si>
    <t>外部有識者による「事前評価」において、必要性が高い課題であると評価されている。</t>
    <phoneticPr fontId="5"/>
  </si>
  <si>
    <t>本事業は、外部有識者による「事前評価」において、必要性が高い課題であると評価されている。</t>
    <phoneticPr fontId="5"/>
  </si>
  <si>
    <t>本事業は、外部有識者による「事前評価」において、必要性が高い課題であると評価されている。</t>
    <phoneticPr fontId="5"/>
  </si>
  <si>
    <t>支出先については、価格競争や総合評価、企画競争により競争性の確保に努めている。</t>
    <phoneticPr fontId="5"/>
  </si>
  <si>
    <t>業務の主たる部分に係る再委託は禁止し、主たる部分以外の再委託については、軽微なものを除き、再委託承諾申請を求めており、支出先・使途を確認することとしている。</t>
    <phoneticPr fontId="5"/>
  </si>
  <si>
    <t>・研究内容の進展に伴い、論文等の公表を行った。</t>
    <phoneticPr fontId="5"/>
  </si>
  <si>
    <t>発表論文については、連報とする等当初の見込み以上となっている。</t>
    <phoneticPr fontId="5"/>
  </si>
  <si>
    <t>維持修繕工事の効率化のための資料分析及び情報蓄積・利活用に関する課題整理業務</t>
    <phoneticPr fontId="5"/>
  </si>
  <si>
    <t>道路事業の構想段階・詳細計画段階で用いる道路建設による二酸化炭素排出量の予測手</t>
    <phoneticPr fontId="5"/>
  </si>
  <si>
    <t>下水道管きょ情報管理の高度化に資する先進技術の導入に関する調査業務</t>
    <phoneticPr fontId="5"/>
  </si>
  <si>
    <t>下水道管きょ情報を活用した調査優先度判定システムの構築に関する調査業務</t>
    <phoneticPr fontId="5"/>
  </si>
  <si>
    <t>維持修繕工事の効率化のための資料分析及び情報蓄積・利活用に関する課題整理業務</t>
    <phoneticPr fontId="5"/>
  </si>
  <si>
    <t>外部有識者による外部評価を活用した「事前評価」を実施しており、事業終了後には「事後評価」を実施する。</t>
    <phoneticPr fontId="5"/>
  </si>
  <si>
    <t>企画競争については、発注者が仕様の詳細を定めがたいものに限定している。</t>
    <phoneticPr fontId="5"/>
  </si>
  <si>
    <t>社会資本等の維持管理効率化・高度化のための情報蓄積・利活用技術の開発</t>
    <phoneticPr fontId="5"/>
  </si>
  <si>
    <t>研究計画に従って進めており、概ね順調に進捗している。</t>
    <phoneticPr fontId="5"/>
  </si>
  <si>
    <t>A.一般財団法人　国土技術研究センター</t>
    <phoneticPr fontId="5"/>
  </si>
  <si>
    <t>昨年度と比べ一者応札の状況が改善されているので、引き続き発注における競争性の確保に努める。
昨年度の外部有識者の指摘を受け、設計システム開発までの全体計画の進捗度を示した成果指標が設定されているが、例えば「技術的課題」の内容を記載するなど、レビューシートが国民にとってよりわかりやすいものになるよう、工夫する。</t>
    <rPh sb="0" eb="3">
      <t>サクネンド</t>
    </rPh>
    <rPh sb="4" eb="5">
      <t>クラ</t>
    </rPh>
    <rPh sb="6" eb="8">
      <t>イッシャ</t>
    </rPh>
    <rPh sb="8" eb="10">
      <t>オウサツ</t>
    </rPh>
    <rPh sb="11" eb="13">
      <t>ジョウキョウ</t>
    </rPh>
    <rPh sb="14" eb="16">
      <t>カイゼン</t>
    </rPh>
    <rPh sb="24" eb="25">
      <t>ヒ</t>
    </rPh>
    <rPh sb="26" eb="27">
      <t>ツヅ</t>
    </rPh>
    <rPh sb="28" eb="30">
      <t>ハッチュウ</t>
    </rPh>
    <rPh sb="34" eb="37">
      <t>キョウソウセイ</t>
    </rPh>
    <rPh sb="38" eb="40">
      <t>カクホ</t>
    </rPh>
    <rPh sb="41" eb="42">
      <t>ツト</t>
    </rPh>
    <rPh sb="46" eb="49">
      <t>サクネンド</t>
    </rPh>
    <rPh sb="50" eb="52">
      <t>ガイブ</t>
    </rPh>
    <rPh sb="52" eb="55">
      <t>ユウシキシャ</t>
    </rPh>
    <rPh sb="56" eb="58">
      <t>シテキ</t>
    </rPh>
    <rPh sb="59" eb="60">
      <t>ウ</t>
    </rPh>
    <rPh sb="82" eb="83">
      <t>シメ</t>
    </rPh>
    <rPh sb="85" eb="87">
      <t>セイカ</t>
    </rPh>
    <rPh sb="87" eb="89">
      <t>シヒョウ</t>
    </rPh>
    <rPh sb="90" eb="92">
      <t>セッテイ</t>
    </rPh>
    <rPh sb="99" eb="100">
      <t>タト</t>
    </rPh>
    <rPh sb="103" eb="106">
      <t>ギジュツテキ</t>
    </rPh>
    <rPh sb="106" eb="108">
      <t>カダイ</t>
    </rPh>
    <rPh sb="110" eb="112">
      <t>ナイヨウ</t>
    </rPh>
    <rPh sb="113" eb="115">
      <t>キサイ</t>
    </rPh>
    <rPh sb="128" eb="130">
      <t>コクミン</t>
    </rPh>
    <rPh sb="150" eb="152">
      <t>クフウ</t>
    </rPh>
    <phoneticPr fontId="5"/>
  </si>
  <si>
    <t>課長　五道仁実</t>
    <rPh sb="0" eb="2">
      <t>カチョウ</t>
    </rPh>
    <phoneticPr fontId="5"/>
  </si>
  <si>
    <t>住宅・社会資本に係る施設の維持管理情報共有システム（プロトタイプ）の構築・整備に資する完了した技術的課題数</t>
    <rPh sb="40" eb="41">
      <t>シ</t>
    </rPh>
    <rPh sb="43" eb="45">
      <t>カンリョウ</t>
    </rPh>
    <phoneticPr fontId="5"/>
  </si>
  <si>
    <t>発注にあたっては、引き続き競争性の確保に努める。
今後もレビューシートが分かりやすいものとなるよう表現の適正化に努める。</t>
    <rPh sb="9" eb="10">
      <t>ヒ</t>
    </rPh>
    <rPh sb="11" eb="12">
      <t>ツヅ</t>
    </rPh>
    <rPh sb="13" eb="16">
      <t>キョウソウセイ</t>
    </rPh>
    <rPh sb="25" eb="27">
      <t>コンゴ</t>
    </rPh>
    <rPh sb="36" eb="37">
      <t>ワ</t>
    </rPh>
    <rPh sb="49" eb="51">
      <t>ヒョウゲン</t>
    </rPh>
    <rPh sb="52" eb="55">
      <t>テキセイカ</t>
    </rPh>
    <rPh sb="56" eb="57">
      <t>ツト</t>
    </rPh>
    <phoneticPr fontId="5"/>
  </si>
  <si>
    <t>平成28年度は、住宅・社会資本に係る施設の維持管理情報の蓄積・利活用システムの基本設計、情報基盤整備に必要な共通の位置参照方式への変換の仕組みのとりまとめを行うため、必要となる検証費用を技術研究開発調査費等として計上。
百万円未満を四捨五入しているため、「予算額・執行額」欄と誤差が生じている。</t>
    <rPh sb="0" eb="2">
      <t>ヘイセイ</t>
    </rPh>
    <rPh sb="4" eb="6">
      <t>ネンド</t>
    </rPh>
    <phoneticPr fontId="5"/>
  </si>
  <si>
    <t>執行等改善</t>
  </si>
  <si>
    <t>　住宅・社会資本に係る施設の維持管理情報共有システム（プロトタイプ）の構築・整備</t>
    <phoneticPr fontId="5"/>
  </si>
  <si>
    <t>技術研究開発は、成果目標により実施する内容（分析、実験等）が異なるため、単位当たりコストを示すことができない。　　　　　　　　　　　　　　</t>
    <phoneticPr fontId="5"/>
  </si>
  <si>
    <t xml:space="preserve">  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5"/>
  </si>
  <si>
    <t>「国費投入の必要性」、「事業の効率性」、「事業の有効性」、「重複排除」の各項目については、それぞれ妥当であると判断できる。</t>
    <phoneticPr fontId="5"/>
  </si>
  <si>
    <t>社会インフラ等の維持管理の分野におけるＧＩＳの活用事例の収集・整理業務</t>
    <phoneticPr fontId="5"/>
  </si>
  <si>
    <t>打音データ処理のためのハードウェア設計等業務</t>
    <phoneticPr fontId="5"/>
  </si>
  <si>
    <t>加振力を考慮した打音診断法の検討に用いるデータ計測等業務</t>
    <phoneticPr fontId="5"/>
  </si>
  <si>
    <t>打撃力センサー付き打音検査装置を用いたタイル外壁の仕上げの打音等データの測定</t>
    <phoneticPr fontId="5"/>
  </si>
  <si>
    <t>有機系接着剤を用いたタイル外壁の調査診断方法に関する実態調査業務</t>
    <phoneticPr fontId="5"/>
  </si>
  <si>
    <t>打音データ処理剥離演算ロジックのプログラム設計等業務</t>
    <phoneticPr fontId="5"/>
  </si>
  <si>
    <t>複合改修構工法を用いて改修された外壁の劣化調査方法に関する実態調査業務</t>
    <phoneticPr fontId="5"/>
  </si>
  <si>
    <t>加速度計を用いた外壁診断装置による精度検証用データ計測等業務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</si>
</sst>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0" fillId="0" borderId="11"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190</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247</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16</xdr:col>
      <xdr:colOff>109445</xdr:colOff>
      <xdr:row>141</xdr:row>
      <xdr:rowOff>201520</xdr:rowOff>
    </xdr:to>
    <xdr:sp macro="" textlink="">
      <xdr:nvSpPr>
        <xdr:cNvPr id="5" name="正方形/長方形 3"/>
        <xdr:cNvSpPr>
          <a:spLocks noChangeArrowheads="1"/>
        </xdr:cNvSpPr>
      </xdr:nvSpPr>
      <xdr:spPr bwMode="auto">
        <a:xfrm>
          <a:off x="1613647" y="34671000"/>
          <a:ext cx="1364504" cy="548902"/>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６３百万円</a:t>
          </a:r>
        </a:p>
      </xdr:txBody>
    </xdr:sp>
    <xdr:clientData/>
  </xdr:twoCellAnchor>
  <xdr:twoCellAnchor>
    <xdr:from>
      <xdr:col>17</xdr:col>
      <xdr:colOff>22412</xdr:colOff>
      <xdr:row>146</xdr:row>
      <xdr:rowOff>179294</xdr:rowOff>
    </xdr:from>
    <xdr:to>
      <xdr:col>27</xdr:col>
      <xdr:colOff>79935</xdr:colOff>
      <xdr:row>147</xdr:row>
      <xdr:rowOff>332815</xdr:rowOff>
    </xdr:to>
    <xdr:sp macro="" textlink="">
      <xdr:nvSpPr>
        <xdr:cNvPr id="6" name="正方形/長方形 4"/>
        <xdr:cNvSpPr>
          <a:spLocks noChangeArrowheads="1"/>
        </xdr:cNvSpPr>
      </xdr:nvSpPr>
      <xdr:spPr bwMode="auto">
        <a:xfrm>
          <a:off x="3070412" y="36934588"/>
          <a:ext cx="1850464" cy="500903"/>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６３百万円</a:t>
          </a:r>
        </a:p>
      </xdr:txBody>
    </xdr:sp>
    <xdr:clientData/>
  </xdr:twoCellAnchor>
  <xdr:twoCellAnchor>
    <xdr:from>
      <xdr:col>30</xdr:col>
      <xdr:colOff>33618</xdr:colOff>
      <xdr:row>144</xdr:row>
      <xdr:rowOff>22412</xdr:rowOff>
    </xdr:from>
    <xdr:to>
      <xdr:col>41</xdr:col>
      <xdr:colOff>161925</xdr:colOff>
      <xdr:row>145</xdr:row>
      <xdr:rowOff>175932</xdr:rowOff>
    </xdr:to>
    <xdr:sp macro="" textlink="">
      <xdr:nvSpPr>
        <xdr:cNvPr id="7" name="正方形/長方形 26"/>
        <xdr:cNvSpPr>
          <a:spLocks noChangeArrowheads="1"/>
        </xdr:cNvSpPr>
      </xdr:nvSpPr>
      <xdr:spPr bwMode="auto">
        <a:xfrm>
          <a:off x="5412442" y="36082941"/>
          <a:ext cx="2100542" cy="500903"/>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xdr:from>
      <xdr:col>29</xdr:col>
      <xdr:colOff>112060</xdr:colOff>
      <xdr:row>152</xdr:row>
      <xdr:rowOff>190501</xdr:rowOff>
    </xdr:from>
    <xdr:to>
      <xdr:col>41</xdr:col>
      <xdr:colOff>42022</xdr:colOff>
      <xdr:row>154</xdr:row>
      <xdr:rowOff>47439</xdr:rowOff>
    </xdr:to>
    <xdr:sp macro="" textlink="">
      <xdr:nvSpPr>
        <xdr:cNvPr id="8" name="正方形/長方形 5"/>
        <xdr:cNvSpPr>
          <a:spLocks noChangeArrowheads="1"/>
        </xdr:cNvSpPr>
      </xdr:nvSpPr>
      <xdr:spPr bwMode="auto">
        <a:xfrm>
          <a:off x="5311589" y="39030089"/>
          <a:ext cx="2081492" cy="551703"/>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mn-ea"/>
            </a:rPr>
            <a:t>Ａ．民間企業等（３２者）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５３百万円</a:t>
          </a:r>
        </a:p>
      </xdr:txBody>
    </xdr:sp>
    <xdr:clientData/>
  </xdr:twoCellAnchor>
  <xdr:twoCellAnchor>
    <xdr:from>
      <xdr:col>12</xdr:col>
      <xdr:colOff>144371</xdr:colOff>
      <xdr:row>141</xdr:row>
      <xdr:rowOff>201520</xdr:rowOff>
    </xdr:from>
    <xdr:to>
      <xdr:col>17</xdr:col>
      <xdr:colOff>22413</xdr:colOff>
      <xdr:row>147</xdr:row>
      <xdr:rowOff>82364</xdr:rowOff>
    </xdr:to>
    <xdr:cxnSp macro="">
      <xdr:nvCxnSpPr>
        <xdr:cNvPr id="9" name="図形 12"/>
        <xdr:cNvCxnSpPr>
          <a:cxnSpLocks noChangeShapeType="1"/>
          <a:stCxn id="6" idx="1"/>
          <a:endCxn id="5" idx="2"/>
        </xdr:cNvCxnSpPr>
      </xdr:nvCxnSpPr>
      <xdr:spPr bwMode="auto">
        <a:xfrm rot="10800000">
          <a:off x="2295900" y="35219902"/>
          <a:ext cx="774513" cy="1965138"/>
        </a:xfrm>
        <a:prstGeom prst="bentConnector2">
          <a:avLst/>
        </a:prstGeom>
        <a:noFill/>
        <a:ln w="9525" algn="ctr">
          <a:solidFill>
            <a:srgbClr val="000000"/>
          </a:solidFill>
          <a:miter lim="800000"/>
          <a:headEnd/>
          <a:tailEnd/>
        </a:ln>
      </xdr:spPr>
    </xdr:cxnSp>
    <xdr:clientData/>
  </xdr:twoCellAnchor>
  <xdr:twoCellAnchor>
    <xdr:from>
      <xdr:col>22</xdr:col>
      <xdr:colOff>51174</xdr:colOff>
      <xdr:row>147</xdr:row>
      <xdr:rowOff>332815</xdr:rowOff>
    </xdr:from>
    <xdr:to>
      <xdr:col>29</xdr:col>
      <xdr:colOff>112061</xdr:colOff>
      <xdr:row>153</xdr:row>
      <xdr:rowOff>118970</xdr:rowOff>
    </xdr:to>
    <xdr:cxnSp macro="">
      <xdr:nvCxnSpPr>
        <xdr:cNvPr id="12" name="図形 12"/>
        <xdr:cNvCxnSpPr>
          <a:cxnSpLocks noChangeShapeType="1"/>
          <a:stCxn id="8" idx="1"/>
          <a:endCxn id="6" idx="2"/>
        </xdr:cNvCxnSpPr>
      </xdr:nvCxnSpPr>
      <xdr:spPr bwMode="auto">
        <a:xfrm rot="10800000">
          <a:off x="3995645" y="37435491"/>
          <a:ext cx="1315945" cy="1870450"/>
        </a:xfrm>
        <a:prstGeom prst="bentConnector2">
          <a:avLst/>
        </a:prstGeom>
        <a:noFill/>
        <a:ln w="9525" algn="ctr">
          <a:solidFill>
            <a:srgbClr val="000000"/>
          </a:solidFill>
          <a:miter lim="800000"/>
          <a:headEnd/>
          <a:tailEnd/>
        </a:ln>
      </xdr:spPr>
    </xdr:cxnSp>
    <xdr:clientData/>
  </xdr:twoCellAnchor>
  <xdr:oneCellAnchor>
    <xdr:from>
      <xdr:col>17</xdr:col>
      <xdr:colOff>123265</xdr:colOff>
      <xdr:row>145</xdr:row>
      <xdr:rowOff>212911</xdr:rowOff>
    </xdr:from>
    <xdr:ext cx="646331" cy="292452"/>
    <xdr:sp macro="" textlink="">
      <xdr:nvSpPr>
        <xdr:cNvPr id="15" name="テキスト ボックス 14"/>
        <xdr:cNvSpPr txBox="1"/>
      </xdr:nvSpPr>
      <xdr:spPr>
        <a:xfrm>
          <a:off x="3171265" y="36620823"/>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twoCellAnchor>
    <xdr:from>
      <xdr:col>7</xdr:col>
      <xdr:colOff>156882</xdr:colOff>
      <xdr:row>142</xdr:row>
      <xdr:rowOff>280147</xdr:rowOff>
    </xdr:from>
    <xdr:to>
      <xdr:col>18</xdr:col>
      <xdr:colOff>147357</xdr:colOff>
      <xdr:row>144</xdr:row>
      <xdr:rowOff>67236</xdr:rowOff>
    </xdr:to>
    <xdr:sp macro="" textlink="">
      <xdr:nvSpPr>
        <xdr:cNvPr id="23" name="大かっこ 25"/>
        <xdr:cNvSpPr>
          <a:spLocks noChangeArrowheads="1"/>
        </xdr:cNvSpPr>
      </xdr:nvSpPr>
      <xdr:spPr bwMode="auto">
        <a:xfrm>
          <a:off x="1411941" y="35645912"/>
          <a:ext cx="1962710" cy="481853"/>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16</xdr:col>
      <xdr:colOff>96370</xdr:colOff>
      <xdr:row>149</xdr:row>
      <xdr:rowOff>51547</xdr:rowOff>
    </xdr:from>
    <xdr:to>
      <xdr:col>27</xdr:col>
      <xdr:colOff>86845</xdr:colOff>
      <xdr:row>151</xdr:row>
      <xdr:rowOff>268941</xdr:rowOff>
    </xdr:to>
    <xdr:sp macro="" textlink="">
      <xdr:nvSpPr>
        <xdr:cNvPr id="24" name="大かっこ 25"/>
        <xdr:cNvSpPr>
          <a:spLocks noChangeArrowheads="1"/>
        </xdr:cNvSpPr>
      </xdr:nvSpPr>
      <xdr:spPr bwMode="auto">
        <a:xfrm>
          <a:off x="2965076" y="37848988"/>
          <a:ext cx="1962710" cy="912159"/>
        </a:xfrm>
        <a:prstGeom prst="bracketPair">
          <a:avLst>
            <a:gd name="adj" fmla="val 16667"/>
          </a:avLst>
        </a:prstGeom>
        <a:solidFill>
          <a:srgbClr val="FFFFFF"/>
        </a:solidFill>
        <a:ln w="9525" algn="ctr">
          <a:solidFill>
            <a:srgbClr val="000000"/>
          </a:solidFill>
          <a:round/>
          <a:headEnd/>
          <a:tailEnd/>
        </a:ln>
      </xdr:spPr>
    </xdr:sp>
    <xdr:clientData/>
  </xdr:twoCellAnchor>
  <xdr:twoCellAnchor>
    <xdr:from>
      <xdr:col>29</xdr:col>
      <xdr:colOff>40341</xdr:colOff>
      <xdr:row>154</xdr:row>
      <xdr:rowOff>309282</xdr:rowOff>
    </xdr:from>
    <xdr:to>
      <xdr:col>41</xdr:col>
      <xdr:colOff>65553</xdr:colOff>
      <xdr:row>157</xdr:row>
      <xdr:rowOff>15688</xdr:rowOff>
    </xdr:to>
    <xdr:sp macro="" textlink="">
      <xdr:nvSpPr>
        <xdr:cNvPr id="25" name="大かっこ 16"/>
        <xdr:cNvSpPr>
          <a:spLocks noChangeArrowheads="1"/>
        </xdr:cNvSpPr>
      </xdr:nvSpPr>
      <xdr:spPr bwMode="auto">
        <a:xfrm>
          <a:off x="5239870" y="39843635"/>
          <a:ext cx="2176742" cy="748553"/>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7</xdr:col>
      <xdr:colOff>168088</xdr:colOff>
      <xdr:row>142</xdr:row>
      <xdr:rowOff>280147</xdr:rowOff>
    </xdr:from>
    <xdr:to>
      <xdr:col>18</xdr:col>
      <xdr:colOff>38486</xdr:colOff>
      <xdr:row>144</xdr:row>
      <xdr:rowOff>173264</xdr:rowOff>
    </xdr:to>
    <xdr:sp macro="" textlink="">
      <xdr:nvSpPr>
        <xdr:cNvPr id="26" name="テキスト ボックス 24"/>
        <xdr:cNvSpPr txBox="1">
          <a:spLocks noChangeArrowheads="1"/>
        </xdr:cNvSpPr>
      </xdr:nvSpPr>
      <xdr:spPr bwMode="auto">
        <a:xfrm>
          <a:off x="1423147" y="35645912"/>
          <a:ext cx="1842633" cy="58788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17</xdr:col>
      <xdr:colOff>11206</xdr:colOff>
      <xdr:row>149</xdr:row>
      <xdr:rowOff>44824</xdr:rowOff>
    </xdr:from>
    <xdr:to>
      <xdr:col>27</xdr:col>
      <xdr:colOff>21385</xdr:colOff>
      <xdr:row>151</xdr:row>
      <xdr:rowOff>282763</xdr:rowOff>
    </xdr:to>
    <xdr:sp macro="" textlink="">
      <xdr:nvSpPr>
        <xdr:cNvPr id="27" name="テキスト ボックス 13"/>
        <xdr:cNvSpPr txBox="1">
          <a:spLocks noChangeArrowheads="1"/>
        </xdr:cNvSpPr>
      </xdr:nvSpPr>
      <xdr:spPr bwMode="auto">
        <a:xfrm>
          <a:off x="3059206" y="37842265"/>
          <a:ext cx="1803120" cy="93270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29</xdr:col>
      <xdr:colOff>123265</xdr:colOff>
      <xdr:row>155</xdr:row>
      <xdr:rowOff>1</xdr:rowOff>
    </xdr:from>
    <xdr:to>
      <xdr:col>40</xdr:col>
      <xdr:colOff>174671</xdr:colOff>
      <xdr:row>157</xdr:row>
      <xdr:rowOff>51403</xdr:rowOff>
    </xdr:to>
    <xdr:sp macro="" textlink="">
      <xdr:nvSpPr>
        <xdr:cNvPr id="28" name="テキスト ボックス 24"/>
        <xdr:cNvSpPr txBox="1">
          <a:spLocks noChangeArrowheads="1"/>
        </xdr:cNvSpPr>
      </xdr:nvSpPr>
      <xdr:spPr bwMode="auto">
        <a:xfrm>
          <a:off x="5322794" y="39881736"/>
          <a:ext cx="2023642" cy="746166"/>
        </a:xfrm>
        <a:prstGeom prst="rect">
          <a:avLst/>
        </a:prstGeom>
        <a:noFill/>
        <a:ln w="9525">
          <a:noFill/>
          <a:miter lim="800000"/>
          <a:headEnd/>
          <a:tailEnd/>
        </a:ln>
      </xdr:spPr>
      <xdr:txBody>
        <a:bodyPr vertOverflow="clip" wrap="square" lIns="91440" tIns="45720" rIns="91440" bIns="45720" anchor="t" upright="1"/>
        <a:lstStyle/>
        <a:p>
          <a:pPr rtl="0"/>
          <a:r>
            <a:rPr lang="ja-JP" altLang="ja-JP" sz="1100" b="0" i="0" baseline="0">
              <a:effectLst/>
              <a:latin typeface="+mn-lt"/>
              <a:ea typeface="+mn-ea"/>
              <a:cs typeface="+mn-cs"/>
            </a:rPr>
            <a:t>維持修繕工事の効率化のための資料分析及び情報蓄積・利活用に関する課題整理業務等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workbookViewId="0">
      <selection activeCell="L98" sqref="L98:Q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83" t="s">
        <v>379</v>
      </c>
      <c r="AR2" s="683"/>
      <c r="AS2" s="59" t="str">
        <f>IF(OR(AQ2="　", AQ2=""), "", "-")</f>
        <v/>
      </c>
      <c r="AT2" s="684">
        <v>418</v>
      </c>
      <c r="AU2" s="684"/>
      <c r="AV2" s="60" t="str">
        <f>IF(AW2="", "", "-")</f>
        <v/>
      </c>
      <c r="AW2" s="685"/>
      <c r="AX2" s="685"/>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381</v>
      </c>
      <c r="AK3" s="645"/>
      <c r="AL3" s="645"/>
      <c r="AM3" s="645"/>
      <c r="AN3" s="645"/>
      <c r="AO3" s="645"/>
      <c r="AP3" s="645"/>
      <c r="AQ3" s="645"/>
      <c r="AR3" s="645"/>
      <c r="AS3" s="645"/>
      <c r="AT3" s="645"/>
      <c r="AU3" s="645"/>
      <c r="AV3" s="645"/>
      <c r="AW3" s="645"/>
      <c r="AX3" s="36" t="s">
        <v>91</v>
      </c>
    </row>
    <row r="4" spans="1:50" ht="24.75" customHeight="1" x14ac:dyDescent="0.15">
      <c r="A4" s="457" t="s">
        <v>30</v>
      </c>
      <c r="B4" s="458"/>
      <c r="C4" s="458"/>
      <c r="D4" s="458"/>
      <c r="E4" s="458"/>
      <c r="F4" s="458"/>
      <c r="G4" s="431" t="s">
        <v>432</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382</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9" t="s">
        <v>95</v>
      </c>
      <c r="H5" s="621"/>
      <c r="I5" s="621"/>
      <c r="J5" s="621"/>
      <c r="K5" s="621"/>
      <c r="L5" s="621"/>
      <c r="M5" s="660" t="s">
        <v>92</v>
      </c>
      <c r="N5" s="661"/>
      <c r="O5" s="661"/>
      <c r="P5" s="661"/>
      <c r="Q5" s="661"/>
      <c r="R5" s="662"/>
      <c r="S5" s="620" t="s">
        <v>101</v>
      </c>
      <c r="T5" s="621"/>
      <c r="U5" s="621"/>
      <c r="V5" s="621"/>
      <c r="W5" s="621"/>
      <c r="X5" s="622"/>
      <c r="Y5" s="448" t="s">
        <v>3</v>
      </c>
      <c r="Z5" s="449"/>
      <c r="AA5" s="449"/>
      <c r="AB5" s="449"/>
      <c r="AC5" s="449"/>
      <c r="AD5" s="450"/>
      <c r="AE5" s="451" t="s">
        <v>383</v>
      </c>
      <c r="AF5" s="452"/>
      <c r="AG5" s="452"/>
      <c r="AH5" s="452"/>
      <c r="AI5" s="452"/>
      <c r="AJ5" s="452"/>
      <c r="AK5" s="452"/>
      <c r="AL5" s="452"/>
      <c r="AM5" s="452"/>
      <c r="AN5" s="452"/>
      <c r="AO5" s="452"/>
      <c r="AP5" s="453"/>
      <c r="AQ5" s="454" t="s">
        <v>436</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385</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4" t="s">
        <v>25</v>
      </c>
      <c r="B7" s="485"/>
      <c r="C7" s="485"/>
      <c r="D7" s="485"/>
      <c r="E7" s="485"/>
      <c r="F7" s="485"/>
      <c r="G7" s="486" t="s">
        <v>387</v>
      </c>
      <c r="H7" s="487"/>
      <c r="I7" s="487"/>
      <c r="J7" s="487"/>
      <c r="K7" s="487"/>
      <c r="L7" s="487"/>
      <c r="M7" s="487"/>
      <c r="N7" s="487"/>
      <c r="O7" s="487"/>
      <c r="P7" s="487"/>
      <c r="Q7" s="487"/>
      <c r="R7" s="487"/>
      <c r="S7" s="487"/>
      <c r="T7" s="487"/>
      <c r="U7" s="487"/>
      <c r="V7" s="488"/>
      <c r="W7" s="488"/>
      <c r="X7" s="488"/>
      <c r="Y7" s="489" t="s">
        <v>5</v>
      </c>
      <c r="Z7" s="375"/>
      <c r="AA7" s="375"/>
      <c r="AB7" s="375"/>
      <c r="AC7" s="375"/>
      <c r="AD7" s="377"/>
      <c r="AE7" s="490" t="s">
        <v>386</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40" t="s">
        <v>308</v>
      </c>
      <c r="B8" s="641"/>
      <c r="C8" s="641"/>
      <c r="D8" s="641"/>
      <c r="E8" s="641"/>
      <c r="F8" s="642"/>
      <c r="G8" s="637" t="str">
        <f>入力規則等!A26</f>
        <v>科学技術・イノベーション</v>
      </c>
      <c r="H8" s="638"/>
      <c r="I8" s="638"/>
      <c r="J8" s="638"/>
      <c r="K8" s="638"/>
      <c r="L8" s="638"/>
      <c r="M8" s="638"/>
      <c r="N8" s="638"/>
      <c r="O8" s="638"/>
      <c r="P8" s="638"/>
      <c r="Q8" s="638"/>
      <c r="R8" s="638"/>
      <c r="S8" s="638"/>
      <c r="T8" s="638"/>
      <c r="U8" s="638"/>
      <c r="V8" s="638"/>
      <c r="W8" s="638"/>
      <c r="X8" s="639"/>
      <c r="Y8" s="469" t="s">
        <v>79</v>
      </c>
      <c r="Z8" s="469"/>
      <c r="AA8" s="469"/>
      <c r="AB8" s="469"/>
      <c r="AC8" s="469"/>
      <c r="AD8" s="469"/>
      <c r="AE8" s="512" t="str">
        <f>入力規則等!K13</f>
        <v>文教及び科学振興</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122.2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5" t="str">
        <f>入力規則等!P10</f>
        <v>直接実施、委託・請負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9"/>
      <c r="B13" s="400"/>
      <c r="C13" s="400"/>
      <c r="D13" s="400"/>
      <c r="E13" s="400"/>
      <c r="F13" s="401"/>
      <c r="G13" s="503" t="s">
        <v>7</v>
      </c>
      <c r="H13" s="504"/>
      <c r="I13" s="509" t="s">
        <v>8</v>
      </c>
      <c r="J13" s="510"/>
      <c r="K13" s="510"/>
      <c r="L13" s="510"/>
      <c r="M13" s="510"/>
      <c r="N13" s="510"/>
      <c r="O13" s="511"/>
      <c r="P13" s="175" t="s">
        <v>387</v>
      </c>
      <c r="Q13" s="176"/>
      <c r="R13" s="176"/>
      <c r="S13" s="176"/>
      <c r="T13" s="176"/>
      <c r="U13" s="176"/>
      <c r="V13" s="177"/>
      <c r="W13" s="175">
        <v>80</v>
      </c>
      <c r="X13" s="176"/>
      <c r="Y13" s="176"/>
      <c r="Z13" s="176"/>
      <c r="AA13" s="176"/>
      <c r="AB13" s="176"/>
      <c r="AC13" s="177"/>
      <c r="AD13" s="175">
        <v>63</v>
      </c>
      <c r="AE13" s="176"/>
      <c r="AF13" s="176"/>
      <c r="AG13" s="176"/>
      <c r="AH13" s="176"/>
      <c r="AI13" s="176"/>
      <c r="AJ13" s="177"/>
      <c r="AK13" s="175">
        <v>85</v>
      </c>
      <c r="AL13" s="176"/>
      <c r="AM13" s="176"/>
      <c r="AN13" s="176"/>
      <c r="AO13" s="176"/>
      <c r="AP13" s="176"/>
      <c r="AQ13" s="177"/>
      <c r="AR13" s="189">
        <v>112</v>
      </c>
      <c r="AS13" s="190"/>
      <c r="AT13" s="190"/>
      <c r="AU13" s="190"/>
      <c r="AV13" s="190"/>
      <c r="AW13" s="190"/>
      <c r="AX13" s="191"/>
    </row>
    <row r="14" spans="1:50" ht="21" customHeight="1" x14ac:dyDescent="0.15">
      <c r="A14" s="399"/>
      <c r="B14" s="400"/>
      <c r="C14" s="400"/>
      <c r="D14" s="400"/>
      <c r="E14" s="400"/>
      <c r="F14" s="401"/>
      <c r="G14" s="505"/>
      <c r="H14" s="506"/>
      <c r="I14" s="179" t="s">
        <v>9</v>
      </c>
      <c r="J14" s="180"/>
      <c r="K14" s="180"/>
      <c r="L14" s="180"/>
      <c r="M14" s="180"/>
      <c r="N14" s="180"/>
      <c r="O14" s="181"/>
      <c r="P14" s="175" t="s">
        <v>390</v>
      </c>
      <c r="Q14" s="176"/>
      <c r="R14" s="176"/>
      <c r="S14" s="176"/>
      <c r="T14" s="176"/>
      <c r="U14" s="176"/>
      <c r="V14" s="177"/>
      <c r="W14" s="175" t="s">
        <v>416</v>
      </c>
      <c r="X14" s="176"/>
      <c r="Y14" s="176"/>
      <c r="Z14" s="176"/>
      <c r="AA14" s="176"/>
      <c r="AB14" s="176"/>
      <c r="AC14" s="177"/>
      <c r="AD14" s="175" t="s">
        <v>416</v>
      </c>
      <c r="AE14" s="176"/>
      <c r="AF14" s="176"/>
      <c r="AG14" s="176"/>
      <c r="AH14" s="176"/>
      <c r="AI14" s="176"/>
      <c r="AJ14" s="177"/>
      <c r="AK14" s="175" t="s">
        <v>416</v>
      </c>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5"/>
      <c r="H15" s="506"/>
      <c r="I15" s="179" t="s">
        <v>62</v>
      </c>
      <c r="J15" s="428"/>
      <c r="K15" s="428"/>
      <c r="L15" s="428"/>
      <c r="M15" s="428"/>
      <c r="N15" s="428"/>
      <c r="O15" s="429"/>
      <c r="P15" s="175" t="s">
        <v>390</v>
      </c>
      <c r="Q15" s="176"/>
      <c r="R15" s="176"/>
      <c r="S15" s="176"/>
      <c r="T15" s="176"/>
      <c r="U15" s="176"/>
      <c r="V15" s="177"/>
      <c r="W15" s="175" t="s">
        <v>417</v>
      </c>
      <c r="X15" s="176"/>
      <c r="Y15" s="176"/>
      <c r="Z15" s="176"/>
      <c r="AA15" s="176"/>
      <c r="AB15" s="176"/>
      <c r="AC15" s="177"/>
      <c r="AD15" s="175" t="s">
        <v>417</v>
      </c>
      <c r="AE15" s="176"/>
      <c r="AF15" s="176"/>
      <c r="AG15" s="176"/>
      <c r="AH15" s="176"/>
      <c r="AI15" s="176"/>
      <c r="AJ15" s="177"/>
      <c r="AK15" s="175" t="s">
        <v>416</v>
      </c>
      <c r="AL15" s="176"/>
      <c r="AM15" s="176"/>
      <c r="AN15" s="176"/>
      <c r="AO15" s="176"/>
      <c r="AP15" s="176"/>
      <c r="AQ15" s="177"/>
      <c r="AR15" s="175"/>
      <c r="AS15" s="176"/>
      <c r="AT15" s="176"/>
      <c r="AU15" s="176"/>
      <c r="AV15" s="176"/>
      <c r="AW15" s="176"/>
      <c r="AX15" s="178"/>
    </row>
    <row r="16" spans="1:50" ht="21" customHeight="1" x14ac:dyDescent="0.15">
      <c r="A16" s="399"/>
      <c r="B16" s="400"/>
      <c r="C16" s="400"/>
      <c r="D16" s="400"/>
      <c r="E16" s="400"/>
      <c r="F16" s="401"/>
      <c r="G16" s="505"/>
      <c r="H16" s="506"/>
      <c r="I16" s="179" t="s">
        <v>63</v>
      </c>
      <c r="J16" s="428"/>
      <c r="K16" s="428"/>
      <c r="L16" s="428"/>
      <c r="M16" s="428"/>
      <c r="N16" s="428"/>
      <c r="O16" s="429"/>
      <c r="P16" s="175" t="s">
        <v>387</v>
      </c>
      <c r="Q16" s="176"/>
      <c r="R16" s="176"/>
      <c r="S16" s="176"/>
      <c r="T16" s="176"/>
      <c r="U16" s="176"/>
      <c r="V16" s="177"/>
      <c r="W16" s="175" t="s">
        <v>416</v>
      </c>
      <c r="X16" s="176"/>
      <c r="Y16" s="176"/>
      <c r="Z16" s="176"/>
      <c r="AA16" s="176"/>
      <c r="AB16" s="176"/>
      <c r="AC16" s="177"/>
      <c r="AD16" s="175" t="s">
        <v>416</v>
      </c>
      <c r="AE16" s="176"/>
      <c r="AF16" s="176"/>
      <c r="AG16" s="176"/>
      <c r="AH16" s="176"/>
      <c r="AI16" s="176"/>
      <c r="AJ16" s="177"/>
      <c r="AK16" s="175" t="s">
        <v>416</v>
      </c>
      <c r="AL16" s="176"/>
      <c r="AM16" s="176"/>
      <c r="AN16" s="176"/>
      <c r="AO16" s="176"/>
      <c r="AP16" s="176"/>
      <c r="AQ16" s="177"/>
      <c r="AR16" s="479"/>
      <c r="AS16" s="480"/>
      <c r="AT16" s="480"/>
      <c r="AU16" s="480"/>
      <c r="AV16" s="480"/>
      <c r="AW16" s="480"/>
      <c r="AX16" s="481"/>
    </row>
    <row r="17" spans="1:50" ht="24.75" customHeight="1" x14ac:dyDescent="0.15">
      <c r="A17" s="399"/>
      <c r="B17" s="400"/>
      <c r="C17" s="400"/>
      <c r="D17" s="400"/>
      <c r="E17" s="400"/>
      <c r="F17" s="401"/>
      <c r="G17" s="505"/>
      <c r="H17" s="506"/>
      <c r="I17" s="179" t="s">
        <v>61</v>
      </c>
      <c r="J17" s="180"/>
      <c r="K17" s="180"/>
      <c r="L17" s="180"/>
      <c r="M17" s="180"/>
      <c r="N17" s="180"/>
      <c r="O17" s="181"/>
      <c r="P17" s="175" t="s">
        <v>390</v>
      </c>
      <c r="Q17" s="176"/>
      <c r="R17" s="176"/>
      <c r="S17" s="176"/>
      <c r="T17" s="176"/>
      <c r="U17" s="176"/>
      <c r="V17" s="177"/>
      <c r="W17" s="175" t="s">
        <v>417</v>
      </c>
      <c r="X17" s="176"/>
      <c r="Y17" s="176"/>
      <c r="Z17" s="176"/>
      <c r="AA17" s="176"/>
      <c r="AB17" s="176"/>
      <c r="AC17" s="177"/>
      <c r="AD17" s="175" t="s">
        <v>417</v>
      </c>
      <c r="AE17" s="176"/>
      <c r="AF17" s="176"/>
      <c r="AG17" s="176"/>
      <c r="AH17" s="176"/>
      <c r="AI17" s="176"/>
      <c r="AJ17" s="177"/>
      <c r="AK17" s="175" t="s">
        <v>416</v>
      </c>
      <c r="AL17" s="176"/>
      <c r="AM17" s="176"/>
      <c r="AN17" s="176"/>
      <c r="AO17" s="176"/>
      <c r="AP17" s="176"/>
      <c r="AQ17" s="177"/>
      <c r="AR17" s="482"/>
      <c r="AS17" s="482"/>
      <c r="AT17" s="482"/>
      <c r="AU17" s="482"/>
      <c r="AV17" s="482"/>
      <c r="AW17" s="482"/>
      <c r="AX17" s="483"/>
    </row>
    <row r="18" spans="1:50" ht="24.75" customHeight="1" x14ac:dyDescent="0.15">
      <c r="A18" s="399"/>
      <c r="B18" s="400"/>
      <c r="C18" s="400"/>
      <c r="D18" s="400"/>
      <c r="E18" s="400"/>
      <c r="F18" s="401"/>
      <c r="G18" s="507"/>
      <c r="H18" s="508"/>
      <c r="I18" s="632" t="s">
        <v>22</v>
      </c>
      <c r="J18" s="633"/>
      <c r="K18" s="633"/>
      <c r="L18" s="633"/>
      <c r="M18" s="633"/>
      <c r="N18" s="633"/>
      <c r="O18" s="634"/>
      <c r="P18" s="654">
        <f>SUM(P13:V17)</f>
        <v>0</v>
      </c>
      <c r="Q18" s="655"/>
      <c r="R18" s="655"/>
      <c r="S18" s="655"/>
      <c r="T18" s="655"/>
      <c r="U18" s="655"/>
      <c r="V18" s="656"/>
      <c r="W18" s="654">
        <f>SUM(W13:AC17)</f>
        <v>80</v>
      </c>
      <c r="X18" s="655"/>
      <c r="Y18" s="655"/>
      <c r="Z18" s="655"/>
      <c r="AA18" s="655"/>
      <c r="AB18" s="655"/>
      <c r="AC18" s="656"/>
      <c r="AD18" s="654">
        <f t="shared" ref="AD18" si="0">SUM(AD13:AJ17)</f>
        <v>63</v>
      </c>
      <c r="AE18" s="655"/>
      <c r="AF18" s="655"/>
      <c r="AG18" s="655"/>
      <c r="AH18" s="655"/>
      <c r="AI18" s="655"/>
      <c r="AJ18" s="656"/>
      <c r="AK18" s="654">
        <f t="shared" ref="AK18" si="1">SUM(AK13:AQ17)</f>
        <v>85</v>
      </c>
      <c r="AL18" s="655"/>
      <c r="AM18" s="655"/>
      <c r="AN18" s="655"/>
      <c r="AO18" s="655"/>
      <c r="AP18" s="655"/>
      <c r="AQ18" s="656"/>
      <c r="AR18" s="654">
        <f t="shared" ref="AR18" si="2">SUM(AR13:AX17)</f>
        <v>112</v>
      </c>
      <c r="AS18" s="655"/>
      <c r="AT18" s="655"/>
      <c r="AU18" s="655"/>
      <c r="AV18" s="655"/>
      <c r="AW18" s="655"/>
      <c r="AX18" s="657"/>
    </row>
    <row r="19" spans="1:50" ht="24.75" customHeight="1" x14ac:dyDescent="0.15">
      <c r="A19" s="399"/>
      <c r="B19" s="400"/>
      <c r="C19" s="400"/>
      <c r="D19" s="400"/>
      <c r="E19" s="400"/>
      <c r="F19" s="401"/>
      <c r="G19" s="652" t="s">
        <v>10</v>
      </c>
      <c r="H19" s="653"/>
      <c r="I19" s="653"/>
      <c r="J19" s="653"/>
      <c r="K19" s="653"/>
      <c r="L19" s="653"/>
      <c r="M19" s="653"/>
      <c r="N19" s="653"/>
      <c r="O19" s="653"/>
      <c r="P19" s="175" t="s">
        <v>416</v>
      </c>
      <c r="Q19" s="176"/>
      <c r="R19" s="176"/>
      <c r="S19" s="176"/>
      <c r="T19" s="176"/>
      <c r="U19" s="176"/>
      <c r="V19" s="177"/>
      <c r="W19" s="175">
        <v>74</v>
      </c>
      <c r="X19" s="176"/>
      <c r="Y19" s="176"/>
      <c r="Z19" s="176"/>
      <c r="AA19" s="176"/>
      <c r="AB19" s="176"/>
      <c r="AC19" s="177"/>
      <c r="AD19" s="175">
        <v>55</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497"/>
      <c r="B20" s="498"/>
      <c r="C20" s="498"/>
      <c r="D20" s="498"/>
      <c r="E20" s="498"/>
      <c r="F20" s="499"/>
      <c r="G20" s="652" t="s">
        <v>11</v>
      </c>
      <c r="H20" s="653"/>
      <c r="I20" s="653"/>
      <c r="J20" s="653"/>
      <c r="K20" s="653"/>
      <c r="L20" s="653"/>
      <c r="M20" s="653"/>
      <c r="N20" s="653"/>
      <c r="O20" s="653"/>
      <c r="P20" s="658" t="str">
        <f>IF(P18=0, "-", P19/P18)</f>
        <v>-</v>
      </c>
      <c r="Q20" s="658"/>
      <c r="R20" s="658"/>
      <c r="S20" s="658"/>
      <c r="T20" s="658"/>
      <c r="U20" s="658"/>
      <c r="V20" s="658"/>
      <c r="W20" s="658">
        <f>IF(W18=0, "-", W19/W18)</f>
        <v>0.92500000000000004</v>
      </c>
      <c r="X20" s="658"/>
      <c r="Y20" s="658"/>
      <c r="Z20" s="658"/>
      <c r="AA20" s="658"/>
      <c r="AB20" s="658"/>
      <c r="AC20" s="658"/>
      <c r="AD20" s="658">
        <f>IF(AD18=0, "-", AD19/AD18)</f>
        <v>0.87301587301587302</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441</v>
      </c>
      <c r="H23" s="75"/>
      <c r="I23" s="75"/>
      <c r="J23" s="75"/>
      <c r="K23" s="75"/>
      <c r="L23" s="75"/>
      <c r="M23" s="75"/>
      <c r="N23" s="75"/>
      <c r="O23" s="76"/>
      <c r="P23" s="219" t="s">
        <v>437</v>
      </c>
      <c r="Q23" s="234"/>
      <c r="R23" s="234"/>
      <c r="S23" s="234"/>
      <c r="T23" s="234"/>
      <c r="U23" s="234"/>
      <c r="V23" s="234"/>
      <c r="W23" s="234"/>
      <c r="X23" s="235"/>
      <c r="Y23" s="228" t="s">
        <v>14</v>
      </c>
      <c r="Z23" s="229"/>
      <c r="AA23" s="230"/>
      <c r="AB23" s="167"/>
      <c r="AC23" s="168"/>
      <c r="AD23" s="168"/>
      <c r="AE23" s="88" t="s">
        <v>387</v>
      </c>
      <c r="AF23" s="89"/>
      <c r="AG23" s="89"/>
      <c r="AH23" s="89"/>
      <c r="AI23" s="90"/>
      <c r="AJ23" s="88">
        <v>0</v>
      </c>
      <c r="AK23" s="89"/>
      <c r="AL23" s="89"/>
      <c r="AM23" s="89"/>
      <c r="AN23" s="90"/>
      <c r="AO23" s="88">
        <v>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6"/>
      <c r="AC24" s="197"/>
      <c r="AD24" s="197"/>
      <c r="AE24" s="88" t="s">
        <v>387</v>
      </c>
      <c r="AF24" s="89"/>
      <c r="AG24" s="89"/>
      <c r="AH24" s="89"/>
      <c r="AI24" s="90"/>
      <c r="AJ24" s="88">
        <v>13</v>
      </c>
      <c r="AK24" s="89"/>
      <c r="AL24" s="89"/>
      <c r="AM24" s="89"/>
      <c r="AN24" s="90"/>
      <c r="AO24" s="88">
        <v>13</v>
      </c>
      <c r="AP24" s="89"/>
      <c r="AQ24" s="89"/>
      <c r="AR24" s="89"/>
      <c r="AS24" s="90"/>
      <c r="AT24" s="88">
        <v>13</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f>AJ23/AJ24*100</f>
        <v>0</v>
      </c>
      <c r="AK25" s="89"/>
      <c r="AL25" s="89"/>
      <c r="AM25" s="89"/>
      <c r="AN25" s="90"/>
      <c r="AO25" s="88">
        <f>AO23/AO24*100</f>
        <v>15.384615384615385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8.5" hidden="1" customHeight="1" x14ac:dyDescent="0.15">
      <c r="A49" s="663"/>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8.5" hidden="1" customHeight="1" x14ac:dyDescent="0.15">
      <c r="A50" s="663"/>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8.5" hidden="1" customHeight="1" x14ac:dyDescent="0.15">
      <c r="A51" s="663"/>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3"/>
      <c r="B54" s="100"/>
      <c r="C54" s="100"/>
      <c r="D54" s="100"/>
      <c r="E54" s="100"/>
      <c r="F54" s="101"/>
      <c r="G54" s="614"/>
      <c r="H54" s="234"/>
      <c r="I54" s="234"/>
      <c r="J54" s="234"/>
      <c r="K54" s="234"/>
      <c r="L54" s="234"/>
      <c r="M54" s="234"/>
      <c r="N54" s="234"/>
      <c r="O54" s="235"/>
      <c r="P54" s="219"/>
      <c r="Q54" s="220"/>
      <c r="R54" s="220"/>
      <c r="S54" s="220"/>
      <c r="T54" s="220"/>
      <c r="U54" s="220"/>
      <c r="V54" s="220"/>
      <c r="W54" s="220"/>
      <c r="X54" s="221"/>
      <c r="Y54" s="591" t="s">
        <v>86</v>
      </c>
      <c r="Z54" s="592"/>
      <c r="AA54" s="593"/>
      <c r="AB54" s="594"/>
      <c r="AC54" s="595"/>
      <c r="AD54" s="59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3"/>
      <c r="B55" s="100"/>
      <c r="C55" s="100"/>
      <c r="D55" s="100"/>
      <c r="E55" s="100"/>
      <c r="F55" s="101"/>
      <c r="G55" s="61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34.5" hidden="1" customHeight="1" x14ac:dyDescent="0.15">
      <c r="A56" s="663"/>
      <c r="B56" s="103"/>
      <c r="C56" s="103"/>
      <c r="D56" s="103"/>
      <c r="E56" s="103"/>
      <c r="F56" s="104"/>
      <c r="G56" s="61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3"/>
      <c r="B59" s="100"/>
      <c r="C59" s="100"/>
      <c r="D59" s="100"/>
      <c r="E59" s="100"/>
      <c r="F59" s="101"/>
      <c r="G59" s="61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3"/>
      <c r="B60" s="100"/>
      <c r="C60" s="100"/>
      <c r="D60" s="100"/>
      <c r="E60" s="100"/>
      <c r="F60" s="101"/>
      <c r="G60" s="61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3"/>
      <c r="B61" s="103"/>
      <c r="C61" s="103"/>
      <c r="D61" s="103"/>
      <c r="E61" s="103"/>
      <c r="F61" s="104"/>
      <c r="G61" s="61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3"/>
      <c r="B64" s="100"/>
      <c r="C64" s="100"/>
      <c r="D64" s="100"/>
      <c r="E64" s="100"/>
      <c r="F64" s="101"/>
      <c r="G64" s="61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3"/>
      <c r="B65" s="100"/>
      <c r="C65" s="100"/>
      <c r="D65" s="100"/>
      <c r="E65" s="100"/>
      <c r="F65" s="101"/>
      <c r="G65" s="61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4"/>
      <c r="B66" s="103"/>
      <c r="C66" s="103"/>
      <c r="D66" s="103"/>
      <c r="E66" s="103"/>
      <c r="F66" s="104"/>
      <c r="G66" s="61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9"/>
      <c r="B68" s="530"/>
      <c r="C68" s="530"/>
      <c r="D68" s="530"/>
      <c r="E68" s="530"/>
      <c r="F68" s="531"/>
      <c r="G68" s="219" t="s">
        <v>391</v>
      </c>
      <c r="H68" s="234"/>
      <c r="I68" s="234"/>
      <c r="J68" s="234"/>
      <c r="K68" s="234"/>
      <c r="L68" s="234"/>
      <c r="M68" s="234"/>
      <c r="N68" s="234"/>
      <c r="O68" s="234"/>
      <c r="P68" s="234"/>
      <c r="Q68" s="234"/>
      <c r="R68" s="234"/>
      <c r="S68" s="234"/>
      <c r="T68" s="234"/>
      <c r="U68" s="234"/>
      <c r="V68" s="234"/>
      <c r="W68" s="234"/>
      <c r="X68" s="235"/>
      <c r="Y68" s="623" t="s">
        <v>66</v>
      </c>
      <c r="Z68" s="624"/>
      <c r="AA68" s="625"/>
      <c r="AB68" s="111"/>
      <c r="AC68" s="112"/>
      <c r="AD68" s="113"/>
      <c r="AE68" s="88" t="s">
        <v>387</v>
      </c>
      <c r="AF68" s="89"/>
      <c r="AG68" s="89"/>
      <c r="AH68" s="89"/>
      <c r="AI68" s="90"/>
      <c r="AJ68" s="88">
        <v>1</v>
      </c>
      <c r="AK68" s="89"/>
      <c r="AL68" s="89"/>
      <c r="AM68" s="89"/>
      <c r="AN68" s="90"/>
      <c r="AO68" s="88">
        <v>2</v>
      </c>
      <c r="AP68" s="89"/>
      <c r="AQ68" s="89"/>
      <c r="AR68" s="89"/>
      <c r="AS68" s="90"/>
      <c r="AT68" s="541"/>
      <c r="AU68" s="541"/>
      <c r="AV68" s="541"/>
      <c r="AW68" s="541"/>
      <c r="AX68" s="542"/>
      <c r="AY68" s="10"/>
      <c r="AZ68" s="10"/>
      <c r="BA68" s="10"/>
      <c r="BB68" s="10"/>
      <c r="BC68" s="10"/>
    </row>
    <row r="69" spans="1:60" ht="53.2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390</v>
      </c>
      <c r="AF69" s="89"/>
      <c r="AG69" s="89"/>
      <c r="AH69" s="89"/>
      <c r="AI69" s="90"/>
      <c r="AJ69" s="88" t="s">
        <v>387</v>
      </c>
      <c r="AK69" s="89"/>
      <c r="AL69" s="89"/>
      <c r="AM69" s="89"/>
      <c r="AN69" s="90"/>
      <c r="AO69" s="88">
        <v>1</v>
      </c>
      <c r="AP69" s="89"/>
      <c r="AQ69" s="89"/>
      <c r="AR69" s="89"/>
      <c r="AS69" s="90"/>
      <c r="AT69" s="88">
        <v>3</v>
      </c>
      <c r="AU69" s="89"/>
      <c r="AV69" s="89"/>
      <c r="AW69" s="89"/>
      <c r="AX69" s="348"/>
      <c r="AY69" s="10"/>
      <c r="AZ69" s="10"/>
      <c r="BA69" s="10"/>
      <c r="BB69" s="10"/>
      <c r="BC69" s="10"/>
      <c r="BD69" s="10"/>
      <c r="BE69" s="10"/>
      <c r="BF69" s="10"/>
      <c r="BG69" s="10"/>
      <c r="BH69" s="10"/>
    </row>
    <row r="70" spans="1:60" ht="33" hidden="1" customHeight="1" x14ac:dyDescent="0.15">
      <c r="A70" s="526" t="s">
        <v>88</v>
      </c>
      <c r="B70" s="527"/>
      <c r="C70" s="527"/>
      <c r="D70" s="527"/>
      <c r="E70" s="527"/>
      <c r="F70" s="528"/>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65" t="s">
        <v>66</v>
      </c>
      <c r="Z71" s="666"/>
      <c r="AA71" s="667"/>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8"/>
      <c r="AA72" s="669"/>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65" t="s">
        <v>66</v>
      </c>
      <c r="Z74" s="666"/>
      <c r="AA74" s="667"/>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8"/>
      <c r="AA75" s="669"/>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65" t="s">
        <v>66</v>
      </c>
      <c r="Z77" s="666"/>
      <c r="AA77" s="667"/>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8"/>
      <c r="AA78" s="669"/>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65" t="s">
        <v>66</v>
      </c>
      <c r="Z80" s="666"/>
      <c r="AA80" s="667"/>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8"/>
      <c r="AA81" s="669"/>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442</v>
      </c>
      <c r="H83" s="295"/>
      <c r="I83" s="295"/>
      <c r="J83" s="295"/>
      <c r="K83" s="295"/>
      <c r="L83" s="295"/>
      <c r="M83" s="295"/>
      <c r="N83" s="295"/>
      <c r="O83" s="295"/>
      <c r="P83" s="295"/>
      <c r="Q83" s="295"/>
      <c r="R83" s="295"/>
      <c r="S83" s="295"/>
      <c r="T83" s="295"/>
      <c r="U83" s="295"/>
      <c r="V83" s="295"/>
      <c r="W83" s="295"/>
      <c r="X83" s="295"/>
      <c r="Y83" s="538" t="s">
        <v>17</v>
      </c>
      <c r="Z83" s="539"/>
      <c r="AA83" s="540"/>
      <c r="AB83" s="670"/>
      <c r="AC83" s="115"/>
      <c r="AD83" s="116"/>
      <c r="AE83" s="205" t="s">
        <v>416</v>
      </c>
      <c r="AF83" s="206"/>
      <c r="AG83" s="206"/>
      <c r="AH83" s="206"/>
      <c r="AI83" s="206"/>
      <c r="AJ83" s="205" t="s">
        <v>416</v>
      </c>
      <c r="AK83" s="206"/>
      <c r="AL83" s="206"/>
      <c r="AM83" s="206"/>
      <c r="AN83" s="206"/>
      <c r="AO83" s="205" t="s">
        <v>417</v>
      </c>
      <c r="AP83" s="206"/>
      <c r="AQ83" s="206"/>
      <c r="AR83" s="206"/>
      <c r="AS83" s="206"/>
      <c r="AT83" s="88" t="s">
        <v>416</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380</v>
      </c>
      <c r="AC84" s="92"/>
      <c r="AD84" s="93"/>
      <c r="AE84" s="91" t="s">
        <v>416</v>
      </c>
      <c r="AF84" s="92"/>
      <c r="AG84" s="92"/>
      <c r="AH84" s="92"/>
      <c r="AI84" s="93"/>
      <c r="AJ84" s="91" t="s">
        <v>416</v>
      </c>
      <c r="AK84" s="92"/>
      <c r="AL84" s="92"/>
      <c r="AM84" s="92"/>
      <c r="AN84" s="93"/>
      <c r="AO84" s="91" t="s">
        <v>416</v>
      </c>
      <c r="AP84" s="92"/>
      <c r="AQ84" s="92"/>
      <c r="AR84" s="92"/>
      <c r="AS84" s="93"/>
      <c r="AT84" s="91" t="s">
        <v>417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1"/>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2"/>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3"/>
      <c r="Z94" s="674"/>
      <c r="AA94" s="675"/>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6" t="s">
        <v>75</v>
      </c>
      <c r="AU94" s="677"/>
      <c r="AV94" s="677"/>
      <c r="AW94" s="677"/>
      <c r="AX94" s="678"/>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5" t="s">
        <v>77</v>
      </c>
      <c r="B97" s="606"/>
      <c r="C97" s="635" t="s">
        <v>19</v>
      </c>
      <c r="D97" s="524"/>
      <c r="E97" s="524"/>
      <c r="F97" s="524"/>
      <c r="G97" s="524"/>
      <c r="H97" s="524"/>
      <c r="I97" s="524"/>
      <c r="J97" s="524"/>
      <c r="K97" s="636"/>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7"/>
      <c r="B98" s="608"/>
      <c r="C98" s="535" t="s">
        <v>392</v>
      </c>
      <c r="D98" s="536"/>
      <c r="E98" s="536"/>
      <c r="F98" s="536"/>
      <c r="G98" s="536"/>
      <c r="H98" s="536"/>
      <c r="I98" s="536"/>
      <c r="J98" s="536"/>
      <c r="K98" s="537"/>
      <c r="L98" s="175">
        <v>0.1</v>
      </c>
      <c r="M98" s="176"/>
      <c r="N98" s="176"/>
      <c r="O98" s="176"/>
      <c r="P98" s="176"/>
      <c r="Q98" s="177"/>
      <c r="R98" s="175">
        <v>8.2000000000000003E-2</v>
      </c>
      <c r="S98" s="176"/>
      <c r="T98" s="176"/>
      <c r="U98" s="176"/>
      <c r="V98" s="176"/>
      <c r="W98" s="177"/>
      <c r="X98" s="62" t="s">
        <v>439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02" t="s">
        <v>393</v>
      </c>
      <c r="D99" s="603"/>
      <c r="E99" s="603"/>
      <c r="F99" s="603"/>
      <c r="G99" s="603"/>
      <c r="H99" s="603"/>
      <c r="I99" s="603"/>
      <c r="J99" s="603"/>
      <c r="K99" s="604"/>
      <c r="L99" s="175">
        <v>2</v>
      </c>
      <c r="M99" s="176"/>
      <c r="N99" s="176"/>
      <c r="O99" s="176"/>
      <c r="P99" s="176"/>
      <c r="Q99" s="177"/>
      <c r="R99" s="175">
        <v>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02" t="s">
        <v>394</v>
      </c>
      <c r="D100" s="603"/>
      <c r="E100" s="603"/>
      <c r="F100" s="603"/>
      <c r="G100" s="603"/>
      <c r="H100" s="603"/>
      <c r="I100" s="603"/>
      <c r="J100" s="603"/>
      <c r="K100" s="604"/>
      <c r="L100" s="175">
        <v>0.1</v>
      </c>
      <c r="M100" s="176"/>
      <c r="N100" s="176"/>
      <c r="O100" s="176"/>
      <c r="P100" s="176"/>
      <c r="Q100" s="177"/>
      <c r="R100" s="175">
        <v>0.09</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t="s">
        <v>395</v>
      </c>
      <c r="D101" s="603"/>
      <c r="E101" s="603"/>
      <c r="F101" s="603"/>
      <c r="G101" s="603"/>
      <c r="H101" s="603"/>
      <c r="I101" s="603"/>
      <c r="J101" s="603"/>
      <c r="K101" s="604"/>
      <c r="L101" s="175">
        <v>82</v>
      </c>
      <c r="M101" s="176"/>
      <c r="N101" s="176"/>
      <c r="O101" s="176"/>
      <c r="P101" s="176"/>
      <c r="Q101" s="177"/>
      <c r="R101" s="175">
        <v>109</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t="s">
        <v>416</v>
      </c>
      <c r="D102" s="603"/>
      <c r="E102" s="603"/>
      <c r="F102" s="603"/>
      <c r="G102" s="603"/>
      <c r="H102" s="603"/>
      <c r="I102" s="603"/>
      <c r="J102" s="603"/>
      <c r="K102" s="604"/>
      <c r="L102" s="175" t="s">
        <v>416</v>
      </c>
      <c r="M102" s="176"/>
      <c r="N102" s="176"/>
      <c r="O102" s="176"/>
      <c r="P102" s="176"/>
      <c r="Q102" s="177"/>
      <c r="R102" s="175" t="s">
        <v>387</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t="s">
        <v>416</v>
      </c>
      <c r="D103" s="612"/>
      <c r="E103" s="612"/>
      <c r="F103" s="612"/>
      <c r="G103" s="612"/>
      <c r="H103" s="612"/>
      <c r="I103" s="612"/>
      <c r="J103" s="612"/>
      <c r="K103" s="613"/>
      <c r="L103" s="175" t="s">
        <v>416</v>
      </c>
      <c r="M103" s="176"/>
      <c r="N103" s="176"/>
      <c r="O103" s="176"/>
      <c r="P103" s="176"/>
      <c r="Q103" s="177"/>
      <c r="R103" s="175" t="s">
        <v>387</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84.2</v>
      </c>
      <c r="M104" s="600"/>
      <c r="N104" s="600"/>
      <c r="O104" s="600"/>
      <c r="P104" s="600"/>
      <c r="Q104" s="601"/>
      <c r="R104" s="599">
        <f>SUM(R98:W103)</f>
        <v>112.172</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2.25" customHeight="1" x14ac:dyDescent="0.15">
      <c r="A108" s="646" t="s">
        <v>312</v>
      </c>
      <c r="B108" s="647"/>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1" t="s">
        <v>384</v>
      </c>
      <c r="AE108" s="342"/>
      <c r="AF108" s="342"/>
      <c r="AG108" s="338" t="s">
        <v>418</v>
      </c>
      <c r="AH108" s="339"/>
      <c r="AI108" s="339"/>
      <c r="AJ108" s="339"/>
      <c r="AK108" s="339"/>
      <c r="AL108" s="339"/>
      <c r="AM108" s="339"/>
      <c r="AN108" s="339"/>
      <c r="AO108" s="339"/>
      <c r="AP108" s="339"/>
      <c r="AQ108" s="339"/>
      <c r="AR108" s="339"/>
      <c r="AS108" s="339"/>
      <c r="AT108" s="339"/>
      <c r="AU108" s="339"/>
      <c r="AV108" s="339"/>
      <c r="AW108" s="339"/>
      <c r="AX108" s="340"/>
    </row>
    <row r="109" spans="1:50" ht="32.25" customHeight="1" x14ac:dyDescent="0.15">
      <c r="A109" s="648"/>
      <c r="B109" s="649"/>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0"/>
      <c r="AD109" s="293" t="s">
        <v>384</v>
      </c>
      <c r="AE109" s="294"/>
      <c r="AF109" s="294"/>
      <c r="AG109" s="273" t="s">
        <v>420</v>
      </c>
      <c r="AH109" s="250"/>
      <c r="AI109" s="250"/>
      <c r="AJ109" s="250"/>
      <c r="AK109" s="250"/>
      <c r="AL109" s="250"/>
      <c r="AM109" s="250"/>
      <c r="AN109" s="250"/>
      <c r="AO109" s="250"/>
      <c r="AP109" s="250"/>
      <c r="AQ109" s="250"/>
      <c r="AR109" s="250"/>
      <c r="AS109" s="250"/>
      <c r="AT109" s="250"/>
      <c r="AU109" s="250"/>
      <c r="AV109" s="250"/>
      <c r="AW109" s="250"/>
      <c r="AX109" s="274"/>
    </row>
    <row r="110" spans="1:50" ht="32.25" customHeight="1" x14ac:dyDescent="0.15">
      <c r="A110" s="650"/>
      <c r="B110" s="651"/>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3" t="s">
        <v>384</v>
      </c>
      <c r="AE110" s="324"/>
      <c r="AF110" s="324"/>
      <c r="AG110" s="333" t="s">
        <v>419</v>
      </c>
      <c r="AH110" s="238"/>
      <c r="AI110" s="238"/>
      <c r="AJ110" s="238"/>
      <c r="AK110" s="238"/>
      <c r="AL110" s="238"/>
      <c r="AM110" s="238"/>
      <c r="AN110" s="238"/>
      <c r="AO110" s="238"/>
      <c r="AP110" s="238"/>
      <c r="AQ110" s="238"/>
      <c r="AR110" s="238"/>
      <c r="AS110" s="238"/>
      <c r="AT110" s="238"/>
      <c r="AU110" s="238"/>
      <c r="AV110" s="238"/>
      <c r="AW110" s="238"/>
      <c r="AX110" s="319"/>
    </row>
    <row r="111" spans="1:50" ht="42.75"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384</v>
      </c>
      <c r="AE111" s="268"/>
      <c r="AF111" s="268"/>
      <c r="AG111" s="270" t="s">
        <v>421</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397</v>
      </c>
      <c r="AE112" s="294"/>
      <c r="AF112" s="294"/>
      <c r="AG112" s="470"/>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4"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397</v>
      </c>
      <c r="AE113" s="294"/>
      <c r="AF113" s="294"/>
      <c r="AG113" s="470"/>
      <c r="AH113" s="250"/>
      <c r="AI113" s="250"/>
      <c r="AJ113" s="250"/>
      <c r="AK113" s="250"/>
      <c r="AL113" s="250"/>
      <c r="AM113" s="250"/>
      <c r="AN113" s="250"/>
      <c r="AO113" s="250"/>
      <c r="AP113" s="250"/>
      <c r="AQ113" s="250"/>
      <c r="AR113" s="250"/>
      <c r="AS113" s="250"/>
      <c r="AT113" s="250"/>
      <c r="AU113" s="250"/>
      <c r="AV113" s="250"/>
      <c r="AW113" s="250"/>
      <c r="AX113" s="274"/>
    </row>
    <row r="114" spans="1:64" ht="84"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384</v>
      </c>
      <c r="AE114" s="294"/>
      <c r="AF114" s="294"/>
      <c r="AG114" s="273" t="s">
        <v>422</v>
      </c>
      <c r="AH114" s="250"/>
      <c r="AI114" s="250"/>
      <c r="AJ114" s="250"/>
      <c r="AK114" s="250"/>
      <c r="AL114" s="250"/>
      <c r="AM114" s="250"/>
      <c r="AN114" s="250"/>
      <c r="AO114" s="250"/>
      <c r="AP114" s="250"/>
      <c r="AQ114" s="250"/>
      <c r="AR114" s="250"/>
      <c r="AS114" s="250"/>
      <c r="AT114" s="250"/>
      <c r="AU114" s="250"/>
      <c r="AV114" s="250"/>
      <c r="AW114" s="250"/>
      <c r="AX114" s="274"/>
    </row>
    <row r="115" spans="1:64" ht="102"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384</v>
      </c>
      <c r="AE115" s="294"/>
      <c r="AF115" s="294"/>
      <c r="AG115" s="273" t="s">
        <v>443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397</v>
      </c>
      <c r="AE116" s="253"/>
      <c r="AF116" s="253"/>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384</v>
      </c>
      <c r="AE117" s="324"/>
      <c r="AF117" s="328"/>
      <c r="AG117" s="334" t="s">
        <v>431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65.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384</v>
      </c>
      <c r="AE118" s="268"/>
      <c r="AF118" s="269"/>
      <c r="AG118" s="270" t="s">
        <v>433</v>
      </c>
      <c r="AH118" s="271"/>
      <c r="AI118" s="271"/>
      <c r="AJ118" s="271"/>
      <c r="AK118" s="271"/>
      <c r="AL118" s="271"/>
      <c r="AM118" s="271"/>
      <c r="AN118" s="271"/>
      <c r="AO118" s="271"/>
      <c r="AP118" s="271"/>
      <c r="AQ118" s="271"/>
      <c r="AR118" s="271"/>
      <c r="AS118" s="271"/>
      <c r="AT118" s="271"/>
      <c r="AU118" s="271"/>
      <c r="AV118" s="271"/>
      <c r="AW118" s="271"/>
      <c r="AX118" s="272"/>
    </row>
    <row r="119" spans="1:64" ht="63.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384</v>
      </c>
      <c r="AE119" s="344"/>
      <c r="AF119" s="344"/>
      <c r="AG119" s="273" t="s">
        <v>430</v>
      </c>
      <c r="AH119" s="250"/>
      <c r="AI119" s="250"/>
      <c r="AJ119" s="250"/>
      <c r="AK119" s="250"/>
      <c r="AL119" s="250"/>
      <c r="AM119" s="250"/>
      <c r="AN119" s="250"/>
      <c r="AO119" s="250"/>
      <c r="AP119" s="250"/>
      <c r="AQ119" s="250"/>
      <c r="AR119" s="250"/>
      <c r="AS119" s="250"/>
      <c r="AT119" s="250"/>
      <c r="AU119" s="250"/>
      <c r="AV119" s="250"/>
      <c r="AW119" s="250"/>
      <c r="AX119" s="274"/>
    </row>
    <row r="120" spans="1:64" ht="51"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273" t="s">
        <v>424</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384</v>
      </c>
      <c r="AE121" s="294"/>
      <c r="AF121" s="294"/>
      <c r="AG121" s="333" t="s">
        <v>423</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397</v>
      </c>
      <c r="AE122" s="268"/>
      <c r="AF122" s="268"/>
      <c r="AG122" s="314" t="s">
        <v>416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5"/>
      <c r="U125" s="335"/>
      <c r="V125" s="335"/>
      <c r="W125" s="335"/>
      <c r="X125" s="335"/>
      <c r="Y125" s="335"/>
      <c r="Z125" s="335"/>
      <c r="AA125" s="335"/>
      <c r="AB125" s="335"/>
      <c r="AC125" s="335"/>
      <c r="AD125" s="335"/>
      <c r="AE125" s="335"/>
      <c r="AF125" s="55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5"/>
      <c r="E126" s="425"/>
      <c r="F126" s="426"/>
      <c r="G126" s="378" t="s">
        <v>444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3" t="s">
        <v>68</v>
      </c>
      <c r="D127" s="584"/>
      <c r="E127" s="584"/>
      <c r="F127" s="585"/>
      <c r="G127" s="586" t="s">
        <v>398</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71.25"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71.25" customHeight="1" thickBot="1" x14ac:dyDescent="0.2">
      <c r="A131" s="381" t="s">
        <v>306</v>
      </c>
      <c r="B131" s="382"/>
      <c r="C131" s="382"/>
      <c r="D131" s="382"/>
      <c r="E131" s="383"/>
      <c r="F131" s="417" t="s">
        <v>435</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73.5" customHeight="1" thickBot="1" x14ac:dyDescent="0.2">
      <c r="A133" s="552" t="s">
        <v>440</v>
      </c>
      <c r="B133" s="553"/>
      <c r="C133" s="553"/>
      <c r="D133" s="553"/>
      <c r="E133" s="554"/>
      <c r="F133" s="420" t="s">
        <v>438</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60"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8" t="s">
        <v>224</v>
      </c>
      <c r="B137" s="311"/>
      <c r="C137" s="311"/>
      <c r="D137" s="311"/>
      <c r="E137" s="311"/>
      <c r="F137" s="311"/>
      <c r="G137" s="543" t="s">
        <v>416</v>
      </c>
      <c r="H137" s="544"/>
      <c r="I137" s="544"/>
      <c r="J137" s="544"/>
      <c r="K137" s="544"/>
      <c r="L137" s="544"/>
      <c r="M137" s="544"/>
      <c r="N137" s="544"/>
      <c r="O137" s="544"/>
      <c r="P137" s="545"/>
      <c r="Q137" s="311" t="s">
        <v>225</v>
      </c>
      <c r="R137" s="311"/>
      <c r="S137" s="311"/>
      <c r="T137" s="311"/>
      <c r="U137" s="311"/>
      <c r="V137" s="311"/>
      <c r="W137" s="543" t="s">
        <v>416</v>
      </c>
      <c r="X137" s="544"/>
      <c r="Y137" s="544"/>
      <c r="Z137" s="544"/>
      <c r="AA137" s="544"/>
      <c r="AB137" s="544"/>
      <c r="AC137" s="544"/>
      <c r="AD137" s="544"/>
      <c r="AE137" s="544"/>
      <c r="AF137" s="545"/>
      <c r="AG137" s="311" t="s">
        <v>226</v>
      </c>
      <c r="AH137" s="311"/>
      <c r="AI137" s="311"/>
      <c r="AJ137" s="311"/>
      <c r="AK137" s="311"/>
      <c r="AL137" s="311"/>
      <c r="AM137" s="515">
        <v>2003</v>
      </c>
      <c r="AN137" s="516"/>
      <c r="AO137" s="516"/>
      <c r="AP137" s="516"/>
      <c r="AQ137" s="516"/>
      <c r="AR137" s="516"/>
      <c r="AS137" s="516"/>
      <c r="AT137" s="516"/>
      <c r="AU137" s="516"/>
      <c r="AV137" s="517"/>
      <c r="AW137" s="12"/>
      <c r="AX137" s="13"/>
    </row>
    <row r="138" spans="1:50" ht="19.899999999999999" customHeight="1" thickBot="1" x14ac:dyDescent="0.2">
      <c r="A138" s="519" t="s">
        <v>227</v>
      </c>
      <c r="B138" s="423"/>
      <c r="C138" s="423"/>
      <c r="D138" s="423"/>
      <c r="E138" s="423"/>
      <c r="F138" s="423"/>
      <c r="G138" s="308" t="s">
        <v>411</v>
      </c>
      <c r="H138" s="309"/>
      <c r="I138" s="309"/>
      <c r="J138" s="309"/>
      <c r="K138" s="309"/>
      <c r="L138" s="309"/>
      <c r="M138" s="309"/>
      <c r="N138" s="309"/>
      <c r="O138" s="309"/>
      <c r="P138" s="310"/>
      <c r="Q138" s="423" t="s">
        <v>228</v>
      </c>
      <c r="R138" s="423"/>
      <c r="S138" s="423"/>
      <c r="T138" s="423"/>
      <c r="U138" s="423"/>
      <c r="V138" s="423"/>
      <c r="W138" s="308">
        <v>402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434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4"/>
    </row>
    <row r="180" spans="1:50" ht="41.25" customHeight="1" x14ac:dyDescent="0.15">
      <c r="A180" s="361"/>
      <c r="B180" s="362"/>
      <c r="C180" s="362"/>
      <c r="D180" s="362"/>
      <c r="E180" s="362"/>
      <c r="F180" s="363"/>
      <c r="G180" s="352" t="s">
        <v>399</v>
      </c>
      <c r="H180" s="353"/>
      <c r="I180" s="353"/>
      <c r="J180" s="353"/>
      <c r="K180" s="354"/>
      <c r="L180" s="355" t="s">
        <v>429</v>
      </c>
      <c r="M180" s="356"/>
      <c r="N180" s="356"/>
      <c r="O180" s="356"/>
      <c r="P180" s="356"/>
      <c r="Q180" s="356"/>
      <c r="R180" s="356"/>
      <c r="S180" s="356"/>
      <c r="T180" s="356"/>
      <c r="U180" s="356"/>
      <c r="V180" s="356"/>
      <c r="W180" s="356"/>
      <c r="X180" s="357"/>
      <c r="Y180" s="387">
        <v>18</v>
      </c>
      <c r="Z180" s="388"/>
      <c r="AA180" s="388"/>
      <c r="AB180" s="389"/>
      <c r="AC180" s="390"/>
      <c r="AD180" s="391"/>
      <c r="AE180" s="391"/>
      <c r="AF180" s="391"/>
      <c r="AG180" s="392"/>
      <c r="AH180" s="355"/>
      <c r="AI180" s="356"/>
      <c r="AJ180" s="356"/>
      <c r="AK180" s="356"/>
      <c r="AL180" s="356"/>
      <c r="AM180" s="356"/>
      <c r="AN180" s="356"/>
      <c r="AO180" s="356"/>
      <c r="AP180" s="356"/>
      <c r="AQ180" s="356"/>
      <c r="AR180" s="356"/>
      <c r="AS180" s="356"/>
      <c r="AT180" s="357"/>
      <c r="AU180" s="387"/>
      <c r="AV180" s="388"/>
      <c r="AW180" s="388"/>
      <c r="AX180" s="475"/>
    </row>
    <row r="181" spans="1:50" ht="24.75" customHeight="1" x14ac:dyDescent="0.15">
      <c r="A181" s="361"/>
      <c r="B181" s="362"/>
      <c r="C181" s="362"/>
      <c r="D181" s="362"/>
      <c r="E181" s="362"/>
      <c r="F181" s="363"/>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1"/>
      <c r="B182" s="362"/>
      <c r="C182" s="362"/>
      <c r="D182" s="362"/>
      <c r="E182" s="362"/>
      <c r="F182" s="363"/>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1"/>
      <c r="B183" s="362"/>
      <c r="C183" s="362"/>
      <c r="D183" s="362"/>
      <c r="E183" s="362"/>
      <c r="F183" s="363"/>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1"/>
      <c r="B184" s="362"/>
      <c r="C184" s="362"/>
      <c r="D184" s="362"/>
      <c r="E184" s="362"/>
      <c r="F184" s="36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1"/>
      <c r="B185" s="362"/>
      <c r="C185" s="362"/>
      <c r="D185" s="362"/>
      <c r="E185" s="362"/>
      <c r="F185" s="36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x14ac:dyDescent="0.15">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x14ac:dyDescent="0.15">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customHeight="1" x14ac:dyDescent="0.15">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1"/>
      <c r="B190" s="362"/>
      <c r="C190" s="362"/>
      <c r="D190" s="362"/>
      <c r="E190" s="362"/>
      <c r="F190" s="363"/>
      <c r="G190" s="558" t="s">
        <v>22</v>
      </c>
      <c r="H190" s="559"/>
      <c r="I190" s="559"/>
      <c r="J190" s="559"/>
      <c r="K190" s="559"/>
      <c r="L190" s="560"/>
      <c r="M190" s="146"/>
      <c r="N190" s="146"/>
      <c r="O190" s="146"/>
      <c r="P190" s="146"/>
      <c r="Q190" s="146"/>
      <c r="R190" s="146"/>
      <c r="S190" s="146"/>
      <c r="T190" s="146"/>
      <c r="U190" s="146"/>
      <c r="V190" s="146"/>
      <c r="W190" s="146"/>
      <c r="X190" s="147"/>
      <c r="Y190" s="561">
        <f>SUM(Y180:AB189)</f>
        <v>18</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4"/>
    </row>
    <row r="193" spans="1:50" ht="24.75" customHeight="1" x14ac:dyDescent="0.15">
      <c r="A193" s="361"/>
      <c r="B193" s="362"/>
      <c r="C193" s="362"/>
      <c r="D193" s="362"/>
      <c r="E193" s="362"/>
      <c r="F193" s="363"/>
      <c r="G193" s="390"/>
      <c r="H193" s="391"/>
      <c r="I193" s="391"/>
      <c r="J193" s="391"/>
      <c r="K193" s="392"/>
      <c r="L193" s="355"/>
      <c r="M193" s="356"/>
      <c r="N193" s="356"/>
      <c r="O193" s="356"/>
      <c r="P193" s="356"/>
      <c r="Q193" s="356"/>
      <c r="R193" s="356"/>
      <c r="S193" s="356"/>
      <c r="T193" s="356"/>
      <c r="U193" s="356"/>
      <c r="V193" s="356"/>
      <c r="W193" s="356"/>
      <c r="X193" s="357"/>
      <c r="Y193" s="387"/>
      <c r="Z193" s="388"/>
      <c r="AA193" s="388"/>
      <c r="AB193" s="389"/>
      <c r="AC193" s="390"/>
      <c r="AD193" s="391"/>
      <c r="AE193" s="391"/>
      <c r="AF193" s="391"/>
      <c r="AG193" s="392"/>
      <c r="AH193" s="355"/>
      <c r="AI193" s="356"/>
      <c r="AJ193" s="356"/>
      <c r="AK193" s="356"/>
      <c r="AL193" s="356"/>
      <c r="AM193" s="356"/>
      <c r="AN193" s="356"/>
      <c r="AO193" s="356"/>
      <c r="AP193" s="356"/>
      <c r="AQ193" s="356"/>
      <c r="AR193" s="356"/>
      <c r="AS193" s="356"/>
      <c r="AT193" s="357"/>
      <c r="AU193" s="387"/>
      <c r="AV193" s="388"/>
      <c r="AW193" s="388"/>
      <c r="AX193" s="475"/>
    </row>
    <row r="194" spans="1:50" ht="24.75" customHeight="1" x14ac:dyDescent="0.15">
      <c r="A194" s="361"/>
      <c r="B194" s="362"/>
      <c r="C194" s="362"/>
      <c r="D194" s="362"/>
      <c r="E194" s="362"/>
      <c r="F194" s="363"/>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1"/>
      <c r="B195" s="362"/>
      <c r="C195" s="362"/>
      <c r="D195" s="362"/>
      <c r="E195" s="362"/>
      <c r="F195" s="363"/>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x14ac:dyDescent="0.15">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x14ac:dyDescent="0.15">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x14ac:dyDescent="0.15">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customHeight="1" x14ac:dyDescent="0.15">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1"/>
      <c r="B203" s="362"/>
      <c r="C203" s="362"/>
      <c r="D203" s="362"/>
      <c r="E203" s="362"/>
      <c r="F203" s="363"/>
      <c r="G203" s="558" t="s">
        <v>22</v>
      </c>
      <c r="H203" s="559"/>
      <c r="I203" s="559"/>
      <c r="J203" s="559"/>
      <c r="K203" s="559"/>
      <c r="L203" s="560"/>
      <c r="M203" s="146"/>
      <c r="N203" s="146"/>
      <c r="O203" s="146"/>
      <c r="P203" s="146"/>
      <c r="Q203" s="146"/>
      <c r="R203" s="146"/>
      <c r="S203" s="146"/>
      <c r="T203" s="146"/>
      <c r="U203" s="146"/>
      <c r="V203" s="146"/>
      <c r="W203" s="146"/>
      <c r="X203" s="147"/>
      <c r="Y203" s="561">
        <f>SUM(Y193:AB202)</f>
        <v>0</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4"/>
    </row>
    <row r="206" spans="1:50" ht="24.75" customHeight="1" x14ac:dyDescent="0.15">
      <c r="A206" s="361"/>
      <c r="B206" s="362"/>
      <c r="C206" s="362"/>
      <c r="D206" s="362"/>
      <c r="E206" s="362"/>
      <c r="F206" s="363"/>
      <c r="G206" s="390"/>
      <c r="H206" s="391"/>
      <c r="I206" s="391"/>
      <c r="J206" s="391"/>
      <c r="K206" s="392"/>
      <c r="L206" s="355"/>
      <c r="M206" s="356"/>
      <c r="N206" s="356"/>
      <c r="O206" s="356"/>
      <c r="P206" s="356"/>
      <c r="Q206" s="356"/>
      <c r="R206" s="356"/>
      <c r="S206" s="356"/>
      <c r="T206" s="356"/>
      <c r="U206" s="356"/>
      <c r="V206" s="356"/>
      <c r="W206" s="356"/>
      <c r="X206" s="357"/>
      <c r="Y206" s="387"/>
      <c r="Z206" s="388"/>
      <c r="AA206" s="388"/>
      <c r="AB206" s="389"/>
      <c r="AC206" s="390"/>
      <c r="AD206" s="391"/>
      <c r="AE206" s="391"/>
      <c r="AF206" s="391"/>
      <c r="AG206" s="392"/>
      <c r="AH206" s="355"/>
      <c r="AI206" s="356"/>
      <c r="AJ206" s="356"/>
      <c r="AK206" s="356"/>
      <c r="AL206" s="356"/>
      <c r="AM206" s="356"/>
      <c r="AN206" s="356"/>
      <c r="AO206" s="356"/>
      <c r="AP206" s="356"/>
      <c r="AQ206" s="356"/>
      <c r="AR206" s="356"/>
      <c r="AS206" s="356"/>
      <c r="AT206" s="357"/>
      <c r="AU206" s="387"/>
      <c r="AV206" s="388"/>
      <c r="AW206" s="388"/>
      <c r="AX206" s="475"/>
    </row>
    <row r="207" spans="1:50" ht="24.75" customHeight="1" x14ac:dyDescent="0.15">
      <c r="A207" s="361"/>
      <c r="B207" s="362"/>
      <c r="C207" s="362"/>
      <c r="D207" s="362"/>
      <c r="E207" s="362"/>
      <c r="F207" s="363"/>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1"/>
      <c r="B208" s="362"/>
      <c r="C208" s="362"/>
      <c r="D208" s="362"/>
      <c r="E208" s="362"/>
      <c r="F208" s="36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1"/>
      <c r="B209" s="362"/>
      <c r="C209" s="362"/>
      <c r="D209" s="362"/>
      <c r="E209" s="362"/>
      <c r="F209" s="36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1"/>
      <c r="B210" s="362"/>
      <c r="C210" s="362"/>
      <c r="D210" s="362"/>
      <c r="E210" s="362"/>
      <c r="F210" s="36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x14ac:dyDescent="0.15">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x14ac:dyDescent="0.15">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x14ac:dyDescent="0.15">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customHeight="1" x14ac:dyDescent="0.15">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1"/>
      <c r="B216" s="362"/>
      <c r="C216" s="362"/>
      <c r="D216" s="362"/>
      <c r="E216" s="362"/>
      <c r="F216" s="363"/>
      <c r="G216" s="558" t="s">
        <v>22</v>
      </c>
      <c r="H216" s="559"/>
      <c r="I216" s="559"/>
      <c r="J216" s="559"/>
      <c r="K216" s="559"/>
      <c r="L216" s="560"/>
      <c r="M216" s="146"/>
      <c r="N216" s="146"/>
      <c r="O216" s="146"/>
      <c r="P216" s="146"/>
      <c r="Q216" s="146"/>
      <c r="R216" s="146"/>
      <c r="S216" s="146"/>
      <c r="T216" s="146"/>
      <c r="U216" s="146"/>
      <c r="V216" s="146"/>
      <c r="W216" s="146"/>
      <c r="X216" s="147"/>
      <c r="Y216" s="561">
        <f>SUM(Y206:AB215)</f>
        <v>0</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4"/>
    </row>
    <row r="219" spans="1:50" ht="24.75" customHeight="1" x14ac:dyDescent="0.15">
      <c r="A219" s="361"/>
      <c r="B219" s="362"/>
      <c r="C219" s="362"/>
      <c r="D219" s="362"/>
      <c r="E219" s="362"/>
      <c r="F219" s="363"/>
      <c r="G219" s="390"/>
      <c r="H219" s="391"/>
      <c r="I219" s="391"/>
      <c r="J219" s="391"/>
      <c r="K219" s="392"/>
      <c r="L219" s="355"/>
      <c r="M219" s="356"/>
      <c r="N219" s="356"/>
      <c r="O219" s="356"/>
      <c r="P219" s="356"/>
      <c r="Q219" s="356"/>
      <c r="R219" s="356"/>
      <c r="S219" s="356"/>
      <c r="T219" s="356"/>
      <c r="U219" s="356"/>
      <c r="V219" s="356"/>
      <c r="W219" s="356"/>
      <c r="X219" s="357"/>
      <c r="Y219" s="387"/>
      <c r="Z219" s="388"/>
      <c r="AA219" s="388"/>
      <c r="AB219" s="389"/>
      <c r="AC219" s="390"/>
      <c r="AD219" s="391"/>
      <c r="AE219" s="391"/>
      <c r="AF219" s="391"/>
      <c r="AG219" s="392"/>
      <c r="AH219" s="355"/>
      <c r="AI219" s="356"/>
      <c r="AJ219" s="356"/>
      <c r="AK219" s="356"/>
      <c r="AL219" s="356"/>
      <c r="AM219" s="356"/>
      <c r="AN219" s="356"/>
      <c r="AO219" s="356"/>
      <c r="AP219" s="356"/>
      <c r="AQ219" s="356"/>
      <c r="AR219" s="356"/>
      <c r="AS219" s="356"/>
      <c r="AT219" s="357"/>
      <c r="AU219" s="387"/>
      <c r="AV219" s="388"/>
      <c r="AW219" s="388"/>
      <c r="AX219" s="475"/>
    </row>
    <row r="220" spans="1:50" ht="24.75" customHeight="1" x14ac:dyDescent="0.15">
      <c r="A220" s="361"/>
      <c r="B220" s="362"/>
      <c r="C220" s="362"/>
      <c r="D220" s="362"/>
      <c r="E220" s="362"/>
      <c r="F220" s="36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x14ac:dyDescent="0.15">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x14ac:dyDescent="0.15">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x14ac:dyDescent="0.15">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customHeight="1" x14ac:dyDescent="0.15">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customHeight="1" x14ac:dyDescent="0.15">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1"/>
      <c r="B229" s="362"/>
      <c r="C229" s="362"/>
      <c r="D229" s="362"/>
      <c r="E229" s="362"/>
      <c r="F229" s="363"/>
      <c r="G229" s="558" t="s">
        <v>22</v>
      </c>
      <c r="H229" s="559"/>
      <c r="I229" s="559"/>
      <c r="J229" s="559"/>
      <c r="K229" s="559"/>
      <c r="L229" s="560"/>
      <c r="M229" s="146"/>
      <c r="N229" s="146"/>
      <c r="O229" s="146"/>
      <c r="P229" s="146"/>
      <c r="Q229" s="146"/>
      <c r="R229" s="146"/>
      <c r="S229" s="146"/>
      <c r="T229" s="146"/>
      <c r="U229" s="146"/>
      <c r="V229" s="146"/>
      <c r="W229" s="146"/>
      <c r="X229" s="147"/>
      <c r="Y229" s="561">
        <f>SUM(Y219:AB228)</f>
        <v>0</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45" customHeight="1" x14ac:dyDescent="0.15">
      <c r="A236" s="568">
        <v>1</v>
      </c>
      <c r="B236" s="568">
        <v>1</v>
      </c>
      <c r="C236" s="569" t="s">
        <v>413</v>
      </c>
      <c r="D236" s="570"/>
      <c r="E236" s="570"/>
      <c r="F236" s="570"/>
      <c r="G236" s="570"/>
      <c r="H236" s="570"/>
      <c r="I236" s="570"/>
      <c r="J236" s="570"/>
      <c r="K236" s="570"/>
      <c r="L236" s="570"/>
      <c r="M236" s="569" t="s">
        <v>425</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18</v>
      </c>
      <c r="AL236" s="572"/>
      <c r="AM236" s="572"/>
      <c r="AN236" s="572"/>
      <c r="AO236" s="572"/>
      <c r="AP236" s="573"/>
      <c r="AQ236" s="569" t="s">
        <v>415</v>
      </c>
      <c r="AR236" s="570"/>
      <c r="AS236" s="570"/>
      <c r="AT236" s="570"/>
      <c r="AU236" s="571">
        <v>100</v>
      </c>
      <c r="AV236" s="572"/>
      <c r="AW236" s="572"/>
      <c r="AX236" s="573"/>
    </row>
    <row r="237" spans="1:50" ht="45" customHeight="1" x14ac:dyDescent="0.15">
      <c r="A237" s="568">
        <v>2</v>
      </c>
      <c r="B237" s="568">
        <v>1</v>
      </c>
      <c r="C237" s="569" t="s">
        <v>400</v>
      </c>
      <c r="D237" s="570"/>
      <c r="E237" s="570"/>
      <c r="F237" s="570"/>
      <c r="G237" s="570"/>
      <c r="H237" s="570"/>
      <c r="I237" s="570"/>
      <c r="J237" s="570"/>
      <c r="K237" s="570"/>
      <c r="L237" s="570"/>
      <c r="M237" s="569" t="s">
        <v>426</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11</v>
      </c>
      <c r="AL237" s="572"/>
      <c r="AM237" s="572"/>
      <c r="AN237" s="572"/>
      <c r="AO237" s="572"/>
      <c r="AP237" s="573"/>
      <c r="AQ237" s="576" t="s">
        <v>412</v>
      </c>
      <c r="AR237" s="577"/>
      <c r="AS237" s="577"/>
      <c r="AT237" s="578"/>
      <c r="AU237" s="571">
        <v>99.93</v>
      </c>
      <c r="AV237" s="572"/>
      <c r="AW237" s="572"/>
      <c r="AX237" s="573"/>
    </row>
    <row r="238" spans="1:50" ht="45" customHeight="1" x14ac:dyDescent="0.15">
      <c r="A238" s="568">
        <v>3</v>
      </c>
      <c r="B238" s="568">
        <v>1</v>
      </c>
      <c r="C238" s="569" t="s">
        <v>400</v>
      </c>
      <c r="D238" s="570"/>
      <c r="E238" s="570"/>
      <c r="F238" s="570"/>
      <c r="G238" s="570"/>
      <c r="H238" s="570"/>
      <c r="I238" s="570"/>
      <c r="J238" s="570"/>
      <c r="K238" s="570"/>
      <c r="L238" s="570"/>
      <c r="M238" s="569" t="s">
        <v>427</v>
      </c>
      <c r="N238" s="570"/>
      <c r="O238" s="570"/>
      <c r="P238" s="570"/>
      <c r="Q238" s="570"/>
      <c r="R238" s="570"/>
      <c r="S238" s="570"/>
      <c r="T238" s="570"/>
      <c r="U238" s="570"/>
      <c r="V238" s="570"/>
      <c r="W238" s="570"/>
      <c r="X238" s="570"/>
      <c r="Y238" s="570"/>
      <c r="Z238" s="570"/>
      <c r="AA238" s="570"/>
      <c r="AB238" s="570"/>
      <c r="AC238" s="570"/>
      <c r="AD238" s="570"/>
      <c r="AE238" s="570"/>
      <c r="AF238" s="570"/>
      <c r="AG238" s="570"/>
      <c r="AH238" s="570"/>
      <c r="AI238" s="570"/>
      <c r="AJ238" s="570"/>
      <c r="AK238" s="571">
        <v>5</v>
      </c>
      <c r="AL238" s="572"/>
      <c r="AM238" s="572"/>
      <c r="AN238" s="572"/>
      <c r="AO238" s="572"/>
      <c r="AP238" s="573"/>
      <c r="AQ238" s="569" t="s">
        <v>414</v>
      </c>
      <c r="AR238" s="570"/>
      <c r="AS238" s="570"/>
      <c r="AT238" s="570"/>
      <c r="AU238" s="571">
        <v>99.34</v>
      </c>
      <c r="AV238" s="572"/>
      <c r="AW238" s="572"/>
      <c r="AX238" s="573"/>
    </row>
    <row r="239" spans="1:50" ht="45" customHeight="1" x14ac:dyDescent="0.15">
      <c r="A239" s="568">
        <v>4</v>
      </c>
      <c r="B239" s="568">
        <v>1</v>
      </c>
      <c r="C239" s="569" t="s">
        <v>401</v>
      </c>
      <c r="D239" s="570"/>
      <c r="E239" s="570"/>
      <c r="F239" s="570"/>
      <c r="G239" s="570"/>
      <c r="H239" s="570"/>
      <c r="I239" s="570"/>
      <c r="J239" s="570"/>
      <c r="K239" s="570"/>
      <c r="L239" s="570"/>
      <c r="M239" s="576" t="s">
        <v>428</v>
      </c>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682"/>
      <c r="AK239" s="571">
        <v>5</v>
      </c>
      <c r="AL239" s="572"/>
      <c r="AM239" s="572"/>
      <c r="AN239" s="572"/>
      <c r="AO239" s="572"/>
      <c r="AP239" s="573"/>
      <c r="AQ239" s="569" t="s">
        <v>414</v>
      </c>
      <c r="AR239" s="570"/>
      <c r="AS239" s="570"/>
      <c r="AT239" s="570"/>
      <c r="AU239" s="571">
        <v>99.78</v>
      </c>
      <c r="AV239" s="572"/>
      <c r="AW239" s="572"/>
      <c r="AX239" s="573"/>
    </row>
    <row r="240" spans="1:50" ht="45" customHeight="1" x14ac:dyDescent="0.15">
      <c r="A240" s="568">
        <v>5</v>
      </c>
      <c r="B240" s="568">
        <v>1</v>
      </c>
      <c r="C240" s="569" t="s">
        <v>402</v>
      </c>
      <c r="D240" s="570"/>
      <c r="E240" s="570"/>
      <c r="F240" s="570"/>
      <c r="G240" s="570"/>
      <c r="H240" s="570"/>
      <c r="I240" s="570"/>
      <c r="J240" s="570"/>
      <c r="K240" s="570"/>
      <c r="L240" s="570"/>
      <c r="M240" s="569" t="s">
        <v>445</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3.9740000000000002</v>
      </c>
      <c r="AL240" s="572"/>
      <c r="AM240" s="572"/>
      <c r="AN240" s="572"/>
      <c r="AO240" s="572"/>
      <c r="AP240" s="573"/>
      <c r="AQ240" s="569" t="s">
        <v>415</v>
      </c>
      <c r="AR240" s="570"/>
      <c r="AS240" s="570"/>
      <c r="AT240" s="570"/>
      <c r="AU240" s="571">
        <v>99.7</v>
      </c>
      <c r="AV240" s="572"/>
      <c r="AW240" s="572"/>
      <c r="AX240" s="573"/>
    </row>
    <row r="241" spans="1:50" ht="45" customHeight="1" x14ac:dyDescent="0.15">
      <c r="A241" s="568">
        <v>6</v>
      </c>
      <c r="B241" s="568">
        <v>1</v>
      </c>
      <c r="C241" s="569" t="s">
        <v>403</v>
      </c>
      <c r="D241" s="570"/>
      <c r="E241" s="570"/>
      <c r="F241" s="570"/>
      <c r="G241" s="570"/>
      <c r="H241" s="570"/>
      <c r="I241" s="570"/>
      <c r="J241" s="570"/>
      <c r="K241" s="570"/>
      <c r="L241" s="570"/>
      <c r="M241" s="569" t="s">
        <v>446</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0.99399999999999999</v>
      </c>
      <c r="AL241" s="572"/>
      <c r="AM241" s="572"/>
      <c r="AN241" s="572"/>
      <c r="AO241" s="572"/>
      <c r="AP241" s="573"/>
      <c r="AQ241" s="579" t="s">
        <v>409</v>
      </c>
      <c r="AR241" s="579"/>
      <c r="AS241" s="579"/>
      <c r="AT241" s="579"/>
      <c r="AU241" s="571" t="s">
        <v>396</v>
      </c>
      <c r="AV241" s="572"/>
      <c r="AW241" s="572"/>
      <c r="AX241" s="573"/>
    </row>
    <row r="242" spans="1:50" ht="45" customHeight="1" x14ac:dyDescent="0.15">
      <c r="A242" s="568">
        <v>7</v>
      </c>
      <c r="B242" s="568">
        <v>1</v>
      </c>
      <c r="C242" s="569" t="s">
        <v>404</v>
      </c>
      <c r="D242" s="570"/>
      <c r="E242" s="570"/>
      <c r="F242" s="570"/>
      <c r="G242" s="570"/>
      <c r="H242" s="570"/>
      <c r="I242" s="570"/>
      <c r="J242" s="570"/>
      <c r="K242" s="570"/>
      <c r="L242" s="570"/>
      <c r="M242" s="569" t="s">
        <v>447</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0.98299999999999998</v>
      </c>
      <c r="AL242" s="572"/>
      <c r="AM242" s="572"/>
      <c r="AN242" s="572"/>
      <c r="AO242" s="572"/>
      <c r="AP242" s="573"/>
      <c r="AQ242" s="579" t="s">
        <v>409</v>
      </c>
      <c r="AR242" s="579"/>
      <c r="AS242" s="579"/>
      <c r="AT242" s="579"/>
      <c r="AU242" s="571" t="s">
        <v>410</v>
      </c>
      <c r="AV242" s="572"/>
      <c r="AW242" s="572"/>
      <c r="AX242" s="573"/>
    </row>
    <row r="243" spans="1:50" ht="45" customHeight="1" x14ac:dyDescent="0.15">
      <c r="A243" s="568">
        <v>8</v>
      </c>
      <c r="B243" s="568">
        <v>1</v>
      </c>
      <c r="C243" s="569" t="s">
        <v>404</v>
      </c>
      <c r="D243" s="570"/>
      <c r="E243" s="570"/>
      <c r="F243" s="570"/>
      <c r="G243" s="570"/>
      <c r="H243" s="570"/>
      <c r="I243" s="570"/>
      <c r="J243" s="570"/>
      <c r="K243" s="570"/>
      <c r="L243" s="570"/>
      <c r="M243" s="569" t="s">
        <v>448</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0.98199999999999998</v>
      </c>
      <c r="AL243" s="572"/>
      <c r="AM243" s="572"/>
      <c r="AN243" s="572"/>
      <c r="AO243" s="572"/>
      <c r="AP243" s="573"/>
      <c r="AQ243" s="579" t="s">
        <v>409</v>
      </c>
      <c r="AR243" s="579"/>
      <c r="AS243" s="579"/>
      <c r="AT243" s="579"/>
      <c r="AU243" s="571" t="s">
        <v>396</v>
      </c>
      <c r="AV243" s="572"/>
      <c r="AW243" s="572"/>
      <c r="AX243" s="573"/>
    </row>
    <row r="244" spans="1:50" ht="45" customHeight="1" x14ac:dyDescent="0.15">
      <c r="A244" s="568">
        <v>9</v>
      </c>
      <c r="B244" s="568">
        <v>1</v>
      </c>
      <c r="C244" s="569" t="s">
        <v>405</v>
      </c>
      <c r="D244" s="570"/>
      <c r="E244" s="570"/>
      <c r="F244" s="570"/>
      <c r="G244" s="570"/>
      <c r="H244" s="570"/>
      <c r="I244" s="570"/>
      <c r="J244" s="570"/>
      <c r="K244" s="570"/>
      <c r="L244" s="570"/>
      <c r="M244" s="569" t="s">
        <v>449</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0.98299999999999998</v>
      </c>
      <c r="AL244" s="572"/>
      <c r="AM244" s="572"/>
      <c r="AN244" s="572"/>
      <c r="AO244" s="572"/>
      <c r="AP244" s="573"/>
      <c r="AQ244" s="579" t="s">
        <v>409</v>
      </c>
      <c r="AR244" s="579"/>
      <c r="AS244" s="579"/>
      <c r="AT244" s="579"/>
      <c r="AU244" s="571" t="s">
        <v>387</v>
      </c>
      <c r="AV244" s="572"/>
      <c r="AW244" s="572"/>
      <c r="AX244" s="573"/>
    </row>
    <row r="245" spans="1:50" ht="45" customHeight="1" x14ac:dyDescent="0.15">
      <c r="A245" s="568">
        <v>10</v>
      </c>
      <c r="B245" s="568">
        <v>1</v>
      </c>
      <c r="C245" s="569" t="s">
        <v>406</v>
      </c>
      <c r="D245" s="570"/>
      <c r="E245" s="570"/>
      <c r="F245" s="570"/>
      <c r="G245" s="570"/>
      <c r="H245" s="570"/>
      <c r="I245" s="570"/>
      <c r="J245" s="570"/>
      <c r="K245" s="570"/>
      <c r="L245" s="570"/>
      <c r="M245" s="569" t="s">
        <v>450</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0.98199999999999998</v>
      </c>
      <c r="AL245" s="572"/>
      <c r="AM245" s="572"/>
      <c r="AN245" s="572"/>
      <c r="AO245" s="572"/>
      <c r="AP245" s="573"/>
      <c r="AQ245" s="579" t="s">
        <v>409</v>
      </c>
      <c r="AR245" s="579"/>
      <c r="AS245" s="579"/>
      <c r="AT245" s="579"/>
      <c r="AU245" s="571" t="s">
        <v>410</v>
      </c>
      <c r="AV245" s="572"/>
      <c r="AW245" s="572"/>
      <c r="AX245" s="573"/>
    </row>
    <row r="246" spans="1:50" ht="45" customHeight="1" x14ac:dyDescent="0.15">
      <c r="A246" s="568">
        <v>11</v>
      </c>
      <c r="B246" s="568">
        <v>1</v>
      </c>
      <c r="C246" s="569" t="s">
        <v>407</v>
      </c>
      <c r="D246" s="570"/>
      <c r="E246" s="570"/>
      <c r="F246" s="570"/>
      <c r="G246" s="570"/>
      <c r="H246" s="570"/>
      <c r="I246" s="570"/>
      <c r="J246" s="570"/>
      <c r="K246" s="570"/>
      <c r="L246" s="570"/>
      <c r="M246" s="569" t="s">
        <v>451</v>
      </c>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v>0.97199999999999998</v>
      </c>
      <c r="AL246" s="572"/>
      <c r="AM246" s="572"/>
      <c r="AN246" s="572"/>
      <c r="AO246" s="572"/>
      <c r="AP246" s="573"/>
      <c r="AQ246" s="579" t="s">
        <v>409</v>
      </c>
      <c r="AR246" s="579"/>
      <c r="AS246" s="579"/>
      <c r="AT246" s="579"/>
      <c r="AU246" s="571" t="s">
        <v>387</v>
      </c>
      <c r="AV246" s="572"/>
      <c r="AW246" s="572"/>
      <c r="AX246" s="573"/>
    </row>
    <row r="247" spans="1:50" ht="45" customHeight="1" x14ac:dyDescent="0.15">
      <c r="A247" s="568">
        <v>12</v>
      </c>
      <c r="B247" s="568">
        <v>1</v>
      </c>
      <c r="C247" s="569" t="s">
        <v>408</v>
      </c>
      <c r="D247" s="570"/>
      <c r="E247" s="570"/>
      <c r="F247" s="570"/>
      <c r="G247" s="570"/>
      <c r="H247" s="570"/>
      <c r="I247" s="570"/>
      <c r="J247" s="570"/>
      <c r="K247" s="570"/>
      <c r="L247" s="570"/>
      <c r="M247" s="569" t="s">
        <v>452</v>
      </c>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v>0.95</v>
      </c>
      <c r="AL247" s="572"/>
      <c r="AM247" s="572"/>
      <c r="AN247" s="572"/>
      <c r="AO247" s="572"/>
      <c r="AP247" s="573"/>
      <c r="AQ247" s="579" t="s">
        <v>409</v>
      </c>
      <c r="AR247" s="579"/>
      <c r="AS247" s="579"/>
      <c r="AT247" s="579"/>
      <c r="AU247" s="571" t="s">
        <v>410</v>
      </c>
      <c r="AV247" s="572"/>
      <c r="AW247" s="572"/>
      <c r="AX247" s="573"/>
    </row>
    <row r="248" spans="1:50" ht="24" hidden="1" customHeight="1" x14ac:dyDescent="0.15">
      <c r="A248" s="568">
        <v>13</v>
      </c>
      <c r="B248" s="568">
        <v>1</v>
      </c>
      <c r="C248" s="569"/>
      <c r="D248" s="570"/>
      <c r="E248" s="570"/>
      <c r="F248" s="570"/>
      <c r="G248" s="570"/>
      <c r="H248" s="570"/>
      <c r="I248" s="570"/>
      <c r="J248" s="570"/>
      <c r="K248" s="570"/>
      <c r="L248" s="570"/>
      <c r="M248" s="576"/>
      <c r="N248" s="467"/>
      <c r="O248" s="467"/>
      <c r="P248" s="467"/>
      <c r="Q248" s="467"/>
      <c r="R248" s="467"/>
      <c r="S248" s="467"/>
      <c r="T248" s="467"/>
      <c r="U248" s="467"/>
      <c r="V248" s="467"/>
      <c r="W248" s="467"/>
      <c r="X248" s="467"/>
      <c r="Y248" s="467"/>
      <c r="Z248" s="467"/>
      <c r="AA248" s="467"/>
      <c r="AB248" s="467"/>
      <c r="AC248" s="467"/>
      <c r="AD248" s="467"/>
      <c r="AE248" s="467"/>
      <c r="AF248" s="467"/>
      <c r="AG248" s="467"/>
      <c r="AH248" s="467"/>
      <c r="AI248" s="467"/>
      <c r="AJ248" s="682"/>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370</v>
      </c>
      <c r="AL268" s="232"/>
      <c r="AM268" s="232"/>
      <c r="AN268" s="232"/>
      <c r="AO268" s="232"/>
      <c r="AP268" s="232"/>
      <c r="AQ268" s="232" t="s">
        <v>23</v>
      </c>
      <c r="AR268" s="232"/>
      <c r="AS268" s="232"/>
      <c r="AT268" s="232"/>
      <c r="AU268" s="83" t="s">
        <v>24</v>
      </c>
      <c r="AV268" s="84"/>
      <c r="AW268" s="84"/>
      <c r="AX268" s="575"/>
    </row>
    <row r="269" spans="1:50" ht="24" hidden="1" customHeight="1" x14ac:dyDescent="0.15">
      <c r="A269" s="568">
        <v>1</v>
      </c>
      <c r="B269" s="568">
        <v>1</v>
      </c>
      <c r="C269" s="570"/>
      <c r="D269" s="570"/>
      <c r="E269" s="570"/>
      <c r="F269" s="570"/>
      <c r="G269" s="570"/>
      <c r="H269" s="570"/>
      <c r="I269" s="570"/>
      <c r="J269" s="570"/>
      <c r="K269" s="570"/>
      <c r="L269" s="570"/>
      <c r="M269" s="570"/>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69"/>
      <c r="AR269" s="570"/>
      <c r="AS269" s="570"/>
      <c r="AT269" s="570"/>
      <c r="AU269" s="571"/>
      <c r="AV269" s="572"/>
      <c r="AW269" s="572"/>
      <c r="AX269" s="573"/>
    </row>
    <row r="270" spans="1:50" ht="24" hidden="1" customHeight="1" x14ac:dyDescent="0.15">
      <c r="A270" s="568">
        <v>2</v>
      </c>
      <c r="B270" s="568">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69"/>
      <c r="AR270" s="570"/>
      <c r="AS270" s="570"/>
      <c r="AT270" s="570"/>
      <c r="AU270" s="571"/>
      <c r="AV270" s="572"/>
      <c r="AW270" s="572"/>
      <c r="AX270" s="573"/>
    </row>
    <row r="271" spans="1:50" ht="24" hidden="1" customHeight="1" x14ac:dyDescent="0.15">
      <c r="A271" s="568">
        <v>3</v>
      </c>
      <c r="B271" s="568">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hidden="1" customHeight="1" x14ac:dyDescent="0.15">
      <c r="A272" s="568">
        <v>4</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370</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8">
        <v>1</v>
      </c>
      <c r="B302" s="568">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24"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370</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8">
        <v>1</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370</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370</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370</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370</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7" priority="581">
      <formula>IF(RIGHT(TEXT(P14,"0.#"),1)=".",FALSE,TRUE)</formula>
    </cfRule>
    <cfRule type="expression" dxfId="226" priority="582">
      <formula>IF(RIGHT(TEXT(P14,"0.#"),1)=".",TRUE,FALSE)</formula>
    </cfRule>
  </conditionalFormatting>
  <conditionalFormatting sqref="AE69:AX69">
    <cfRule type="expression" dxfId="225" priority="503">
      <formula>IF(RIGHT(TEXT(AE69,"0.#"),1)=".",FALSE,TRUE)</formula>
    </cfRule>
    <cfRule type="expression" dxfId="224" priority="504">
      <formula>IF(RIGHT(TEXT(AE69,"0.#"),1)=".",TRUE,FALSE)</formula>
    </cfRule>
  </conditionalFormatting>
  <conditionalFormatting sqref="AE83:AI83">
    <cfRule type="expression" dxfId="223" priority="485">
      <formula>IF(RIGHT(TEXT(AE83,"0.#"),1)=".",FALSE,TRUE)</formula>
    </cfRule>
    <cfRule type="expression" dxfId="222" priority="486">
      <formula>IF(RIGHT(TEXT(AE83,"0.#"),1)=".",TRUE,FALSE)</formula>
    </cfRule>
  </conditionalFormatting>
  <conditionalFormatting sqref="AJ83:AX83">
    <cfRule type="expression" dxfId="221" priority="483">
      <formula>IF(RIGHT(TEXT(AJ83,"0.#"),1)=".",FALSE,TRUE)</formula>
    </cfRule>
    <cfRule type="expression" dxfId="220" priority="484">
      <formula>IF(RIGHT(TEXT(AJ83,"0.#"),1)=".",TRUE,FALSE)</formula>
    </cfRule>
  </conditionalFormatting>
  <conditionalFormatting sqref="L99">
    <cfRule type="expression" dxfId="219" priority="463">
      <formula>IF(RIGHT(TEXT(L99,"0.#"),1)=".",FALSE,TRUE)</formula>
    </cfRule>
    <cfRule type="expression" dxfId="218" priority="464">
      <formula>IF(RIGHT(TEXT(L99,"0.#"),1)=".",TRUE,FALSE)</formula>
    </cfRule>
  </conditionalFormatting>
  <conditionalFormatting sqref="L104">
    <cfRule type="expression" dxfId="217" priority="461">
      <formula>IF(RIGHT(TEXT(L104,"0.#"),1)=".",FALSE,TRUE)</formula>
    </cfRule>
    <cfRule type="expression" dxfId="216" priority="462">
      <formula>IF(RIGHT(TEXT(L104,"0.#"),1)=".",TRUE,FALSE)</formula>
    </cfRule>
  </conditionalFormatting>
  <conditionalFormatting sqref="R104">
    <cfRule type="expression" dxfId="215" priority="459">
      <formula>IF(RIGHT(TEXT(R104,"0.#"),1)=".",FALSE,TRUE)</formula>
    </cfRule>
    <cfRule type="expression" dxfId="214" priority="460">
      <formula>IF(RIGHT(TEXT(R104,"0.#"),1)=".",TRUE,FALSE)</formula>
    </cfRule>
  </conditionalFormatting>
  <conditionalFormatting sqref="P18:AX18">
    <cfRule type="expression" dxfId="213" priority="457">
      <formula>IF(RIGHT(TEXT(P18,"0.#"),1)=".",FALSE,TRUE)</formula>
    </cfRule>
    <cfRule type="expression" dxfId="212" priority="458">
      <formula>IF(RIGHT(TEXT(P18,"0.#"),1)=".",TRUE,FALSE)</formula>
    </cfRule>
  </conditionalFormatting>
  <conditionalFormatting sqref="Y181">
    <cfRule type="expression" dxfId="211" priority="453">
      <formula>IF(RIGHT(TEXT(Y181,"0.#"),1)=".",FALSE,TRUE)</formula>
    </cfRule>
    <cfRule type="expression" dxfId="210" priority="454">
      <formula>IF(RIGHT(TEXT(Y181,"0.#"),1)=".",TRUE,FALSE)</formula>
    </cfRule>
  </conditionalFormatting>
  <conditionalFormatting sqref="Y190">
    <cfRule type="expression" dxfId="209" priority="449">
      <formula>IF(RIGHT(TEXT(Y190,"0.#"),1)=".",FALSE,TRUE)</formula>
    </cfRule>
    <cfRule type="expression" dxfId="208" priority="450">
      <formula>IF(RIGHT(TEXT(Y190,"0.#"),1)=".",TRUE,FALSE)</formula>
    </cfRule>
  </conditionalFormatting>
  <conditionalFormatting sqref="AK236">
    <cfRule type="expression" dxfId="207" priority="371">
      <formula>IF(RIGHT(TEXT(AK236,"0.#"),1)=".",FALSE,TRUE)</formula>
    </cfRule>
    <cfRule type="expression" dxfId="206" priority="372">
      <formula>IF(RIGHT(TEXT(AK236,"0.#"),1)=".",TRUE,FALSE)</formula>
    </cfRule>
  </conditionalFormatting>
  <conditionalFormatting sqref="AE54:AI54">
    <cfRule type="expression" dxfId="205" priority="321">
      <formula>IF(RIGHT(TEXT(AE54,"0.#"),1)=".",FALSE,TRUE)</formula>
    </cfRule>
    <cfRule type="expression" dxfId="204" priority="322">
      <formula>IF(RIGHT(TEXT(AE54,"0.#"),1)=".",TRUE,FALSE)</formula>
    </cfRule>
  </conditionalFormatting>
  <conditionalFormatting sqref="P16:AQ17 P15:AX15 P13:AX13">
    <cfRule type="expression" dxfId="203" priority="279">
      <formula>IF(RIGHT(TEXT(P13,"0.#"),1)=".",FALSE,TRUE)</formula>
    </cfRule>
    <cfRule type="expression" dxfId="202" priority="280">
      <formula>IF(RIGHT(TEXT(P13,"0.#"),1)=".",TRUE,FALSE)</formula>
    </cfRule>
  </conditionalFormatting>
  <conditionalFormatting sqref="P19:AJ19">
    <cfRule type="expression" dxfId="201" priority="277">
      <formula>IF(RIGHT(TEXT(P19,"0.#"),1)=".",FALSE,TRUE)</formula>
    </cfRule>
    <cfRule type="expression" dxfId="200" priority="278">
      <formula>IF(RIGHT(TEXT(P19,"0.#"),1)=".",TRUE,FALSE)</formula>
    </cfRule>
  </conditionalFormatting>
  <conditionalFormatting sqref="AE55:AX55 AJ54:AS54">
    <cfRule type="expression" dxfId="199" priority="273">
      <formula>IF(RIGHT(TEXT(AE54,"0.#"),1)=".",FALSE,TRUE)</formula>
    </cfRule>
    <cfRule type="expression" dxfId="198" priority="274">
      <formula>IF(RIGHT(TEXT(AE54,"0.#"),1)=".",TRUE,FALSE)</formula>
    </cfRule>
  </conditionalFormatting>
  <conditionalFormatting sqref="AE68:AS68">
    <cfRule type="expression" dxfId="197" priority="269">
      <formula>IF(RIGHT(TEXT(AE68,"0.#"),1)=".",FALSE,TRUE)</formula>
    </cfRule>
    <cfRule type="expression" dxfId="196" priority="270">
      <formula>IF(RIGHT(TEXT(AE68,"0.#"),1)=".",TRUE,FALSE)</formula>
    </cfRule>
  </conditionalFormatting>
  <conditionalFormatting sqref="AE95:AI95 AE92:AI92 AE89:AI89 AE86:AI86">
    <cfRule type="expression" dxfId="195" priority="267">
      <formula>IF(RIGHT(TEXT(AE86,"0.#"),1)=".",FALSE,TRUE)</formula>
    </cfRule>
    <cfRule type="expression" dxfId="194" priority="268">
      <formula>IF(RIGHT(TEXT(AE86,"0.#"),1)=".",TRUE,FALSE)</formula>
    </cfRule>
  </conditionalFormatting>
  <conditionalFormatting sqref="AJ95:AX95 AJ92:AX92 AJ89:AX89 AJ86:AX86">
    <cfRule type="expression" dxfId="193" priority="265">
      <formula>IF(RIGHT(TEXT(AJ86,"0.#"),1)=".",FALSE,TRUE)</formula>
    </cfRule>
    <cfRule type="expression" dxfId="192" priority="266">
      <formula>IF(RIGHT(TEXT(AJ86,"0.#"),1)=".",TRUE,FALSE)</formula>
    </cfRule>
  </conditionalFormatting>
  <conditionalFormatting sqref="L100:L103 L98">
    <cfRule type="expression" dxfId="191" priority="263">
      <formula>IF(RIGHT(TEXT(L98,"0.#"),1)=".",FALSE,TRUE)</formula>
    </cfRule>
    <cfRule type="expression" dxfId="190" priority="264">
      <formula>IF(RIGHT(TEXT(L98,"0.#"),1)=".",TRUE,FALSE)</formula>
    </cfRule>
  </conditionalFormatting>
  <conditionalFormatting sqref="R98">
    <cfRule type="expression" dxfId="189" priority="259">
      <formula>IF(RIGHT(TEXT(R98,"0.#"),1)=".",FALSE,TRUE)</formula>
    </cfRule>
    <cfRule type="expression" dxfId="188" priority="260">
      <formula>IF(RIGHT(TEXT(R98,"0.#"),1)=".",TRUE,FALSE)</formula>
    </cfRule>
  </conditionalFormatting>
  <conditionalFormatting sqref="R99:R103">
    <cfRule type="expression" dxfId="187" priority="257">
      <formula>IF(RIGHT(TEXT(R99,"0.#"),1)=".",FALSE,TRUE)</formula>
    </cfRule>
    <cfRule type="expression" dxfId="186" priority="258">
      <formula>IF(RIGHT(TEXT(R99,"0.#"),1)=".",TRUE,FALSE)</formula>
    </cfRule>
  </conditionalFormatting>
  <conditionalFormatting sqref="Y182:Y189 Y180">
    <cfRule type="expression" dxfId="185" priority="255">
      <formula>IF(RIGHT(TEXT(Y180,"0.#"),1)=".",FALSE,TRUE)</formula>
    </cfRule>
    <cfRule type="expression" dxfId="184" priority="256">
      <formula>IF(RIGHT(TEXT(Y180,"0.#"),1)=".",TRUE,FALSE)</formula>
    </cfRule>
  </conditionalFormatting>
  <conditionalFormatting sqref="AU181">
    <cfRule type="expression" dxfId="183" priority="253">
      <formula>IF(RIGHT(TEXT(AU181,"0.#"),1)=".",FALSE,TRUE)</formula>
    </cfRule>
    <cfRule type="expression" dxfId="182" priority="254">
      <formula>IF(RIGHT(TEXT(AU181,"0.#"),1)=".",TRUE,FALSE)</formula>
    </cfRule>
  </conditionalFormatting>
  <conditionalFormatting sqref="AU190">
    <cfRule type="expression" dxfId="181" priority="251">
      <formula>IF(RIGHT(TEXT(AU190,"0.#"),1)=".",FALSE,TRUE)</formula>
    </cfRule>
    <cfRule type="expression" dxfId="180" priority="252">
      <formula>IF(RIGHT(TEXT(AU190,"0.#"),1)=".",TRUE,FALSE)</formula>
    </cfRule>
  </conditionalFormatting>
  <conditionalFormatting sqref="AU182:AU189 AU180">
    <cfRule type="expression" dxfId="179" priority="249">
      <formula>IF(RIGHT(TEXT(AU180,"0.#"),1)=".",FALSE,TRUE)</formula>
    </cfRule>
    <cfRule type="expression" dxfId="178" priority="250">
      <formula>IF(RIGHT(TEXT(AU180,"0.#"),1)=".",TRUE,FALSE)</formula>
    </cfRule>
  </conditionalFormatting>
  <conditionalFormatting sqref="Y220 Y207 Y194">
    <cfRule type="expression" dxfId="177" priority="235">
      <formula>IF(RIGHT(TEXT(Y194,"0.#"),1)=".",FALSE,TRUE)</formula>
    </cfRule>
    <cfRule type="expression" dxfId="176" priority="236">
      <formula>IF(RIGHT(TEXT(Y194,"0.#"),1)=".",TRUE,FALSE)</formula>
    </cfRule>
  </conditionalFormatting>
  <conditionalFormatting sqref="Y229 Y216 Y203">
    <cfRule type="expression" dxfId="175" priority="233">
      <formula>IF(RIGHT(TEXT(Y203,"0.#"),1)=".",FALSE,TRUE)</formula>
    </cfRule>
    <cfRule type="expression" dxfId="174" priority="234">
      <formula>IF(RIGHT(TEXT(Y203,"0.#"),1)=".",TRUE,FALSE)</formula>
    </cfRule>
  </conditionalFormatting>
  <conditionalFormatting sqref="Y221:Y228 Y219 Y208:Y215 Y206 Y195:Y202 Y193">
    <cfRule type="expression" dxfId="173" priority="231">
      <formula>IF(RIGHT(TEXT(Y193,"0.#"),1)=".",FALSE,TRUE)</formula>
    </cfRule>
    <cfRule type="expression" dxfId="172" priority="232">
      <formula>IF(RIGHT(TEXT(Y193,"0.#"),1)=".",TRUE,FALSE)</formula>
    </cfRule>
  </conditionalFormatting>
  <conditionalFormatting sqref="AU220 AU207 AU194">
    <cfRule type="expression" dxfId="171" priority="229">
      <formula>IF(RIGHT(TEXT(AU194,"0.#"),1)=".",FALSE,TRUE)</formula>
    </cfRule>
    <cfRule type="expression" dxfId="170" priority="230">
      <formula>IF(RIGHT(TEXT(AU194,"0.#"),1)=".",TRUE,FALSE)</formula>
    </cfRule>
  </conditionalFormatting>
  <conditionalFormatting sqref="AU229 AU216 AU203">
    <cfRule type="expression" dxfId="169" priority="227">
      <formula>IF(RIGHT(TEXT(AU203,"0.#"),1)=".",FALSE,TRUE)</formula>
    </cfRule>
    <cfRule type="expression" dxfId="168" priority="228">
      <formula>IF(RIGHT(TEXT(AU203,"0.#"),1)=".",TRUE,FALSE)</formula>
    </cfRule>
  </conditionalFormatting>
  <conditionalFormatting sqref="AU221:AU228 AU219 AU208:AU215 AU206 AU195:AU202 AU193">
    <cfRule type="expression" dxfId="167" priority="225">
      <formula>IF(RIGHT(TEXT(AU193,"0.#"),1)=".",FALSE,TRUE)</formula>
    </cfRule>
    <cfRule type="expression" dxfId="166" priority="226">
      <formula>IF(RIGHT(TEXT(AU193,"0.#"),1)=".",TRUE,FALSE)</formula>
    </cfRule>
  </conditionalFormatting>
  <conditionalFormatting sqref="AE56:AI56">
    <cfRule type="expression" dxfId="165" priority="199">
      <formula>IF(AND(AE56&gt;=0, RIGHT(TEXT(AE56,"0.#"),1)&lt;&gt;"."),TRUE,FALSE)</formula>
    </cfRule>
    <cfRule type="expression" dxfId="164" priority="200">
      <formula>IF(AND(AE56&gt;=0, RIGHT(TEXT(AE56,"0.#"),1)="."),TRUE,FALSE)</formula>
    </cfRule>
    <cfRule type="expression" dxfId="163" priority="201">
      <formula>IF(AND(AE56&lt;0, RIGHT(TEXT(AE56,"0.#"),1)&lt;&gt;"."),TRUE,FALSE)</formula>
    </cfRule>
    <cfRule type="expression" dxfId="162" priority="202">
      <formula>IF(AND(AE56&lt;0, RIGHT(TEXT(AE56,"0.#"),1)="."),TRUE,FALSE)</formula>
    </cfRule>
  </conditionalFormatting>
  <conditionalFormatting sqref="AJ56:AS56">
    <cfRule type="expression" dxfId="161" priority="195">
      <formula>IF(AND(AJ56&gt;=0, RIGHT(TEXT(AJ56,"0.#"),1)&lt;&gt;"."),TRUE,FALSE)</formula>
    </cfRule>
    <cfRule type="expression" dxfId="160" priority="196">
      <formula>IF(AND(AJ56&gt;=0, RIGHT(TEXT(AJ56,"0.#"),1)="."),TRUE,FALSE)</formula>
    </cfRule>
    <cfRule type="expression" dxfId="159" priority="197">
      <formula>IF(AND(AJ56&lt;0, RIGHT(TEXT(AJ56,"0.#"),1)&lt;&gt;"."),TRUE,FALSE)</formula>
    </cfRule>
    <cfRule type="expression" dxfId="158" priority="198">
      <formula>IF(AND(AJ56&lt;0, RIGHT(TEXT(AJ56,"0.#"),1)="."),TRUE,FALSE)</formula>
    </cfRule>
  </conditionalFormatting>
  <conditionalFormatting sqref="AK237 AK249:AK265 AK240:AK247">
    <cfRule type="expression" dxfId="157" priority="183">
      <formula>IF(RIGHT(TEXT(AK237,"0.#"),1)=".",FALSE,TRUE)</formula>
    </cfRule>
    <cfRule type="expression" dxfId="156" priority="184">
      <formula>IF(RIGHT(TEXT(AK237,"0.#"),1)=".",TRUE,FALSE)</formula>
    </cfRule>
  </conditionalFormatting>
  <conditionalFormatting sqref="AU237:AX237 AU241:AX247 AU249:AX265">
    <cfRule type="expression" dxfId="155" priority="179">
      <formula>IF(AND(AU237&gt;=0, RIGHT(TEXT(AU237,"0.#"),1)&lt;&gt;"."),TRUE,FALSE)</formula>
    </cfRule>
    <cfRule type="expression" dxfId="154" priority="180">
      <formula>IF(AND(AU237&gt;=0, RIGHT(TEXT(AU237,"0.#"),1)="."),TRUE,FALSE)</formula>
    </cfRule>
    <cfRule type="expression" dxfId="153" priority="181">
      <formula>IF(AND(AU237&lt;0, RIGHT(TEXT(AU237,"0.#"),1)&lt;&gt;"."),TRUE,FALSE)</formula>
    </cfRule>
    <cfRule type="expression" dxfId="152" priority="182">
      <formula>IF(AND(AU237&lt;0, RIGHT(TEXT(AU237,"0.#"),1)="."),TRUE,FALSE)</formula>
    </cfRule>
  </conditionalFormatting>
  <conditionalFormatting sqref="AK269">
    <cfRule type="expression" dxfId="151" priority="177">
      <formula>IF(RIGHT(TEXT(AK269,"0.#"),1)=".",FALSE,TRUE)</formula>
    </cfRule>
    <cfRule type="expression" dxfId="150" priority="178">
      <formula>IF(RIGHT(TEXT(AK269,"0.#"),1)=".",TRUE,FALSE)</formula>
    </cfRule>
  </conditionalFormatting>
  <conditionalFormatting sqref="AU269:AX269">
    <cfRule type="expression" dxfId="149" priority="173">
      <formula>IF(AND(AU269&gt;=0, RIGHT(TEXT(AU269,"0.#"),1)&lt;&gt;"."),TRUE,FALSE)</formula>
    </cfRule>
    <cfRule type="expression" dxfId="148" priority="174">
      <formula>IF(AND(AU269&gt;=0, RIGHT(TEXT(AU269,"0.#"),1)="."),TRUE,FALSE)</formula>
    </cfRule>
    <cfRule type="expression" dxfId="147" priority="175">
      <formula>IF(AND(AU269&lt;0, RIGHT(TEXT(AU269,"0.#"),1)&lt;&gt;"."),TRUE,FALSE)</formula>
    </cfRule>
    <cfRule type="expression" dxfId="146" priority="176">
      <formula>IF(AND(AU269&lt;0, RIGHT(TEXT(AU269,"0.#"),1)="."),TRUE,FALSE)</formula>
    </cfRule>
  </conditionalFormatting>
  <conditionalFormatting sqref="AK270:AK298">
    <cfRule type="expression" dxfId="145" priority="171">
      <formula>IF(RIGHT(TEXT(AK270,"0.#"),1)=".",FALSE,TRUE)</formula>
    </cfRule>
    <cfRule type="expression" dxfId="144" priority="172">
      <formula>IF(RIGHT(TEXT(AK270,"0.#"),1)=".",TRUE,FALSE)</formula>
    </cfRule>
  </conditionalFormatting>
  <conditionalFormatting sqref="AU270:AX298">
    <cfRule type="expression" dxfId="143" priority="167">
      <formula>IF(AND(AU270&gt;=0, RIGHT(TEXT(AU270,"0.#"),1)&lt;&gt;"."),TRUE,FALSE)</formula>
    </cfRule>
    <cfRule type="expression" dxfId="142" priority="168">
      <formula>IF(AND(AU270&gt;=0, RIGHT(TEXT(AU270,"0.#"),1)="."),TRUE,FALSE)</formula>
    </cfRule>
    <cfRule type="expression" dxfId="141" priority="169">
      <formula>IF(AND(AU270&lt;0, RIGHT(TEXT(AU270,"0.#"),1)&lt;&gt;"."),TRUE,FALSE)</formula>
    </cfRule>
    <cfRule type="expression" dxfId="140" priority="170">
      <formula>IF(AND(AU270&lt;0, RIGHT(TEXT(AU270,"0.#"),1)="."),TRUE,FALSE)</formula>
    </cfRule>
  </conditionalFormatting>
  <conditionalFormatting sqref="AK302">
    <cfRule type="expression" dxfId="139" priority="165">
      <formula>IF(RIGHT(TEXT(AK302,"0.#"),1)=".",FALSE,TRUE)</formula>
    </cfRule>
    <cfRule type="expression" dxfId="138" priority="166">
      <formula>IF(RIGHT(TEXT(AK302,"0.#"),1)=".",TRUE,FALSE)</formula>
    </cfRule>
  </conditionalFormatting>
  <conditionalFormatting sqref="AU302:AX302">
    <cfRule type="expression" dxfId="137" priority="161">
      <formula>IF(AND(AU302&gt;=0, RIGHT(TEXT(AU302,"0.#"),1)&lt;&gt;"."),TRUE,FALSE)</formula>
    </cfRule>
    <cfRule type="expression" dxfId="136" priority="162">
      <formula>IF(AND(AU302&gt;=0, RIGHT(TEXT(AU302,"0.#"),1)="."),TRUE,FALSE)</formula>
    </cfRule>
    <cfRule type="expression" dxfId="135" priority="163">
      <formula>IF(AND(AU302&lt;0, RIGHT(TEXT(AU302,"0.#"),1)&lt;&gt;"."),TRUE,FALSE)</formula>
    </cfRule>
    <cfRule type="expression" dxfId="134" priority="164">
      <formula>IF(AND(AU302&lt;0, RIGHT(TEXT(AU302,"0.#"),1)="."),TRUE,FALSE)</formula>
    </cfRule>
  </conditionalFormatting>
  <conditionalFormatting sqref="AK303:AK331">
    <cfRule type="expression" dxfId="133" priority="159">
      <formula>IF(RIGHT(TEXT(AK303,"0.#"),1)=".",FALSE,TRUE)</formula>
    </cfRule>
    <cfRule type="expression" dxfId="132" priority="160">
      <formula>IF(RIGHT(TEXT(AK303,"0.#"),1)=".",TRUE,FALSE)</formula>
    </cfRule>
  </conditionalFormatting>
  <conditionalFormatting sqref="AU303:AX331">
    <cfRule type="expression" dxfId="131" priority="155">
      <formula>IF(AND(AU303&gt;=0, RIGHT(TEXT(AU303,"0.#"),1)&lt;&gt;"."),TRUE,FALSE)</formula>
    </cfRule>
    <cfRule type="expression" dxfId="130" priority="156">
      <formula>IF(AND(AU303&gt;=0, RIGHT(TEXT(AU303,"0.#"),1)="."),TRUE,FALSE)</formula>
    </cfRule>
    <cfRule type="expression" dxfId="129" priority="157">
      <formula>IF(AND(AU303&lt;0, RIGHT(TEXT(AU303,"0.#"),1)&lt;&gt;"."),TRUE,FALSE)</formula>
    </cfRule>
    <cfRule type="expression" dxfId="128" priority="158">
      <formula>IF(AND(AU303&lt;0, RIGHT(TEXT(AU303,"0.#"),1)="."),TRUE,FALSE)</formula>
    </cfRule>
  </conditionalFormatting>
  <conditionalFormatting sqref="AK335">
    <cfRule type="expression" dxfId="127" priority="153">
      <formula>IF(RIGHT(TEXT(AK335,"0.#"),1)=".",FALSE,TRUE)</formula>
    </cfRule>
    <cfRule type="expression" dxfId="126" priority="154">
      <formula>IF(RIGHT(TEXT(AK335,"0.#"),1)=".",TRUE,FALSE)</formula>
    </cfRule>
  </conditionalFormatting>
  <conditionalFormatting sqref="AU335:AX335">
    <cfRule type="expression" dxfId="125" priority="149">
      <formula>IF(AND(AU335&gt;=0, RIGHT(TEXT(AU335,"0.#"),1)&lt;&gt;"."),TRUE,FALSE)</formula>
    </cfRule>
    <cfRule type="expression" dxfId="124" priority="150">
      <formula>IF(AND(AU335&gt;=0, RIGHT(TEXT(AU335,"0.#"),1)="."),TRUE,FALSE)</formula>
    </cfRule>
    <cfRule type="expression" dxfId="123" priority="151">
      <formula>IF(AND(AU335&lt;0, RIGHT(TEXT(AU335,"0.#"),1)&lt;&gt;"."),TRUE,FALSE)</formula>
    </cfRule>
    <cfRule type="expression" dxfId="122" priority="152">
      <formula>IF(AND(AU335&lt;0, RIGHT(TEXT(AU335,"0.#"),1)="."),TRUE,FALSE)</formula>
    </cfRule>
  </conditionalFormatting>
  <conditionalFormatting sqref="AK336:AK364">
    <cfRule type="expression" dxfId="121" priority="147">
      <formula>IF(RIGHT(TEXT(AK336,"0.#"),1)=".",FALSE,TRUE)</formula>
    </cfRule>
    <cfRule type="expression" dxfId="120" priority="148">
      <formula>IF(RIGHT(TEXT(AK336,"0.#"),1)=".",TRUE,FALSE)</formula>
    </cfRule>
  </conditionalFormatting>
  <conditionalFormatting sqref="AU336:AX364">
    <cfRule type="expression" dxfId="119" priority="143">
      <formula>IF(AND(AU336&gt;=0, RIGHT(TEXT(AU336,"0.#"),1)&lt;&gt;"."),TRUE,FALSE)</formula>
    </cfRule>
    <cfRule type="expression" dxfId="118" priority="144">
      <formula>IF(AND(AU336&gt;=0, RIGHT(TEXT(AU336,"0.#"),1)="."),TRUE,FALSE)</formula>
    </cfRule>
    <cfRule type="expression" dxfId="117" priority="145">
      <formula>IF(AND(AU336&lt;0, RIGHT(TEXT(AU336,"0.#"),1)&lt;&gt;"."),TRUE,FALSE)</formula>
    </cfRule>
    <cfRule type="expression" dxfId="116" priority="146">
      <formula>IF(AND(AU336&lt;0, RIGHT(TEXT(AU336,"0.#"),1)="."),TRUE,FALSE)</formula>
    </cfRule>
  </conditionalFormatting>
  <conditionalFormatting sqref="AK368">
    <cfRule type="expression" dxfId="115" priority="141">
      <formula>IF(RIGHT(TEXT(AK368,"0.#"),1)=".",FALSE,TRUE)</formula>
    </cfRule>
    <cfRule type="expression" dxfId="114" priority="142">
      <formula>IF(RIGHT(TEXT(AK368,"0.#"),1)=".",TRUE,FALSE)</formula>
    </cfRule>
  </conditionalFormatting>
  <conditionalFormatting sqref="AU368:AX368">
    <cfRule type="expression" dxfId="113" priority="137">
      <formula>IF(AND(AU368&gt;=0, RIGHT(TEXT(AU368,"0.#"),1)&lt;&gt;"."),TRUE,FALSE)</formula>
    </cfRule>
    <cfRule type="expression" dxfId="112" priority="138">
      <formula>IF(AND(AU368&gt;=0, RIGHT(TEXT(AU368,"0.#"),1)="."),TRUE,FALSE)</formula>
    </cfRule>
    <cfRule type="expression" dxfId="111" priority="139">
      <formula>IF(AND(AU368&lt;0, RIGHT(TEXT(AU368,"0.#"),1)&lt;&gt;"."),TRUE,FALSE)</formula>
    </cfRule>
    <cfRule type="expression" dxfId="110" priority="140">
      <formula>IF(AND(AU368&lt;0, RIGHT(TEXT(AU368,"0.#"),1)="."),TRUE,FALSE)</formula>
    </cfRule>
  </conditionalFormatting>
  <conditionalFormatting sqref="AK369:AK397">
    <cfRule type="expression" dxfId="109" priority="135">
      <formula>IF(RIGHT(TEXT(AK369,"0.#"),1)=".",FALSE,TRUE)</formula>
    </cfRule>
    <cfRule type="expression" dxfId="108" priority="136">
      <formula>IF(RIGHT(TEXT(AK369,"0.#"),1)=".",TRUE,FALSE)</formula>
    </cfRule>
  </conditionalFormatting>
  <conditionalFormatting sqref="AU369:AX397">
    <cfRule type="expression" dxfId="107" priority="131">
      <formula>IF(AND(AU369&gt;=0, RIGHT(TEXT(AU369,"0.#"),1)&lt;&gt;"."),TRUE,FALSE)</formula>
    </cfRule>
    <cfRule type="expression" dxfId="106" priority="132">
      <formula>IF(AND(AU369&gt;=0, RIGHT(TEXT(AU369,"0.#"),1)="."),TRUE,FALSE)</formula>
    </cfRule>
    <cfRule type="expression" dxfId="105" priority="133">
      <formula>IF(AND(AU369&lt;0, RIGHT(TEXT(AU369,"0.#"),1)&lt;&gt;"."),TRUE,FALSE)</formula>
    </cfRule>
    <cfRule type="expression" dxfId="104" priority="134">
      <formula>IF(AND(AU369&lt;0, RIGHT(TEXT(AU369,"0.#"),1)="."),TRUE,FALSE)</formula>
    </cfRule>
  </conditionalFormatting>
  <conditionalFormatting sqref="AK401">
    <cfRule type="expression" dxfId="103" priority="129">
      <formula>IF(RIGHT(TEXT(AK401,"0.#"),1)=".",FALSE,TRUE)</formula>
    </cfRule>
    <cfRule type="expression" dxfId="102" priority="130">
      <formula>IF(RIGHT(TEXT(AK401,"0.#"),1)=".",TRUE,FALSE)</formula>
    </cfRule>
  </conditionalFormatting>
  <conditionalFormatting sqref="AU401:AX401">
    <cfRule type="expression" dxfId="101" priority="125">
      <formula>IF(AND(AU401&gt;=0, RIGHT(TEXT(AU401,"0.#"),1)&lt;&gt;"."),TRUE,FALSE)</formula>
    </cfRule>
    <cfRule type="expression" dxfId="100" priority="126">
      <formula>IF(AND(AU401&gt;=0, RIGHT(TEXT(AU401,"0.#"),1)="."),TRUE,FALSE)</formula>
    </cfRule>
    <cfRule type="expression" dxfId="99" priority="127">
      <formula>IF(AND(AU401&lt;0, RIGHT(TEXT(AU401,"0.#"),1)&lt;&gt;"."),TRUE,FALSE)</formula>
    </cfRule>
    <cfRule type="expression" dxfId="98" priority="128">
      <formula>IF(AND(AU401&lt;0, RIGHT(TEXT(AU401,"0.#"),1)="."),TRUE,FALSE)</formula>
    </cfRule>
  </conditionalFormatting>
  <conditionalFormatting sqref="AK402:AK430">
    <cfRule type="expression" dxfId="97" priority="123">
      <formula>IF(RIGHT(TEXT(AK402,"0.#"),1)=".",FALSE,TRUE)</formula>
    </cfRule>
    <cfRule type="expression" dxfId="96" priority="124">
      <formula>IF(RIGHT(TEXT(AK402,"0.#"),1)=".",TRUE,FALSE)</formula>
    </cfRule>
  </conditionalFormatting>
  <conditionalFormatting sqref="AU402:AX430">
    <cfRule type="expression" dxfId="95" priority="119">
      <formula>IF(AND(AU402&gt;=0, RIGHT(TEXT(AU402,"0.#"),1)&lt;&gt;"."),TRUE,FALSE)</formula>
    </cfRule>
    <cfRule type="expression" dxfId="94" priority="120">
      <formula>IF(AND(AU402&gt;=0, RIGHT(TEXT(AU402,"0.#"),1)="."),TRUE,FALSE)</formula>
    </cfRule>
    <cfRule type="expression" dxfId="93" priority="121">
      <formula>IF(AND(AU402&lt;0, RIGHT(TEXT(AU402,"0.#"),1)&lt;&gt;"."),TRUE,FALSE)</formula>
    </cfRule>
    <cfRule type="expression" dxfId="92" priority="122">
      <formula>IF(AND(AU402&lt;0, RIGHT(TEXT(AU402,"0.#"),1)="."),TRUE,FALSE)</formula>
    </cfRule>
  </conditionalFormatting>
  <conditionalFormatting sqref="AK434">
    <cfRule type="expression" dxfId="91" priority="117">
      <formula>IF(RIGHT(TEXT(AK434,"0.#"),1)=".",FALSE,TRUE)</formula>
    </cfRule>
    <cfRule type="expression" dxfId="90" priority="118">
      <formula>IF(RIGHT(TEXT(AK434,"0.#"),1)=".",TRUE,FALSE)</formula>
    </cfRule>
  </conditionalFormatting>
  <conditionalFormatting sqref="AU434:AX434">
    <cfRule type="expression" dxfId="89" priority="113">
      <formula>IF(AND(AU434&gt;=0, RIGHT(TEXT(AU434,"0.#"),1)&lt;&gt;"."),TRUE,FALSE)</formula>
    </cfRule>
    <cfRule type="expression" dxfId="88" priority="114">
      <formula>IF(AND(AU434&gt;=0, RIGHT(TEXT(AU434,"0.#"),1)="."),TRUE,FALSE)</formula>
    </cfRule>
    <cfRule type="expression" dxfId="87" priority="115">
      <formula>IF(AND(AU434&lt;0, RIGHT(TEXT(AU434,"0.#"),1)&lt;&gt;"."),TRUE,FALSE)</formula>
    </cfRule>
    <cfRule type="expression" dxfId="86" priority="116">
      <formula>IF(AND(AU434&lt;0, RIGHT(TEXT(AU434,"0.#"),1)="."),TRUE,FALSE)</formula>
    </cfRule>
  </conditionalFormatting>
  <conditionalFormatting sqref="AK435:AK463">
    <cfRule type="expression" dxfId="85" priority="111">
      <formula>IF(RIGHT(TEXT(AK435,"0.#"),1)=".",FALSE,TRUE)</formula>
    </cfRule>
    <cfRule type="expression" dxfId="84" priority="112">
      <formula>IF(RIGHT(TEXT(AK435,"0.#"),1)=".",TRUE,FALSE)</formula>
    </cfRule>
  </conditionalFormatting>
  <conditionalFormatting sqref="AU435:AX463">
    <cfRule type="expression" dxfId="83" priority="107">
      <formula>IF(AND(AU435&gt;=0, RIGHT(TEXT(AU435,"0.#"),1)&lt;&gt;"."),TRUE,FALSE)</formula>
    </cfRule>
    <cfRule type="expression" dxfId="82" priority="108">
      <formula>IF(AND(AU435&gt;=0, RIGHT(TEXT(AU435,"0.#"),1)="."),TRUE,FALSE)</formula>
    </cfRule>
    <cfRule type="expression" dxfId="81" priority="109">
      <formula>IF(AND(AU435&lt;0, RIGHT(TEXT(AU435,"0.#"),1)&lt;&gt;"."),TRUE,FALSE)</formula>
    </cfRule>
    <cfRule type="expression" dxfId="80" priority="110">
      <formula>IF(AND(AU435&lt;0, RIGHT(TEXT(AU435,"0.#"),1)="."),TRUE,FALSE)</formula>
    </cfRule>
  </conditionalFormatting>
  <conditionalFormatting sqref="AK467">
    <cfRule type="expression" dxfId="79" priority="105">
      <formula>IF(RIGHT(TEXT(AK467,"0.#"),1)=".",FALSE,TRUE)</formula>
    </cfRule>
    <cfRule type="expression" dxfId="78" priority="106">
      <formula>IF(RIGHT(TEXT(AK467,"0.#"),1)=".",TRUE,FALSE)</formula>
    </cfRule>
  </conditionalFormatting>
  <conditionalFormatting sqref="AU467:AX467">
    <cfRule type="expression" dxfId="77" priority="101">
      <formula>IF(AND(AU467&gt;=0, RIGHT(TEXT(AU467,"0.#"),1)&lt;&gt;"."),TRUE,FALSE)</formula>
    </cfRule>
    <cfRule type="expression" dxfId="76" priority="102">
      <formula>IF(AND(AU467&gt;=0, RIGHT(TEXT(AU467,"0.#"),1)="."),TRUE,FALSE)</formula>
    </cfRule>
    <cfRule type="expression" dxfId="75" priority="103">
      <formula>IF(AND(AU467&lt;0, RIGHT(TEXT(AU467,"0.#"),1)&lt;&gt;"."),TRUE,FALSE)</formula>
    </cfRule>
    <cfRule type="expression" dxfId="74" priority="104">
      <formula>IF(AND(AU467&lt;0, RIGHT(TEXT(AU467,"0.#"),1)="."),TRUE,FALSE)</formula>
    </cfRule>
  </conditionalFormatting>
  <conditionalFormatting sqref="AK468:AK496">
    <cfRule type="expression" dxfId="73" priority="99">
      <formula>IF(RIGHT(TEXT(AK468,"0.#"),1)=".",FALSE,TRUE)</formula>
    </cfRule>
    <cfRule type="expression" dxfId="72" priority="100">
      <formula>IF(RIGHT(TEXT(AK468,"0.#"),1)=".",TRUE,FALSE)</formula>
    </cfRule>
  </conditionalFormatting>
  <conditionalFormatting sqref="AU468:AX496">
    <cfRule type="expression" dxfId="71" priority="95">
      <formula>IF(AND(AU468&gt;=0, RIGHT(TEXT(AU468,"0.#"),1)&lt;&gt;"."),TRUE,FALSE)</formula>
    </cfRule>
    <cfRule type="expression" dxfId="70" priority="96">
      <formula>IF(AND(AU468&gt;=0, RIGHT(TEXT(AU468,"0.#"),1)="."),TRUE,FALSE)</formula>
    </cfRule>
    <cfRule type="expression" dxfId="69" priority="97">
      <formula>IF(AND(AU468&lt;0, RIGHT(TEXT(AU468,"0.#"),1)&lt;&gt;"."),TRUE,FALSE)</formula>
    </cfRule>
    <cfRule type="expression" dxfId="68" priority="98">
      <formula>IF(AND(AU468&lt;0, RIGHT(TEXT(AU468,"0.#"),1)="."),TRUE,FALSE)</formula>
    </cfRule>
  </conditionalFormatting>
  <conditionalFormatting sqref="AU236:AX236">
    <cfRule type="expression" dxfId="67" priority="69">
      <formula>IF(AND(AU236&gt;=0, RIGHT(TEXT(AU236,"0.#"),1)&lt;&gt;"."),TRUE,FALSE)</formula>
    </cfRule>
    <cfRule type="expression" dxfId="66" priority="70">
      <formula>IF(AND(AU236&gt;=0, RIGHT(TEXT(AU236,"0.#"),1)="."),TRUE,FALSE)</formula>
    </cfRule>
    <cfRule type="expression" dxfId="65" priority="71">
      <formula>IF(AND(AU236&lt;0, RIGHT(TEXT(AU236,"0.#"),1)&lt;&gt;"."),TRUE,FALSE)</formula>
    </cfRule>
    <cfRule type="expression" dxfId="64" priority="72">
      <formula>IF(AND(AU236&lt;0, RIGHT(TEXT(AU236,"0.#"),1)="."),TRUE,FALSE)</formula>
    </cfRule>
  </conditionalFormatting>
  <conditionalFormatting sqref="AE43:AI43 AE38:AI38 AE33:AI33 AE28:AI28">
    <cfRule type="expression" dxfId="63" priority="67">
      <formula>IF(RIGHT(TEXT(AE28,"0.#"),1)=".",FALSE,TRUE)</formula>
    </cfRule>
    <cfRule type="expression" dxfId="62" priority="68">
      <formula>IF(RIGHT(TEXT(AE28,"0.#"),1)=".",TRUE,FALSE)</formula>
    </cfRule>
  </conditionalFormatting>
  <conditionalFormatting sqref="AE44:AX44 AJ43:AS43 AE39:AX39 AJ38:AS38 AE34:AX34 AJ33:AS33 AE29:AX29 AJ28:AS28">
    <cfRule type="expression" dxfId="61" priority="65">
      <formula>IF(RIGHT(TEXT(AE28,"0.#"),1)=".",FALSE,TRUE)</formula>
    </cfRule>
    <cfRule type="expression" dxfId="60" priority="66">
      <formula>IF(RIGHT(TEXT(AE28,"0.#"),1)=".",TRUE,FALSE)</formula>
    </cfRule>
  </conditionalFormatting>
  <conditionalFormatting sqref="AE45:AI45 AE40:AI40 AE35:AI35 AE30:AI30">
    <cfRule type="expression" dxfId="59" priority="61">
      <formula>IF(AND(AE30&gt;=0, RIGHT(TEXT(AE30,"0.#"),1)&lt;&gt;"."),TRUE,FALSE)</formula>
    </cfRule>
    <cfRule type="expression" dxfId="58" priority="62">
      <formula>IF(AND(AE30&gt;=0, RIGHT(TEXT(AE30,"0.#"),1)="."),TRUE,FALSE)</formula>
    </cfRule>
    <cfRule type="expression" dxfId="57" priority="63">
      <formula>IF(AND(AE30&lt;0, RIGHT(TEXT(AE30,"0.#"),1)&lt;&gt;"."),TRUE,FALSE)</formula>
    </cfRule>
    <cfRule type="expression" dxfId="56" priority="64">
      <formula>IF(AND(AE30&lt;0, RIGHT(TEXT(AE30,"0.#"),1)="."),TRUE,FALSE)</formula>
    </cfRule>
  </conditionalFormatting>
  <conditionalFormatting sqref="AJ45:AS45 AJ40:AS40 AJ35:AS35 AJ30:AS30">
    <cfRule type="expression" dxfId="55" priority="57">
      <formula>IF(AND(AJ30&gt;=0, RIGHT(TEXT(AJ30,"0.#"),1)&lt;&gt;"."),TRUE,FALSE)</formula>
    </cfRule>
    <cfRule type="expression" dxfId="54" priority="58">
      <formula>IF(AND(AJ30&gt;=0, RIGHT(TEXT(AJ30,"0.#"),1)="."),TRUE,FALSE)</formula>
    </cfRule>
    <cfRule type="expression" dxfId="53" priority="59">
      <formula>IF(AND(AJ30&lt;0, RIGHT(TEXT(AJ30,"0.#"),1)&lt;&gt;"."),TRUE,FALSE)</formula>
    </cfRule>
    <cfRule type="expression" dxfId="52" priority="60">
      <formula>IF(AND(AJ30&lt;0, RIGHT(TEXT(AJ30,"0.#"),1)="."),TRUE,FALSE)</formula>
    </cfRule>
  </conditionalFormatting>
  <conditionalFormatting sqref="AE64:AI64 AE59:AI59">
    <cfRule type="expression" dxfId="51" priority="55">
      <formula>IF(RIGHT(TEXT(AE59,"0.#"),1)=".",FALSE,TRUE)</formula>
    </cfRule>
    <cfRule type="expression" dxfId="50" priority="56">
      <formula>IF(RIGHT(TEXT(AE59,"0.#"),1)=".",TRUE,FALSE)</formula>
    </cfRule>
  </conditionalFormatting>
  <conditionalFormatting sqref="AE65:AX65 AJ64:AS64 AE60:AX60 AJ59:AS59">
    <cfRule type="expression" dxfId="49" priority="53">
      <formula>IF(RIGHT(TEXT(AE59,"0.#"),1)=".",FALSE,TRUE)</formula>
    </cfRule>
    <cfRule type="expression" dxfId="48" priority="54">
      <formula>IF(RIGHT(TEXT(AE59,"0.#"),1)=".",TRUE,FALSE)</formula>
    </cfRule>
  </conditionalFormatting>
  <conditionalFormatting sqref="AE66:AI66 AE61:AI61">
    <cfRule type="expression" dxfId="47" priority="49">
      <formula>IF(AND(AE61&gt;=0, RIGHT(TEXT(AE61,"0.#"),1)&lt;&gt;"."),TRUE,FALSE)</formula>
    </cfRule>
    <cfRule type="expression" dxfId="46" priority="50">
      <formula>IF(AND(AE61&gt;=0, RIGHT(TEXT(AE61,"0.#"),1)="."),TRUE,FALSE)</formula>
    </cfRule>
    <cfRule type="expression" dxfId="45" priority="51">
      <formula>IF(AND(AE61&lt;0, RIGHT(TEXT(AE61,"0.#"),1)&lt;&gt;"."),TRUE,FALSE)</formula>
    </cfRule>
    <cfRule type="expression" dxfId="44" priority="52">
      <formula>IF(AND(AE61&lt;0, RIGHT(TEXT(AE61,"0.#"),1)="."),TRUE,FALSE)</formula>
    </cfRule>
  </conditionalFormatting>
  <conditionalFormatting sqref="AJ66:AS66 AJ61:AS61">
    <cfRule type="expression" dxfId="43" priority="45">
      <formula>IF(AND(AJ61&gt;=0, RIGHT(TEXT(AJ61,"0.#"),1)&lt;&gt;"."),TRUE,FALSE)</formula>
    </cfRule>
    <cfRule type="expression" dxfId="42" priority="46">
      <formula>IF(AND(AJ61&gt;=0, RIGHT(TEXT(AJ61,"0.#"),1)="."),TRUE,FALSE)</formula>
    </cfRule>
    <cfRule type="expression" dxfId="41" priority="47">
      <formula>IF(AND(AJ61&lt;0, RIGHT(TEXT(AJ61,"0.#"),1)&lt;&gt;"."),TRUE,FALSE)</formula>
    </cfRule>
    <cfRule type="expression" dxfId="40" priority="48">
      <formula>IF(AND(AJ61&lt;0, RIGHT(TEXT(AJ61,"0.#"),1)="."),TRUE,FALSE)</formula>
    </cfRule>
  </conditionalFormatting>
  <conditionalFormatting sqref="AE81:AX81 AE78:AX78 AE75:AX75 AE72:AX72">
    <cfRule type="expression" dxfId="39" priority="43">
      <formula>IF(RIGHT(TEXT(AE72,"0.#"),1)=".",FALSE,TRUE)</formula>
    </cfRule>
    <cfRule type="expression" dxfId="38" priority="44">
      <formula>IF(RIGHT(TEXT(AE72,"0.#"),1)=".",TRUE,FALSE)</formula>
    </cfRule>
  </conditionalFormatting>
  <conditionalFormatting sqref="AE80:AS80 AE77:AS77 AE74:AS74 AE71:AS71">
    <cfRule type="expression" dxfId="37" priority="41">
      <formula>IF(RIGHT(TEXT(AE71,"0.#"),1)=".",FALSE,TRUE)</formula>
    </cfRule>
    <cfRule type="expression" dxfId="36" priority="42">
      <formula>IF(RIGHT(TEXT(AE71,"0.#"),1)=".",TRUE,FALSE)</formula>
    </cfRule>
  </conditionalFormatting>
  <conditionalFormatting sqref="AU240:AX240">
    <cfRule type="expression" dxfId="35" priority="33">
      <formula>IF(AND(AU240&gt;=0, RIGHT(TEXT(AU240,"0.#"),1)&lt;&gt;"."),TRUE,FALSE)</formula>
    </cfRule>
    <cfRule type="expression" dxfId="34" priority="34">
      <formula>IF(AND(AU240&gt;=0, RIGHT(TEXT(AU240,"0.#"),1)="."),TRUE,FALSE)</formula>
    </cfRule>
    <cfRule type="expression" dxfId="33" priority="35">
      <formula>IF(AND(AU240&lt;0, RIGHT(TEXT(AU240,"0.#"),1)&lt;&gt;"."),TRUE,FALSE)</formula>
    </cfRule>
    <cfRule type="expression" dxfId="32" priority="36">
      <formula>IF(AND(AU240&lt;0, RIGHT(TEXT(AU240,"0.#"),1)="."),TRUE,FALSE)</formula>
    </cfRule>
  </conditionalFormatting>
  <conditionalFormatting sqref="AK248">
    <cfRule type="expression" dxfId="31" priority="31">
      <formula>IF(RIGHT(TEXT(AK248,"0.#"),1)=".",FALSE,TRUE)</formula>
    </cfRule>
    <cfRule type="expression" dxfId="30" priority="32">
      <formula>IF(RIGHT(TEXT(AK248,"0.#"),1)=".",TRUE,FALSE)</formula>
    </cfRule>
  </conditionalFormatting>
  <conditionalFormatting sqref="AU248:AX248">
    <cfRule type="expression" dxfId="29" priority="27">
      <formula>IF(AND(AU248&gt;=0, RIGHT(TEXT(AU248,"0.#"),1)&lt;&gt;"."),TRUE,FALSE)</formula>
    </cfRule>
    <cfRule type="expression" dxfId="28" priority="28">
      <formula>IF(AND(AU248&gt;=0, RIGHT(TEXT(AU248,"0.#"),1)="."),TRUE,FALSE)</formula>
    </cfRule>
    <cfRule type="expression" dxfId="27" priority="29">
      <formula>IF(AND(AU248&lt;0, RIGHT(TEXT(AU248,"0.#"),1)&lt;&gt;"."),TRUE,FALSE)</formula>
    </cfRule>
    <cfRule type="expression" dxfId="26" priority="30">
      <formula>IF(AND(AU248&lt;0, RIGHT(TEXT(AU248,"0.#"),1)="."),TRUE,FALSE)</formula>
    </cfRule>
  </conditionalFormatting>
  <conditionalFormatting sqref="AK238">
    <cfRule type="expression" dxfId="25" priority="25">
      <formula>IF(RIGHT(TEXT(AK238,"0.#"),1)=".",FALSE,TRUE)</formula>
    </cfRule>
    <cfRule type="expression" dxfId="24" priority="26">
      <formula>IF(RIGHT(TEXT(AK238,"0.#"),1)=".",TRUE,FALSE)</formula>
    </cfRule>
  </conditionalFormatting>
  <conditionalFormatting sqref="AU238:AX238">
    <cfRule type="expression" dxfId="23" priority="21">
      <formula>IF(AND(AU238&gt;=0, RIGHT(TEXT(AU238,"0.#"),1)&lt;&gt;"."),TRUE,FALSE)</formula>
    </cfRule>
    <cfRule type="expression" dxfId="22" priority="22">
      <formula>IF(AND(AU238&gt;=0, RIGHT(TEXT(AU238,"0.#"),1)="."),TRUE,FALSE)</formula>
    </cfRule>
    <cfRule type="expression" dxfId="21" priority="23">
      <formula>IF(AND(AU238&lt;0, RIGHT(TEXT(AU238,"0.#"),1)&lt;&gt;"."),TRUE,FALSE)</formula>
    </cfRule>
    <cfRule type="expression" dxfId="20" priority="24">
      <formula>IF(AND(AU238&lt;0, RIGHT(TEXT(AU238,"0.#"),1)="."),TRUE,FALSE)</formula>
    </cfRule>
  </conditionalFormatting>
  <conditionalFormatting sqref="AK239">
    <cfRule type="expression" dxfId="19" priority="19">
      <formula>IF(RIGHT(TEXT(AK239,"0.#"),1)=".",FALSE,TRUE)</formula>
    </cfRule>
    <cfRule type="expression" dxfId="18" priority="20">
      <formula>IF(RIGHT(TEXT(AK239,"0.#"),1)=".",TRUE,FALSE)</formula>
    </cfRule>
  </conditionalFormatting>
  <conditionalFormatting sqref="AU239:AX239">
    <cfRule type="expression" dxfId="17" priority="15">
      <formula>IF(AND(AU239&gt;=0, RIGHT(TEXT(AU239,"0.#"),1)&lt;&gt;"."),TRUE,FALSE)</formula>
    </cfRule>
    <cfRule type="expression" dxfId="16" priority="16">
      <formula>IF(AND(AU239&gt;=0, RIGHT(TEXT(AU239,"0.#"),1)="."),TRUE,FALSE)</formula>
    </cfRule>
    <cfRule type="expression" dxfId="15" priority="17">
      <formula>IF(AND(AU239&lt;0, RIGHT(TEXT(AU239,"0.#"),1)&lt;&gt;"."),TRUE,FALSE)</formula>
    </cfRule>
    <cfRule type="expression" dxfId="14" priority="18">
      <formula>IF(AND(AU239&lt;0, RIGHT(TEXT(AU239,"0.#"),1)="."),TRUE,FALSE)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E24:AS24 AJ23:AS23">
    <cfRule type="expression" dxfId="11" priority="11">
      <formula>IF(RIGHT(TEXT(AE23,"0.#"),1)=".",FALSE,TRUE)</formula>
    </cfRule>
    <cfRule type="expression" dxfId="10" priority="12">
      <formula>IF(RIGHT(TEXT(AE23,"0.#"),1)=".",TRUE,FALSE)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5:AS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190</xdr:row>
                    <xdr:rowOff>0</xdr:rowOff>
                  </from>
                  <to>
                    <xdr:col>44</xdr:col>
                    <xdr:colOff>38100</xdr:colOff>
                    <xdr:row>190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247</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384</v>
      </c>
      <c r="M3" s="15" t="str">
        <f t="shared" ref="M3:M11" si="2">IF(L3="","",K3)</f>
        <v>文教及び科学振興</v>
      </c>
      <c r="N3" s="15" t="str">
        <f>IF(M3="",N2,IF(N2&lt;&gt;"",CONCATENATE(N2,"、",M3),M3))</f>
        <v>文教及び科学振興</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2015-08-26T04:25:22Z</cp:lastPrinted>
  <dcterms:created xsi:type="dcterms:W3CDTF">2012-03-13T00:50:25Z</dcterms:created>
  <dcterms:modified xsi:type="dcterms:W3CDTF">2015-09-06T12:37:30Z</dcterms:modified>
</cp:coreProperties>
</file>