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修正依頼中）\02公表版\"/>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<sst xmlns="http://schemas.openxmlformats.org/spreadsheetml/2006/main" count="723" uniqueCount="430">
  <si>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</si>
  <si>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</si>
  <si>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</si>
  <si>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</si>
  <si>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</si>
  <si>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</si>
  <si>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</si>
  <si>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</si>
  <si>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</si>
  <si>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</si>
  <si>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</si>
  <si>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</si>
  <si>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</si>
  <si>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</si>
  <si>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</si>
  <si>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</si>
  <si>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</si>
  <si>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</si>
  <si>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</si>
  <si>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</si>
  <si>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</si>
  <si>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</si>
  <si>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</si>
  <si>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</si>
  <si>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</si>
  <si>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</si>
  <si>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</si>
  <si>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</si>
  <si>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</si>
  <si>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</si>
  <si>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</si>
  <si>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</si>
  <si>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</si>
  <si>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</si>
  <si>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</si>
  <si>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</si>
  <si>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</si>
  <si>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</si>
  <si>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</si>
  <si>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</si>
  <si>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</si>
  <si>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</si>
  <si>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</si>
  <si>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</si>
  <si>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</si>
  <si>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</si>
  <si>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</si>
  <si>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</si>
  <si>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</si>
  <si>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</si>
  <si>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</si>
  <si>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</si>
  <si>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</si>
  <si>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</si>
  <si>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</si>
  <si>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</si>
  <si>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</si>
  <si>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</si>
  <si>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</si>
  <si>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</si>
  <si>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</si>
  <si>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</si>
  <si>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</si>
  <si>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</si>
  <si>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</si>
  <si>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</si>
  <si>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</si>
  <si>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</si>
  <si>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</si>
  <si>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</si>
  <si>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</si>
  <si>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</si>
  <si>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</si>
  <si>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</si>
  <si>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</si>
  <si>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</si>
  <si>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</si>
  <si>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</si>
  <si>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</si>
  <si>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</si>
  <si>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</si>
  <si>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</si>
  <si>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</si>
  <si>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</si>
  <si>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</si>
  <si>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</si>
  <si>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</si>
  <si>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</si>
  <si>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</si>
  <si>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</si>
  <si>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</si>
  <si>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</si>
  <si>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</si>
  <si>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</si>
  <si>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</si>
  <si>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</si>
  <si>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</si>
  <si>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</si>
  <si>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</si>
  <si>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</si>
  <si>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</si>
  <si>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</si>
  <si>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</si>
  <si>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</si>
  <si>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</si>
  <si>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</si>
  <si>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</si>
  <si>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</si>
  <si>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</si>
  <si>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</si>
  <si>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</si>
  <si>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</si>
  <si>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</si>
  <si>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</si>
  <si>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</si>
  <si>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</si>
  <si>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</si>
  <si>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</si>
  <si>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</si>
  <si>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</si>
  <si>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</si>
  <si>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</si>
  <si>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</si>
  <si>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</si>
  <si>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</si>
  <si>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</si>
  <si>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</si>
  <si>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</si>
  <si>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</si>
  <si>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</si>
  <si>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</si>
  <si>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</si>
  <si>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</si>
  <si>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</si>
  <si>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</si>
  <si>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</si>
  <si>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</si>
  <si>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</si>
  <si>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</si>
  <si>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</si>
  <si>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</si>
  <si>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</si>
  <si>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</si>
  <si>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</si>
  <si>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</si>
  <si>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</si>
  <si>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</si>
  <si>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</si>
  <si>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</si>
  <si>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</si>
  <si>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</si>
  <si>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</si>
  <si>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</si>
  <si>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</si>
  <si>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</si>
  <si>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</si>
  <si>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</si>
  <si>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</si>
  <si>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</si>
  <si>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</si>
  <si>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</si>
  <si>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</si>
  <si>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</si>
  <si>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</si>
  <si>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</si>
  <si>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</si>
  <si>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</si>
  <si>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</si>
  <si>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</si>
  <si>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</si>
  <si>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</si>
  <si>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</si>
  <si>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</si>
  <si>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</si>
  <si>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</si>
  <si>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</si>
  <si>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</si>
  <si>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</si>
  <si>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</si>
  <si>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</si>
  <si>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</si>
  <si>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</si>
  <si>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</si>
  <si>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</si>
  <si>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</si>
  <si>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</si>
  <si>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</si>
  <si>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</si>
  <si>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</si>
  <si>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</si>
  <si>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</si>
  <si>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</si>
  <si>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</si>
  <si>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</si>
  <si>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</si>
  <si>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</si>
  <si>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</si>
  <si>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</si>
  <si>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</si>
  <si>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</si>
  <si>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</si>
  <si>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</si>
  <si>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</si>
  <si>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</si>
  <si>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</si>
  <si>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</si>
  <si>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</si>
  <si>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</si>
  <si>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</si>
  <si>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</si>
  <si>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</si>
  <si>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</si>
  <si>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</si>
  <si>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</si>
  <si>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</si>
  <si>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</si>
  <si>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</si>
  <si>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</si>
  <si>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</si>
  <si>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</si>
  <si>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</si>
  <si>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</si>
  <si>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</si>
  <si>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</si>
  <si>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</si>
  <si>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</si>
  <si>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</si>
  <si>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</si>
  <si>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</si>
  <si>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</si>
  <si>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</si>
  <si>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</si>
  <si>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</si>
  <si>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</si>
  <si>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</si>
  <si>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</si>
  <si>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</si>
  <si>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</si>
  <si>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</si>
  <si>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</si>
  <si>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</si>
  <si>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</si>
  <si>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</si>
  <si>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</si>
  <si>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</si>
  <si>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</si>
  <si>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</si>
  <si>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</si>
  <si>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</si>
  <si>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</si>
  <si>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</si>
  <si>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</si>
  <si>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</si>
  <si>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</si>
  <si>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</si>
  <si>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</si>
  <si>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</si>
  <si>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</si>
  <si>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</si>
  <si>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</si>
  <si>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</si>
  <si>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</si>
  <si>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</si>
  <si>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</si>
  <si>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</si>
  <si>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</si>
  <si>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</si>
  <si>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</si>
  <si>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</si>
  <si>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</si>
  <si>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</si>
  <si>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</si>
  <si>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</si>
  <si>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</si>
  <si>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</si>
  <si>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</si>
  <si>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</si>
  <si>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</si>
  <si>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</si>
  <si>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</si>
  <si>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</si>
  <si>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</si>
  <si>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</si>
  <si>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</si>
  <si>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</si>
  <si>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</si>
  <si>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</si>
  <si>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</si>
  <si>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</si>
  <si>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</si>
  <si>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</si>
  <si>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</si>
  <si>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</si>
  <si>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</si>
  <si>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</si>
  <si>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</si>
  <si>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</si>
  <si>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</si>
  <si>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</si>
  <si>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</si>
  <si>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</si>
  <si>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</si>
  <si>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</si>
  <si>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</si>
  <si>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</si>
  <si>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</si>
  <si>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</si>
  <si>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</si>
  <si>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</si>
  <si>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</si>
  <si>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</si>
  <si>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</si>
  <si>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</si>
  <si>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</si>
  <si>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</si>
  <si>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</si>
  <si>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</si>
  <si>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</si>
  <si>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</si>
  <si>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</si>
  <si>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</si>
  <si>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</si>
  <si>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</si>
  <si>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</si>
  <si>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</si>
  <si>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</si>
  <si>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</si>
  <si>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</si>
  <si>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</si>
  <si>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</si>
  <si>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</si>
  <si>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</si>
  <si>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</si>
  <si>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</si>
  <si>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</si>
  <si>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</si>
  <si>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</si>
  <si>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</si>
  <si>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</si>
  <si>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</si>
  <si>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</si>
  <si>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</si>
  <si>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</si>
  <si>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</si>
  <si>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</si>
  <si>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</si>
  <si>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</si>
  <si>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</si>
  <si>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</si>
  <si>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</si>
  <si>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</si>
  <si>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</si>
  <si>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</si>
  <si>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</si>
  <si>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</si>
  <si>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</si>
  <si>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</si>
  <si>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</si>
  <si>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</si>
  <si>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</si>
  <si>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</si>
  <si>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</si>
  <si>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</si>
  <si>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</si>
  <si>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</si>
  <si>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</si>
  <si>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</si>
  <si>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</si>
  <si>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</si>
  <si>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</si>
  <si>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</si>
  <si>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</si>
  <si>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</si>
  <si>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</si>
  <si>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</si>
  <si>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</si>
  <si>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</si>
  <si>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</si>
  <si>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</si>
  <si>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</si>
  <si>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水管理・国土保全局</t>
    <rPh sb="0" eb="1">
      <t>ミズ</t>
    </rPh>
    <rPh sb="1" eb="3">
      <t>カンリ</t>
    </rPh>
    <rPh sb="4" eb="6">
      <t>コクド</t>
    </rPh>
    <rPh sb="6" eb="9">
      <t>ホゼンキョク</t>
    </rPh>
    <phoneticPr fontId="5"/>
  </si>
  <si>
    <t>○</t>
  </si>
  <si>
    <t>地下水対策及び地下水保全管理調査等に要する経費</t>
    <phoneticPr fontId="5"/>
  </si>
  <si>
    <t>国土交通省</t>
  </si>
  <si>
    <t>河川環境課</t>
    <rPh sb="0" eb="5">
      <t>カセンカンキョウカ</t>
    </rPh>
    <phoneticPr fontId="5"/>
  </si>
  <si>
    <t>河川法施行令第10条</t>
    <phoneticPr fontId="5"/>
  </si>
  <si>
    <t>地盤沈下防止等対策要綱</t>
    <phoneticPr fontId="5"/>
  </si>
  <si>
    <t>本事業は地盤沈下、水質悪化等の地下水障害を防止し、地下水を適正に管理･利用していくことを目的とするものである。</t>
    <phoneticPr fontId="5"/>
  </si>
  <si>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5"/>
  </si>
  <si>
    <r>
      <t>億m</t>
    </r>
    <r>
      <rPr>
        <vertAlign val="superscript"/>
        <sz val="11"/>
        <rFont val="ＭＳ Ｐゴシック"/>
        <family val="3"/>
        <charset val="128"/>
      </rPr>
      <t>3</t>
    </r>
    <rPh sb="0" eb="1">
      <t>オク</t>
    </rPh>
    <phoneticPr fontId="3"/>
  </si>
  <si>
    <t>２ 良好な生活環境、自然環境の形成、バリアフリー社会の実現
６ 水資源の確保、水源地域活性化等を推進する</t>
    <phoneticPr fontId="5"/>
  </si>
  <si>
    <t>職員旅費</t>
    <rPh sb="0" eb="2">
      <t>ショクイン</t>
    </rPh>
    <rPh sb="2" eb="4">
      <t>リョヒ</t>
    </rPh>
    <phoneticPr fontId="5"/>
  </si>
  <si>
    <t>水資源対策調査費</t>
    <rPh sb="0" eb="3">
      <t>ミズシゲン</t>
    </rPh>
    <rPh sb="3" eb="5">
      <t>タイサク</t>
    </rPh>
    <rPh sb="5" eb="8">
      <t>チョウサヒ</t>
    </rPh>
    <phoneticPr fontId="5"/>
  </si>
  <si>
    <t>○</t>
    <phoneticPr fontId="5"/>
  </si>
  <si>
    <t>地下水は有効な水資源として広く利用されており、適切な保全・利用を推進することは国民的ニーズの高い事業である。</t>
    <phoneticPr fontId="5"/>
  </si>
  <si>
    <t>○</t>
    <phoneticPr fontId="5"/>
  </si>
  <si>
    <t>　管理手法の検討や観測値の分析評価を行い、地下水観測所や観測項目の重点化の可能性について検討し、可能な限りコスト縮減に努める。</t>
    <phoneticPr fontId="5"/>
  </si>
  <si>
    <t>　予算の執行については、一般競争入札（総合評価落札方式）により相手方を決定する等、効果的・効率的な実施に努めている。
　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H26：563箇所）。</t>
    <phoneticPr fontId="5"/>
  </si>
  <si>
    <t>河川水と一体となった地下水の挙動として、一級河川沿川を対象に検討を進めており、国が実施すべき事業である。</t>
    <phoneticPr fontId="5"/>
  </si>
  <si>
    <t>河川水と一体となった地下水挙動の把握について、進捗が図られている。</t>
    <phoneticPr fontId="5"/>
  </si>
  <si>
    <t>地下水管理手法の検討成果等を踏まえて、地下水保全利用に向けた検討を進めている。</t>
    <phoneticPr fontId="5"/>
  </si>
  <si>
    <t>地下水観測所及び観測項目の重点化程度を示している。</t>
    <rPh sb="16" eb="18">
      <t>テイド</t>
    </rPh>
    <rPh sb="19" eb="20">
      <t>シメ</t>
    </rPh>
    <phoneticPr fontId="5"/>
  </si>
  <si>
    <t>調査費</t>
    <rPh sb="0" eb="3">
      <t>チョウサヒ</t>
    </rPh>
    <phoneticPr fontId="5"/>
  </si>
  <si>
    <t>平成26年度　地下水保全・利用方策調査業務</t>
    <rPh sb="0" eb="2">
      <t>ヘイセイ</t>
    </rPh>
    <rPh sb="4" eb="6">
      <t>ネンド</t>
    </rPh>
    <rPh sb="7" eb="10">
      <t>チカスイ</t>
    </rPh>
    <rPh sb="10" eb="12">
      <t>ホゼン</t>
    </rPh>
    <rPh sb="13" eb="15">
      <t>リヨウ</t>
    </rPh>
    <rPh sb="15" eb="17">
      <t>ホウサク</t>
    </rPh>
    <rPh sb="17" eb="19">
      <t>チョウサ</t>
    </rPh>
    <rPh sb="19" eb="21">
      <t>ギョウム</t>
    </rPh>
    <phoneticPr fontId="5"/>
  </si>
  <si>
    <t>国際航業株式会社</t>
    <rPh sb="0" eb="2">
      <t>コクサイ</t>
    </rPh>
    <rPh sb="2" eb="4">
      <t>コウギョウ</t>
    </rPh>
    <rPh sb="4" eb="8">
      <t>カブシキガイシャ</t>
    </rPh>
    <phoneticPr fontId="5"/>
  </si>
  <si>
    <t>地下水観測のデータ収集・整理、地下水管理手法に関する検討の業務</t>
    <rPh sb="0" eb="3">
      <t>チカスイ</t>
    </rPh>
    <rPh sb="3" eb="5">
      <t>カンソク</t>
    </rPh>
    <rPh sb="9" eb="11">
      <t>シュウシュウ</t>
    </rPh>
    <rPh sb="12" eb="14">
      <t>セイリ</t>
    </rPh>
    <rPh sb="15" eb="18">
      <t>チカスイ</t>
    </rPh>
    <rPh sb="18" eb="20">
      <t>カンリ</t>
    </rPh>
    <rPh sb="20" eb="22">
      <t>シュホウ</t>
    </rPh>
    <rPh sb="23" eb="24">
      <t>カン</t>
    </rPh>
    <rPh sb="26" eb="28">
      <t>ケントウ</t>
    </rPh>
    <rPh sb="29" eb="31">
      <t>ギョウム</t>
    </rPh>
    <phoneticPr fontId="5"/>
  </si>
  <si>
    <t>‐</t>
  </si>
  <si>
    <t>河川水と一体となった地下水挙動の把握及び地下水の適正な管理・利用のために支出している。</t>
    <rPh sb="24" eb="26">
      <t>テキセイ</t>
    </rPh>
    <rPh sb="27" eb="29">
      <t>カンリ</t>
    </rPh>
    <phoneticPr fontId="5"/>
  </si>
  <si>
    <t>-</t>
    <phoneticPr fontId="5"/>
  </si>
  <si>
    <t>12.3/591</t>
    <phoneticPr fontId="5"/>
  </si>
  <si>
    <t>7.6/582</t>
    <phoneticPr fontId="5"/>
  </si>
  <si>
    <t>5.9/563</t>
    <phoneticPr fontId="5"/>
  </si>
  <si>
    <t>-</t>
    <phoneticPr fontId="5"/>
  </si>
  <si>
    <t>継続して取水量の実態調査や取り組みを行うことで、地下水の適正な管理がなされ、地盤沈下は沈静化に向かっており、適切である。</t>
    <rPh sb="0" eb="2">
      <t>ケイゾク</t>
    </rPh>
    <rPh sb="4" eb="7">
      <t>シュスイリョウ</t>
    </rPh>
    <rPh sb="8" eb="10">
      <t>ジッタイ</t>
    </rPh>
    <rPh sb="10" eb="12">
      <t>チョウサ</t>
    </rPh>
    <rPh sb="13" eb="14">
      <t>ト</t>
    </rPh>
    <rPh sb="15" eb="16">
      <t>ク</t>
    </rPh>
    <rPh sb="18" eb="19">
      <t>オコナ</t>
    </rPh>
    <rPh sb="38" eb="40">
      <t>ジバン</t>
    </rPh>
    <rPh sb="40" eb="42">
      <t>チンカ</t>
    </rPh>
    <rPh sb="43" eb="46">
      <t>チンセイカ</t>
    </rPh>
    <rPh sb="47" eb="48">
      <t>ム</t>
    </rPh>
    <rPh sb="54" eb="56">
      <t>テキセツ</t>
    </rPh>
    <phoneticPr fontId="5"/>
  </si>
  <si>
    <t>支出先の選定が妥当であり、費目・使途が事業目的に即し、真に必要なものに限定していることから、コスト等の水準は妥当である。</t>
    <rPh sb="0" eb="3">
      <t>シシュツサキ</t>
    </rPh>
    <rPh sb="4" eb="6">
      <t>センテイ</t>
    </rPh>
    <rPh sb="7" eb="9">
      <t>ダトウ</t>
    </rPh>
    <rPh sb="13" eb="15">
      <t>ヒモク</t>
    </rPh>
    <rPh sb="16" eb="17">
      <t>シ</t>
    </rPh>
    <rPh sb="17" eb="18">
      <t>ト</t>
    </rPh>
    <rPh sb="19" eb="21">
      <t>ジギョウ</t>
    </rPh>
    <rPh sb="21" eb="23">
      <t>モクテキ</t>
    </rPh>
    <rPh sb="24" eb="25">
      <t>ソク</t>
    </rPh>
    <rPh sb="27" eb="28">
      <t>シン</t>
    </rPh>
    <rPh sb="29" eb="31">
      <t>ヒツヨウ</t>
    </rPh>
    <rPh sb="35" eb="37">
      <t>ゲンテイ</t>
    </rPh>
    <rPh sb="49" eb="50">
      <t>トウ</t>
    </rPh>
    <rPh sb="51" eb="53">
      <t>スイジュン</t>
    </rPh>
    <rPh sb="54" eb="56">
      <t>ダトウ</t>
    </rPh>
    <phoneticPr fontId="5"/>
  </si>
  <si>
    <t>「低入札」となったが、業務成果は適正であった。</t>
    <rPh sb="1" eb="2">
      <t>テイ</t>
    </rPh>
    <rPh sb="2" eb="4">
      <t>ニュウサツ</t>
    </rPh>
    <rPh sb="11" eb="13">
      <t>ギョウム</t>
    </rPh>
    <rPh sb="13" eb="15">
      <t>セイカ</t>
    </rPh>
    <rPh sb="16" eb="18">
      <t>テキセイ</t>
    </rPh>
    <phoneticPr fontId="5"/>
  </si>
  <si>
    <t>業務発注において、競争性の高い一般競争入札（総合評価落札方式）により相手方を決定しており、妥当である。</t>
    <rPh sb="45" eb="47">
      <t>ダトウ</t>
    </rPh>
    <phoneticPr fontId="5"/>
  </si>
  <si>
    <t>地下水位の管理、地下水の適切な利用と保全を図るための手法の確立についても検討しており、更なるコスト縮減に努めている。</t>
    <rPh sb="0" eb="2">
      <t>チカ</t>
    </rPh>
    <rPh sb="2" eb="4">
      <t>スイイ</t>
    </rPh>
    <rPh sb="5" eb="7">
      <t>カンリ</t>
    </rPh>
    <rPh sb="8" eb="11">
      <t>チカスイ</t>
    </rPh>
    <rPh sb="12" eb="14">
      <t>テキセツ</t>
    </rPh>
    <rPh sb="15" eb="17">
      <t>リヨウ</t>
    </rPh>
    <rPh sb="18" eb="20">
      <t>ホゼン</t>
    </rPh>
    <rPh sb="21" eb="22">
      <t>ハカ</t>
    </rPh>
    <rPh sb="26" eb="28">
      <t>シュホウ</t>
    </rPh>
    <rPh sb="29" eb="31">
      <t>カクリツ</t>
    </rPh>
    <rPh sb="36" eb="38">
      <t>ケントウ</t>
    </rPh>
    <rPh sb="43" eb="44">
      <t>サラ</t>
    </rPh>
    <rPh sb="49" eb="51">
      <t>シュクゲン</t>
    </rPh>
    <rPh sb="52" eb="53">
      <t>ツト</t>
    </rPh>
    <phoneticPr fontId="5"/>
  </si>
  <si>
    <t>採取量が目標量以下に抑制された場合の達成割合を100％とし、要綱の各対象地域の面積を考慮して、全体の達成割合を指標とする。</t>
    <rPh sb="30" eb="32">
      <t>ヨウコウ</t>
    </rPh>
    <phoneticPr fontId="5"/>
  </si>
  <si>
    <t>要綱の対象地域ごとに定められている地下水採取の年間目標量7.59億m3に対して、採取量を目標量以下に抑制する。</t>
    <rPh sb="0" eb="2">
      <t>ヨウコウ</t>
    </rPh>
    <phoneticPr fontId="5"/>
  </si>
  <si>
    <t>箇所</t>
    <rPh sb="0" eb="2">
      <t>カショ</t>
    </rPh>
    <phoneticPr fontId="5"/>
  </si>
  <si>
    <t>千円</t>
    <rPh sb="0" eb="1">
      <t>セン</t>
    </rPh>
    <rPh sb="1" eb="2">
      <t>エン</t>
    </rPh>
    <phoneticPr fontId="5"/>
  </si>
  <si>
    <t>一級河川沿川で地下水位を観測している箇所数</t>
    <rPh sb="7" eb="9">
      <t>チカ</t>
    </rPh>
    <rPh sb="9" eb="11">
      <t>スイイ</t>
    </rPh>
    <rPh sb="12" eb="14">
      <t>カンソク</t>
    </rPh>
    <rPh sb="18" eb="20">
      <t>カショ</t>
    </rPh>
    <rPh sb="20" eb="21">
      <t>カズ</t>
    </rPh>
    <phoneticPr fontId="5"/>
  </si>
  <si>
    <t>執行額／観測箇所数　　　　　　　　　　　　　　</t>
    <rPh sb="0" eb="2">
      <t>シッコウ</t>
    </rPh>
    <rPh sb="2" eb="3">
      <t>ガク</t>
    </rPh>
    <rPh sb="4" eb="6">
      <t>カンソク</t>
    </rPh>
    <rPh sb="6" eb="8">
      <t>カショ</t>
    </rPh>
    <rPh sb="8" eb="9">
      <t>スウ</t>
    </rPh>
    <phoneticPr fontId="5"/>
  </si>
  <si>
    <t>　　執行額（百万円）/観測箇所数</t>
    <rPh sb="2" eb="4">
      <t>シッコウ</t>
    </rPh>
    <rPh sb="4" eb="5">
      <t>ガク</t>
    </rPh>
    <rPh sb="6" eb="8">
      <t>ヒャクマン</t>
    </rPh>
    <rPh sb="8" eb="9">
      <t>エン</t>
    </rPh>
    <rPh sb="11" eb="13">
      <t>カンソク</t>
    </rPh>
    <rPh sb="13" eb="15">
      <t>カショ</t>
    </rPh>
    <rPh sb="15" eb="16">
      <t>スウ</t>
    </rPh>
    <phoneticPr fontId="5"/>
  </si>
  <si>
    <t>引き続き観測地点の重点化に努めるとともに、観測項目の重点化等を十分検討し、コスト縮減に努める。</t>
    <rPh sb="0" eb="1">
      <t>ヒ</t>
    </rPh>
    <rPh sb="2" eb="3">
      <t>ツヅ</t>
    </rPh>
    <rPh sb="4" eb="6">
      <t>カンソク</t>
    </rPh>
    <rPh sb="6" eb="8">
      <t>チテン</t>
    </rPh>
    <rPh sb="9" eb="12">
      <t>ジュウテンカ</t>
    </rPh>
    <rPh sb="13" eb="14">
      <t>ツト</t>
    </rPh>
    <rPh sb="21" eb="23">
      <t>カンソク</t>
    </rPh>
    <rPh sb="23" eb="25">
      <t>コウモク</t>
    </rPh>
    <rPh sb="26" eb="29">
      <t>ジュウテンカ</t>
    </rPh>
    <rPh sb="29" eb="30">
      <t>トウ</t>
    </rPh>
    <rPh sb="31" eb="33">
      <t>ジュウブン</t>
    </rPh>
    <rPh sb="33" eb="35">
      <t>ケントウ</t>
    </rPh>
    <rPh sb="40" eb="42">
      <t>シュクゲン</t>
    </rPh>
    <rPh sb="43" eb="44">
      <t>ツト</t>
    </rPh>
    <phoneticPr fontId="5"/>
  </si>
  <si>
    <t>発注業務については競争性の確保に努めるよう精査を行うとともに、地下水観測地点と観測項目の重点化の可能性について検討することで、引き続き可能な限りコスト縮減を行う。</t>
    <rPh sb="0" eb="2">
      <t>ハッチュウ</t>
    </rPh>
    <rPh sb="2" eb="4">
      <t>ギョウム</t>
    </rPh>
    <rPh sb="9" eb="12">
      <t>キョウソウセイ</t>
    </rPh>
    <rPh sb="13" eb="15">
      <t>カクホ</t>
    </rPh>
    <rPh sb="16" eb="17">
      <t>ツト</t>
    </rPh>
    <rPh sb="21" eb="23">
      <t>セイサ</t>
    </rPh>
    <rPh sb="24" eb="25">
      <t>オコナ</t>
    </rPh>
    <rPh sb="31" eb="34">
      <t>チカスイ</t>
    </rPh>
    <rPh sb="34" eb="36">
      <t>カンソク</t>
    </rPh>
    <rPh sb="36" eb="38">
      <t>チテン</t>
    </rPh>
    <rPh sb="39" eb="41">
      <t>カンソク</t>
    </rPh>
    <rPh sb="41" eb="43">
      <t>コウモク</t>
    </rPh>
    <rPh sb="44" eb="47">
      <t>ジュウテンカ</t>
    </rPh>
    <rPh sb="48" eb="51">
      <t>カノウセイ</t>
    </rPh>
    <rPh sb="55" eb="57">
      <t>ケントウ</t>
    </rPh>
    <rPh sb="63" eb="64">
      <t>ヒ</t>
    </rPh>
    <rPh sb="65" eb="66">
      <t>ツヅ</t>
    </rPh>
    <rPh sb="67" eb="69">
      <t>カノウ</t>
    </rPh>
    <rPh sb="70" eb="71">
      <t>カギ</t>
    </rPh>
    <rPh sb="75" eb="77">
      <t>シュクゲン</t>
    </rPh>
    <rPh sb="78" eb="79">
      <t>オコナ</t>
    </rPh>
    <phoneticPr fontId="5"/>
  </si>
  <si>
    <t>執行等改善</t>
  </si>
  <si>
    <t>-</t>
    <phoneticPr fontId="5"/>
  </si>
  <si>
    <t>課長　小俣　篤</t>
    <rPh sb="0" eb="2">
      <t>カチョウ</t>
    </rPh>
    <rPh sb="3" eb="5">
      <t>オマタ</t>
    </rPh>
    <rPh sb="6" eb="7">
      <t>アツシ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</si>
</sst>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パーセント 2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148</xdr:row>
      <xdr:rowOff>292377</xdr:rowOff>
    </xdr:from>
    <xdr:to>
      <xdr:col>25</xdr:col>
      <xdr:colOff>128812</xdr:colOff>
      <xdr:row>151</xdr:row>
      <xdr:rowOff>138715</xdr:rowOff>
    </xdr:to>
    <xdr:sp macro="" textlink="">
      <xdr:nvSpPr>
        <xdr:cNvPr id="5" name="テキスト ボックス 4"/>
        <xdr:cNvSpPr txBox="1">
          <a:spLocks/>
        </xdr:cNvSpPr>
      </xdr:nvSpPr>
      <xdr:spPr>
        <a:xfrm>
          <a:off x="1613647" y="53800465"/>
          <a:ext cx="2997518" cy="8884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Ａ</a:t>
          </a:r>
          <a:r>
            <a:rPr kumimoji="1" lang="en-US" altLang="ja-JP" sz="1600">
              <a:latin typeface="+mn-ea"/>
              <a:ea typeface="+mn-ea"/>
            </a:rPr>
            <a:t>. </a:t>
          </a:r>
          <a:r>
            <a:rPr kumimoji="1" lang="ja-JP" altLang="en-US" sz="1600">
              <a:latin typeface="+mn-ea"/>
              <a:ea typeface="+mn-ea"/>
            </a:rPr>
            <a:t>国際航業（株）</a:t>
          </a:r>
          <a:endParaRPr kumimoji="1" lang="en-US" altLang="ja-JP" sz="1600">
            <a:latin typeface="+mn-ea"/>
            <a:ea typeface="+mn-ea"/>
          </a:endParaRPr>
        </a:p>
        <a:p>
          <a:pPr algn="ctr">
            <a:lnSpc>
              <a:spcPts val="1800"/>
            </a:lnSpc>
          </a:pPr>
          <a:r>
            <a:rPr kumimoji="1" lang="en-US" altLang="ja-JP" sz="1600">
              <a:latin typeface="+mn-ea"/>
              <a:ea typeface="+mn-ea"/>
            </a:rPr>
            <a:t>6</a:t>
          </a:r>
          <a:r>
            <a:rPr kumimoji="1" lang="ja-JP" altLang="en-US" sz="1600">
              <a:latin typeface="+mn-ea"/>
              <a:ea typeface="+mn-ea"/>
            </a:rPr>
            <a:t>百万円</a:t>
          </a:r>
        </a:p>
      </xdr:txBody>
    </xdr:sp>
    <xdr:clientData/>
  </xdr:twoCellAnchor>
  <xdr:twoCellAnchor>
    <xdr:from>
      <xdr:col>9</xdr:col>
      <xdr:colOff>33547</xdr:colOff>
      <xdr:row>140</xdr:row>
      <xdr:rowOff>0</xdr:rowOff>
    </xdr:from>
    <xdr:to>
      <xdr:col>25</xdr:col>
      <xdr:colOff>107847</xdr:colOff>
      <xdr:row>142</xdr:row>
      <xdr:rowOff>213588</xdr:rowOff>
    </xdr:to>
    <xdr:sp macro="" textlink="">
      <xdr:nvSpPr>
        <xdr:cNvPr id="6" name="テキスト ボックス 5"/>
        <xdr:cNvSpPr txBox="1">
          <a:spLocks noChangeAspect="1"/>
        </xdr:cNvSpPr>
      </xdr:nvSpPr>
      <xdr:spPr>
        <a:xfrm>
          <a:off x="1647194" y="50729029"/>
          <a:ext cx="2943006" cy="908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6</a:t>
          </a:r>
          <a:r>
            <a:rPr kumimoji="1" lang="ja-JP" altLang="en-US" sz="1600">
              <a:solidFill>
                <a:schemeClr val="tx1"/>
              </a:solidFill>
              <a:latin typeface="+mn-ea"/>
              <a:ea typeface="+mn-ea"/>
            </a:rPr>
            <a:t>百万円</a:t>
          </a:r>
        </a:p>
      </xdr:txBody>
    </xdr:sp>
    <xdr:clientData/>
  </xdr:twoCellAnchor>
  <xdr:twoCellAnchor>
    <xdr:from>
      <xdr:col>9</xdr:col>
      <xdr:colOff>35789</xdr:colOff>
      <xdr:row>142</xdr:row>
      <xdr:rowOff>292048</xdr:rowOff>
    </xdr:from>
    <xdr:to>
      <xdr:col>25</xdr:col>
      <xdr:colOff>110089</xdr:colOff>
      <xdr:row>145</xdr:row>
      <xdr:rowOff>72861</xdr:rowOff>
    </xdr:to>
    <xdr:sp macro="" textlink="">
      <xdr:nvSpPr>
        <xdr:cNvPr id="7" name="大かっこ 6"/>
        <xdr:cNvSpPr>
          <a:spLocks noChangeAspect="1"/>
        </xdr:cNvSpPr>
      </xdr:nvSpPr>
      <xdr:spPr>
        <a:xfrm>
          <a:off x="1649436" y="51715842"/>
          <a:ext cx="2943006" cy="822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地下水管理に関する企画･立案･情報の収集等</a:t>
          </a:r>
        </a:p>
      </xdr:txBody>
    </xdr:sp>
    <xdr:clientData/>
  </xdr:twoCellAnchor>
  <xdr:twoCellAnchor>
    <xdr:from>
      <xdr:col>27</xdr:col>
      <xdr:colOff>50462</xdr:colOff>
      <xdr:row>140</xdr:row>
      <xdr:rowOff>0</xdr:rowOff>
    </xdr:from>
    <xdr:to>
      <xdr:col>43</xdr:col>
      <xdr:colOff>169829</xdr:colOff>
      <xdr:row>142</xdr:row>
      <xdr:rowOff>212226</xdr:rowOff>
    </xdr:to>
    <xdr:sp macro="" textlink="">
      <xdr:nvSpPr>
        <xdr:cNvPr id="8" name="テキスト ボックス 7"/>
        <xdr:cNvSpPr txBox="1">
          <a:spLocks/>
        </xdr:cNvSpPr>
      </xdr:nvSpPr>
      <xdr:spPr>
        <a:xfrm>
          <a:off x="4891403" y="50729029"/>
          <a:ext cx="2988073" cy="906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Ｂ</a:t>
          </a:r>
          <a:r>
            <a:rPr kumimoji="1" lang="en-US" altLang="ja-JP" sz="1600">
              <a:latin typeface="+mn-ea"/>
              <a:ea typeface="+mn-ea"/>
            </a:rPr>
            <a:t>.</a:t>
          </a: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0.04</a:t>
          </a:r>
          <a:r>
            <a:rPr kumimoji="1" lang="ja-JP" altLang="en-US" sz="1600">
              <a:latin typeface="+mn-ea"/>
              <a:ea typeface="+mn-ea"/>
            </a:rPr>
            <a:t>百万円</a:t>
          </a:r>
        </a:p>
      </xdr:txBody>
    </xdr:sp>
    <xdr:clientData/>
  </xdr:twoCellAnchor>
  <xdr:twoCellAnchor>
    <xdr:from>
      <xdr:col>9</xdr:col>
      <xdr:colOff>19767</xdr:colOff>
      <xdr:row>147</xdr:row>
      <xdr:rowOff>270774</xdr:rowOff>
    </xdr:from>
    <xdr:to>
      <xdr:col>25</xdr:col>
      <xdr:colOff>146394</xdr:colOff>
      <xdr:row>148</xdr:row>
      <xdr:rowOff>336035</xdr:rowOff>
    </xdr:to>
    <xdr:sp macro="" textlink="">
      <xdr:nvSpPr>
        <xdr:cNvPr id="9" name="テキスト ボックス 8"/>
        <xdr:cNvSpPr txBox="1"/>
      </xdr:nvSpPr>
      <xdr:spPr>
        <a:xfrm>
          <a:off x="1633414" y="53431480"/>
          <a:ext cx="2995333" cy="41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一般競争（総合評価）</a:t>
          </a:r>
          <a:r>
            <a:rPr kumimoji="1" lang="en-US" altLang="ja-JP" sz="1600"/>
            <a:t>】</a:t>
          </a:r>
          <a:endParaRPr kumimoji="1" lang="ja-JP" altLang="en-US" sz="1600"/>
        </a:p>
      </xdr:txBody>
    </xdr:sp>
    <xdr:clientData/>
  </xdr:twoCellAnchor>
  <xdr:twoCellAnchor>
    <xdr:from>
      <xdr:col>17</xdr:col>
      <xdr:colOff>78425</xdr:colOff>
      <xdr:row>145</xdr:row>
      <xdr:rowOff>237974</xdr:rowOff>
    </xdr:from>
    <xdr:to>
      <xdr:col>17</xdr:col>
      <xdr:colOff>78425</xdr:colOff>
      <xdr:row>147</xdr:row>
      <xdr:rowOff>146802</xdr:rowOff>
    </xdr:to>
    <xdr:cxnSp macro="">
      <xdr:nvCxnSpPr>
        <xdr:cNvPr id="10" name="直線矢印コネクタ 9"/>
        <xdr:cNvCxnSpPr/>
      </xdr:nvCxnSpPr>
      <xdr:spPr>
        <a:xfrm>
          <a:off x="3126425" y="52703915"/>
          <a:ext cx="0" cy="6035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1" t="s">
        <v>0</v>
      </c>
      <c r="AK2" s="481"/>
      <c r="AL2" s="481"/>
      <c r="AM2" s="481"/>
      <c r="AN2" s="481"/>
      <c r="AO2" s="481"/>
      <c r="AP2" s="481"/>
      <c r="AQ2" s="97" t="s">
        <v>379</v>
      </c>
      <c r="AR2" s="97"/>
      <c r="AS2" s="59" t="str">
        <f>IF(OR(AQ2="　", AQ2=""), "", "-")</f>
        <v/>
      </c>
      <c r="AT2" s="98">
        <v>40</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383</v>
      </c>
      <c r="AK3" s="290"/>
      <c r="AL3" s="290"/>
      <c r="AM3" s="290"/>
      <c r="AN3" s="290"/>
      <c r="AO3" s="290"/>
      <c r="AP3" s="290"/>
      <c r="AQ3" s="290"/>
      <c r="AR3" s="290"/>
      <c r="AS3" s="290"/>
      <c r="AT3" s="290"/>
      <c r="AU3" s="290"/>
      <c r="AV3" s="290"/>
      <c r="AW3" s="290"/>
      <c r="AX3" s="36" t="s">
        <v>91</v>
      </c>
    </row>
    <row r="4" spans="1:50" ht="24.75" customHeight="1">
      <c r="A4" s="509" t="s">
        <v>30</v>
      </c>
      <c r="B4" s="510"/>
      <c r="C4" s="510"/>
      <c r="D4" s="510"/>
      <c r="E4" s="510"/>
      <c r="F4" s="510"/>
      <c r="G4" s="483" t="s">
        <v>382</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380</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c r="A5" s="493" t="s">
        <v>93</v>
      </c>
      <c r="B5" s="494"/>
      <c r="C5" s="494"/>
      <c r="D5" s="494"/>
      <c r="E5" s="494"/>
      <c r="F5" s="495"/>
      <c r="G5" s="318" t="s">
        <v>175</v>
      </c>
      <c r="H5" s="319"/>
      <c r="I5" s="319"/>
      <c r="J5" s="319"/>
      <c r="K5" s="319"/>
      <c r="L5" s="319"/>
      <c r="M5" s="320" t="s">
        <v>92</v>
      </c>
      <c r="N5" s="321"/>
      <c r="O5" s="321"/>
      <c r="P5" s="321"/>
      <c r="Q5" s="321"/>
      <c r="R5" s="322"/>
      <c r="S5" s="323" t="s">
        <v>157</v>
      </c>
      <c r="T5" s="319"/>
      <c r="U5" s="319"/>
      <c r="V5" s="319"/>
      <c r="W5" s="319"/>
      <c r="X5" s="324"/>
      <c r="Y5" s="500" t="s">
        <v>3</v>
      </c>
      <c r="Z5" s="501"/>
      <c r="AA5" s="501"/>
      <c r="AB5" s="501"/>
      <c r="AC5" s="501"/>
      <c r="AD5" s="502"/>
      <c r="AE5" s="503" t="s">
        <v>384</v>
      </c>
      <c r="AF5" s="504"/>
      <c r="AG5" s="504"/>
      <c r="AH5" s="504"/>
      <c r="AI5" s="504"/>
      <c r="AJ5" s="504"/>
      <c r="AK5" s="504"/>
      <c r="AL5" s="504"/>
      <c r="AM5" s="504"/>
      <c r="AN5" s="504"/>
      <c r="AO5" s="504"/>
      <c r="AP5" s="505"/>
      <c r="AQ5" s="506" t="s">
        <v>429</v>
      </c>
      <c r="AR5" s="507"/>
      <c r="AS5" s="507"/>
      <c r="AT5" s="507"/>
      <c r="AU5" s="507"/>
      <c r="AV5" s="507"/>
      <c r="AW5" s="507"/>
      <c r="AX5" s="508"/>
    </row>
    <row r="6" spans="1:50" ht="39" customHeight="1">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390</v>
      </c>
      <c r="AF6" s="518"/>
      <c r="AG6" s="518"/>
      <c r="AH6" s="518"/>
      <c r="AI6" s="518"/>
      <c r="AJ6" s="518"/>
      <c r="AK6" s="518"/>
      <c r="AL6" s="518"/>
      <c r="AM6" s="518"/>
      <c r="AN6" s="518"/>
      <c r="AO6" s="518"/>
      <c r="AP6" s="518"/>
      <c r="AQ6" s="115"/>
      <c r="AR6" s="115"/>
      <c r="AS6" s="115"/>
      <c r="AT6" s="115"/>
      <c r="AU6" s="115"/>
      <c r="AV6" s="115"/>
      <c r="AW6" s="115"/>
      <c r="AX6" s="519"/>
    </row>
    <row r="7" spans="1:50" ht="49.5" customHeight="1">
      <c r="A7" s="439" t="s">
        <v>25</v>
      </c>
      <c r="B7" s="440"/>
      <c r="C7" s="440"/>
      <c r="D7" s="440"/>
      <c r="E7" s="440"/>
      <c r="F7" s="440"/>
      <c r="G7" s="441" t="s">
        <v>385</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386</v>
      </c>
      <c r="AF7" s="446"/>
      <c r="AG7" s="446"/>
      <c r="AH7" s="446"/>
      <c r="AI7" s="446"/>
      <c r="AJ7" s="446"/>
      <c r="AK7" s="446"/>
      <c r="AL7" s="446"/>
      <c r="AM7" s="446"/>
      <c r="AN7" s="446"/>
      <c r="AO7" s="446"/>
      <c r="AP7" s="446"/>
      <c r="AQ7" s="446"/>
      <c r="AR7" s="446"/>
      <c r="AS7" s="446"/>
      <c r="AT7" s="446"/>
      <c r="AU7" s="446"/>
      <c r="AV7" s="446"/>
      <c r="AW7" s="446"/>
      <c r="AX7" s="447"/>
    </row>
    <row r="8" spans="1:50" ht="52.5" customHeight="1">
      <c r="A8" s="346" t="s">
        <v>308</v>
      </c>
      <c r="B8" s="347"/>
      <c r="C8" s="347"/>
      <c r="D8" s="347"/>
      <c r="E8" s="347"/>
      <c r="F8" s="348"/>
      <c r="G8" s="343" t="str">
        <f>入力規則等!A26</f>
        <v>国土強靭化</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c r="A9" s="448" t="s">
        <v>26</v>
      </c>
      <c r="B9" s="449"/>
      <c r="C9" s="449"/>
      <c r="D9" s="449"/>
      <c r="E9" s="449"/>
      <c r="F9" s="449"/>
      <c r="G9" s="477" t="s">
        <v>387</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c r="A10" s="448" t="s">
        <v>36</v>
      </c>
      <c r="B10" s="449"/>
      <c r="C10" s="449"/>
      <c r="D10" s="449"/>
      <c r="E10" s="449"/>
      <c r="F10" s="449"/>
      <c r="G10" s="477" t="s">
        <v>388</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c r="A11" s="448" t="s">
        <v>6</v>
      </c>
      <c r="B11" s="449"/>
      <c r="C11" s="449"/>
      <c r="D11" s="449"/>
      <c r="E11" s="449"/>
      <c r="F11" s="450"/>
      <c r="G11" s="497" t="str">
        <f>入力規則等!P10</f>
        <v>直接実施、委託・請負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c r="A13" s="454"/>
      <c r="B13" s="455"/>
      <c r="C13" s="455"/>
      <c r="D13" s="455"/>
      <c r="E13" s="455"/>
      <c r="F13" s="456"/>
      <c r="G13" s="465" t="s">
        <v>7</v>
      </c>
      <c r="H13" s="466"/>
      <c r="I13" s="471" t="s">
        <v>8</v>
      </c>
      <c r="J13" s="472"/>
      <c r="K13" s="472"/>
      <c r="L13" s="472"/>
      <c r="M13" s="472"/>
      <c r="N13" s="472"/>
      <c r="O13" s="473"/>
      <c r="P13" s="62">
        <v>15</v>
      </c>
      <c r="Q13" s="63"/>
      <c r="R13" s="63"/>
      <c r="S13" s="63"/>
      <c r="T13" s="63"/>
      <c r="U13" s="63"/>
      <c r="V13" s="64"/>
      <c r="W13" s="62">
        <v>8</v>
      </c>
      <c r="X13" s="63"/>
      <c r="Y13" s="63"/>
      <c r="Z13" s="63"/>
      <c r="AA13" s="63"/>
      <c r="AB13" s="63"/>
      <c r="AC13" s="64"/>
      <c r="AD13" s="62">
        <v>8</v>
      </c>
      <c r="AE13" s="63"/>
      <c r="AF13" s="63"/>
      <c r="AG13" s="63"/>
      <c r="AH13" s="63"/>
      <c r="AI13" s="63"/>
      <c r="AJ13" s="64"/>
      <c r="AK13" s="62">
        <v>8</v>
      </c>
      <c r="AL13" s="63"/>
      <c r="AM13" s="63"/>
      <c r="AN13" s="63"/>
      <c r="AO13" s="63"/>
      <c r="AP13" s="63"/>
      <c r="AQ13" s="64"/>
      <c r="AR13" s="658">
        <v>8</v>
      </c>
      <c r="AS13" s="659"/>
      <c r="AT13" s="659"/>
      <c r="AU13" s="659"/>
      <c r="AV13" s="659"/>
      <c r="AW13" s="659"/>
      <c r="AX13" s="660"/>
    </row>
    <row r="14" spans="1:50" ht="21" customHeight="1">
      <c r="A14" s="454"/>
      <c r="B14" s="455"/>
      <c r="C14" s="455"/>
      <c r="D14" s="455"/>
      <c r="E14" s="455"/>
      <c r="F14" s="456"/>
      <c r="G14" s="467"/>
      <c r="H14" s="468"/>
      <c r="I14" s="334" t="s">
        <v>9</v>
      </c>
      <c r="J14" s="462"/>
      <c r="K14" s="462"/>
      <c r="L14" s="462"/>
      <c r="M14" s="462"/>
      <c r="N14" s="462"/>
      <c r="O14" s="463"/>
      <c r="P14" s="62" t="s">
        <v>408</v>
      </c>
      <c r="Q14" s="63"/>
      <c r="R14" s="63"/>
      <c r="S14" s="63"/>
      <c r="T14" s="63"/>
      <c r="U14" s="63"/>
      <c r="V14" s="64"/>
      <c r="W14" s="62" t="s">
        <v>408</v>
      </c>
      <c r="X14" s="63"/>
      <c r="Y14" s="63"/>
      <c r="Z14" s="63"/>
      <c r="AA14" s="63"/>
      <c r="AB14" s="63"/>
      <c r="AC14" s="64"/>
      <c r="AD14" s="62" t="s">
        <v>408</v>
      </c>
      <c r="AE14" s="63"/>
      <c r="AF14" s="63"/>
      <c r="AG14" s="63"/>
      <c r="AH14" s="63"/>
      <c r="AI14" s="63"/>
      <c r="AJ14" s="64"/>
      <c r="AK14" s="62"/>
      <c r="AL14" s="63"/>
      <c r="AM14" s="63"/>
      <c r="AN14" s="63"/>
      <c r="AO14" s="63"/>
      <c r="AP14" s="63"/>
      <c r="AQ14" s="64"/>
      <c r="AR14" s="656"/>
      <c r="AS14" s="656"/>
      <c r="AT14" s="656"/>
      <c r="AU14" s="656"/>
      <c r="AV14" s="656"/>
      <c r="AW14" s="656"/>
      <c r="AX14" s="657"/>
    </row>
    <row r="15" spans="1:50" ht="21" customHeight="1">
      <c r="A15" s="454"/>
      <c r="B15" s="455"/>
      <c r="C15" s="455"/>
      <c r="D15" s="455"/>
      <c r="E15" s="455"/>
      <c r="F15" s="456"/>
      <c r="G15" s="467"/>
      <c r="H15" s="468"/>
      <c r="I15" s="334" t="s">
        <v>62</v>
      </c>
      <c r="J15" s="335"/>
      <c r="K15" s="335"/>
      <c r="L15" s="335"/>
      <c r="M15" s="335"/>
      <c r="N15" s="335"/>
      <c r="O15" s="336"/>
      <c r="P15" s="62" t="s">
        <v>408</v>
      </c>
      <c r="Q15" s="63"/>
      <c r="R15" s="63"/>
      <c r="S15" s="63"/>
      <c r="T15" s="63"/>
      <c r="U15" s="63"/>
      <c r="V15" s="64"/>
      <c r="W15" s="62" t="s">
        <v>408</v>
      </c>
      <c r="X15" s="63"/>
      <c r="Y15" s="63"/>
      <c r="Z15" s="63"/>
      <c r="AA15" s="63"/>
      <c r="AB15" s="63"/>
      <c r="AC15" s="64"/>
      <c r="AD15" s="62" t="s">
        <v>408</v>
      </c>
      <c r="AE15" s="63"/>
      <c r="AF15" s="63"/>
      <c r="AG15" s="63"/>
      <c r="AH15" s="63"/>
      <c r="AI15" s="63"/>
      <c r="AJ15" s="64"/>
      <c r="AK15" s="62" t="s">
        <v>408</v>
      </c>
      <c r="AL15" s="63"/>
      <c r="AM15" s="63"/>
      <c r="AN15" s="63"/>
      <c r="AO15" s="63"/>
      <c r="AP15" s="63"/>
      <c r="AQ15" s="64"/>
      <c r="AR15" s="62"/>
      <c r="AS15" s="63"/>
      <c r="AT15" s="63"/>
      <c r="AU15" s="63"/>
      <c r="AV15" s="63"/>
      <c r="AW15" s="63"/>
      <c r="AX15" s="655"/>
    </row>
    <row r="16" spans="1:50" ht="21" customHeight="1">
      <c r="A16" s="454"/>
      <c r="B16" s="455"/>
      <c r="C16" s="455"/>
      <c r="D16" s="455"/>
      <c r="E16" s="455"/>
      <c r="F16" s="456"/>
      <c r="G16" s="467"/>
      <c r="H16" s="468"/>
      <c r="I16" s="334" t="s">
        <v>63</v>
      </c>
      <c r="J16" s="335"/>
      <c r="K16" s="335"/>
      <c r="L16" s="335"/>
      <c r="M16" s="335"/>
      <c r="N16" s="335"/>
      <c r="O16" s="336"/>
      <c r="P16" s="62" t="s">
        <v>408</v>
      </c>
      <c r="Q16" s="63"/>
      <c r="R16" s="63"/>
      <c r="S16" s="63"/>
      <c r="T16" s="63"/>
      <c r="U16" s="63"/>
      <c r="V16" s="64"/>
      <c r="W16" s="62" t="s">
        <v>408</v>
      </c>
      <c r="X16" s="63"/>
      <c r="Y16" s="63"/>
      <c r="Z16" s="63"/>
      <c r="AA16" s="63"/>
      <c r="AB16" s="63"/>
      <c r="AC16" s="64"/>
      <c r="AD16" s="62" t="s">
        <v>408</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c r="A17" s="454"/>
      <c r="B17" s="455"/>
      <c r="C17" s="455"/>
      <c r="D17" s="455"/>
      <c r="E17" s="455"/>
      <c r="F17" s="456"/>
      <c r="G17" s="467"/>
      <c r="H17" s="468"/>
      <c r="I17" s="334" t="s">
        <v>61</v>
      </c>
      <c r="J17" s="462"/>
      <c r="K17" s="462"/>
      <c r="L17" s="462"/>
      <c r="M17" s="462"/>
      <c r="N17" s="462"/>
      <c r="O17" s="463"/>
      <c r="P17" s="62" t="s">
        <v>408</v>
      </c>
      <c r="Q17" s="63"/>
      <c r="R17" s="63"/>
      <c r="S17" s="63"/>
      <c r="T17" s="63"/>
      <c r="U17" s="63"/>
      <c r="V17" s="64"/>
      <c r="W17" s="62" t="s">
        <v>408</v>
      </c>
      <c r="X17" s="63"/>
      <c r="Y17" s="63"/>
      <c r="Z17" s="63"/>
      <c r="AA17" s="63"/>
      <c r="AB17" s="63"/>
      <c r="AC17" s="64"/>
      <c r="AD17" s="62" t="s">
        <v>408</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c r="A18" s="454"/>
      <c r="B18" s="455"/>
      <c r="C18" s="455"/>
      <c r="D18" s="455"/>
      <c r="E18" s="455"/>
      <c r="F18" s="456"/>
      <c r="G18" s="469"/>
      <c r="H18" s="470"/>
      <c r="I18" s="337" t="s">
        <v>22</v>
      </c>
      <c r="J18" s="338"/>
      <c r="K18" s="338"/>
      <c r="L18" s="338"/>
      <c r="M18" s="338"/>
      <c r="N18" s="338"/>
      <c r="O18" s="339"/>
      <c r="P18" s="306">
        <f>SUM(P13:V17)</f>
        <v>15</v>
      </c>
      <c r="Q18" s="307"/>
      <c r="R18" s="307"/>
      <c r="S18" s="307"/>
      <c r="T18" s="307"/>
      <c r="U18" s="307"/>
      <c r="V18" s="308"/>
      <c r="W18" s="306">
        <f>SUM(W13:AC17)</f>
        <v>8</v>
      </c>
      <c r="X18" s="307"/>
      <c r="Y18" s="307"/>
      <c r="Z18" s="307"/>
      <c r="AA18" s="307"/>
      <c r="AB18" s="307"/>
      <c r="AC18" s="308"/>
      <c r="AD18" s="306">
        <f t="shared" ref="AD18" si="0">SUM(AD13:AJ17)</f>
        <v>8</v>
      </c>
      <c r="AE18" s="307"/>
      <c r="AF18" s="307"/>
      <c r="AG18" s="307"/>
      <c r="AH18" s="307"/>
      <c r="AI18" s="307"/>
      <c r="AJ18" s="308"/>
      <c r="AK18" s="306">
        <f t="shared" ref="AK18" si="1">SUM(AK13:AQ17)</f>
        <v>8</v>
      </c>
      <c r="AL18" s="307"/>
      <c r="AM18" s="307"/>
      <c r="AN18" s="307"/>
      <c r="AO18" s="307"/>
      <c r="AP18" s="307"/>
      <c r="AQ18" s="308"/>
      <c r="AR18" s="306">
        <f t="shared" ref="AR18" si="2">SUM(AR13:AX17)</f>
        <v>8</v>
      </c>
      <c r="AS18" s="307"/>
      <c r="AT18" s="307"/>
      <c r="AU18" s="307"/>
      <c r="AV18" s="307"/>
      <c r="AW18" s="307"/>
      <c r="AX18" s="309"/>
    </row>
    <row r="19" spans="1:50" ht="24.75" customHeight="1">
      <c r="A19" s="454"/>
      <c r="B19" s="455"/>
      <c r="C19" s="455"/>
      <c r="D19" s="455"/>
      <c r="E19" s="455"/>
      <c r="F19" s="456"/>
      <c r="G19" s="303" t="s">
        <v>10</v>
      </c>
      <c r="H19" s="304"/>
      <c r="I19" s="304"/>
      <c r="J19" s="304"/>
      <c r="K19" s="304"/>
      <c r="L19" s="304"/>
      <c r="M19" s="304"/>
      <c r="N19" s="304"/>
      <c r="O19" s="304"/>
      <c r="P19" s="62">
        <v>12</v>
      </c>
      <c r="Q19" s="63"/>
      <c r="R19" s="63"/>
      <c r="S19" s="63"/>
      <c r="T19" s="63"/>
      <c r="U19" s="63"/>
      <c r="V19" s="64"/>
      <c r="W19" s="62">
        <v>8</v>
      </c>
      <c r="X19" s="63"/>
      <c r="Y19" s="63"/>
      <c r="Z19" s="63"/>
      <c r="AA19" s="63"/>
      <c r="AB19" s="63"/>
      <c r="AC19" s="64"/>
      <c r="AD19" s="62">
        <v>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57"/>
      <c r="B20" s="458"/>
      <c r="C20" s="458"/>
      <c r="D20" s="458"/>
      <c r="E20" s="458"/>
      <c r="F20" s="459"/>
      <c r="G20" s="303" t="s">
        <v>11</v>
      </c>
      <c r="H20" s="304"/>
      <c r="I20" s="304"/>
      <c r="J20" s="304"/>
      <c r="K20" s="304"/>
      <c r="L20" s="304"/>
      <c r="M20" s="304"/>
      <c r="N20" s="304"/>
      <c r="O20" s="304"/>
      <c r="P20" s="311">
        <f>IF(P18=0, "-", P19/P18)</f>
        <v>0.8</v>
      </c>
      <c r="Q20" s="311"/>
      <c r="R20" s="311"/>
      <c r="S20" s="311"/>
      <c r="T20" s="311"/>
      <c r="U20" s="311"/>
      <c r="V20" s="311"/>
      <c r="W20" s="311">
        <f>IF(W18=0, "-", W19/W18)</f>
        <v>1</v>
      </c>
      <c r="X20" s="311"/>
      <c r="Y20" s="311"/>
      <c r="Z20" s="311"/>
      <c r="AA20" s="311"/>
      <c r="AB20" s="311"/>
      <c r="AC20" s="311"/>
      <c r="AD20" s="311">
        <f>IF(AD18=0, "-", AD19/AD18)</f>
        <v>0.75</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31</v>
      </c>
      <c r="AV22" s="101"/>
      <c r="AW22" s="99" t="s">
        <v>355</v>
      </c>
      <c r="AX22" s="100"/>
    </row>
    <row r="23" spans="1:50" ht="29.25" customHeight="1">
      <c r="A23" s="207"/>
      <c r="B23" s="205"/>
      <c r="C23" s="205"/>
      <c r="D23" s="205"/>
      <c r="E23" s="205"/>
      <c r="F23" s="206"/>
      <c r="G23" s="312" t="s">
        <v>419</v>
      </c>
      <c r="H23" s="279"/>
      <c r="I23" s="279"/>
      <c r="J23" s="279"/>
      <c r="K23" s="279"/>
      <c r="L23" s="279"/>
      <c r="M23" s="279"/>
      <c r="N23" s="279"/>
      <c r="O23" s="280"/>
      <c r="P23" s="245" t="s">
        <v>418</v>
      </c>
      <c r="Q23" s="186"/>
      <c r="R23" s="186"/>
      <c r="S23" s="186"/>
      <c r="T23" s="186"/>
      <c r="U23" s="186"/>
      <c r="V23" s="186"/>
      <c r="W23" s="186"/>
      <c r="X23" s="187"/>
      <c r="Y23" s="284" t="s">
        <v>14</v>
      </c>
      <c r="Z23" s="285"/>
      <c r="AA23" s="286"/>
      <c r="AB23" s="316" t="s">
        <v>389</v>
      </c>
      <c r="AC23" s="287"/>
      <c r="AD23" s="287"/>
      <c r="AE23" s="84">
        <v>7.7</v>
      </c>
      <c r="AF23" s="85"/>
      <c r="AG23" s="85"/>
      <c r="AH23" s="85"/>
      <c r="AI23" s="86"/>
      <c r="AJ23" s="84" t="s">
        <v>428</v>
      </c>
      <c r="AK23" s="85"/>
      <c r="AL23" s="85"/>
      <c r="AM23" s="85"/>
      <c r="AN23" s="86"/>
      <c r="AO23" s="84" t="s">
        <v>428</v>
      </c>
      <c r="AP23" s="85"/>
      <c r="AQ23" s="85"/>
      <c r="AR23" s="85"/>
      <c r="AS23" s="86"/>
      <c r="AT23" s="217"/>
      <c r="AU23" s="217"/>
      <c r="AV23" s="217"/>
      <c r="AW23" s="217"/>
      <c r="AX23" s="218"/>
    </row>
    <row r="24" spans="1:50" ht="29.25"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16" t="s">
        <v>389</v>
      </c>
      <c r="AC24" s="287"/>
      <c r="AD24" s="287"/>
      <c r="AE24" s="84">
        <v>7.59</v>
      </c>
      <c r="AF24" s="85"/>
      <c r="AG24" s="85"/>
      <c r="AH24" s="85"/>
      <c r="AI24" s="86"/>
      <c r="AJ24" s="84">
        <v>7.59</v>
      </c>
      <c r="AK24" s="85"/>
      <c r="AL24" s="85"/>
      <c r="AM24" s="85"/>
      <c r="AN24" s="86"/>
      <c r="AO24" s="84">
        <v>7.59</v>
      </c>
      <c r="AP24" s="85"/>
      <c r="AQ24" s="85"/>
      <c r="AR24" s="85"/>
      <c r="AS24" s="86"/>
      <c r="AT24" s="84">
        <v>7.59</v>
      </c>
      <c r="AU24" s="85"/>
      <c r="AV24" s="85"/>
      <c r="AW24" s="85"/>
      <c r="AX24" s="87"/>
    </row>
    <row r="25" spans="1:50" ht="29.25" customHeight="1">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359</v>
      </c>
      <c r="AC25" s="255"/>
      <c r="AD25" s="255"/>
      <c r="AE25" s="84">
        <v>96</v>
      </c>
      <c r="AF25" s="85"/>
      <c r="AG25" s="85"/>
      <c r="AH25" s="85"/>
      <c r="AI25" s="86"/>
      <c r="AJ25" s="84" t="s">
        <v>408</v>
      </c>
      <c r="AK25" s="85"/>
      <c r="AL25" s="85"/>
      <c r="AM25" s="85"/>
      <c r="AN25" s="86"/>
      <c r="AO25" s="84" t="s">
        <v>408</v>
      </c>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316"/>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31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c r="A47" s="225" t="s">
        <v>320</v>
      </c>
      <c r="B47" s="676" t="s">
        <v>317</v>
      </c>
      <c r="C47" s="227"/>
      <c r="D47" s="227"/>
      <c r="E47" s="227"/>
      <c r="F47" s="228"/>
      <c r="G47" s="614" t="s">
        <v>311</v>
      </c>
      <c r="H47" s="614"/>
      <c r="I47" s="614"/>
      <c r="J47" s="614"/>
      <c r="K47" s="614"/>
      <c r="L47" s="614"/>
      <c r="M47" s="614"/>
      <c r="N47" s="614"/>
      <c r="O47" s="614"/>
      <c r="P47" s="614"/>
      <c r="Q47" s="614"/>
      <c r="R47" s="614"/>
      <c r="S47" s="614"/>
      <c r="T47" s="614"/>
      <c r="U47" s="614"/>
      <c r="V47" s="614"/>
      <c r="W47" s="614"/>
      <c r="X47" s="614"/>
      <c r="Y47" s="614"/>
      <c r="Z47" s="614"/>
      <c r="AA47" s="681"/>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5"/>
      <c r="B49" s="676"/>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07"/>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8"/>
    </row>
    <row r="50" spans="1:50" ht="22.5" hidden="1" customHeight="1">
      <c r="A50" s="225"/>
      <c r="B50" s="676"/>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0"/>
    </row>
    <row r="51" spans="1:50" ht="22.5" hidden="1" customHeight="1">
      <c r="A51" s="225"/>
      <c r="B51" s="677"/>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11"/>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2"/>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0"/>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1" t="s">
        <v>69</v>
      </c>
      <c r="AF67" s="109"/>
      <c r="AG67" s="109"/>
      <c r="AH67" s="109"/>
      <c r="AI67" s="109"/>
      <c r="AJ67" s="651" t="s">
        <v>70</v>
      </c>
      <c r="AK67" s="109"/>
      <c r="AL67" s="109"/>
      <c r="AM67" s="109"/>
      <c r="AN67" s="109"/>
      <c r="AO67" s="651" t="s">
        <v>71</v>
      </c>
      <c r="AP67" s="109"/>
      <c r="AQ67" s="109"/>
      <c r="AR67" s="109"/>
      <c r="AS67" s="109"/>
      <c r="AT67" s="167" t="s">
        <v>74</v>
      </c>
      <c r="AU67" s="168"/>
      <c r="AV67" s="168"/>
      <c r="AW67" s="168"/>
      <c r="AX67" s="169"/>
    </row>
    <row r="68" spans="1:60" ht="22.5" customHeight="1">
      <c r="A68" s="176"/>
      <c r="B68" s="177"/>
      <c r="C68" s="177"/>
      <c r="D68" s="177"/>
      <c r="E68" s="177"/>
      <c r="F68" s="178"/>
      <c r="G68" s="245" t="s">
        <v>422</v>
      </c>
      <c r="H68" s="186"/>
      <c r="I68" s="186"/>
      <c r="J68" s="186"/>
      <c r="K68" s="186"/>
      <c r="L68" s="186"/>
      <c r="M68" s="186"/>
      <c r="N68" s="186"/>
      <c r="O68" s="186"/>
      <c r="P68" s="186"/>
      <c r="Q68" s="186"/>
      <c r="R68" s="186"/>
      <c r="S68" s="186"/>
      <c r="T68" s="186"/>
      <c r="U68" s="186"/>
      <c r="V68" s="186"/>
      <c r="W68" s="186"/>
      <c r="X68" s="187"/>
      <c r="Y68" s="325" t="s">
        <v>66</v>
      </c>
      <c r="Z68" s="326"/>
      <c r="AA68" s="327"/>
      <c r="AB68" s="193" t="s">
        <v>420</v>
      </c>
      <c r="AC68" s="194"/>
      <c r="AD68" s="195"/>
      <c r="AE68" s="84">
        <v>591</v>
      </c>
      <c r="AF68" s="85"/>
      <c r="AG68" s="85"/>
      <c r="AH68" s="85"/>
      <c r="AI68" s="86"/>
      <c r="AJ68" s="84">
        <v>582</v>
      </c>
      <c r="AK68" s="85"/>
      <c r="AL68" s="85"/>
      <c r="AM68" s="85"/>
      <c r="AN68" s="86"/>
      <c r="AO68" s="84">
        <v>563</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420</v>
      </c>
      <c r="AC69" s="202"/>
      <c r="AD69" s="203"/>
      <c r="AE69" s="84" t="s">
        <v>408</v>
      </c>
      <c r="AF69" s="85"/>
      <c r="AG69" s="85"/>
      <c r="AH69" s="85"/>
      <c r="AI69" s="86"/>
      <c r="AJ69" s="84" t="s">
        <v>408</v>
      </c>
      <c r="AK69" s="85"/>
      <c r="AL69" s="85"/>
      <c r="AM69" s="85"/>
      <c r="AN69" s="86"/>
      <c r="AO69" s="84" t="s">
        <v>408</v>
      </c>
      <c r="AP69" s="85"/>
      <c r="AQ69" s="85"/>
      <c r="AR69" s="85"/>
      <c r="AS69" s="86"/>
      <c r="AT69" s="84" t="s">
        <v>408</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423</v>
      </c>
      <c r="H83" s="135"/>
      <c r="I83" s="135"/>
      <c r="J83" s="135"/>
      <c r="K83" s="135"/>
      <c r="L83" s="135"/>
      <c r="M83" s="135"/>
      <c r="N83" s="135"/>
      <c r="O83" s="135"/>
      <c r="P83" s="135"/>
      <c r="Q83" s="135"/>
      <c r="R83" s="135"/>
      <c r="S83" s="135"/>
      <c r="T83" s="135"/>
      <c r="U83" s="135"/>
      <c r="V83" s="135"/>
      <c r="W83" s="135"/>
      <c r="X83" s="135"/>
      <c r="Y83" s="137" t="s">
        <v>17</v>
      </c>
      <c r="Z83" s="138"/>
      <c r="AA83" s="139"/>
      <c r="AB83" s="172" t="s">
        <v>421</v>
      </c>
      <c r="AC83" s="141"/>
      <c r="AD83" s="142"/>
      <c r="AE83" s="143">
        <f>P19/AE68*1000</f>
        <v>20.304568527918779</v>
      </c>
      <c r="AF83" s="144"/>
      <c r="AG83" s="144"/>
      <c r="AH83" s="144"/>
      <c r="AI83" s="144"/>
      <c r="AJ83" s="143">
        <f>W19/AJ68*1000</f>
        <v>13.745704467353951</v>
      </c>
      <c r="AK83" s="144"/>
      <c r="AL83" s="144"/>
      <c r="AM83" s="144"/>
      <c r="AN83" s="144"/>
      <c r="AO83" s="143">
        <f>AD19/AO68*1000</f>
        <v>10.657193605683837</v>
      </c>
      <c r="AP83" s="144"/>
      <c r="AQ83" s="144"/>
      <c r="AR83" s="144"/>
      <c r="AS83" s="144"/>
      <c r="AT83" s="84" t="s">
        <v>412</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424</v>
      </c>
      <c r="AC84" s="149"/>
      <c r="AD84" s="150"/>
      <c r="AE84" s="148" t="s">
        <v>409</v>
      </c>
      <c r="AF84" s="149"/>
      <c r="AG84" s="149"/>
      <c r="AH84" s="149"/>
      <c r="AI84" s="150"/>
      <c r="AJ84" s="148" t="s">
        <v>410</v>
      </c>
      <c r="AK84" s="149"/>
      <c r="AL84" s="149"/>
      <c r="AM84" s="149"/>
      <c r="AN84" s="150"/>
      <c r="AO84" s="148" t="s">
        <v>411</v>
      </c>
      <c r="AP84" s="149"/>
      <c r="AQ84" s="149"/>
      <c r="AR84" s="149"/>
      <c r="AS84" s="150"/>
      <c r="AT84" s="148" t="s">
        <v>412</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c r="A98" s="369"/>
      <c r="B98" s="370"/>
      <c r="C98" s="404" t="s">
        <v>391</v>
      </c>
      <c r="D98" s="405"/>
      <c r="E98" s="405"/>
      <c r="F98" s="405"/>
      <c r="G98" s="405"/>
      <c r="H98" s="405"/>
      <c r="I98" s="405"/>
      <c r="J98" s="405"/>
      <c r="K98" s="406"/>
      <c r="L98" s="62">
        <v>0.1</v>
      </c>
      <c r="M98" s="63"/>
      <c r="N98" s="63"/>
      <c r="O98" s="63"/>
      <c r="P98" s="63"/>
      <c r="Q98" s="64"/>
      <c r="R98" s="62">
        <v>0.1</v>
      </c>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c r="A99" s="369"/>
      <c r="B99" s="370"/>
      <c r="C99" s="152" t="s">
        <v>392</v>
      </c>
      <c r="D99" s="153"/>
      <c r="E99" s="153"/>
      <c r="F99" s="153"/>
      <c r="G99" s="153"/>
      <c r="H99" s="153"/>
      <c r="I99" s="153"/>
      <c r="J99" s="153"/>
      <c r="K99" s="154"/>
      <c r="L99" s="62">
        <v>8</v>
      </c>
      <c r="M99" s="63"/>
      <c r="N99" s="63"/>
      <c r="O99" s="63"/>
      <c r="P99" s="63"/>
      <c r="Q99" s="64"/>
      <c r="R99" s="62">
        <v>8</v>
      </c>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c r="A104" s="371"/>
      <c r="B104" s="372"/>
      <c r="C104" s="361" t="s">
        <v>22</v>
      </c>
      <c r="D104" s="362"/>
      <c r="E104" s="362"/>
      <c r="F104" s="362"/>
      <c r="G104" s="362"/>
      <c r="H104" s="362"/>
      <c r="I104" s="362"/>
      <c r="J104" s="362"/>
      <c r="K104" s="363"/>
      <c r="L104" s="364">
        <f>SUM(L98:Q103)</f>
        <v>8.1</v>
      </c>
      <c r="M104" s="365"/>
      <c r="N104" s="365"/>
      <c r="O104" s="365"/>
      <c r="P104" s="365"/>
      <c r="Q104" s="366"/>
      <c r="R104" s="364">
        <f>SUM(R98:W103)</f>
        <v>8.1</v>
      </c>
      <c r="S104" s="365"/>
      <c r="T104" s="365"/>
      <c r="U104" s="365"/>
      <c r="V104" s="365"/>
      <c r="W104" s="366"/>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2" t="s">
        <v>38</v>
      </c>
      <c r="AH107" s="588"/>
      <c r="AI107" s="588"/>
      <c r="AJ107" s="588"/>
      <c r="AK107" s="588"/>
      <c r="AL107" s="588"/>
      <c r="AM107" s="588"/>
      <c r="AN107" s="588"/>
      <c r="AO107" s="588"/>
      <c r="AP107" s="588"/>
      <c r="AQ107" s="588"/>
      <c r="AR107" s="588"/>
      <c r="AS107" s="588"/>
      <c r="AT107" s="588"/>
      <c r="AU107" s="588"/>
      <c r="AV107" s="588"/>
      <c r="AW107" s="588"/>
      <c r="AX107" s="623"/>
    </row>
    <row r="108" spans="1:50" ht="41.25" customHeight="1">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7" t="s">
        <v>393</v>
      </c>
      <c r="AE108" s="598"/>
      <c r="AF108" s="598"/>
      <c r="AG108" s="594" t="s">
        <v>394</v>
      </c>
      <c r="AH108" s="595"/>
      <c r="AI108" s="595"/>
      <c r="AJ108" s="595"/>
      <c r="AK108" s="595"/>
      <c r="AL108" s="595"/>
      <c r="AM108" s="595"/>
      <c r="AN108" s="595"/>
      <c r="AO108" s="595"/>
      <c r="AP108" s="595"/>
      <c r="AQ108" s="595"/>
      <c r="AR108" s="595"/>
      <c r="AS108" s="595"/>
      <c r="AT108" s="595"/>
      <c r="AU108" s="595"/>
      <c r="AV108" s="595"/>
      <c r="AW108" s="595"/>
      <c r="AX108" s="596"/>
    </row>
    <row r="109" spans="1:50" ht="30" customHeight="1">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393</v>
      </c>
      <c r="AE109" s="433"/>
      <c r="AF109" s="433"/>
      <c r="AG109" s="523" t="s">
        <v>398</v>
      </c>
      <c r="AH109" s="295"/>
      <c r="AI109" s="295"/>
      <c r="AJ109" s="295"/>
      <c r="AK109" s="295"/>
      <c r="AL109" s="295"/>
      <c r="AM109" s="295"/>
      <c r="AN109" s="295"/>
      <c r="AO109" s="295"/>
      <c r="AP109" s="295"/>
      <c r="AQ109" s="295"/>
      <c r="AR109" s="295"/>
      <c r="AS109" s="295"/>
      <c r="AT109" s="295"/>
      <c r="AU109" s="295"/>
      <c r="AV109" s="295"/>
      <c r="AW109" s="295"/>
      <c r="AX109" s="296"/>
    </row>
    <row r="110" spans="1:50" ht="41.25" customHeight="1">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381</v>
      </c>
      <c r="AE110" s="577"/>
      <c r="AF110" s="577"/>
      <c r="AG110" s="521" t="s">
        <v>413</v>
      </c>
      <c r="AH110" s="188"/>
      <c r="AI110" s="188"/>
      <c r="AJ110" s="188"/>
      <c r="AK110" s="188"/>
      <c r="AL110" s="188"/>
      <c r="AM110" s="188"/>
      <c r="AN110" s="188"/>
      <c r="AO110" s="188"/>
      <c r="AP110" s="188"/>
      <c r="AQ110" s="188"/>
      <c r="AR110" s="188"/>
      <c r="AS110" s="188"/>
      <c r="AT110" s="188"/>
      <c r="AU110" s="188"/>
      <c r="AV110" s="188"/>
      <c r="AW110" s="188"/>
      <c r="AX110" s="522"/>
    </row>
    <row r="111" spans="1:50" ht="30" customHeight="1">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381</v>
      </c>
      <c r="AE111" s="429"/>
      <c r="AF111" s="429"/>
      <c r="AG111" s="291" t="s">
        <v>416</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593" t="s">
        <v>406</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40.5" customHeight="1">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593" t="s">
        <v>381</v>
      </c>
      <c r="AE113" s="433"/>
      <c r="AF113" s="433"/>
      <c r="AG113" s="523" t="s">
        <v>414</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406</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27" customHeight="1">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393</v>
      </c>
      <c r="AE115" s="433"/>
      <c r="AF115" s="433"/>
      <c r="AG115" s="523" t="s">
        <v>407</v>
      </c>
      <c r="AH115" s="295"/>
      <c r="AI115" s="295"/>
      <c r="AJ115" s="295"/>
      <c r="AK115" s="295"/>
      <c r="AL115" s="295"/>
      <c r="AM115" s="295"/>
      <c r="AN115" s="295"/>
      <c r="AO115" s="295"/>
      <c r="AP115" s="295"/>
      <c r="AQ115" s="295"/>
      <c r="AR115" s="295"/>
      <c r="AS115" s="295"/>
      <c r="AT115" s="295"/>
      <c r="AU115" s="295"/>
      <c r="AV115" s="295"/>
      <c r="AW115" s="295"/>
      <c r="AX115" s="296"/>
    </row>
    <row r="116" spans="1:64">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6" t="s">
        <v>395</v>
      </c>
      <c r="AE116" s="627"/>
      <c r="AF116" s="627"/>
      <c r="AG116" s="357" t="s">
        <v>415</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1.25" customHeight="1">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86" t="s">
        <v>395</v>
      </c>
      <c r="AE117" s="577"/>
      <c r="AF117" s="587"/>
      <c r="AG117" s="591" t="s">
        <v>417</v>
      </c>
      <c r="AH117" s="426"/>
      <c r="AI117" s="426"/>
      <c r="AJ117" s="426"/>
      <c r="AK117" s="426"/>
      <c r="AL117" s="426"/>
      <c r="AM117" s="426"/>
      <c r="AN117" s="426"/>
      <c r="AO117" s="426"/>
      <c r="AP117" s="426"/>
      <c r="AQ117" s="426"/>
      <c r="AR117" s="426"/>
      <c r="AS117" s="426"/>
      <c r="AT117" s="426"/>
      <c r="AU117" s="426"/>
      <c r="AV117" s="426"/>
      <c r="AW117" s="426"/>
      <c r="AX117" s="592"/>
      <c r="BG117" s="10"/>
      <c r="BH117" s="10"/>
      <c r="BI117" s="10"/>
      <c r="BJ117" s="10"/>
    </row>
    <row r="118" spans="1:64" ht="28.5" customHeight="1">
      <c r="A118" s="541" t="s">
        <v>47</v>
      </c>
      <c r="B118" s="578"/>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28" t="s">
        <v>395</v>
      </c>
      <c r="AE118" s="429"/>
      <c r="AF118" s="631"/>
      <c r="AG118" s="291" t="s">
        <v>399</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9" t="s">
        <v>406</v>
      </c>
      <c r="AE119" s="600"/>
      <c r="AF119" s="600"/>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395</v>
      </c>
      <c r="AE120" s="433"/>
      <c r="AF120" s="433"/>
      <c r="AG120" s="523" t="s">
        <v>401</v>
      </c>
      <c r="AH120" s="295"/>
      <c r="AI120" s="295"/>
      <c r="AJ120" s="295"/>
      <c r="AK120" s="295"/>
      <c r="AL120" s="295"/>
      <c r="AM120" s="295"/>
      <c r="AN120" s="295"/>
      <c r="AO120" s="295"/>
      <c r="AP120" s="295"/>
      <c r="AQ120" s="295"/>
      <c r="AR120" s="295"/>
      <c r="AS120" s="295"/>
      <c r="AT120" s="295"/>
      <c r="AU120" s="295"/>
      <c r="AV120" s="295"/>
      <c r="AW120" s="295"/>
      <c r="AX120" s="296"/>
    </row>
    <row r="121" spans="1:64" ht="28.5" customHeight="1">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395</v>
      </c>
      <c r="AE121" s="433"/>
      <c r="AF121" s="433"/>
      <c r="AG121" s="521" t="s">
        <v>400</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c r="A122" s="616" t="s">
        <v>80</v>
      </c>
      <c r="B122" s="617"/>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406</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c r="A124" s="618"/>
      <c r="B124" s="619"/>
      <c r="C124" s="632"/>
      <c r="D124" s="633"/>
      <c r="E124" s="633"/>
      <c r="F124" s="633"/>
      <c r="G124" s="633"/>
      <c r="H124" s="633"/>
      <c r="I124" s="633"/>
      <c r="J124" s="633"/>
      <c r="K124" s="633"/>
      <c r="L124" s="633"/>
      <c r="M124" s="633"/>
      <c r="N124" s="633"/>
      <c r="O124" s="634"/>
      <c r="P124" s="641"/>
      <c r="Q124" s="641"/>
      <c r="R124" s="641"/>
      <c r="S124" s="642"/>
      <c r="T124" s="624"/>
      <c r="U124" s="295"/>
      <c r="V124" s="295"/>
      <c r="W124" s="295"/>
      <c r="X124" s="295"/>
      <c r="Y124" s="295"/>
      <c r="Z124" s="295"/>
      <c r="AA124" s="295"/>
      <c r="AB124" s="295"/>
      <c r="AC124" s="295"/>
      <c r="AD124" s="295"/>
      <c r="AE124" s="295"/>
      <c r="AF124" s="625"/>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c r="A125" s="620"/>
      <c r="B125" s="621"/>
      <c r="C125" s="635"/>
      <c r="D125" s="636"/>
      <c r="E125" s="636"/>
      <c r="F125" s="636"/>
      <c r="G125" s="636"/>
      <c r="H125" s="636"/>
      <c r="I125" s="636"/>
      <c r="J125" s="636"/>
      <c r="K125" s="636"/>
      <c r="L125" s="636"/>
      <c r="M125" s="636"/>
      <c r="N125" s="636"/>
      <c r="O125" s="637"/>
      <c r="P125" s="643"/>
      <c r="Q125" s="643"/>
      <c r="R125" s="643"/>
      <c r="S125" s="644"/>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c r="A126" s="541" t="s">
        <v>58</v>
      </c>
      <c r="B126" s="542"/>
      <c r="C126" s="383" t="s">
        <v>64</v>
      </c>
      <c r="D126" s="564"/>
      <c r="E126" s="564"/>
      <c r="F126" s="565"/>
      <c r="G126" s="535" t="s">
        <v>397</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c r="A127" s="543"/>
      <c r="B127" s="544"/>
      <c r="C127" s="352" t="s">
        <v>68</v>
      </c>
      <c r="D127" s="353"/>
      <c r="E127" s="353"/>
      <c r="F127" s="354"/>
      <c r="G127" s="355" t="s">
        <v>396</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10.25" customHeight="1" thickBot="1">
      <c r="A131" s="538" t="s">
        <v>306</v>
      </c>
      <c r="B131" s="539"/>
      <c r="C131" s="539"/>
      <c r="D131" s="539"/>
      <c r="E131" s="540"/>
      <c r="F131" s="557" t="s">
        <v>425</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c r="A133" s="422" t="s">
        <v>427</v>
      </c>
      <c r="B133" s="423"/>
      <c r="C133" s="423"/>
      <c r="D133" s="423"/>
      <c r="E133" s="424"/>
      <c r="F133" s="560" t="s">
        <v>426</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79.5" customHeight="1" thickBot="1">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c r="A137" s="395" t="s">
        <v>224</v>
      </c>
      <c r="B137" s="396"/>
      <c r="C137" s="396"/>
      <c r="D137" s="396"/>
      <c r="E137" s="396"/>
      <c r="F137" s="396"/>
      <c r="G137" s="409">
        <v>197</v>
      </c>
      <c r="H137" s="410"/>
      <c r="I137" s="410"/>
      <c r="J137" s="410"/>
      <c r="K137" s="410"/>
      <c r="L137" s="410"/>
      <c r="M137" s="410"/>
      <c r="N137" s="410"/>
      <c r="O137" s="410"/>
      <c r="P137" s="411"/>
      <c r="Q137" s="396" t="s">
        <v>225</v>
      </c>
      <c r="R137" s="396"/>
      <c r="S137" s="396"/>
      <c r="T137" s="396"/>
      <c r="U137" s="396"/>
      <c r="V137" s="396"/>
      <c r="W137" s="409">
        <v>166</v>
      </c>
      <c r="X137" s="410"/>
      <c r="Y137" s="410"/>
      <c r="Z137" s="410"/>
      <c r="AA137" s="410"/>
      <c r="AB137" s="410"/>
      <c r="AC137" s="410"/>
      <c r="AD137" s="410"/>
      <c r="AE137" s="410"/>
      <c r="AF137" s="411"/>
      <c r="AG137" s="396" t="s">
        <v>226</v>
      </c>
      <c r="AH137" s="396"/>
      <c r="AI137" s="396"/>
      <c r="AJ137" s="396"/>
      <c r="AK137" s="396"/>
      <c r="AL137" s="396"/>
      <c r="AM137" s="392">
        <v>183</v>
      </c>
      <c r="AN137" s="393"/>
      <c r="AO137" s="393"/>
      <c r="AP137" s="393"/>
      <c r="AQ137" s="393"/>
      <c r="AR137" s="393"/>
      <c r="AS137" s="393"/>
      <c r="AT137" s="393"/>
      <c r="AU137" s="393"/>
      <c r="AV137" s="394"/>
      <c r="AW137" s="12"/>
      <c r="AX137" s="13"/>
    </row>
    <row r="138" spans="1:50" ht="19.899999999999999" customHeight="1" thickBot="1">
      <c r="A138" s="397" t="s">
        <v>227</v>
      </c>
      <c r="B138" s="398"/>
      <c r="C138" s="398"/>
      <c r="D138" s="398"/>
      <c r="E138" s="398"/>
      <c r="F138" s="398"/>
      <c r="G138" s="412">
        <v>41</v>
      </c>
      <c r="H138" s="413"/>
      <c r="I138" s="413"/>
      <c r="J138" s="413"/>
      <c r="K138" s="413"/>
      <c r="L138" s="413"/>
      <c r="M138" s="413"/>
      <c r="N138" s="413"/>
      <c r="O138" s="413"/>
      <c r="P138" s="414"/>
      <c r="Q138" s="398" t="s">
        <v>228</v>
      </c>
      <c r="R138" s="398"/>
      <c r="S138" s="398"/>
      <c r="T138" s="398"/>
      <c r="U138" s="398"/>
      <c r="V138" s="398"/>
      <c r="W138" s="412">
        <v>38</v>
      </c>
      <c r="X138" s="413"/>
      <c r="Y138" s="413"/>
      <c r="Z138" s="413"/>
      <c r="AA138" s="413"/>
      <c r="AB138" s="413"/>
      <c r="AC138" s="413"/>
      <c r="AD138" s="413"/>
      <c r="AE138" s="413"/>
      <c r="AF138" s="414"/>
      <c r="AG138" s="566"/>
      <c r="AH138" s="567"/>
      <c r="AI138" s="567"/>
      <c r="AJ138" s="567"/>
      <c r="AK138" s="567"/>
      <c r="AL138" s="567"/>
      <c r="AM138" s="604"/>
      <c r="AN138" s="605"/>
      <c r="AO138" s="605"/>
      <c r="AP138" s="605"/>
      <c r="AQ138" s="605"/>
      <c r="AR138" s="605"/>
      <c r="AS138" s="605"/>
      <c r="AT138" s="605"/>
      <c r="AU138" s="605"/>
      <c r="AV138" s="606"/>
      <c r="AW138" s="28"/>
      <c r="AX138" s="29"/>
    </row>
    <row r="139" spans="1:50" ht="23.65" customHeight="1">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7" t="s">
        <v>34</v>
      </c>
      <c r="B178" s="528"/>
      <c r="C178" s="528"/>
      <c r="D178" s="528"/>
      <c r="E178" s="528"/>
      <c r="F178" s="529"/>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c r="A180" s="117"/>
      <c r="B180" s="530"/>
      <c r="C180" s="530"/>
      <c r="D180" s="530"/>
      <c r="E180" s="530"/>
      <c r="F180" s="531"/>
      <c r="G180" s="88" t="s">
        <v>402</v>
      </c>
      <c r="H180" s="89"/>
      <c r="I180" s="89"/>
      <c r="J180" s="89"/>
      <c r="K180" s="90"/>
      <c r="L180" s="91" t="s">
        <v>403</v>
      </c>
      <c r="M180" s="92"/>
      <c r="N180" s="92"/>
      <c r="O180" s="92"/>
      <c r="P180" s="92"/>
      <c r="Q180" s="92"/>
      <c r="R180" s="92"/>
      <c r="S180" s="92"/>
      <c r="T180" s="92"/>
      <c r="U180" s="92"/>
      <c r="V180" s="92"/>
      <c r="W180" s="92"/>
      <c r="X180" s="93"/>
      <c r="Y180" s="94">
        <v>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c r="A204" s="117"/>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17"/>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404</v>
      </c>
      <c r="D236" s="104"/>
      <c r="E236" s="104"/>
      <c r="F236" s="104"/>
      <c r="G236" s="104"/>
      <c r="H236" s="104"/>
      <c r="I236" s="104"/>
      <c r="J236" s="104"/>
      <c r="K236" s="104"/>
      <c r="L236" s="104"/>
      <c r="M236" s="108" t="s">
        <v>405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6</v>
      </c>
      <c r="AL236" s="106"/>
      <c r="AM236" s="106"/>
      <c r="AN236" s="106"/>
      <c r="AO236" s="106"/>
      <c r="AP236" s="107"/>
      <c r="AQ236" s="108">
        <v>1</v>
      </c>
      <c r="AR236" s="104"/>
      <c r="AS236" s="104"/>
      <c r="AT236" s="104"/>
      <c r="AU236" s="105">
        <v>46.1</v>
      </c>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S83">
    <cfRule type="expression" dxfId="199" priority="449">
      <formula>IF(RIGHT(TEXT(AE83,"0.#"),1)=".",FALSE,TRUE)</formula>
    </cfRule>
    <cfRule type="expression" dxfId="198" priority="450">
      <formula>IF(RIGHT(TEXT(AE83,"0.#"),1)=".",TRUE,FALSE)</formula>
    </cfRule>
  </conditionalFormatting>
  <conditionalFormatting sqref="AT83:AX83">
    <cfRule type="expression" dxfId="197" priority="447">
      <formula>IF(RIGHT(TEXT(AT83,"0.#"),1)=".",FALSE,TRUE)</formula>
    </cfRule>
    <cfRule type="expression" dxfId="196" priority="448">
      <formula>IF(RIGHT(TEXT(AT83,"0.#"),1)=".",TRUE,FALSE)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68:AI68">
    <cfRule type="expression" dxfId="3" priority="3">
      <formula>IF(RIGHT(TEXT(AE68,"0.#"),1)=".",FALSE,TRUE)</formula>
    </cfRule>
    <cfRule type="expression" dxfId="2" priority="4">
      <formula>IF(RIGHT(TEXT(AE68,"0.#"),1)=".",TRUE,FALSE)</formula>
    </cfRule>
  </conditionalFormatting>
  <conditionalFormatting sqref="AJ68:AS68">
    <cfRule type="expression" dxfId="1" priority="1">
      <formula>IF(RIGHT(TEXT(AJ68,"0.#"),1)=".",FALSE,TRUE)</formula>
    </cfRule>
    <cfRule type="expression" dxfId="0" priority="2">
      <formula>IF(RIGHT(TEXT(AJ68,"0.#"),1)=".",TRUE,FALSE)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t="s">
        <v>381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2015-06-17T00:42:35Z</cp:lastPrinted>
  <dcterms:created xsi:type="dcterms:W3CDTF">2012-03-13T00:50:25Z</dcterms:created>
  <dcterms:modified xsi:type="dcterms:W3CDTF">2015-09-08T16:03:40Z</dcterms:modified>
</cp:coreProperties>
</file>