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<sst xmlns="http://schemas.openxmlformats.org/spreadsheetml/2006/main" count="746" uniqueCount="439">
  <si>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</si>
  <si>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</si>
  <si>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</si>
  <si>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</si>
  <si>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</si>
  <si>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</si>
  <si>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</si>
  <si>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</si>
  <si>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</si>
  <si>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</si>
  <si>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</si>
  <si>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</si>
  <si>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</si>
  <si>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</si>
  <si>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</si>
  <si>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</si>
  <si>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</si>
  <si>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</si>
  <si>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</si>
  <si>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</si>
  <si>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</si>
  <si>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</si>
  <si>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</si>
  <si>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</si>
  <si>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</si>
  <si>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</si>
  <si>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</si>
  <si>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</si>
  <si>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</si>
  <si>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</si>
  <si>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</si>
  <si>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</si>
  <si>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</si>
  <si>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</si>
  <si>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</si>
  <si>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</si>
  <si>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</si>
  <si>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</si>
  <si>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</si>
  <si>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</si>
  <si>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</si>
  <si>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</si>
  <si>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</si>
  <si>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</si>
  <si>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</si>
  <si>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</si>
  <si>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</si>
  <si>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</si>
  <si>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</si>
  <si>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</si>
  <si>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</si>
  <si>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</si>
  <si>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</si>
  <si>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</si>
  <si>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</si>
  <si>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</si>
  <si>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</si>
  <si>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</si>
  <si>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</si>
  <si>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</si>
  <si>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</si>
  <si>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</si>
  <si>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</si>
  <si>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</si>
  <si>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</si>
  <si>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</si>
  <si>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</si>
  <si>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</si>
  <si>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</si>
  <si>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</si>
  <si>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</si>
  <si>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</si>
  <si>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</si>
  <si>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</si>
  <si>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</si>
  <si>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</si>
  <si>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</si>
  <si>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</si>
  <si>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</si>
  <si>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</si>
  <si>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</si>
  <si>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</si>
  <si>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</si>
  <si>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</si>
  <si>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</si>
  <si>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</si>
  <si>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</si>
  <si>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</si>
  <si>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</si>
  <si>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</si>
  <si>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</si>
  <si>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</si>
  <si>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</si>
  <si>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</si>
  <si>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</si>
  <si>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</si>
  <si>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</si>
  <si>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</si>
  <si>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</si>
  <si>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</si>
  <si>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</si>
  <si>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</si>
  <si>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</si>
  <si>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</si>
  <si>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</si>
  <si>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</si>
  <si>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</si>
  <si>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</si>
  <si>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</si>
  <si>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</si>
  <si>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</si>
  <si>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</si>
  <si>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</si>
  <si>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</si>
  <si>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</si>
  <si>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</si>
  <si>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</si>
  <si>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</si>
  <si>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</si>
  <si>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</si>
  <si>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</si>
  <si>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</si>
  <si>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</si>
  <si>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</si>
  <si>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</si>
  <si>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</si>
  <si>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</si>
  <si>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</si>
  <si>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</si>
  <si>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</si>
  <si>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</si>
  <si>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</si>
  <si>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</si>
  <si>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</si>
  <si>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</si>
  <si>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</si>
  <si>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</si>
  <si>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</si>
  <si>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</si>
  <si>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</si>
  <si>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</si>
  <si>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</si>
  <si>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</si>
  <si>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</si>
  <si>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</si>
  <si>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</si>
  <si>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</si>
  <si>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</si>
  <si>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</si>
  <si>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</si>
  <si>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</si>
  <si>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</si>
  <si>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</si>
  <si>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</si>
  <si>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</si>
  <si>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</si>
  <si>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</si>
  <si>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</si>
  <si>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</si>
  <si>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</si>
  <si>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</si>
  <si>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</si>
  <si>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</si>
  <si>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</si>
  <si>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</si>
  <si>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</si>
  <si>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</si>
  <si>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</si>
  <si>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</si>
  <si>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</si>
  <si>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</si>
  <si>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</si>
  <si>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</si>
  <si>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</si>
  <si>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</si>
  <si>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</si>
  <si>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</si>
  <si>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</si>
  <si>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</si>
  <si>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</si>
  <si>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</si>
  <si>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</si>
  <si>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</si>
  <si>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</si>
  <si>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</si>
  <si>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</si>
  <si>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</si>
  <si>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</si>
  <si>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</si>
  <si>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</si>
  <si>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</si>
  <si>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</si>
  <si>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</si>
  <si>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</si>
  <si>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</si>
  <si>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</si>
  <si>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</si>
  <si>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</si>
  <si>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</si>
  <si>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</si>
  <si>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</si>
  <si>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</si>
  <si>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</si>
  <si>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</si>
  <si>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</si>
  <si>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</si>
  <si>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</si>
  <si>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</si>
  <si>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</si>
  <si>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</si>
  <si>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</si>
  <si>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</si>
  <si>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</si>
  <si>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</si>
  <si>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</si>
  <si>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</si>
  <si>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</si>
  <si>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</si>
  <si>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</si>
  <si>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</si>
  <si>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</si>
  <si>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</si>
  <si>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</si>
  <si>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</si>
  <si>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</si>
  <si>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</si>
  <si>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</si>
  <si>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</si>
  <si>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</si>
  <si>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</si>
  <si>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</si>
  <si>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</si>
  <si>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</si>
  <si>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</si>
  <si>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</si>
  <si>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</si>
  <si>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</si>
  <si>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</si>
  <si>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</si>
  <si>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</si>
  <si>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</si>
  <si>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</si>
  <si>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</si>
  <si>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</si>
  <si>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</si>
  <si>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</si>
  <si>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</si>
  <si>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</si>
  <si>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</si>
  <si>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</si>
  <si>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</si>
  <si>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</si>
  <si>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</si>
  <si>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</si>
  <si>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</si>
  <si>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</si>
  <si>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</si>
  <si>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</si>
  <si>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</si>
  <si>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</si>
  <si>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</si>
  <si>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</si>
  <si>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</si>
  <si>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</si>
  <si>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</si>
  <si>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</si>
  <si>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</si>
  <si>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</si>
  <si>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</si>
  <si>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</si>
  <si>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</si>
  <si>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</si>
  <si>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</si>
  <si>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</si>
  <si>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</si>
  <si>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</si>
  <si>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</si>
  <si>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</si>
  <si>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</si>
  <si>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</si>
  <si>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</si>
  <si>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</si>
  <si>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</si>
  <si>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</si>
  <si>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</si>
  <si>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</si>
  <si>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</si>
  <si>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</si>
  <si>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</si>
  <si>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</si>
  <si>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</si>
  <si>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</si>
  <si>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</si>
  <si>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</si>
  <si>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</si>
  <si>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</si>
  <si>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</si>
  <si>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</si>
  <si>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</si>
  <si>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</si>
  <si>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</si>
  <si>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</si>
  <si>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</si>
  <si>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</si>
  <si>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</si>
  <si>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</si>
  <si>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</si>
  <si>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</si>
  <si>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</si>
  <si>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</si>
  <si>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</si>
  <si>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</si>
  <si>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</si>
  <si>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</si>
  <si>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</si>
  <si>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</si>
  <si>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</si>
  <si>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</si>
  <si>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</si>
  <si>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</si>
  <si>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</si>
  <si>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</si>
  <si>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</si>
  <si>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</si>
  <si>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</si>
  <si>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</si>
  <si>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</si>
  <si>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</si>
  <si>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</si>
  <si>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</si>
  <si>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</si>
  <si>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</si>
  <si>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</si>
  <si>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</si>
  <si>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</si>
  <si>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</si>
  <si>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</si>
  <si>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</si>
  <si>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</si>
  <si>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</si>
  <si>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</si>
  <si>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</si>
  <si>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</si>
  <si>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</si>
  <si>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</si>
  <si>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</si>
  <si>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</si>
  <si>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</si>
  <si>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</si>
  <si>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</si>
  <si>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</si>
  <si>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</si>
  <si>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</si>
  <si>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</si>
  <si>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</si>
  <si>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</si>
  <si>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</si>
  <si>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</si>
  <si>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</si>
  <si>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</si>
  <si>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</si>
  <si>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</si>
  <si>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</si>
  <si>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</si>
  <si>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</si>
  <si>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</si>
  <si>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</si>
  <si>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</si>
  <si>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</si>
  <si>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</si>
  <si>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</si>
  <si>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</si>
  <si>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</si>
  <si>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</si>
  <si>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</si>
  <si>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</si>
  <si>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t>
  </si>
  <si>
    <t>世界的水資源問題を踏まえた我が国の対応方策検討調査経費</t>
    <rPh sb="0" eb="3">
      <t>セカイテキ</t>
    </rPh>
    <rPh sb="3" eb="6">
      <t>ミズシゲン</t>
    </rPh>
    <rPh sb="6" eb="8">
      <t>モンダイ</t>
    </rPh>
    <rPh sb="9" eb="10">
      <t>フ</t>
    </rPh>
    <rPh sb="13" eb="14">
      <t>ワ</t>
    </rPh>
    <rPh sb="15" eb="16">
      <t>クニ</t>
    </rPh>
    <rPh sb="17" eb="19">
      <t>タイオウ</t>
    </rPh>
    <rPh sb="19" eb="21">
      <t>ホウサク</t>
    </rPh>
    <rPh sb="21" eb="23">
      <t>ケントウ</t>
    </rPh>
    <rPh sb="23" eb="25">
      <t>チョウサ</t>
    </rPh>
    <rPh sb="25" eb="27">
      <t>ケイヒ</t>
    </rPh>
    <phoneticPr fontId="5"/>
  </si>
  <si>
    <t>水資源計画課</t>
    <rPh sb="0" eb="3">
      <t>ミズシゲン</t>
    </rPh>
    <rPh sb="3" eb="6">
      <t>ケイカクカ</t>
    </rPh>
    <phoneticPr fontId="5"/>
  </si>
  <si>
    <t>２　良好な生活環境、自然環境の形成、バリアフリー社会の実現
　６　水資源の確保、水源地域活性化等を推進する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rPh sb="33" eb="36">
      <t>ミズシゲン</t>
    </rPh>
    <rPh sb="37" eb="39">
      <t>カクホ</t>
    </rPh>
    <rPh sb="40" eb="42">
      <t>スイゲン</t>
    </rPh>
    <rPh sb="42" eb="44">
      <t>チイキ</t>
    </rPh>
    <rPh sb="44" eb="47">
      <t>カッセイカ</t>
    </rPh>
    <rPh sb="47" eb="48">
      <t>トウ</t>
    </rPh>
    <rPh sb="49" eb="51">
      <t>スイシン</t>
    </rPh>
    <phoneticPr fontId="5"/>
  </si>
  <si>
    <t>－</t>
    <phoneticPr fontId="5"/>
  </si>
  <si>
    <t>・世界の水問題解決や我が国の国際展開に向け、国際会議を通じた情報発信及び情報収集を行った。
・アジアの水問題解決や我が国の国際展開に向け、ワークショップ等を通じた具体的な政策対話や、アジアにおける総合水資源管理（IWRM）の推進に関する検討調査を行った。</t>
    <rPh sb="1" eb="3">
      <t>セカイ</t>
    </rPh>
    <rPh sb="4" eb="5">
      <t>ミズ</t>
    </rPh>
    <rPh sb="5" eb="7">
      <t>モンダイ</t>
    </rPh>
    <rPh sb="7" eb="9">
      <t>カイケツ</t>
    </rPh>
    <rPh sb="10" eb="11">
      <t>ワ</t>
    </rPh>
    <rPh sb="12" eb="13">
      <t>クニ</t>
    </rPh>
    <rPh sb="14" eb="16">
      <t>コクサイ</t>
    </rPh>
    <rPh sb="16" eb="18">
      <t>テンカイ</t>
    </rPh>
    <rPh sb="19" eb="20">
      <t>ム</t>
    </rPh>
    <rPh sb="22" eb="24">
      <t>コクサイ</t>
    </rPh>
    <rPh sb="24" eb="26">
      <t>カイギ</t>
    </rPh>
    <rPh sb="27" eb="28">
      <t>ツウ</t>
    </rPh>
    <rPh sb="30" eb="32">
      <t>ジョウホウ</t>
    </rPh>
    <rPh sb="32" eb="34">
      <t>ハッシン</t>
    </rPh>
    <rPh sb="34" eb="35">
      <t>オヨ</t>
    </rPh>
    <rPh sb="36" eb="38">
      <t>ジョウホウ</t>
    </rPh>
    <rPh sb="38" eb="40">
      <t>シュウシュウ</t>
    </rPh>
    <rPh sb="41" eb="42">
      <t>オコナ</t>
    </rPh>
    <rPh sb="51" eb="52">
      <t>ミズ</t>
    </rPh>
    <rPh sb="52" eb="54">
      <t>モンダイ</t>
    </rPh>
    <rPh sb="54" eb="56">
      <t>カイケツ</t>
    </rPh>
    <rPh sb="57" eb="58">
      <t>ワ</t>
    </rPh>
    <rPh sb="59" eb="60">
      <t>クニ</t>
    </rPh>
    <rPh sb="61" eb="63">
      <t>コクサイ</t>
    </rPh>
    <rPh sb="63" eb="65">
      <t>テンカイ</t>
    </rPh>
    <rPh sb="66" eb="67">
      <t>ム</t>
    </rPh>
    <rPh sb="76" eb="77">
      <t>トウ</t>
    </rPh>
    <rPh sb="78" eb="79">
      <t>ツウ</t>
    </rPh>
    <rPh sb="81" eb="84">
      <t>グタイテキ</t>
    </rPh>
    <rPh sb="85" eb="87">
      <t>セイサク</t>
    </rPh>
    <rPh sb="87" eb="89">
      <t>タイワ</t>
    </rPh>
    <rPh sb="98" eb="100">
      <t>ソウゴウ</t>
    </rPh>
    <rPh sb="100" eb="103">
      <t>ミズシゲン</t>
    </rPh>
    <rPh sb="103" eb="105">
      <t>カンリ</t>
    </rPh>
    <rPh sb="112" eb="114">
      <t>スイシン</t>
    </rPh>
    <rPh sb="115" eb="116">
      <t>カン</t>
    </rPh>
    <rPh sb="118" eb="120">
      <t>ケントウ</t>
    </rPh>
    <rPh sb="120" eb="122">
      <t>チョウサ</t>
    </rPh>
    <rPh sb="123" eb="124">
      <t>オコナ</t>
    </rPh>
    <phoneticPr fontId="5"/>
  </si>
  <si>
    <t>件</t>
    <rPh sb="0" eb="1">
      <t>ケン</t>
    </rPh>
    <phoneticPr fontId="5"/>
  </si>
  <si>
    <t>世界的な水問題に対応するための国際会議等の開催及び参加件数</t>
    <rPh sb="0" eb="2">
      <t>セカイ</t>
    </rPh>
    <rPh sb="2" eb="3">
      <t>テキ</t>
    </rPh>
    <rPh sb="4" eb="5">
      <t>ミズ</t>
    </rPh>
    <rPh sb="5" eb="7">
      <t>モンダイ</t>
    </rPh>
    <rPh sb="8" eb="10">
      <t>タイオウ</t>
    </rPh>
    <rPh sb="15" eb="17">
      <t>コクサイ</t>
    </rPh>
    <rPh sb="17" eb="19">
      <t>カイギ</t>
    </rPh>
    <rPh sb="19" eb="20">
      <t>トウ</t>
    </rPh>
    <rPh sb="21" eb="23">
      <t>カイサイ</t>
    </rPh>
    <rPh sb="23" eb="24">
      <t>オヨ</t>
    </rPh>
    <rPh sb="25" eb="27">
      <t>サンカ</t>
    </rPh>
    <rPh sb="27" eb="29">
      <t>ケンスウ</t>
    </rPh>
    <phoneticPr fontId="5"/>
  </si>
  <si>
    <t>国際会議等の開催及び参加、情報発信、収集に要する１件当たりの経費（水資源対策調査費＋職員旅費）／会議等件数　　　　　　　　　　　　　　</t>
    <rPh sb="0" eb="2">
      <t>コクサイ</t>
    </rPh>
    <rPh sb="2" eb="4">
      <t>カイギ</t>
    </rPh>
    <rPh sb="4" eb="5">
      <t>トウ</t>
    </rPh>
    <rPh sb="6" eb="8">
      <t>カイサイ</t>
    </rPh>
    <rPh sb="8" eb="9">
      <t>オヨ</t>
    </rPh>
    <rPh sb="10" eb="12">
      <t>サンカ</t>
    </rPh>
    <rPh sb="13" eb="15">
      <t>ジョウホウ</t>
    </rPh>
    <rPh sb="15" eb="17">
      <t>ハッシン</t>
    </rPh>
    <rPh sb="18" eb="20">
      <t>シュウシュウ</t>
    </rPh>
    <rPh sb="21" eb="22">
      <t>ヨウ</t>
    </rPh>
    <rPh sb="25" eb="26">
      <t>ケン</t>
    </rPh>
    <rPh sb="26" eb="27">
      <t>ア</t>
    </rPh>
    <rPh sb="30" eb="32">
      <t>ケイヒ</t>
    </rPh>
    <rPh sb="33" eb="36">
      <t>ミズシゲン</t>
    </rPh>
    <rPh sb="36" eb="38">
      <t>タイサク</t>
    </rPh>
    <rPh sb="38" eb="41">
      <t>チョウサヒ</t>
    </rPh>
    <rPh sb="42" eb="44">
      <t>ショクイン</t>
    </rPh>
    <rPh sb="44" eb="46">
      <t>リョヒ</t>
    </rPh>
    <rPh sb="48" eb="50">
      <t>カイギ</t>
    </rPh>
    <rPh sb="50" eb="51">
      <t>トウ</t>
    </rPh>
    <rPh sb="51" eb="53">
      <t>ケンスウ</t>
    </rPh>
    <phoneticPr fontId="5"/>
  </si>
  <si>
    <t>百万円</t>
    <rPh sb="0" eb="2">
      <t>ヒャクマン</t>
    </rPh>
    <rPh sb="2" eb="3">
      <t>エン</t>
    </rPh>
    <phoneticPr fontId="5"/>
  </si>
  <si>
    <t>　百万円　/件</t>
    <rPh sb="1" eb="3">
      <t>ヒャクマン</t>
    </rPh>
    <rPh sb="3" eb="4">
      <t>エン</t>
    </rPh>
    <rPh sb="6" eb="7">
      <t>ケン</t>
    </rPh>
    <phoneticPr fontId="5"/>
  </si>
  <si>
    <t>41百万円/15件</t>
    <rPh sb="2" eb="4">
      <t>ヒャクマン</t>
    </rPh>
    <rPh sb="4" eb="5">
      <t>エン</t>
    </rPh>
    <rPh sb="8" eb="9">
      <t>ケン</t>
    </rPh>
    <phoneticPr fontId="5"/>
  </si>
  <si>
    <t>33百万円/16件</t>
    <rPh sb="2" eb="4">
      <t>ヒャクマン</t>
    </rPh>
    <rPh sb="4" eb="5">
      <t>エン</t>
    </rPh>
    <rPh sb="8" eb="9">
      <t>ケン</t>
    </rPh>
    <phoneticPr fontId="5"/>
  </si>
  <si>
    <t>41百万円/21件</t>
    <rPh sb="2" eb="4">
      <t>ヒャクマン</t>
    </rPh>
    <rPh sb="4" eb="5">
      <t>エン</t>
    </rPh>
    <rPh sb="8" eb="9">
      <t>ケン</t>
    </rPh>
    <phoneticPr fontId="5"/>
  </si>
  <si>
    <t>44百万円/12件</t>
    <rPh sb="2" eb="4">
      <t>ヒャクマン</t>
    </rPh>
    <rPh sb="4" eb="5">
      <t>エン</t>
    </rPh>
    <rPh sb="8" eb="9">
      <t>ケン</t>
    </rPh>
    <phoneticPr fontId="5"/>
  </si>
  <si>
    <t>職員旅費</t>
    <rPh sb="0" eb="2">
      <t>ショクイン</t>
    </rPh>
    <rPh sb="2" eb="4">
      <t>リョヒ</t>
    </rPh>
    <phoneticPr fontId="5"/>
  </si>
  <si>
    <t>水資源対策調査費</t>
    <rPh sb="0" eb="3">
      <t>ミズシゲン</t>
    </rPh>
    <rPh sb="3" eb="5">
      <t>タイサク</t>
    </rPh>
    <rPh sb="5" eb="8">
      <t>チョウサヒ</t>
    </rPh>
    <phoneticPr fontId="5"/>
  </si>
  <si>
    <t>国としての情報発信、政府間対話を行うものであり、委ねることはできない。</t>
    <rPh sb="0" eb="1">
      <t>クニ</t>
    </rPh>
    <rPh sb="5" eb="7">
      <t>ジョウホウ</t>
    </rPh>
    <rPh sb="7" eb="9">
      <t>ハッシン</t>
    </rPh>
    <rPh sb="10" eb="13">
      <t>セイフカン</t>
    </rPh>
    <rPh sb="13" eb="15">
      <t>タイワ</t>
    </rPh>
    <rPh sb="16" eb="17">
      <t>オコナ</t>
    </rPh>
    <rPh sb="24" eb="25">
      <t>ユダ</t>
    </rPh>
    <phoneticPr fontId="5"/>
  </si>
  <si>
    <t>‐</t>
  </si>
  <si>
    <t>契約に際しては、技術的に困難なものを除き、競争性の高い総合評価落札方式等により相手方を決定している。</t>
    <rPh sb="0" eb="2">
      <t>ケイヤク</t>
    </rPh>
    <rPh sb="3" eb="4">
      <t>サイ</t>
    </rPh>
    <rPh sb="8" eb="11">
      <t>ギジュツテキ</t>
    </rPh>
    <rPh sb="12" eb="14">
      <t>コンナン</t>
    </rPh>
    <rPh sb="18" eb="19">
      <t>ノゾ</t>
    </rPh>
    <rPh sb="21" eb="24">
      <t>キョウソウセイ</t>
    </rPh>
    <rPh sb="25" eb="26">
      <t>タカ</t>
    </rPh>
    <rPh sb="27" eb="29">
      <t>ソウゴウ</t>
    </rPh>
    <rPh sb="29" eb="31">
      <t>ヒョウカ</t>
    </rPh>
    <rPh sb="31" eb="33">
      <t>ラクサツ</t>
    </rPh>
    <rPh sb="33" eb="35">
      <t>ホウシキ</t>
    </rPh>
    <rPh sb="35" eb="36">
      <t>トウ</t>
    </rPh>
    <rPh sb="39" eb="42">
      <t>アイテガタ</t>
    </rPh>
    <rPh sb="43" eb="45">
      <t>ケッテイ</t>
    </rPh>
    <phoneticPr fontId="5"/>
  </si>
  <si>
    <t>調査の実施に当たっては、数社の見積もりを比較するなど、コスト等の水準を確認している。</t>
    <rPh sb="0" eb="2">
      <t>チョウサ</t>
    </rPh>
    <rPh sb="3" eb="5">
      <t>ジッシ</t>
    </rPh>
    <rPh sb="6" eb="7">
      <t>ア</t>
    </rPh>
    <rPh sb="12" eb="14">
      <t>スウシャ</t>
    </rPh>
    <rPh sb="15" eb="17">
      <t>ミツ</t>
    </rPh>
    <rPh sb="20" eb="22">
      <t>ヒカク</t>
    </rPh>
    <rPh sb="30" eb="31">
      <t>トウ</t>
    </rPh>
    <rPh sb="32" eb="34">
      <t>スイジュン</t>
    </rPh>
    <rPh sb="35" eb="37">
      <t>カクニン</t>
    </rPh>
    <phoneticPr fontId="5"/>
  </si>
  <si>
    <t>調査の実施に当たっては、真に必要なものに限定し支出している。</t>
    <rPh sb="0" eb="2">
      <t>チョウサ</t>
    </rPh>
    <rPh sb="3" eb="5">
      <t>ジッシ</t>
    </rPh>
    <rPh sb="6" eb="7">
      <t>ア</t>
    </rPh>
    <rPh sb="12" eb="13">
      <t>シン</t>
    </rPh>
    <rPh sb="14" eb="16">
      <t>ヒツヨウ</t>
    </rPh>
    <rPh sb="20" eb="22">
      <t>ゲンテイ</t>
    </rPh>
    <rPh sb="23" eb="25">
      <t>シシュツ</t>
    </rPh>
    <phoneticPr fontId="5"/>
  </si>
  <si>
    <t>競争性の高い入札方式を導入するなどコスト削減や効率化に努めた。</t>
    <rPh sb="0" eb="3">
      <t>キョウソウセイ</t>
    </rPh>
    <rPh sb="4" eb="5">
      <t>タカ</t>
    </rPh>
    <rPh sb="6" eb="8">
      <t>ニュウサツ</t>
    </rPh>
    <rPh sb="8" eb="10">
      <t>ホウシキ</t>
    </rPh>
    <rPh sb="11" eb="13">
      <t>ドウニュウ</t>
    </rPh>
    <rPh sb="20" eb="22">
      <t>サクゲン</t>
    </rPh>
    <rPh sb="23" eb="26">
      <t>コウリツカ</t>
    </rPh>
    <rPh sb="27" eb="28">
      <t>ツト</t>
    </rPh>
    <phoneticPr fontId="5"/>
  </si>
  <si>
    <t>当初見込み以上の活動実績が確認できた。</t>
    <rPh sb="0" eb="2">
      <t>トウショ</t>
    </rPh>
    <rPh sb="2" eb="4">
      <t>ミコ</t>
    </rPh>
    <rPh sb="5" eb="7">
      <t>イジョウ</t>
    </rPh>
    <rPh sb="8" eb="10">
      <t>カツドウ</t>
    </rPh>
    <rPh sb="10" eb="12">
      <t>ジッセキ</t>
    </rPh>
    <rPh sb="13" eb="15">
      <t>カクニン</t>
    </rPh>
    <phoneticPr fontId="5"/>
  </si>
  <si>
    <t>A.（独）水資源機構</t>
    <rPh sb="3" eb="4">
      <t>ドク</t>
    </rPh>
    <rPh sb="5" eb="8">
      <t>ミズシゲン</t>
    </rPh>
    <rPh sb="8" eb="10">
      <t>キコウ</t>
    </rPh>
    <phoneticPr fontId="5"/>
  </si>
  <si>
    <t>海外における総合水資源管理推進業務</t>
    <rPh sb="0" eb="2">
      <t>カイガイ</t>
    </rPh>
    <rPh sb="6" eb="8">
      <t>ソウゴウ</t>
    </rPh>
    <rPh sb="8" eb="11">
      <t>ミズシゲン</t>
    </rPh>
    <rPh sb="11" eb="13">
      <t>カンリ</t>
    </rPh>
    <rPh sb="13" eb="15">
      <t>スイシン</t>
    </rPh>
    <rPh sb="15" eb="17">
      <t>ギョウム</t>
    </rPh>
    <phoneticPr fontId="5"/>
  </si>
  <si>
    <t>B.特定非営利活動法人日本水フォーラム</t>
    <rPh sb="2" eb="4">
      <t>トクテイ</t>
    </rPh>
    <rPh sb="4" eb="7">
      <t>ヒエイリ</t>
    </rPh>
    <rPh sb="7" eb="9">
      <t>カツドウ</t>
    </rPh>
    <rPh sb="9" eb="11">
      <t>ホウジン</t>
    </rPh>
    <rPh sb="11" eb="14">
      <t>ニホンミズ</t>
    </rPh>
    <phoneticPr fontId="5"/>
  </si>
  <si>
    <t>第７回世界水フォーラム日本パビリオン出展準備業務</t>
    <rPh sb="0" eb="1">
      <t>ダイ</t>
    </rPh>
    <rPh sb="2" eb="3">
      <t>カイ</t>
    </rPh>
    <rPh sb="3" eb="5">
      <t>セカイ</t>
    </rPh>
    <rPh sb="5" eb="6">
      <t>ミズ</t>
    </rPh>
    <rPh sb="11" eb="13">
      <t>ニホン</t>
    </rPh>
    <rPh sb="18" eb="20">
      <t>シュッテン</t>
    </rPh>
    <rPh sb="20" eb="22">
      <t>ジュンビ</t>
    </rPh>
    <rPh sb="22" eb="24">
      <t>ギョウム</t>
    </rPh>
    <phoneticPr fontId="5"/>
  </si>
  <si>
    <t>C.(株)ディ・アンド・ワイ</t>
    <rPh sb="2" eb="5">
      <t>カブ</t>
    </rPh>
    <phoneticPr fontId="5"/>
  </si>
  <si>
    <t>水関係資料等の日英及び英日翻訳業務</t>
    <rPh sb="0" eb="1">
      <t>ミズ</t>
    </rPh>
    <rPh sb="1" eb="3">
      <t>カンケイ</t>
    </rPh>
    <rPh sb="3" eb="5">
      <t>シリョウ</t>
    </rPh>
    <rPh sb="5" eb="6">
      <t>トウ</t>
    </rPh>
    <rPh sb="7" eb="9">
      <t>ニチエイ</t>
    </rPh>
    <rPh sb="9" eb="10">
      <t>オヨ</t>
    </rPh>
    <rPh sb="11" eb="13">
      <t>エイニチ</t>
    </rPh>
    <rPh sb="13" eb="15">
      <t>ホンヤク</t>
    </rPh>
    <rPh sb="15" eb="17">
      <t>ギョウム</t>
    </rPh>
    <phoneticPr fontId="5"/>
  </si>
  <si>
    <t>D.船舶印刷(株)</t>
    <rPh sb="2" eb="4">
      <t>センパク</t>
    </rPh>
    <rPh sb="4" eb="6">
      <t>インサツ</t>
    </rPh>
    <rPh sb="6" eb="9">
      <t>カブ</t>
    </rPh>
    <phoneticPr fontId="5"/>
  </si>
  <si>
    <t>水資源に関する啓発資料作成業務</t>
    <rPh sb="0" eb="3">
      <t>ミズシゲン</t>
    </rPh>
    <rPh sb="4" eb="5">
      <t>カン</t>
    </rPh>
    <rPh sb="7" eb="9">
      <t>ケイハツ</t>
    </rPh>
    <rPh sb="9" eb="11">
      <t>シリョウ</t>
    </rPh>
    <rPh sb="11" eb="13">
      <t>サクセイ</t>
    </rPh>
    <rPh sb="13" eb="15">
      <t>ギョウム</t>
    </rPh>
    <phoneticPr fontId="5"/>
  </si>
  <si>
    <t>（独）水資源機構</t>
    <rPh sb="1" eb="2">
      <t>ドク</t>
    </rPh>
    <rPh sb="3" eb="6">
      <t>ミズシゲン</t>
    </rPh>
    <rPh sb="6" eb="8">
      <t>キコウ</t>
    </rPh>
    <phoneticPr fontId="5"/>
  </si>
  <si>
    <t>特定非営利活動法人日本水フォーラム</t>
    <rPh sb="0" eb="2">
      <t>トクテイ</t>
    </rPh>
    <rPh sb="2" eb="5">
      <t>ヒエイリ</t>
    </rPh>
    <rPh sb="5" eb="7">
      <t>カツドウ</t>
    </rPh>
    <rPh sb="7" eb="9">
      <t>ホウジン</t>
    </rPh>
    <rPh sb="9" eb="12">
      <t>ニホンミズ</t>
    </rPh>
    <phoneticPr fontId="5"/>
  </si>
  <si>
    <t>(株)ディ・アンド・ワイ</t>
    <rPh sb="0" eb="3">
      <t>カブ</t>
    </rPh>
    <phoneticPr fontId="5"/>
  </si>
  <si>
    <t>随意契約</t>
    <rPh sb="0" eb="2">
      <t>ズイイ</t>
    </rPh>
    <rPh sb="2" eb="4">
      <t>ケイヤク</t>
    </rPh>
    <phoneticPr fontId="5"/>
  </si>
  <si>
    <t>船舶印刷(株)</t>
    <rPh sb="0" eb="2">
      <t>センパク</t>
    </rPh>
    <rPh sb="2" eb="4">
      <t>インサツ</t>
    </rPh>
    <rPh sb="4" eb="7">
      <t>カブ</t>
    </rPh>
    <phoneticPr fontId="5"/>
  </si>
  <si>
    <t>国土交通省</t>
  </si>
  <si>
    <t>件</t>
    <rPh sb="0" eb="1">
      <t>ケン</t>
    </rPh>
    <phoneticPr fontId="5"/>
  </si>
  <si>
    <t>水資源問題の解決に資する案件発掘・形成調査の実施件数（国数）</t>
    <rPh sb="0" eb="3">
      <t>ミズシゲン</t>
    </rPh>
    <rPh sb="3" eb="5">
      <t>モンダイ</t>
    </rPh>
    <rPh sb="6" eb="8">
      <t>カイケツ</t>
    </rPh>
    <rPh sb="9" eb="10">
      <t>シ</t>
    </rPh>
    <rPh sb="12" eb="14">
      <t>アンケン</t>
    </rPh>
    <rPh sb="14" eb="16">
      <t>ハックツ</t>
    </rPh>
    <rPh sb="17" eb="19">
      <t>ケイセイ</t>
    </rPh>
    <rPh sb="19" eb="21">
      <t>チョウサ</t>
    </rPh>
    <rPh sb="22" eb="24">
      <t>ジッシ</t>
    </rPh>
    <rPh sb="24" eb="26">
      <t>ケンスウ</t>
    </rPh>
    <rPh sb="27" eb="28">
      <t>クニ</t>
    </rPh>
    <rPh sb="28" eb="29">
      <t>スウ</t>
    </rPh>
    <phoneticPr fontId="5"/>
  </si>
  <si>
    <t>官民連携した国際展開を推進するものであり社会のニーズに対応している。</t>
    <rPh sb="0" eb="2">
      <t>カンミン</t>
    </rPh>
    <rPh sb="2" eb="4">
      <t>レンケイ</t>
    </rPh>
    <rPh sb="6" eb="8">
      <t>コクサイ</t>
    </rPh>
    <rPh sb="8" eb="10">
      <t>テンカイ</t>
    </rPh>
    <rPh sb="11" eb="13">
      <t>スイシン</t>
    </rPh>
    <rPh sb="20" eb="22">
      <t>シャカイ</t>
    </rPh>
    <rPh sb="27" eb="29">
      <t>タイオウ</t>
    </rPh>
    <phoneticPr fontId="5"/>
  </si>
  <si>
    <t>水に関する国際会議の資料等として活用している。</t>
    <rPh sb="0" eb="1">
      <t>ミズ</t>
    </rPh>
    <rPh sb="2" eb="3">
      <t>カン</t>
    </rPh>
    <rPh sb="5" eb="7">
      <t>コクサイ</t>
    </rPh>
    <rPh sb="7" eb="9">
      <t>カイギ</t>
    </rPh>
    <rPh sb="10" eb="12">
      <t>シリョウ</t>
    </rPh>
    <rPh sb="12" eb="13">
      <t>トウ</t>
    </rPh>
    <rPh sb="16" eb="18">
      <t>カツヨウ</t>
    </rPh>
    <phoneticPr fontId="5"/>
  </si>
  <si>
    <t>水管理・国土保全局水資源部</t>
    <rPh sb="0" eb="1">
      <t>ミズ</t>
    </rPh>
    <rPh sb="1" eb="3">
      <t>カンリ</t>
    </rPh>
    <rPh sb="4" eb="6">
      <t>コクド</t>
    </rPh>
    <rPh sb="6" eb="9">
      <t>ホゼンキョク</t>
    </rPh>
    <rPh sb="9" eb="12">
      <t>ミズシゲン</t>
    </rPh>
    <rPh sb="12" eb="13">
      <t>ブ</t>
    </rPh>
    <phoneticPr fontId="5"/>
  </si>
  <si>
    <t>-</t>
    <phoneticPr fontId="5"/>
  </si>
  <si>
    <t>33百万円/1件</t>
    <rPh sb="2" eb="4">
      <t>ヒャクマン</t>
    </rPh>
    <rPh sb="4" eb="5">
      <t>エン</t>
    </rPh>
    <rPh sb="7" eb="8">
      <t>ケン</t>
    </rPh>
    <phoneticPr fontId="5"/>
  </si>
  <si>
    <t>41百万円/1件</t>
    <rPh sb="2" eb="4">
      <t>ヒャクマン</t>
    </rPh>
    <rPh sb="4" eb="5">
      <t>エン</t>
    </rPh>
    <rPh sb="7" eb="8">
      <t>ケン</t>
    </rPh>
    <phoneticPr fontId="5"/>
  </si>
  <si>
    <t>44百万円/2件</t>
    <rPh sb="2" eb="4">
      <t>ヒャクマン</t>
    </rPh>
    <rPh sb="4" eb="5">
      <t>エン</t>
    </rPh>
    <rPh sb="7" eb="8">
      <t>ケン</t>
    </rPh>
    <phoneticPr fontId="5"/>
  </si>
  <si>
    <t>案件発掘・形成調査に要する１件当たりの経費（水資源対策調査費＋職員旅費）／水資源問題の解決に資する案件発掘・形成調査の実施件数（国数）　　　　　　　　　　　　</t>
    <rPh sb="0" eb="2">
      <t>アンケン</t>
    </rPh>
    <rPh sb="2" eb="4">
      <t>ハックツ</t>
    </rPh>
    <rPh sb="5" eb="7">
      <t>ケイセイ</t>
    </rPh>
    <rPh sb="7" eb="9">
      <t>チョウサ</t>
    </rPh>
    <rPh sb="10" eb="11">
      <t>ヨウ</t>
    </rPh>
    <rPh sb="14" eb="15">
      <t>ケン</t>
    </rPh>
    <rPh sb="15" eb="16">
      <t>ア</t>
    </rPh>
    <rPh sb="19" eb="21">
      <t>ケイヒ</t>
    </rPh>
    <rPh sb="22" eb="25">
      <t>ミズシゲン</t>
    </rPh>
    <rPh sb="25" eb="27">
      <t>タイサク</t>
    </rPh>
    <rPh sb="27" eb="30">
      <t>チョウサヒ</t>
    </rPh>
    <rPh sb="31" eb="33">
      <t>ショクイン</t>
    </rPh>
    <rPh sb="33" eb="35">
      <t>リョヒ</t>
    </rPh>
    <rPh sb="37" eb="38">
      <t>ミズ</t>
    </rPh>
    <rPh sb="38" eb="40">
      <t>シゲン</t>
    </rPh>
    <rPh sb="40" eb="42">
      <t>モンダイ</t>
    </rPh>
    <rPh sb="43" eb="45">
      <t>カイケツ</t>
    </rPh>
    <rPh sb="46" eb="47">
      <t>シ</t>
    </rPh>
    <rPh sb="49" eb="51">
      <t>アンケン</t>
    </rPh>
    <rPh sb="51" eb="53">
      <t>ハックツ</t>
    </rPh>
    <rPh sb="54" eb="56">
      <t>ケイセイ</t>
    </rPh>
    <rPh sb="56" eb="58">
      <t>チョウサ</t>
    </rPh>
    <rPh sb="59" eb="61">
      <t>ジッシ</t>
    </rPh>
    <rPh sb="61" eb="63">
      <t>ケンスウ</t>
    </rPh>
    <rPh sb="64" eb="65">
      <t>クニ</t>
    </rPh>
    <rPh sb="65" eb="66">
      <t>カズ</t>
    </rPh>
    <phoneticPr fontId="5"/>
  </si>
  <si>
    <t>業務発注に関し、業務の内容に応じて一般競争入札による契約手続を行うことにより、効果的・効果的かつ競争性を確保した予算執行を図った。</t>
    <rPh sb="0" eb="2">
      <t>ギョウム</t>
    </rPh>
    <rPh sb="2" eb="4">
      <t>ハッチュウ</t>
    </rPh>
    <rPh sb="5" eb="6">
      <t>カン</t>
    </rPh>
    <rPh sb="8" eb="10">
      <t>ギョウム</t>
    </rPh>
    <rPh sb="11" eb="13">
      <t>ナイヨウ</t>
    </rPh>
    <rPh sb="14" eb="15">
      <t>オウ</t>
    </rPh>
    <rPh sb="17" eb="19">
      <t>イッパン</t>
    </rPh>
    <rPh sb="19" eb="21">
      <t>キョウソウ</t>
    </rPh>
    <rPh sb="21" eb="23">
      <t>ニュウサツ</t>
    </rPh>
    <rPh sb="26" eb="28">
      <t>ケイヤク</t>
    </rPh>
    <rPh sb="28" eb="30">
      <t>テツヅキ</t>
    </rPh>
    <rPh sb="31" eb="32">
      <t>オコナ</t>
    </rPh>
    <rPh sb="39" eb="42">
      <t>コウカテキ</t>
    </rPh>
    <rPh sb="43" eb="46">
      <t>コウカテキ</t>
    </rPh>
    <rPh sb="48" eb="51">
      <t>キョウソウセイ</t>
    </rPh>
    <rPh sb="52" eb="54">
      <t>カクホ</t>
    </rPh>
    <rPh sb="56" eb="58">
      <t>ヨサン</t>
    </rPh>
    <rPh sb="58" eb="60">
      <t>シッコウ</t>
    </rPh>
    <rPh sb="61" eb="62">
      <t>ハカ</t>
    </rPh>
    <phoneticPr fontId="5"/>
  </si>
  <si>
    <t>引き続き、効率的・効果的かつ競争性を確保した契約方式の採用を図る。また、調査業務の発注に際しては、より効率性を高めつつ、品質の確保できる発注・契約方式を検討するよう努める。</t>
    <rPh sb="0" eb="1">
      <t>ヒ</t>
    </rPh>
    <rPh sb="2" eb="3">
      <t>ツヅ</t>
    </rPh>
    <rPh sb="5" eb="8">
      <t>コウリツテキ</t>
    </rPh>
    <rPh sb="9" eb="12">
      <t>コウカテキ</t>
    </rPh>
    <rPh sb="14" eb="17">
      <t>キョウソウセイ</t>
    </rPh>
    <rPh sb="18" eb="20">
      <t>カクホ</t>
    </rPh>
    <rPh sb="22" eb="24">
      <t>ケイヤク</t>
    </rPh>
    <rPh sb="24" eb="26">
      <t>ホウシキ</t>
    </rPh>
    <rPh sb="27" eb="29">
      <t>サイヨウ</t>
    </rPh>
    <rPh sb="30" eb="31">
      <t>ハカ</t>
    </rPh>
    <rPh sb="36" eb="38">
      <t>チョウサ</t>
    </rPh>
    <rPh sb="38" eb="40">
      <t>ギョウム</t>
    </rPh>
    <rPh sb="41" eb="43">
      <t>ハッチュウ</t>
    </rPh>
    <rPh sb="44" eb="45">
      <t>サイ</t>
    </rPh>
    <rPh sb="51" eb="54">
      <t>コウリツセイ</t>
    </rPh>
    <rPh sb="55" eb="56">
      <t>タカ</t>
    </rPh>
    <rPh sb="60" eb="62">
      <t>ヒンシツ</t>
    </rPh>
    <rPh sb="63" eb="65">
      <t>カクホ</t>
    </rPh>
    <rPh sb="68" eb="70">
      <t>ハッチュウ</t>
    </rPh>
    <rPh sb="71" eb="73">
      <t>ケイヤク</t>
    </rPh>
    <rPh sb="73" eb="75">
      <t>ホウシキ</t>
    </rPh>
    <rPh sb="76" eb="78">
      <t>ケントウ</t>
    </rPh>
    <rPh sb="82" eb="83">
      <t>ツト</t>
    </rPh>
    <phoneticPr fontId="5"/>
  </si>
  <si>
    <t>平成30年までに単年度で終わらず、翌年度のトップセールやさらに深掘りの調査事業につながった案件発掘・形成調査（国土交通省実施）の件数を50件まで引き上げる。</t>
    <rPh sb="0" eb="2">
      <t>ヘイセイ</t>
    </rPh>
    <rPh sb="4" eb="5">
      <t>ネン</t>
    </rPh>
    <rPh sb="8" eb="11">
      <t>タンネンド</t>
    </rPh>
    <rPh sb="12" eb="13">
      <t>オ</t>
    </rPh>
    <rPh sb="17" eb="20">
      <t>ヨクネンド</t>
    </rPh>
    <rPh sb="31" eb="33">
      <t>フカボ</t>
    </rPh>
    <rPh sb="35" eb="37">
      <t>チョウサ</t>
    </rPh>
    <rPh sb="37" eb="39">
      <t>ジギョウ</t>
    </rPh>
    <rPh sb="45" eb="47">
      <t>アンケン</t>
    </rPh>
    <rPh sb="47" eb="49">
      <t>ハックツ</t>
    </rPh>
    <rPh sb="50" eb="52">
      <t>ケイセイ</t>
    </rPh>
    <rPh sb="52" eb="54">
      <t>チョウサ</t>
    </rPh>
    <rPh sb="55" eb="57">
      <t>コクド</t>
    </rPh>
    <rPh sb="57" eb="60">
      <t>コウツウショウ</t>
    </rPh>
    <rPh sb="60" eb="62">
      <t>ジッシ</t>
    </rPh>
    <rPh sb="64" eb="66">
      <t>ケンスウ</t>
    </rPh>
    <rPh sb="69" eb="70">
      <t>ケン</t>
    </rPh>
    <rPh sb="72" eb="73">
      <t>ヒ</t>
    </rPh>
    <rPh sb="74" eb="75">
      <t>ア</t>
    </rPh>
    <phoneticPr fontId="5"/>
  </si>
  <si>
    <t>単年度で終わらず、翌年度のトップセールやさらに深掘りの調査事業につながった案件発掘・形成調査（国土交通省）の件数</t>
    <rPh sb="0" eb="3">
      <t>タンネンド</t>
    </rPh>
    <rPh sb="4" eb="5">
      <t>オ</t>
    </rPh>
    <rPh sb="9" eb="12">
      <t>ヨクネンド</t>
    </rPh>
    <rPh sb="23" eb="25">
      <t>フカボ</t>
    </rPh>
    <rPh sb="27" eb="29">
      <t>チョウサ</t>
    </rPh>
    <rPh sb="29" eb="31">
      <t>ジギョウ</t>
    </rPh>
    <rPh sb="37" eb="39">
      <t>アンケン</t>
    </rPh>
    <rPh sb="39" eb="41">
      <t>ハックツ</t>
    </rPh>
    <rPh sb="42" eb="44">
      <t>ケイセイ</t>
    </rPh>
    <rPh sb="44" eb="46">
      <t>チョウサ</t>
    </rPh>
    <rPh sb="47" eb="49">
      <t>コクド</t>
    </rPh>
    <rPh sb="49" eb="52">
      <t>コウツウショウ</t>
    </rPh>
    <rPh sb="54" eb="56">
      <t>ケンスウ</t>
    </rPh>
    <phoneticPr fontId="5"/>
  </si>
  <si>
    <t>-</t>
    <phoneticPr fontId="5"/>
  </si>
  <si>
    <t>業務発注にあたって、条件の精査等により、競争性の確保に努めるとともに、戦略的な情報発信を行うなど更なるコスト縮減に努める。</t>
    <rPh sb="0" eb="2">
      <t>ギョウム</t>
    </rPh>
    <rPh sb="2" eb="4">
      <t>ハッチュウ</t>
    </rPh>
    <rPh sb="10" eb="12">
      <t>ジョウケン</t>
    </rPh>
    <rPh sb="13" eb="15">
      <t>セイサ</t>
    </rPh>
    <rPh sb="15" eb="16">
      <t>トウ</t>
    </rPh>
    <rPh sb="20" eb="22">
      <t>キョウソウ</t>
    </rPh>
    <rPh sb="22" eb="23">
      <t>セイ</t>
    </rPh>
    <rPh sb="24" eb="26">
      <t>カクホ</t>
    </rPh>
    <rPh sb="27" eb="28">
      <t>ツト</t>
    </rPh>
    <rPh sb="35" eb="38">
      <t>センリャクテキ</t>
    </rPh>
    <rPh sb="39" eb="41">
      <t>ジョウホウ</t>
    </rPh>
    <rPh sb="41" eb="43">
      <t>ハッシン</t>
    </rPh>
    <rPh sb="44" eb="45">
      <t>オコナ</t>
    </rPh>
    <rPh sb="48" eb="49">
      <t>サラ</t>
    </rPh>
    <rPh sb="54" eb="56">
      <t>シュクゲン</t>
    </rPh>
    <rPh sb="57" eb="58">
      <t>ツト</t>
    </rPh>
    <phoneticPr fontId="5"/>
  </si>
  <si>
    <t>水は代替のない貴重な資源であり、世界の水危機は、食料等を通じて膨大な水を依存している日本にとって安全保障に直結する課題である。そのため、我が国の世界の水資源問題に対する支援のあり方を検討し、世界の水問題解決に貢献し、またこれとあわせて、新成長戦略における、官民連携した国際展開を推進することを目的としている。</t>
    <rPh sb="0" eb="1">
      <t>ミズ</t>
    </rPh>
    <rPh sb="2" eb="4">
      <t>ダイタイ</t>
    </rPh>
    <rPh sb="7" eb="9">
      <t>キチョウ</t>
    </rPh>
    <rPh sb="10" eb="12">
      <t>シゲン</t>
    </rPh>
    <rPh sb="16" eb="18">
      <t>セカイ</t>
    </rPh>
    <rPh sb="19" eb="20">
      <t>ミズ</t>
    </rPh>
    <rPh sb="20" eb="22">
      <t>キキ</t>
    </rPh>
    <rPh sb="24" eb="26">
      <t>ショクリョウ</t>
    </rPh>
    <rPh sb="26" eb="27">
      <t>トウ</t>
    </rPh>
    <rPh sb="28" eb="29">
      <t>ツウ</t>
    </rPh>
    <rPh sb="31" eb="33">
      <t>ボウダイ</t>
    </rPh>
    <rPh sb="34" eb="35">
      <t>ミズ</t>
    </rPh>
    <rPh sb="36" eb="38">
      <t>イゾン</t>
    </rPh>
    <rPh sb="42" eb="44">
      <t>ニホン</t>
    </rPh>
    <rPh sb="48" eb="50">
      <t>アンゼン</t>
    </rPh>
    <rPh sb="50" eb="52">
      <t>ホショウ</t>
    </rPh>
    <rPh sb="53" eb="55">
      <t>チョッケツ</t>
    </rPh>
    <rPh sb="57" eb="59">
      <t>カダイ</t>
    </rPh>
    <rPh sb="68" eb="69">
      <t>ワ</t>
    </rPh>
    <rPh sb="70" eb="71">
      <t>クニ</t>
    </rPh>
    <rPh sb="72" eb="74">
      <t>セカイ</t>
    </rPh>
    <rPh sb="75" eb="78">
      <t>ミズシゲン</t>
    </rPh>
    <rPh sb="78" eb="80">
      <t>モンダイ</t>
    </rPh>
    <rPh sb="81" eb="82">
      <t>タイ</t>
    </rPh>
    <rPh sb="84" eb="86">
      <t>シエン</t>
    </rPh>
    <rPh sb="89" eb="90">
      <t>カタ</t>
    </rPh>
    <rPh sb="91" eb="93">
      <t>ケントウ</t>
    </rPh>
    <rPh sb="95" eb="97">
      <t>セカイ</t>
    </rPh>
    <rPh sb="98" eb="99">
      <t>ミズ</t>
    </rPh>
    <rPh sb="99" eb="101">
      <t>モンダイ</t>
    </rPh>
    <rPh sb="101" eb="103">
      <t>カイケツ</t>
    </rPh>
    <rPh sb="104" eb="106">
      <t>コウケン</t>
    </rPh>
    <rPh sb="118" eb="121">
      <t>シンセイチョウ</t>
    </rPh>
    <rPh sb="121" eb="123">
      <t>センリャク</t>
    </rPh>
    <rPh sb="128" eb="130">
      <t>カンミン</t>
    </rPh>
    <rPh sb="130" eb="132">
      <t>レンケイ</t>
    </rPh>
    <rPh sb="134" eb="136">
      <t>コクサイ</t>
    </rPh>
    <rPh sb="136" eb="138">
      <t>テンカイ</t>
    </rPh>
    <rPh sb="139" eb="141">
      <t>スイシン</t>
    </rPh>
    <rPh sb="146" eb="148">
      <t>モクテキ</t>
    </rPh>
    <phoneticPr fontId="5"/>
  </si>
  <si>
    <t>執行等改善</t>
  </si>
  <si>
    <t>業務発注にあたり企画競争や一般競争入札の実施により競争性を確保する。</t>
    <rPh sb="0" eb="2">
      <t>ギョウム</t>
    </rPh>
    <rPh sb="2" eb="4">
      <t>ハッチュウ</t>
    </rPh>
    <rPh sb="8" eb="10">
      <t>キカク</t>
    </rPh>
    <rPh sb="10" eb="12">
      <t>キョウソウ</t>
    </rPh>
    <rPh sb="13" eb="15">
      <t>イッパン</t>
    </rPh>
    <rPh sb="15" eb="17">
      <t>キョウソウ</t>
    </rPh>
    <rPh sb="17" eb="19">
      <t>ニュウサツ</t>
    </rPh>
    <rPh sb="20" eb="22">
      <t>ジッシ</t>
    </rPh>
    <rPh sb="25" eb="28">
      <t>キョウソウセイ</t>
    </rPh>
    <rPh sb="29" eb="31">
      <t>カクホ</t>
    </rPh>
    <phoneticPr fontId="5"/>
  </si>
  <si>
    <t>課長　須見徹太郎</t>
    <rPh sb="0" eb="2">
      <t>カチョウ</t>
    </rPh>
    <rPh sb="3" eb="5">
      <t>スミ</t>
    </rPh>
    <rPh sb="5" eb="8">
      <t>テツタロウ</t>
    </rPh>
    <phoneticPr fontId="5"/>
  </si>
  <si>
    <t>水資源の確保､水源地域活性化等を推進するための手段として世界的な水問題への対応が位置付けられている｡</t>
    <rPh sb="0" eb="3">
      <t>ミズシゲン</t>
    </rPh>
    <rPh sb="4" eb="6">
      <t>カクホ</t>
    </rPh>
    <rPh sb="7" eb="9">
      <t>スイゲン</t>
    </rPh>
    <rPh sb="9" eb="11">
      <t>チイキ</t>
    </rPh>
    <rPh sb="11" eb="14">
      <t>カッセイカ</t>
    </rPh>
    <rPh sb="14" eb="15">
      <t>トウ</t>
    </rPh>
    <rPh sb="16" eb="18">
      <t>スイシン</t>
    </rPh>
    <rPh sb="23" eb="25">
      <t>シュダン</t>
    </rPh>
    <rPh sb="28" eb="31">
      <t>セカイテキ</t>
    </rPh>
    <rPh sb="32" eb="33">
      <t>ミズ</t>
    </rPh>
    <rPh sb="33" eb="35">
      <t>モンダイ</t>
    </rPh>
    <rPh sb="37" eb="39">
      <t>タイオウ</t>
    </rPh>
    <rPh sb="40" eb="43">
      <t>イチヅ</t>
    </rPh>
    <phoneticPr fontId="5"/>
  </si>
  <si>
    <t>-</t>
    <phoneticPr fontId="5"/>
  </si>
  <si>
    <t>.</t>
    <phoneticPr fontId="5"/>
  </si>
  <si>
    <t>今回、定量的な成果目標を設定、これまでの成果実績を踏まえた成果目標を設定した。30年度の目標達成に向けて順調に推移している。</t>
    <rPh sb="0" eb="2">
      <t>コンカイ</t>
    </rPh>
    <rPh sb="3" eb="6">
      <t>テイリョウテキ</t>
    </rPh>
    <rPh sb="7" eb="9">
      <t>セイカ</t>
    </rPh>
    <rPh sb="9" eb="11">
      <t>モクヒョウ</t>
    </rPh>
    <rPh sb="12" eb="14">
      <t>セッテイ</t>
    </rPh>
    <rPh sb="20" eb="22">
      <t>セイカ</t>
    </rPh>
    <rPh sb="22" eb="24">
      <t>ジッセキ</t>
    </rPh>
    <rPh sb="25" eb="26">
      <t>フ</t>
    </rPh>
    <rPh sb="29" eb="31">
      <t>セイカ</t>
    </rPh>
    <rPh sb="31" eb="33">
      <t>モクヒョウ</t>
    </rPh>
    <rPh sb="34" eb="36">
      <t>セッテイ</t>
    </rPh>
    <rPh sb="41" eb="43">
      <t>ネンド</t>
    </rPh>
    <rPh sb="44" eb="46">
      <t>モクヒョウ</t>
    </rPh>
    <rPh sb="46" eb="48">
      <t>タッセイ</t>
    </rPh>
    <rPh sb="49" eb="50">
      <t>ム</t>
    </rPh>
    <rPh sb="52" eb="54">
      <t>ジュンチョウ</t>
    </rPh>
    <rPh sb="55" eb="57">
      <t>スイイ</t>
    </rPh>
    <phoneticPr fontId="5"/>
  </si>
  <si>
    <t>・四捨五入の関係で上段の予算額と一致しない。
・水インフラの海外展開支援に資するため、世界水フォーラム開催国で構成される｢世界水パートナーシップ（仮称）｣等の新たな多国間協力の枠組みの議論を牽引し、国際協調を推進するための方策を検討するため、平成28年度要求額を増額している。
・｢新しい日本のための優先課推進枠｣21</t>
    <rPh sb="24" eb="25">
      <t>ミズ</t>
    </rPh>
    <rPh sb="30" eb="32">
      <t>カイガイ</t>
    </rPh>
    <rPh sb="32" eb="34">
      <t>テンカイ</t>
    </rPh>
    <rPh sb="34" eb="36">
      <t>シエン</t>
    </rPh>
    <rPh sb="37" eb="38">
      <t>シ</t>
    </rPh>
    <rPh sb="43" eb="45">
      <t>セカイ</t>
    </rPh>
    <rPh sb="45" eb="46">
      <t>ミズ</t>
    </rPh>
    <rPh sb="51" eb="53">
      <t>カイサイ</t>
    </rPh>
    <rPh sb="53" eb="54">
      <t>コク</t>
    </rPh>
    <rPh sb="55" eb="57">
      <t>コウセイ</t>
    </rPh>
    <rPh sb="61" eb="63">
      <t>セカイ</t>
    </rPh>
    <rPh sb="63" eb="64">
      <t>ミズ</t>
    </rPh>
    <rPh sb="73" eb="75">
      <t>カショウ</t>
    </rPh>
    <rPh sb="77" eb="78">
      <t>トウ</t>
    </rPh>
    <rPh sb="79" eb="80">
      <t>アラ</t>
    </rPh>
    <rPh sb="82" eb="85">
      <t>タコクカン</t>
    </rPh>
    <rPh sb="85" eb="87">
      <t>キョウリョク</t>
    </rPh>
    <rPh sb="88" eb="90">
      <t>ワクグ</t>
    </rPh>
    <rPh sb="92" eb="94">
      <t>ギロン</t>
    </rPh>
    <rPh sb="95" eb="97">
      <t>ケンイン</t>
    </rPh>
    <rPh sb="99" eb="101">
      <t>コクサイ</t>
    </rPh>
    <rPh sb="101" eb="103">
      <t>キョウチョウ</t>
    </rPh>
    <rPh sb="104" eb="106">
      <t>スイシン</t>
    </rPh>
    <rPh sb="111" eb="113">
      <t>ホウサク</t>
    </rPh>
    <rPh sb="114" eb="116">
      <t>ケントウ</t>
    </rPh>
    <rPh sb="121" eb="123">
      <t>ヘイセイ</t>
    </rPh>
    <rPh sb="125" eb="127">
      <t>ネンド</t>
    </rPh>
    <rPh sb="127" eb="130">
      <t>ヨウキュウガク</t>
    </rPh>
    <rPh sb="131" eb="132">
      <t>ゾウ</t>
    </rPh>
    <rPh sb="132" eb="133">
      <t>ガク</t>
    </rPh>
    <rPh sb="141" eb="142">
      <t>アタラ</t>
    </rPh>
    <rPh sb="144" eb="146">
      <t>ニホン</t>
    </rPh>
    <rPh sb="150" eb="152">
      <t>ユウセン</t>
    </rPh>
    <rPh sb="152" eb="153">
      <t>カ</t>
    </rPh>
    <rPh sb="153" eb="155">
      <t>スイシン</t>
    </rPh>
    <rPh sb="155" eb="156">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</si>
</sst>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13606</xdr:colOff>
      <xdr:row>139</xdr:row>
      <xdr:rowOff>122463</xdr:rowOff>
    </xdr:from>
    <xdr:to>
      <xdr:col>48</xdr:col>
      <xdr:colOff>40819</xdr:colOff>
      <xdr:row>160</xdr:row>
      <xdr:rowOff>29934</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4677" y="33473570"/>
          <a:ext cx="7783285" cy="7336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0" zoomScaleNormal="75" zoomScaleSheetLayoutView="70" zoomScalePageLayoutView="70"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8" t="s">
        <v>375</v>
      </c>
      <c r="AR2" s="678"/>
      <c r="AS2" s="59" t="str">
        <f>IF(OR(AQ2="　", AQ2=""), "", "-")</f>
        <v/>
      </c>
      <c r="AT2" s="679">
        <v>42</v>
      </c>
      <c r="AU2" s="679"/>
      <c r="AV2" s="60" t="str">
        <f>IF(AW2="", "", "-")</f>
        <v/>
      </c>
      <c r="AW2" s="680"/>
      <c r="AX2" s="680"/>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413</v>
      </c>
      <c r="AK3" s="639"/>
      <c r="AL3" s="639"/>
      <c r="AM3" s="639"/>
      <c r="AN3" s="639"/>
      <c r="AO3" s="639"/>
      <c r="AP3" s="639"/>
      <c r="AQ3" s="639"/>
      <c r="AR3" s="639"/>
      <c r="AS3" s="639"/>
      <c r="AT3" s="639"/>
      <c r="AU3" s="639"/>
      <c r="AV3" s="639"/>
      <c r="AW3" s="639"/>
      <c r="AX3" s="36" t="s">
        <v>91</v>
      </c>
    </row>
    <row r="4" spans="1:50" ht="24.75" customHeight="1" x14ac:dyDescent="0.15">
      <c r="A4" s="455" t="s">
        <v>30</v>
      </c>
      <c r="B4" s="456"/>
      <c r="C4" s="456"/>
      <c r="D4" s="456"/>
      <c r="E4" s="456"/>
      <c r="F4" s="456"/>
      <c r="G4" s="429" t="s">
        <v>377</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418</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3" t="s">
        <v>186</v>
      </c>
      <c r="H5" s="615"/>
      <c r="I5" s="615"/>
      <c r="J5" s="615"/>
      <c r="K5" s="615"/>
      <c r="L5" s="615"/>
      <c r="M5" s="654" t="s">
        <v>92</v>
      </c>
      <c r="N5" s="655"/>
      <c r="O5" s="655"/>
      <c r="P5" s="655"/>
      <c r="Q5" s="655"/>
      <c r="R5" s="656"/>
      <c r="S5" s="614" t="s">
        <v>157</v>
      </c>
      <c r="T5" s="615"/>
      <c r="U5" s="615"/>
      <c r="V5" s="615"/>
      <c r="W5" s="615"/>
      <c r="X5" s="616"/>
      <c r="Y5" s="446" t="s">
        <v>3</v>
      </c>
      <c r="Z5" s="447"/>
      <c r="AA5" s="447"/>
      <c r="AB5" s="447"/>
      <c r="AC5" s="447"/>
      <c r="AD5" s="448"/>
      <c r="AE5" s="449" t="s">
        <v>378</v>
      </c>
      <c r="AF5" s="450"/>
      <c r="AG5" s="450"/>
      <c r="AH5" s="450"/>
      <c r="AI5" s="450"/>
      <c r="AJ5" s="450"/>
      <c r="AK5" s="450"/>
      <c r="AL5" s="450"/>
      <c r="AM5" s="450"/>
      <c r="AN5" s="450"/>
      <c r="AO5" s="450"/>
      <c r="AP5" s="451"/>
      <c r="AQ5" s="452" t="s">
        <v>433</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379</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2" t="s">
        <v>25</v>
      </c>
      <c r="B7" s="483"/>
      <c r="C7" s="483"/>
      <c r="D7" s="483"/>
      <c r="E7" s="483"/>
      <c r="F7" s="483"/>
      <c r="G7" s="484" t="s">
        <v>380</v>
      </c>
      <c r="H7" s="485"/>
      <c r="I7" s="485"/>
      <c r="J7" s="485"/>
      <c r="K7" s="485"/>
      <c r="L7" s="485"/>
      <c r="M7" s="485"/>
      <c r="N7" s="485"/>
      <c r="O7" s="485"/>
      <c r="P7" s="485"/>
      <c r="Q7" s="485"/>
      <c r="R7" s="485"/>
      <c r="S7" s="485"/>
      <c r="T7" s="485"/>
      <c r="U7" s="485"/>
      <c r="V7" s="486"/>
      <c r="W7" s="486"/>
      <c r="X7" s="486"/>
      <c r="Y7" s="487" t="s">
        <v>5</v>
      </c>
      <c r="Z7" s="376"/>
      <c r="AA7" s="376"/>
      <c r="AB7" s="376"/>
      <c r="AC7" s="376"/>
      <c r="AD7" s="378"/>
      <c r="AE7" s="488" t="s">
        <v>380</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7" t="s">
        <v>79</v>
      </c>
      <c r="Z8" s="467"/>
      <c r="AA8" s="467"/>
      <c r="AB8" s="467"/>
      <c r="AC8" s="467"/>
      <c r="AD8" s="467"/>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430</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3" t="str">
        <f>入力規則等!P10</f>
        <v>直接実施、委託・請負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7"/>
      <c r="B13" s="398"/>
      <c r="C13" s="398"/>
      <c r="D13" s="398"/>
      <c r="E13" s="398"/>
      <c r="F13" s="399"/>
      <c r="G13" s="501" t="s">
        <v>7</v>
      </c>
      <c r="H13" s="502"/>
      <c r="I13" s="507" t="s">
        <v>8</v>
      </c>
      <c r="J13" s="508"/>
      <c r="K13" s="508"/>
      <c r="L13" s="508"/>
      <c r="M13" s="508"/>
      <c r="N13" s="508"/>
      <c r="O13" s="509"/>
      <c r="P13" s="175">
        <v>46</v>
      </c>
      <c r="Q13" s="176"/>
      <c r="R13" s="176"/>
      <c r="S13" s="176"/>
      <c r="T13" s="176"/>
      <c r="U13" s="176"/>
      <c r="V13" s="177"/>
      <c r="W13" s="175">
        <v>34</v>
      </c>
      <c r="X13" s="176"/>
      <c r="Y13" s="176"/>
      <c r="Z13" s="176"/>
      <c r="AA13" s="176"/>
      <c r="AB13" s="176"/>
      <c r="AC13" s="177"/>
      <c r="AD13" s="175">
        <v>44</v>
      </c>
      <c r="AE13" s="176"/>
      <c r="AF13" s="176"/>
      <c r="AG13" s="176"/>
      <c r="AH13" s="176"/>
      <c r="AI13" s="176"/>
      <c r="AJ13" s="177"/>
      <c r="AK13" s="175">
        <v>44</v>
      </c>
      <c r="AL13" s="176"/>
      <c r="AM13" s="176"/>
      <c r="AN13" s="176"/>
      <c r="AO13" s="176"/>
      <c r="AP13" s="176"/>
      <c r="AQ13" s="177"/>
      <c r="AR13" s="189">
        <v>65</v>
      </c>
      <c r="AS13" s="190"/>
      <c r="AT13" s="190"/>
      <c r="AU13" s="190"/>
      <c r="AV13" s="190"/>
      <c r="AW13" s="190"/>
      <c r="AX13" s="191"/>
    </row>
    <row r="14" spans="1:50" ht="21" customHeight="1" x14ac:dyDescent="0.15">
      <c r="A14" s="397"/>
      <c r="B14" s="398"/>
      <c r="C14" s="398"/>
      <c r="D14" s="398"/>
      <c r="E14" s="398"/>
      <c r="F14" s="399"/>
      <c r="G14" s="503"/>
      <c r="H14" s="504"/>
      <c r="I14" s="179" t="s">
        <v>9</v>
      </c>
      <c r="J14" s="180"/>
      <c r="K14" s="180"/>
      <c r="L14" s="180"/>
      <c r="M14" s="180"/>
      <c r="N14" s="180"/>
      <c r="O14" s="181"/>
      <c r="P14" s="175" t="s">
        <v>419</v>
      </c>
      <c r="Q14" s="176"/>
      <c r="R14" s="176"/>
      <c r="S14" s="176"/>
      <c r="T14" s="176"/>
      <c r="U14" s="176"/>
      <c r="V14" s="177"/>
      <c r="W14" s="175" t="s">
        <v>419</v>
      </c>
      <c r="X14" s="176"/>
      <c r="Y14" s="176"/>
      <c r="Z14" s="176"/>
      <c r="AA14" s="176"/>
      <c r="AB14" s="176"/>
      <c r="AC14" s="177"/>
      <c r="AD14" s="175" t="s">
        <v>419</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3"/>
      <c r="H15" s="504"/>
      <c r="I15" s="179" t="s">
        <v>62</v>
      </c>
      <c r="J15" s="426"/>
      <c r="K15" s="426"/>
      <c r="L15" s="426"/>
      <c r="M15" s="426"/>
      <c r="N15" s="426"/>
      <c r="O15" s="427"/>
      <c r="P15" s="175" t="s">
        <v>419</v>
      </c>
      <c r="Q15" s="176"/>
      <c r="R15" s="176"/>
      <c r="S15" s="176"/>
      <c r="T15" s="176"/>
      <c r="U15" s="176"/>
      <c r="V15" s="177"/>
      <c r="W15" s="175" t="s">
        <v>419</v>
      </c>
      <c r="X15" s="176"/>
      <c r="Y15" s="176"/>
      <c r="Z15" s="176"/>
      <c r="AA15" s="176"/>
      <c r="AB15" s="176"/>
      <c r="AC15" s="177"/>
      <c r="AD15" s="175" t="s">
        <v>419</v>
      </c>
      <c r="AE15" s="176"/>
      <c r="AF15" s="176"/>
      <c r="AG15" s="176"/>
      <c r="AH15" s="176"/>
      <c r="AI15" s="176"/>
      <c r="AJ15" s="177"/>
      <c r="AK15" s="175" t="s">
        <v>419</v>
      </c>
      <c r="AL15" s="176"/>
      <c r="AM15" s="176"/>
      <c r="AN15" s="176"/>
      <c r="AO15" s="176"/>
      <c r="AP15" s="176"/>
      <c r="AQ15" s="177"/>
      <c r="AR15" s="175" t="s">
        <v>435</v>
      </c>
      <c r="AS15" s="176"/>
      <c r="AT15" s="176"/>
      <c r="AU15" s="176"/>
      <c r="AV15" s="176"/>
      <c r="AW15" s="176"/>
      <c r="AX15" s="178"/>
    </row>
    <row r="16" spans="1:50" ht="21" customHeight="1" x14ac:dyDescent="0.15">
      <c r="A16" s="397"/>
      <c r="B16" s="398"/>
      <c r="C16" s="398"/>
      <c r="D16" s="398"/>
      <c r="E16" s="398"/>
      <c r="F16" s="399"/>
      <c r="G16" s="503"/>
      <c r="H16" s="504"/>
      <c r="I16" s="179" t="s">
        <v>63</v>
      </c>
      <c r="J16" s="426"/>
      <c r="K16" s="426"/>
      <c r="L16" s="426"/>
      <c r="M16" s="426"/>
      <c r="N16" s="426"/>
      <c r="O16" s="427"/>
      <c r="P16" s="175" t="s">
        <v>419</v>
      </c>
      <c r="Q16" s="176"/>
      <c r="R16" s="176"/>
      <c r="S16" s="176"/>
      <c r="T16" s="176"/>
      <c r="U16" s="176"/>
      <c r="V16" s="177"/>
      <c r="W16" s="175" t="s">
        <v>419</v>
      </c>
      <c r="X16" s="176"/>
      <c r="Y16" s="176"/>
      <c r="Z16" s="176"/>
      <c r="AA16" s="176"/>
      <c r="AB16" s="176"/>
      <c r="AC16" s="177"/>
      <c r="AD16" s="175" t="s">
        <v>419</v>
      </c>
      <c r="AE16" s="176"/>
      <c r="AF16" s="176"/>
      <c r="AG16" s="176"/>
      <c r="AH16" s="176"/>
      <c r="AI16" s="176"/>
      <c r="AJ16" s="177"/>
      <c r="AK16" s="175"/>
      <c r="AL16" s="176"/>
      <c r="AM16" s="176"/>
      <c r="AN16" s="176"/>
      <c r="AO16" s="176"/>
      <c r="AP16" s="176"/>
      <c r="AQ16" s="177"/>
      <c r="AR16" s="477"/>
      <c r="AS16" s="478"/>
      <c r="AT16" s="478"/>
      <c r="AU16" s="478"/>
      <c r="AV16" s="478"/>
      <c r="AW16" s="478"/>
      <c r="AX16" s="479"/>
    </row>
    <row r="17" spans="1:50" ht="24.75" customHeight="1" x14ac:dyDescent="0.15">
      <c r="A17" s="397"/>
      <c r="B17" s="398"/>
      <c r="C17" s="398"/>
      <c r="D17" s="398"/>
      <c r="E17" s="398"/>
      <c r="F17" s="399"/>
      <c r="G17" s="503"/>
      <c r="H17" s="504"/>
      <c r="I17" s="179" t="s">
        <v>61</v>
      </c>
      <c r="J17" s="180"/>
      <c r="K17" s="180"/>
      <c r="L17" s="180"/>
      <c r="M17" s="180"/>
      <c r="N17" s="180"/>
      <c r="O17" s="181"/>
      <c r="P17" s="175" t="s">
        <v>419</v>
      </c>
      <c r="Q17" s="176"/>
      <c r="R17" s="176"/>
      <c r="S17" s="176"/>
      <c r="T17" s="176"/>
      <c r="U17" s="176"/>
      <c r="V17" s="177"/>
      <c r="W17" s="175" t="s">
        <v>419</v>
      </c>
      <c r="X17" s="176"/>
      <c r="Y17" s="176"/>
      <c r="Z17" s="176"/>
      <c r="AA17" s="176"/>
      <c r="AB17" s="176"/>
      <c r="AC17" s="177"/>
      <c r="AD17" s="175" t="s">
        <v>419</v>
      </c>
      <c r="AE17" s="176"/>
      <c r="AF17" s="176"/>
      <c r="AG17" s="176"/>
      <c r="AH17" s="176"/>
      <c r="AI17" s="176"/>
      <c r="AJ17" s="177"/>
      <c r="AK17" s="175"/>
      <c r="AL17" s="176"/>
      <c r="AM17" s="176"/>
      <c r="AN17" s="176"/>
      <c r="AO17" s="176"/>
      <c r="AP17" s="176"/>
      <c r="AQ17" s="177"/>
      <c r="AR17" s="480"/>
      <c r="AS17" s="480"/>
      <c r="AT17" s="480"/>
      <c r="AU17" s="480"/>
      <c r="AV17" s="480"/>
      <c r="AW17" s="480"/>
      <c r="AX17" s="481"/>
    </row>
    <row r="18" spans="1:50" ht="24.75" customHeight="1" x14ac:dyDescent="0.15">
      <c r="A18" s="397"/>
      <c r="B18" s="398"/>
      <c r="C18" s="398"/>
      <c r="D18" s="398"/>
      <c r="E18" s="398"/>
      <c r="F18" s="399"/>
      <c r="G18" s="505"/>
      <c r="H18" s="506"/>
      <c r="I18" s="626" t="s">
        <v>22</v>
      </c>
      <c r="J18" s="627"/>
      <c r="K18" s="627"/>
      <c r="L18" s="627"/>
      <c r="M18" s="627"/>
      <c r="N18" s="627"/>
      <c r="O18" s="628"/>
      <c r="P18" s="648">
        <f>SUM(P13:V17)</f>
        <v>46</v>
      </c>
      <c r="Q18" s="649"/>
      <c r="R18" s="649"/>
      <c r="S18" s="649"/>
      <c r="T18" s="649"/>
      <c r="U18" s="649"/>
      <c r="V18" s="650"/>
      <c r="W18" s="648">
        <f>SUM(W13:AC17)</f>
        <v>34</v>
      </c>
      <c r="X18" s="649"/>
      <c r="Y18" s="649"/>
      <c r="Z18" s="649"/>
      <c r="AA18" s="649"/>
      <c r="AB18" s="649"/>
      <c r="AC18" s="650"/>
      <c r="AD18" s="648">
        <f t="shared" ref="AD18" si="0">SUM(AD13:AJ17)</f>
        <v>44</v>
      </c>
      <c r="AE18" s="649"/>
      <c r="AF18" s="649"/>
      <c r="AG18" s="649"/>
      <c r="AH18" s="649"/>
      <c r="AI18" s="649"/>
      <c r="AJ18" s="650"/>
      <c r="AK18" s="648">
        <f t="shared" ref="AK18" si="1">SUM(AK13:AQ17)</f>
        <v>44</v>
      </c>
      <c r="AL18" s="649"/>
      <c r="AM18" s="649"/>
      <c r="AN18" s="649"/>
      <c r="AO18" s="649"/>
      <c r="AP18" s="649"/>
      <c r="AQ18" s="650"/>
      <c r="AR18" s="648">
        <f t="shared" ref="AR18" si="2">SUM(AR13:AX17)</f>
        <v>65</v>
      </c>
      <c r="AS18" s="649"/>
      <c r="AT18" s="649"/>
      <c r="AU18" s="649"/>
      <c r="AV18" s="649"/>
      <c r="AW18" s="649"/>
      <c r="AX18" s="651"/>
    </row>
    <row r="19" spans="1:50" ht="24.75" customHeight="1" x14ac:dyDescent="0.15">
      <c r="A19" s="397"/>
      <c r="B19" s="398"/>
      <c r="C19" s="398"/>
      <c r="D19" s="398"/>
      <c r="E19" s="398"/>
      <c r="F19" s="399"/>
      <c r="G19" s="646" t="s">
        <v>10</v>
      </c>
      <c r="H19" s="647"/>
      <c r="I19" s="647"/>
      <c r="J19" s="647"/>
      <c r="K19" s="647"/>
      <c r="L19" s="647"/>
      <c r="M19" s="647"/>
      <c r="N19" s="647"/>
      <c r="O19" s="647"/>
      <c r="P19" s="175">
        <v>41</v>
      </c>
      <c r="Q19" s="176"/>
      <c r="R19" s="176"/>
      <c r="S19" s="176"/>
      <c r="T19" s="176"/>
      <c r="U19" s="176"/>
      <c r="V19" s="177"/>
      <c r="W19" s="175">
        <v>33</v>
      </c>
      <c r="X19" s="176"/>
      <c r="Y19" s="176"/>
      <c r="Z19" s="176"/>
      <c r="AA19" s="176"/>
      <c r="AB19" s="176"/>
      <c r="AC19" s="177"/>
      <c r="AD19" s="175">
        <v>41</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5"/>
      <c r="B20" s="496"/>
      <c r="C20" s="496"/>
      <c r="D20" s="496"/>
      <c r="E20" s="496"/>
      <c r="F20" s="497"/>
      <c r="G20" s="646" t="s">
        <v>11</v>
      </c>
      <c r="H20" s="647"/>
      <c r="I20" s="647"/>
      <c r="J20" s="647"/>
      <c r="K20" s="647"/>
      <c r="L20" s="647"/>
      <c r="M20" s="647"/>
      <c r="N20" s="647"/>
      <c r="O20" s="647"/>
      <c r="P20" s="652">
        <f>IF(P18=0, "-", P19/P18)</f>
        <v>0.89130434782608692</v>
      </c>
      <c r="Q20" s="652"/>
      <c r="R20" s="652"/>
      <c r="S20" s="652"/>
      <c r="T20" s="652"/>
      <c r="U20" s="652"/>
      <c r="V20" s="652"/>
      <c r="W20" s="652">
        <f>IF(W18=0, "-", W19/W18)</f>
        <v>0.97058823529411764</v>
      </c>
      <c r="X20" s="652"/>
      <c r="Y20" s="652"/>
      <c r="Z20" s="652"/>
      <c r="AA20" s="652"/>
      <c r="AB20" s="652"/>
      <c r="AC20" s="652"/>
      <c r="AD20" s="652">
        <f>IF(AD18=0, "-", AD19/AD18)</f>
        <v>0.93181818181818177</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22.5" customHeight="1" x14ac:dyDescent="0.15">
      <c r="A23" s="130"/>
      <c r="B23" s="128"/>
      <c r="C23" s="128"/>
      <c r="D23" s="128"/>
      <c r="E23" s="128"/>
      <c r="F23" s="129"/>
      <c r="G23" s="74" t="s">
        <v>426</v>
      </c>
      <c r="H23" s="75"/>
      <c r="I23" s="75"/>
      <c r="J23" s="75"/>
      <c r="K23" s="75"/>
      <c r="L23" s="75"/>
      <c r="M23" s="75"/>
      <c r="N23" s="75"/>
      <c r="O23" s="76"/>
      <c r="P23" s="219" t="s">
        <v>427</v>
      </c>
      <c r="Q23" s="234"/>
      <c r="R23" s="234"/>
      <c r="S23" s="234"/>
      <c r="T23" s="234"/>
      <c r="U23" s="234"/>
      <c r="V23" s="234"/>
      <c r="W23" s="234"/>
      <c r="X23" s="235"/>
      <c r="Y23" s="228" t="s">
        <v>14</v>
      </c>
      <c r="Z23" s="229"/>
      <c r="AA23" s="230"/>
      <c r="AB23" s="167" t="s">
        <v>414</v>
      </c>
      <c r="AC23" s="168"/>
      <c r="AD23" s="168"/>
      <c r="AE23" s="88" t="s">
        <v>428</v>
      </c>
      <c r="AF23" s="89"/>
      <c r="AG23" s="89"/>
      <c r="AH23" s="89"/>
      <c r="AI23" s="90"/>
      <c r="AJ23" s="88">
        <v>41</v>
      </c>
      <c r="AK23" s="89"/>
      <c r="AL23" s="89"/>
      <c r="AM23" s="89"/>
      <c r="AN23" s="90"/>
      <c r="AO23" s="88" t="s">
        <v>428</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414</v>
      </c>
      <c r="AC24" s="197"/>
      <c r="AD24" s="197"/>
      <c r="AE24" s="88" t="s">
        <v>428</v>
      </c>
      <c r="AF24" s="89"/>
      <c r="AG24" s="89"/>
      <c r="AH24" s="89"/>
      <c r="AI24" s="90"/>
      <c r="AJ24" s="88" t="s">
        <v>428</v>
      </c>
      <c r="AK24" s="89"/>
      <c r="AL24" s="89"/>
      <c r="AM24" s="89"/>
      <c r="AN24" s="90"/>
      <c r="AO24" s="88" t="s">
        <v>428</v>
      </c>
      <c r="AP24" s="89"/>
      <c r="AQ24" s="89"/>
      <c r="AR24" s="89"/>
      <c r="AS24" s="90"/>
      <c r="AT24" s="88">
        <v>50</v>
      </c>
      <c r="AU24" s="89"/>
      <c r="AV24" s="89"/>
      <c r="AW24" s="89"/>
      <c r="AX24" s="349"/>
    </row>
    <row r="25" spans="1:50" ht="50.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t="s">
        <v>428</v>
      </c>
      <c r="AF25" s="89"/>
      <c r="AG25" s="89"/>
      <c r="AH25" s="89"/>
      <c r="AI25" s="90"/>
      <c r="AJ25" s="88">
        <f>ROUND(AJ23/AT24*100,0)</f>
        <v>82</v>
      </c>
      <c r="AK25" s="89"/>
      <c r="AL25" s="89"/>
      <c r="AM25" s="89"/>
      <c r="AN25" s="90"/>
      <c r="AO25" s="88" t="s">
        <v>428</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7" t="s">
        <v>414</v>
      </c>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20" t="s">
        <v>414</v>
      </c>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7"/>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7"/>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7"/>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7"/>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7"/>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7"/>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7"/>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7"/>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58"/>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7"/>
      <c r="B68" s="528"/>
      <c r="C68" s="528"/>
      <c r="D68" s="528"/>
      <c r="E68" s="528"/>
      <c r="F68" s="529"/>
      <c r="G68" s="219" t="s">
        <v>383</v>
      </c>
      <c r="H68" s="234"/>
      <c r="I68" s="234"/>
      <c r="J68" s="234"/>
      <c r="K68" s="234"/>
      <c r="L68" s="234"/>
      <c r="M68" s="234"/>
      <c r="N68" s="234"/>
      <c r="O68" s="234"/>
      <c r="P68" s="234"/>
      <c r="Q68" s="234"/>
      <c r="R68" s="234"/>
      <c r="S68" s="234"/>
      <c r="T68" s="234"/>
      <c r="U68" s="234"/>
      <c r="V68" s="234"/>
      <c r="W68" s="234"/>
      <c r="X68" s="235"/>
      <c r="Y68" s="617" t="s">
        <v>66</v>
      </c>
      <c r="Z68" s="618"/>
      <c r="AA68" s="619"/>
      <c r="AB68" s="111" t="s">
        <v>382</v>
      </c>
      <c r="AC68" s="112"/>
      <c r="AD68" s="113"/>
      <c r="AE68" s="88">
        <v>15</v>
      </c>
      <c r="AF68" s="89"/>
      <c r="AG68" s="89"/>
      <c r="AH68" s="89"/>
      <c r="AI68" s="90"/>
      <c r="AJ68" s="88">
        <v>16</v>
      </c>
      <c r="AK68" s="89"/>
      <c r="AL68" s="89"/>
      <c r="AM68" s="89"/>
      <c r="AN68" s="90"/>
      <c r="AO68" s="88">
        <v>21</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382</v>
      </c>
      <c r="AC69" s="203"/>
      <c r="AD69" s="204"/>
      <c r="AE69" s="88">
        <v>14</v>
      </c>
      <c r="AF69" s="89"/>
      <c r="AG69" s="89"/>
      <c r="AH69" s="89"/>
      <c r="AI69" s="90"/>
      <c r="AJ69" s="88">
        <v>10</v>
      </c>
      <c r="AK69" s="89"/>
      <c r="AL69" s="89"/>
      <c r="AM69" s="89"/>
      <c r="AN69" s="90"/>
      <c r="AO69" s="88">
        <v>13</v>
      </c>
      <c r="AP69" s="89"/>
      <c r="AQ69" s="89"/>
      <c r="AR69" s="89"/>
      <c r="AS69" s="90"/>
      <c r="AT69" s="88">
        <v>12</v>
      </c>
      <c r="AU69" s="89"/>
      <c r="AV69" s="89"/>
      <c r="AW69" s="89"/>
      <c r="AX69" s="349"/>
      <c r="AY69" s="10"/>
      <c r="AZ69" s="10"/>
      <c r="BA69" s="10"/>
      <c r="BB69" s="10"/>
      <c r="BC69" s="10"/>
      <c r="BD69" s="10"/>
      <c r="BE69" s="10"/>
      <c r="BF69" s="10"/>
      <c r="BG69" s="10"/>
      <c r="BH69" s="10"/>
    </row>
    <row r="70" spans="1:60" ht="33" customHeight="1" x14ac:dyDescent="0.15">
      <c r="A70" s="524" t="s">
        <v>88</v>
      </c>
      <c r="B70" s="525"/>
      <c r="C70" s="525"/>
      <c r="D70" s="525"/>
      <c r="E70" s="525"/>
      <c r="F70" s="526"/>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customHeight="1" x14ac:dyDescent="0.15">
      <c r="A71" s="527"/>
      <c r="B71" s="528"/>
      <c r="C71" s="528"/>
      <c r="D71" s="528"/>
      <c r="E71" s="528"/>
      <c r="F71" s="529"/>
      <c r="G71" s="219" t="s">
        <v>415</v>
      </c>
      <c r="H71" s="234"/>
      <c r="I71" s="234"/>
      <c r="J71" s="234"/>
      <c r="K71" s="234"/>
      <c r="L71" s="234"/>
      <c r="M71" s="234"/>
      <c r="N71" s="234"/>
      <c r="O71" s="234"/>
      <c r="P71" s="234"/>
      <c r="Q71" s="234"/>
      <c r="R71" s="234"/>
      <c r="S71" s="234"/>
      <c r="T71" s="234"/>
      <c r="U71" s="234"/>
      <c r="V71" s="234"/>
      <c r="W71" s="234"/>
      <c r="X71" s="235"/>
      <c r="Y71" s="659" t="s">
        <v>66</v>
      </c>
      <c r="Z71" s="660"/>
      <c r="AA71" s="661"/>
      <c r="AB71" s="111" t="s">
        <v>414</v>
      </c>
      <c r="AC71" s="112"/>
      <c r="AD71" s="113"/>
      <c r="AE71" s="88">
        <v>1</v>
      </c>
      <c r="AF71" s="89"/>
      <c r="AG71" s="89"/>
      <c r="AH71" s="89"/>
      <c r="AI71" s="90"/>
      <c r="AJ71" s="88">
        <v>1</v>
      </c>
      <c r="AK71" s="89"/>
      <c r="AL71" s="89"/>
      <c r="AM71" s="89"/>
      <c r="AN71" s="90"/>
      <c r="AO71" s="88">
        <v>1</v>
      </c>
      <c r="AP71" s="89"/>
      <c r="AQ71" s="89"/>
      <c r="AR71" s="89"/>
      <c r="AS71" s="90"/>
      <c r="AT71" s="539"/>
      <c r="AU71" s="539"/>
      <c r="AV71" s="539"/>
      <c r="AW71" s="539"/>
      <c r="AX71" s="540"/>
      <c r="AY71" s="10"/>
      <c r="AZ71" s="10"/>
      <c r="BA71" s="10"/>
      <c r="BB71" s="10"/>
      <c r="BC71" s="10"/>
    </row>
    <row r="72" spans="1:60" ht="22.5" customHeight="1" x14ac:dyDescent="0.15">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2"/>
      <c r="AA72" s="663"/>
      <c r="AB72" s="202" t="s">
        <v>414</v>
      </c>
      <c r="AC72" s="203"/>
      <c r="AD72" s="204"/>
      <c r="AE72" s="88">
        <v>1</v>
      </c>
      <c r="AF72" s="89"/>
      <c r="AG72" s="89"/>
      <c r="AH72" s="89"/>
      <c r="AI72" s="90"/>
      <c r="AJ72" s="88">
        <v>1</v>
      </c>
      <c r="AK72" s="89"/>
      <c r="AL72" s="89"/>
      <c r="AM72" s="89"/>
      <c r="AN72" s="90"/>
      <c r="AO72" s="88">
        <v>1</v>
      </c>
      <c r="AP72" s="89"/>
      <c r="AQ72" s="89"/>
      <c r="AR72" s="89"/>
      <c r="AS72" s="90"/>
      <c r="AT72" s="88">
        <v>2</v>
      </c>
      <c r="AU72" s="89"/>
      <c r="AV72" s="89"/>
      <c r="AW72" s="89"/>
      <c r="AX72" s="349"/>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7"/>
      <c r="B74" s="528"/>
      <c r="C74" s="528"/>
      <c r="D74" s="528"/>
      <c r="E74" s="528"/>
      <c r="F74" s="529"/>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384</v>
      </c>
      <c r="H83" s="295"/>
      <c r="I83" s="295"/>
      <c r="J83" s="295"/>
      <c r="K83" s="295"/>
      <c r="L83" s="295"/>
      <c r="M83" s="295"/>
      <c r="N83" s="295"/>
      <c r="O83" s="295"/>
      <c r="P83" s="295"/>
      <c r="Q83" s="295"/>
      <c r="R83" s="295"/>
      <c r="S83" s="295"/>
      <c r="T83" s="295"/>
      <c r="U83" s="295"/>
      <c r="V83" s="295"/>
      <c r="W83" s="295"/>
      <c r="X83" s="295"/>
      <c r="Y83" s="536" t="s">
        <v>17</v>
      </c>
      <c r="Z83" s="537"/>
      <c r="AA83" s="538"/>
      <c r="AB83" s="114" t="s">
        <v>385</v>
      </c>
      <c r="AC83" s="115"/>
      <c r="AD83" s="116"/>
      <c r="AE83" s="205">
        <v>2.7</v>
      </c>
      <c r="AF83" s="206"/>
      <c r="AG83" s="206"/>
      <c r="AH83" s="206"/>
      <c r="AI83" s="206"/>
      <c r="AJ83" s="205">
        <v>2.1</v>
      </c>
      <c r="AK83" s="206"/>
      <c r="AL83" s="206"/>
      <c r="AM83" s="206"/>
      <c r="AN83" s="206"/>
      <c r="AO83" s="205">
        <v>1.95</v>
      </c>
      <c r="AP83" s="206"/>
      <c r="AQ83" s="206"/>
      <c r="AR83" s="206"/>
      <c r="AS83" s="206"/>
      <c r="AT83" s="88">
        <v>3.7</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386</v>
      </c>
      <c r="AC84" s="92"/>
      <c r="AD84" s="93"/>
      <c r="AE84" s="91" t="s">
        <v>387</v>
      </c>
      <c r="AF84" s="92"/>
      <c r="AG84" s="92"/>
      <c r="AH84" s="92"/>
      <c r="AI84" s="93"/>
      <c r="AJ84" s="91" t="s">
        <v>388</v>
      </c>
      <c r="AK84" s="92"/>
      <c r="AL84" s="92"/>
      <c r="AM84" s="92"/>
      <c r="AN84" s="93"/>
      <c r="AO84" s="91" t="s">
        <v>389</v>
      </c>
      <c r="AP84" s="92"/>
      <c r="AQ84" s="92"/>
      <c r="AR84" s="92"/>
      <c r="AS84" s="93"/>
      <c r="AT84" s="91" t="s">
        <v>390</v>
      </c>
      <c r="AU84" s="92"/>
      <c r="AV84" s="92"/>
      <c r="AW84" s="92"/>
      <c r="AX84" s="263"/>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customHeight="1" x14ac:dyDescent="0.15">
      <c r="A86" s="120"/>
      <c r="B86" s="121"/>
      <c r="C86" s="121"/>
      <c r="D86" s="121"/>
      <c r="E86" s="121"/>
      <c r="F86" s="122"/>
      <c r="G86" s="295" t="s">
        <v>423</v>
      </c>
      <c r="H86" s="295"/>
      <c r="I86" s="295"/>
      <c r="J86" s="295"/>
      <c r="K86" s="295"/>
      <c r="L86" s="295"/>
      <c r="M86" s="295"/>
      <c r="N86" s="295"/>
      <c r="O86" s="295"/>
      <c r="P86" s="295"/>
      <c r="Q86" s="295"/>
      <c r="R86" s="295"/>
      <c r="S86" s="295"/>
      <c r="T86" s="295"/>
      <c r="U86" s="295"/>
      <c r="V86" s="295"/>
      <c r="W86" s="295"/>
      <c r="X86" s="295"/>
      <c r="Y86" s="536" t="s">
        <v>17</v>
      </c>
      <c r="Z86" s="537"/>
      <c r="AA86" s="538"/>
      <c r="AB86" s="114" t="s">
        <v>385</v>
      </c>
      <c r="AC86" s="115"/>
      <c r="AD86" s="116"/>
      <c r="AE86" s="205">
        <v>41</v>
      </c>
      <c r="AF86" s="206"/>
      <c r="AG86" s="206"/>
      <c r="AH86" s="206"/>
      <c r="AI86" s="206"/>
      <c r="AJ86" s="205">
        <v>33</v>
      </c>
      <c r="AK86" s="206"/>
      <c r="AL86" s="206"/>
      <c r="AM86" s="206"/>
      <c r="AN86" s="206"/>
      <c r="AO86" s="205">
        <v>41</v>
      </c>
      <c r="AP86" s="206"/>
      <c r="AQ86" s="206"/>
      <c r="AR86" s="206"/>
      <c r="AS86" s="206"/>
      <c r="AT86" s="88">
        <v>22</v>
      </c>
      <c r="AU86" s="89"/>
      <c r="AV86" s="89"/>
      <c r="AW86" s="89"/>
      <c r="AX86" s="349"/>
    </row>
    <row r="87" spans="1:60" ht="47.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386</v>
      </c>
      <c r="AC87" s="92"/>
      <c r="AD87" s="93"/>
      <c r="AE87" s="91" t="s">
        <v>421</v>
      </c>
      <c r="AF87" s="92"/>
      <c r="AG87" s="92"/>
      <c r="AH87" s="92"/>
      <c r="AI87" s="93"/>
      <c r="AJ87" s="91" t="s">
        <v>420</v>
      </c>
      <c r="AK87" s="92"/>
      <c r="AL87" s="92"/>
      <c r="AM87" s="92"/>
      <c r="AN87" s="93"/>
      <c r="AO87" s="91" t="s">
        <v>421</v>
      </c>
      <c r="AP87" s="92"/>
      <c r="AQ87" s="92"/>
      <c r="AR87" s="92"/>
      <c r="AS87" s="93"/>
      <c r="AT87" s="91" t="s">
        <v>422</v>
      </c>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6" t="s">
        <v>17</v>
      </c>
      <c r="Z89" s="537"/>
      <c r="AA89" s="538"/>
      <c r="AB89" s="66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6" t="s">
        <v>17</v>
      </c>
      <c r="Z92" s="537"/>
      <c r="AA92" s="538"/>
      <c r="AB92" s="66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6" t="s">
        <v>17</v>
      </c>
      <c r="Z95" s="537"/>
      <c r="AA95" s="538"/>
      <c r="AB95" s="66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9" t="s">
        <v>77</v>
      </c>
      <c r="B97" s="600"/>
      <c r="C97" s="629" t="s">
        <v>19</v>
      </c>
      <c r="D97" s="522"/>
      <c r="E97" s="522"/>
      <c r="F97" s="522"/>
      <c r="G97" s="522"/>
      <c r="H97" s="522"/>
      <c r="I97" s="522"/>
      <c r="J97" s="522"/>
      <c r="K97" s="630"/>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1"/>
      <c r="B98" s="602"/>
      <c r="C98" s="533" t="s">
        <v>391</v>
      </c>
      <c r="D98" s="534"/>
      <c r="E98" s="534"/>
      <c r="F98" s="534"/>
      <c r="G98" s="534"/>
      <c r="H98" s="534"/>
      <c r="I98" s="534"/>
      <c r="J98" s="534"/>
      <c r="K98" s="535"/>
      <c r="L98" s="175">
        <v>10</v>
      </c>
      <c r="M98" s="176"/>
      <c r="N98" s="176"/>
      <c r="O98" s="176"/>
      <c r="P98" s="176"/>
      <c r="Q98" s="177"/>
      <c r="R98" s="175">
        <v>11</v>
      </c>
      <c r="S98" s="176"/>
      <c r="T98" s="176"/>
      <c r="U98" s="176"/>
      <c r="V98" s="176"/>
      <c r="W98" s="177"/>
      <c r="X98" s="62" t="s">
        <v>438</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t="s">
        <v>392</v>
      </c>
      <c r="D99" s="597"/>
      <c r="E99" s="597"/>
      <c r="F99" s="597"/>
      <c r="G99" s="597"/>
      <c r="H99" s="597"/>
      <c r="I99" s="597"/>
      <c r="J99" s="597"/>
      <c r="K99" s="598"/>
      <c r="L99" s="175">
        <v>35</v>
      </c>
      <c r="M99" s="176"/>
      <c r="N99" s="176"/>
      <c r="O99" s="176"/>
      <c r="P99" s="176"/>
      <c r="Q99" s="177"/>
      <c r="R99" s="175">
        <v>54</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45</v>
      </c>
      <c r="M104" s="594"/>
      <c r="N104" s="594"/>
      <c r="O104" s="594"/>
      <c r="P104" s="594"/>
      <c r="Q104" s="595"/>
      <c r="R104" s="593">
        <f>SUM(R98:W103)</f>
        <v>65</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40" t="s">
        <v>312</v>
      </c>
      <c r="B108" s="641"/>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2" t="s">
        <v>376</v>
      </c>
      <c r="AE108" s="343"/>
      <c r="AF108" s="343"/>
      <c r="AG108" s="339" t="s">
        <v>416</v>
      </c>
      <c r="AH108" s="340"/>
      <c r="AI108" s="340"/>
      <c r="AJ108" s="340"/>
      <c r="AK108" s="340"/>
      <c r="AL108" s="340"/>
      <c r="AM108" s="340"/>
      <c r="AN108" s="340"/>
      <c r="AO108" s="340"/>
      <c r="AP108" s="340"/>
      <c r="AQ108" s="340"/>
      <c r="AR108" s="340"/>
      <c r="AS108" s="340"/>
      <c r="AT108" s="340"/>
      <c r="AU108" s="340"/>
      <c r="AV108" s="340"/>
      <c r="AW108" s="340"/>
      <c r="AX108" s="341"/>
    </row>
    <row r="109" spans="1:50" ht="26.25" customHeight="1" x14ac:dyDescent="0.15">
      <c r="A109" s="642"/>
      <c r="B109" s="643"/>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1"/>
      <c r="AD109" s="293" t="s">
        <v>376</v>
      </c>
      <c r="AE109" s="294"/>
      <c r="AF109" s="294"/>
      <c r="AG109" s="273" t="s">
        <v>393</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4"/>
      <c r="B110" s="645"/>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3" t="s">
        <v>376</v>
      </c>
      <c r="AE110" s="324"/>
      <c r="AF110" s="324"/>
      <c r="AG110" s="334" t="s">
        <v>434</v>
      </c>
      <c r="AH110" s="238"/>
      <c r="AI110" s="238"/>
      <c r="AJ110" s="238"/>
      <c r="AK110" s="238"/>
      <c r="AL110" s="238"/>
      <c r="AM110" s="238"/>
      <c r="AN110" s="238"/>
      <c r="AO110" s="238"/>
      <c r="AP110" s="238"/>
      <c r="AQ110" s="238"/>
      <c r="AR110" s="238"/>
      <c r="AS110" s="238"/>
      <c r="AT110" s="238"/>
      <c r="AU110" s="238"/>
      <c r="AV110" s="238"/>
      <c r="AW110" s="238"/>
      <c r="AX110" s="319"/>
    </row>
    <row r="111" spans="1:50" ht="34.5" customHeight="1" x14ac:dyDescent="0.15">
      <c r="A111" s="254" t="s">
        <v>46</v>
      </c>
      <c r="B111" s="255"/>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376</v>
      </c>
      <c r="AE111" s="268"/>
      <c r="AF111" s="268"/>
      <c r="AG111" s="270" t="s">
        <v>395</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394</v>
      </c>
      <c r="AE112" s="294"/>
      <c r="AF112" s="294"/>
      <c r="AG112" s="468"/>
      <c r="AH112" s="250"/>
      <c r="AI112" s="250"/>
      <c r="AJ112" s="250"/>
      <c r="AK112" s="250"/>
      <c r="AL112" s="250"/>
      <c r="AM112" s="250"/>
      <c r="AN112" s="250"/>
      <c r="AO112" s="250"/>
      <c r="AP112" s="250"/>
      <c r="AQ112" s="250"/>
      <c r="AR112" s="250"/>
      <c r="AS112" s="250"/>
      <c r="AT112" s="250"/>
      <c r="AU112" s="250"/>
      <c r="AV112" s="250"/>
      <c r="AW112" s="250"/>
      <c r="AX112" s="274"/>
    </row>
    <row r="113" spans="1:64" ht="35.25" customHeight="1" x14ac:dyDescent="0.15">
      <c r="A113" s="256"/>
      <c r="B113" s="257"/>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376</v>
      </c>
      <c r="AE113" s="294"/>
      <c r="AF113" s="294"/>
      <c r="AG113" s="273" t="s">
        <v>396</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394</v>
      </c>
      <c r="AE114" s="294"/>
      <c r="AF114" s="294"/>
      <c r="AG114" s="468"/>
      <c r="AH114" s="250"/>
      <c r="AI114" s="250"/>
      <c r="AJ114" s="250"/>
      <c r="AK114" s="250"/>
      <c r="AL114" s="250"/>
      <c r="AM114" s="250"/>
      <c r="AN114" s="250"/>
      <c r="AO114" s="250"/>
      <c r="AP114" s="250"/>
      <c r="AQ114" s="250"/>
      <c r="AR114" s="250"/>
      <c r="AS114" s="250"/>
      <c r="AT114" s="250"/>
      <c r="AU114" s="250"/>
      <c r="AV114" s="250"/>
      <c r="AW114" s="250"/>
      <c r="AX114" s="274"/>
    </row>
    <row r="115" spans="1:64" ht="34.5"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3" t="s">
        <v>376</v>
      </c>
      <c r="AE115" s="294"/>
      <c r="AF115" s="294"/>
      <c r="AG115" s="273" t="s">
        <v>397</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2" t="s">
        <v>394</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8" t="s">
        <v>376</v>
      </c>
      <c r="AE117" s="324"/>
      <c r="AF117" s="329"/>
      <c r="AG117" s="335" t="s">
        <v>398</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376</v>
      </c>
      <c r="AE118" s="268"/>
      <c r="AF118" s="269"/>
      <c r="AG118" s="270" t="s">
        <v>437</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376</v>
      </c>
      <c r="AE119" s="345"/>
      <c r="AF119" s="345"/>
      <c r="AG119" s="273" t="s">
        <v>436</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376</v>
      </c>
      <c r="AE120" s="294"/>
      <c r="AF120" s="294"/>
      <c r="AG120" s="273" t="s">
        <v>399</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376</v>
      </c>
      <c r="AE121" s="294"/>
      <c r="AF121" s="294"/>
      <c r="AG121" s="334" t="s">
        <v>417</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t="s">
        <v>394</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3"/>
      <c r="U125" s="336"/>
      <c r="V125" s="336"/>
      <c r="W125" s="336"/>
      <c r="X125" s="336"/>
      <c r="Y125" s="336"/>
      <c r="Z125" s="336"/>
      <c r="AA125" s="336"/>
      <c r="AB125" s="336"/>
      <c r="AC125" s="336"/>
      <c r="AD125" s="336"/>
      <c r="AE125" s="336"/>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5"/>
      <c r="C126" s="375" t="s">
        <v>64</v>
      </c>
      <c r="D126" s="423"/>
      <c r="E126" s="423"/>
      <c r="F126" s="424"/>
      <c r="G126" s="379" t="s">
        <v>424</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7" t="s">
        <v>68</v>
      </c>
      <c r="D127" s="578"/>
      <c r="E127" s="578"/>
      <c r="F127" s="579"/>
      <c r="G127" s="580" t="s">
        <v>425</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120"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x14ac:dyDescent="0.2">
      <c r="A131" s="382" t="s">
        <v>306</v>
      </c>
      <c r="B131" s="383"/>
      <c r="C131" s="383"/>
      <c r="D131" s="383"/>
      <c r="E131" s="384"/>
      <c r="F131" s="415" t="s">
        <v>429</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x14ac:dyDescent="0.2">
      <c r="A133" s="550" t="s">
        <v>431</v>
      </c>
      <c r="B133" s="551"/>
      <c r="C133" s="551"/>
      <c r="D133" s="551"/>
      <c r="E133" s="552"/>
      <c r="F133" s="418" t="s">
        <v>432</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99.9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6" t="s">
        <v>224</v>
      </c>
      <c r="B137" s="311"/>
      <c r="C137" s="311"/>
      <c r="D137" s="311"/>
      <c r="E137" s="311"/>
      <c r="F137" s="311"/>
      <c r="G137" s="541">
        <v>136</v>
      </c>
      <c r="H137" s="542"/>
      <c r="I137" s="542"/>
      <c r="J137" s="542"/>
      <c r="K137" s="542"/>
      <c r="L137" s="542"/>
      <c r="M137" s="542"/>
      <c r="N137" s="542"/>
      <c r="O137" s="542"/>
      <c r="P137" s="543"/>
      <c r="Q137" s="311" t="s">
        <v>225</v>
      </c>
      <c r="R137" s="311"/>
      <c r="S137" s="311"/>
      <c r="T137" s="311"/>
      <c r="U137" s="311"/>
      <c r="V137" s="311"/>
      <c r="W137" s="541">
        <v>190</v>
      </c>
      <c r="X137" s="542"/>
      <c r="Y137" s="542"/>
      <c r="Z137" s="542"/>
      <c r="AA137" s="542"/>
      <c r="AB137" s="542"/>
      <c r="AC137" s="542"/>
      <c r="AD137" s="542"/>
      <c r="AE137" s="542"/>
      <c r="AF137" s="543"/>
      <c r="AG137" s="311" t="s">
        <v>226</v>
      </c>
      <c r="AH137" s="311"/>
      <c r="AI137" s="311"/>
      <c r="AJ137" s="311"/>
      <c r="AK137" s="311"/>
      <c r="AL137" s="311"/>
      <c r="AM137" s="513">
        <v>204</v>
      </c>
      <c r="AN137" s="514"/>
      <c r="AO137" s="514"/>
      <c r="AP137" s="514"/>
      <c r="AQ137" s="514"/>
      <c r="AR137" s="514"/>
      <c r="AS137" s="514"/>
      <c r="AT137" s="514"/>
      <c r="AU137" s="514"/>
      <c r="AV137" s="515"/>
      <c r="AW137" s="12"/>
      <c r="AX137" s="13"/>
    </row>
    <row r="138" spans="1:50" ht="19.899999999999999" customHeight="1" thickBot="1" x14ac:dyDescent="0.2">
      <c r="A138" s="517" t="s">
        <v>227</v>
      </c>
      <c r="B138" s="421"/>
      <c r="C138" s="421"/>
      <c r="D138" s="421"/>
      <c r="E138" s="421"/>
      <c r="F138" s="421"/>
      <c r="G138" s="308">
        <v>45</v>
      </c>
      <c r="H138" s="309"/>
      <c r="I138" s="309"/>
      <c r="J138" s="309"/>
      <c r="K138" s="309"/>
      <c r="L138" s="309"/>
      <c r="M138" s="309"/>
      <c r="N138" s="309"/>
      <c r="O138" s="309"/>
      <c r="P138" s="310"/>
      <c r="Q138" s="421" t="s">
        <v>228</v>
      </c>
      <c r="R138" s="421"/>
      <c r="S138" s="421"/>
      <c r="T138" s="421"/>
      <c r="U138" s="421"/>
      <c r="V138" s="421"/>
      <c r="W138" s="308">
        <v>41</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7.7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thickBot="1" x14ac:dyDescent="0.2">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400</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374</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24.75" customHeight="1" x14ac:dyDescent="0.15">
      <c r="A180" s="362"/>
      <c r="B180" s="363"/>
      <c r="C180" s="363"/>
      <c r="D180" s="363"/>
      <c r="E180" s="363"/>
      <c r="F180" s="364"/>
      <c r="G180" s="353" t="s">
        <v>392</v>
      </c>
      <c r="H180" s="354"/>
      <c r="I180" s="354"/>
      <c r="J180" s="354"/>
      <c r="K180" s="355"/>
      <c r="L180" s="356" t="s">
        <v>401</v>
      </c>
      <c r="M180" s="357"/>
      <c r="N180" s="357"/>
      <c r="O180" s="357"/>
      <c r="P180" s="357"/>
      <c r="Q180" s="357"/>
      <c r="R180" s="357"/>
      <c r="S180" s="357"/>
      <c r="T180" s="357"/>
      <c r="U180" s="357"/>
      <c r="V180" s="357"/>
      <c r="W180" s="357"/>
      <c r="X180" s="358"/>
      <c r="Y180" s="388">
        <v>18</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3"/>
    </row>
    <row r="181" spans="1:50" ht="24.75"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thickBot="1" x14ac:dyDescent="0.2">
      <c r="A190" s="362"/>
      <c r="B190" s="363"/>
      <c r="C190" s="363"/>
      <c r="D190" s="363"/>
      <c r="E190" s="363"/>
      <c r="F190" s="364"/>
      <c r="G190" s="556" t="s">
        <v>22</v>
      </c>
      <c r="H190" s="557"/>
      <c r="I190" s="557"/>
      <c r="J190" s="557"/>
      <c r="K190" s="557"/>
      <c r="L190" s="558"/>
      <c r="M190" s="146"/>
      <c r="N190" s="146"/>
      <c r="O190" s="146"/>
      <c r="P190" s="146"/>
      <c r="Q190" s="146"/>
      <c r="R190" s="146"/>
      <c r="S190" s="146"/>
      <c r="T190" s="146"/>
      <c r="U190" s="146"/>
      <c r="V190" s="146"/>
      <c r="W190" s="146"/>
      <c r="X190" s="147"/>
      <c r="Y190" s="559">
        <f>SUM(Y180:AB189)</f>
        <v>18</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2"/>
      <c r="B191" s="363"/>
      <c r="C191" s="363"/>
      <c r="D191" s="363"/>
      <c r="E191" s="363"/>
      <c r="F191" s="364"/>
      <c r="G191" s="368" t="s">
        <v>402</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359</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24.75" customHeight="1" x14ac:dyDescent="0.15">
      <c r="A193" s="362"/>
      <c r="B193" s="363"/>
      <c r="C193" s="363"/>
      <c r="D193" s="363"/>
      <c r="E193" s="363"/>
      <c r="F193" s="364"/>
      <c r="G193" s="353" t="s">
        <v>392</v>
      </c>
      <c r="H193" s="354"/>
      <c r="I193" s="354"/>
      <c r="J193" s="354"/>
      <c r="K193" s="355"/>
      <c r="L193" s="356" t="s">
        <v>403</v>
      </c>
      <c r="M193" s="357"/>
      <c r="N193" s="357"/>
      <c r="O193" s="357"/>
      <c r="P193" s="357"/>
      <c r="Q193" s="357"/>
      <c r="R193" s="357"/>
      <c r="S193" s="357"/>
      <c r="T193" s="357"/>
      <c r="U193" s="357"/>
      <c r="V193" s="357"/>
      <c r="W193" s="357"/>
      <c r="X193" s="358"/>
      <c r="Y193" s="388">
        <v>14.7</v>
      </c>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3"/>
    </row>
    <row r="194" spans="1:50" ht="24.7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customHeight="1" thickBot="1" x14ac:dyDescent="0.2">
      <c r="A203" s="362"/>
      <c r="B203" s="363"/>
      <c r="C203" s="363"/>
      <c r="D203" s="363"/>
      <c r="E203" s="363"/>
      <c r="F203" s="364"/>
      <c r="G203" s="556" t="s">
        <v>22</v>
      </c>
      <c r="H203" s="557"/>
      <c r="I203" s="557"/>
      <c r="J203" s="557"/>
      <c r="K203" s="557"/>
      <c r="L203" s="558"/>
      <c r="M203" s="146"/>
      <c r="N203" s="146"/>
      <c r="O203" s="146"/>
      <c r="P203" s="146"/>
      <c r="Q203" s="146"/>
      <c r="R203" s="146"/>
      <c r="S203" s="146"/>
      <c r="T203" s="146"/>
      <c r="U203" s="146"/>
      <c r="V203" s="146"/>
      <c r="W203" s="146"/>
      <c r="X203" s="147"/>
      <c r="Y203" s="559">
        <f>SUM(Y193:AB202)</f>
        <v>14.7</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x14ac:dyDescent="0.15">
      <c r="A204" s="362"/>
      <c r="B204" s="363"/>
      <c r="C204" s="363"/>
      <c r="D204" s="363"/>
      <c r="E204" s="363"/>
      <c r="F204" s="364"/>
      <c r="G204" s="368" t="s">
        <v>404</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360</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24.75" customHeight="1" x14ac:dyDescent="0.15">
      <c r="A206" s="362"/>
      <c r="B206" s="363"/>
      <c r="C206" s="363"/>
      <c r="D206" s="363"/>
      <c r="E206" s="363"/>
      <c r="F206" s="364"/>
      <c r="G206" s="353" t="s">
        <v>392</v>
      </c>
      <c r="H206" s="354"/>
      <c r="I206" s="354"/>
      <c r="J206" s="354"/>
      <c r="K206" s="355"/>
      <c r="L206" s="356" t="s">
        <v>405</v>
      </c>
      <c r="M206" s="357"/>
      <c r="N206" s="357"/>
      <c r="O206" s="357"/>
      <c r="P206" s="357"/>
      <c r="Q206" s="357"/>
      <c r="R206" s="357"/>
      <c r="S206" s="357"/>
      <c r="T206" s="357"/>
      <c r="U206" s="357"/>
      <c r="V206" s="357"/>
      <c r="W206" s="357"/>
      <c r="X206" s="358"/>
      <c r="Y206" s="388">
        <v>0.6</v>
      </c>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3"/>
    </row>
    <row r="207" spans="1:50" ht="24.7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customHeight="1" thickBot="1" x14ac:dyDescent="0.2">
      <c r="A216" s="362"/>
      <c r="B216" s="363"/>
      <c r="C216" s="363"/>
      <c r="D216" s="363"/>
      <c r="E216" s="363"/>
      <c r="F216" s="364"/>
      <c r="G216" s="556" t="s">
        <v>22</v>
      </c>
      <c r="H216" s="557"/>
      <c r="I216" s="557"/>
      <c r="J216" s="557"/>
      <c r="K216" s="557"/>
      <c r="L216" s="558"/>
      <c r="M216" s="146"/>
      <c r="N216" s="146"/>
      <c r="O216" s="146"/>
      <c r="P216" s="146"/>
      <c r="Q216" s="146"/>
      <c r="R216" s="146"/>
      <c r="S216" s="146"/>
      <c r="T216" s="146"/>
      <c r="U216" s="146"/>
      <c r="V216" s="146"/>
      <c r="W216" s="146"/>
      <c r="X216" s="147"/>
      <c r="Y216" s="559">
        <f>SUM(Y206:AB215)</f>
        <v>0.6</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x14ac:dyDescent="0.15">
      <c r="A217" s="362"/>
      <c r="B217" s="363"/>
      <c r="C217" s="363"/>
      <c r="D217" s="363"/>
      <c r="E217" s="363"/>
      <c r="F217" s="364"/>
      <c r="G217" s="368" t="s">
        <v>406</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361</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24.75" customHeight="1" x14ac:dyDescent="0.15">
      <c r="A219" s="362"/>
      <c r="B219" s="363"/>
      <c r="C219" s="363"/>
      <c r="D219" s="363"/>
      <c r="E219" s="363"/>
      <c r="F219" s="364"/>
      <c r="G219" s="353" t="s">
        <v>392</v>
      </c>
      <c r="H219" s="354"/>
      <c r="I219" s="354"/>
      <c r="J219" s="354"/>
      <c r="K219" s="355"/>
      <c r="L219" s="356" t="s">
        <v>407</v>
      </c>
      <c r="M219" s="357"/>
      <c r="N219" s="357"/>
      <c r="O219" s="357"/>
      <c r="P219" s="357"/>
      <c r="Q219" s="357"/>
      <c r="R219" s="357"/>
      <c r="S219" s="357"/>
      <c r="T219" s="357"/>
      <c r="U219" s="357"/>
      <c r="V219" s="357"/>
      <c r="W219" s="357"/>
      <c r="X219" s="358"/>
      <c r="Y219" s="388">
        <v>0.4</v>
      </c>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3"/>
    </row>
    <row r="220" spans="1:50" ht="24.7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customHeight="1" x14ac:dyDescent="0.15">
      <c r="A229" s="362"/>
      <c r="B229" s="363"/>
      <c r="C229" s="363"/>
      <c r="D229" s="363"/>
      <c r="E229" s="363"/>
      <c r="F229" s="364"/>
      <c r="G229" s="556" t="s">
        <v>22</v>
      </c>
      <c r="H229" s="557"/>
      <c r="I229" s="557"/>
      <c r="J229" s="557"/>
      <c r="K229" s="557"/>
      <c r="L229" s="558"/>
      <c r="M229" s="146"/>
      <c r="N229" s="146"/>
      <c r="O229" s="146"/>
      <c r="P229" s="146"/>
      <c r="Q229" s="146"/>
      <c r="R229" s="146"/>
      <c r="S229" s="146"/>
      <c r="T229" s="146"/>
      <c r="U229" s="146"/>
      <c r="V229" s="146"/>
      <c r="W229" s="146"/>
      <c r="X229" s="147"/>
      <c r="Y229" s="559">
        <f>SUM(Y219:AB228)</f>
        <v>0.4</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customHeight="1" x14ac:dyDescent="0.15">
      <c r="A236" s="566">
        <v>1</v>
      </c>
      <c r="B236" s="566">
        <v>1</v>
      </c>
      <c r="C236" s="568" t="s">
        <v>408</v>
      </c>
      <c r="D236" s="567"/>
      <c r="E236" s="567"/>
      <c r="F236" s="567"/>
      <c r="G236" s="567"/>
      <c r="H236" s="567"/>
      <c r="I236" s="567"/>
      <c r="J236" s="567"/>
      <c r="K236" s="567"/>
      <c r="L236" s="567"/>
      <c r="M236" s="568" t="s">
        <v>401</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18</v>
      </c>
      <c r="AL236" s="570"/>
      <c r="AM236" s="570"/>
      <c r="AN236" s="570"/>
      <c r="AO236" s="570"/>
      <c r="AP236" s="571"/>
      <c r="AQ236" s="568">
        <v>1</v>
      </c>
      <c r="AR236" s="567"/>
      <c r="AS236" s="567"/>
      <c r="AT236" s="567"/>
      <c r="AU236" s="569">
        <v>98.2</v>
      </c>
      <c r="AV236" s="570"/>
      <c r="AW236" s="570"/>
      <c r="AX236" s="571"/>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hidden="1" customHeight="1" x14ac:dyDescent="0.15">
      <c r="A238" s="566">
        <v>3</v>
      </c>
      <c r="B238" s="566">
        <v>1</v>
      </c>
      <c r="C238" s="567"/>
      <c r="D238" s="567"/>
      <c r="E238" s="567"/>
      <c r="F238" s="567"/>
      <c r="G238" s="567"/>
      <c r="H238" s="567"/>
      <c r="I238" s="567"/>
      <c r="J238" s="567"/>
      <c r="K238" s="567"/>
      <c r="L238" s="567"/>
      <c r="M238" s="676"/>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7"/>
      <c r="AK238" s="569"/>
      <c r="AL238" s="570"/>
      <c r="AM238" s="570"/>
      <c r="AN238" s="570"/>
      <c r="AO238" s="570"/>
      <c r="AP238" s="571"/>
      <c r="AQ238" s="568"/>
      <c r="AR238" s="567"/>
      <c r="AS238" s="567"/>
      <c r="AT238" s="567"/>
      <c r="AU238" s="569"/>
      <c r="AV238" s="570"/>
      <c r="AW238" s="570"/>
      <c r="AX238" s="571"/>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6"/>
      <c r="B268" s="566"/>
      <c r="C268" s="232" t="s">
        <v>364</v>
      </c>
      <c r="D268" s="232"/>
      <c r="E268" s="232"/>
      <c r="F268" s="232"/>
      <c r="G268" s="232"/>
      <c r="H268" s="232"/>
      <c r="I268" s="232"/>
      <c r="J268" s="232"/>
      <c r="K268" s="232"/>
      <c r="L268" s="232"/>
      <c r="M268" s="232" t="s">
        <v>365</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366</v>
      </c>
      <c r="AL268" s="232"/>
      <c r="AM268" s="232"/>
      <c r="AN268" s="232"/>
      <c r="AO268" s="232"/>
      <c r="AP268" s="232"/>
      <c r="AQ268" s="232" t="s">
        <v>23</v>
      </c>
      <c r="AR268" s="232"/>
      <c r="AS268" s="232"/>
      <c r="AT268" s="232"/>
      <c r="AU268" s="83" t="s">
        <v>24</v>
      </c>
      <c r="AV268" s="84"/>
      <c r="AW268" s="84"/>
      <c r="AX268" s="573"/>
    </row>
    <row r="269" spans="1:50" ht="35.25" customHeight="1" x14ac:dyDescent="0.15">
      <c r="A269" s="566">
        <v>1</v>
      </c>
      <c r="B269" s="566">
        <v>1</v>
      </c>
      <c r="C269" s="568" t="s">
        <v>409</v>
      </c>
      <c r="D269" s="567"/>
      <c r="E269" s="567"/>
      <c r="F269" s="567"/>
      <c r="G269" s="567"/>
      <c r="H269" s="567"/>
      <c r="I269" s="567"/>
      <c r="J269" s="567"/>
      <c r="K269" s="567"/>
      <c r="L269" s="567"/>
      <c r="M269" s="568" t="s">
        <v>403</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v>14.7</v>
      </c>
      <c r="AL269" s="570"/>
      <c r="AM269" s="570"/>
      <c r="AN269" s="570"/>
      <c r="AO269" s="570"/>
      <c r="AP269" s="571"/>
      <c r="AQ269" s="568">
        <v>1</v>
      </c>
      <c r="AR269" s="567"/>
      <c r="AS269" s="567"/>
      <c r="AT269" s="567"/>
      <c r="AU269" s="569">
        <v>99.98</v>
      </c>
      <c r="AV269" s="570"/>
      <c r="AW269" s="570"/>
      <c r="AX269" s="571"/>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6"/>
      <c r="B301" s="566"/>
      <c r="C301" s="232" t="s">
        <v>364</v>
      </c>
      <c r="D301" s="232"/>
      <c r="E301" s="232"/>
      <c r="F301" s="232"/>
      <c r="G301" s="232"/>
      <c r="H301" s="232"/>
      <c r="I301" s="232"/>
      <c r="J301" s="232"/>
      <c r="K301" s="232"/>
      <c r="L301" s="232"/>
      <c r="M301" s="232" t="s">
        <v>365</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366</v>
      </c>
      <c r="AL301" s="232"/>
      <c r="AM301" s="232"/>
      <c r="AN301" s="232"/>
      <c r="AO301" s="232"/>
      <c r="AP301" s="232"/>
      <c r="AQ301" s="232" t="s">
        <v>23</v>
      </c>
      <c r="AR301" s="232"/>
      <c r="AS301" s="232"/>
      <c r="AT301" s="232"/>
      <c r="AU301" s="83" t="s">
        <v>24</v>
      </c>
      <c r="AV301" s="84"/>
      <c r="AW301" s="84"/>
      <c r="AX301" s="573"/>
    </row>
    <row r="302" spans="1:50" ht="24" customHeight="1" x14ac:dyDescent="0.15">
      <c r="A302" s="566">
        <v>1</v>
      </c>
      <c r="B302" s="566">
        <v>1</v>
      </c>
      <c r="C302" s="568" t="s">
        <v>410</v>
      </c>
      <c r="D302" s="567"/>
      <c r="E302" s="567"/>
      <c r="F302" s="567"/>
      <c r="G302" s="567"/>
      <c r="H302" s="567"/>
      <c r="I302" s="567"/>
      <c r="J302" s="567"/>
      <c r="K302" s="567"/>
      <c r="L302" s="567"/>
      <c r="M302" s="568" t="s">
        <v>405</v>
      </c>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v>0.6</v>
      </c>
      <c r="AL302" s="570"/>
      <c r="AM302" s="570"/>
      <c r="AN302" s="570"/>
      <c r="AO302" s="570"/>
      <c r="AP302" s="571"/>
      <c r="AQ302" s="568" t="s">
        <v>411</v>
      </c>
      <c r="AR302" s="567"/>
      <c r="AS302" s="567"/>
      <c r="AT302" s="567"/>
      <c r="AU302" s="569"/>
      <c r="AV302" s="570"/>
      <c r="AW302" s="570"/>
      <c r="AX302" s="571"/>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6"/>
      <c r="B334" s="566"/>
      <c r="C334" s="232" t="s">
        <v>364</v>
      </c>
      <c r="D334" s="232"/>
      <c r="E334" s="232"/>
      <c r="F334" s="232"/>
      <c r="G334" s="232"/>
      <c r="H334" s="232"/>
      <c r="I334" s="232"/>
      <c r="J334" s="232"/>
      <c r="K334" s="232"/>
      <c r="L334" s="232"/>
      <c r="M334" s="232" t="s">
        <v>365</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366</v>
      </c>
      <c r="AL334" s="232"/>
      <c r="AM334" s="232"/>
      <c r="AN334" s="232"/>
      <c r="AO334" s="232"/>
      <c r="AP334" s="232"/>
      <c r="AQ334" s="232" t="s">
        <v>23</v>
      </c>
      <c r="AR334" s="232"/>
      <c r="AS334" s="232"/>
      <c r="AT334" s="232"/>
      <c r="AU334" s="83" t="s">
        <v>24</v>
      </c>
      <c r="AV334" s="84"/>
      <c r="AW334" s="84"/>
      <c r="AX334" s="573"/>
    </row>
    <row r="335" spans="1:50" ht="24" customHeight="1" x14ac:dyDescent="0.15">
      <c r="A335" s="566">
        <v>1</v>
      </c>
      <c r="B335" s="566">
        <v>1</v>
      </c>
      <c r="C335" s="568" t="s">
        <v>412</v>
      </c>
      <c r="D335" s="567"/>
      <c r="E335" s="567"/>
      <c r="F335" s="567"/>
      <c r="G335" s="567"/>
      <c r="H335" s="567"/>
      <c r="I335" s="567"/>
      <c r="J335" s="567"/>
      <c r="K335" s="567"/>
      <c r="L335" s="567"/>
      <c r="M335" s="568" t="s">
        <v>407</v>
      </c>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v>0.4</v>
      </c>
      <c r="AL335" s="570"/>
      <c r="AM335" s="570"/>
      <c r="AN335" s="570"/>
      <c r="AO335" s="570"/>
      <c r="AP335" s="571"/>
      <c r="AQ335" s="568" t="s">
        <v>411</v>
      </c>
      <c r="AR335" s="567"/>
      <c r="AS335" s="567"/>
      <c r="AT335" s="567"/>
      <c r="AU335" s="569"/>
      <c r="AV335" s="570"/>
      <c r="AW335" s="570"/>
      <c r="AX335" s="571"/>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2" t="s">
        <v>364</v>
      </c>
      <c r="D367" s="232"/>
      <c r="E367" s="232"/>
      <c r="F367" s="232"/>
      <c r="G367" s="232"/>
      <c r="H367" s="232"/>
      <c r="I367" s="232"/>
      <c r="J367" s="232"/>
      <c r="K367" s="232"/>
      <c r="L367" s="232"/>
      <c r="M367" s="232" t="s">
        <v>365</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366</v>
      </c>
      <c r="AL367" s="232"/>
      <c r="AM367" s="232"/>
      <c r="AN367" s="232"/>
      <c r="AO367" s="232"/>
      <c r="AP367" s="232"/>
      <c r="AQ367" s="232" t="s">
        <v>23</v>
      </c>
      <c r="AR367" s="232"/>
      <c r="AS367" s="232"/>
      <c r="AT367" s="232"/>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2" t="s">
        <v>364</v>
      </c>
      <c r="D400" s="232"/>
      <c r="E400" s="232"/>
      <c r="F400" s="232"/>
      <c r="G400" s="232"/>
      <c r="H400" s="232"/>
      <c r="I400" s="232"/>
      <c r="J400" s="232"/>
      <c r="K400" s="232"/>
      <c r="L400" s="232"/>
      <c r="M400" s="232" t="s">
        <v>365</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366</v>
      </c>
      <c r="AL400" s="232"/>
      <c r="AM400" s="232"/>
      <c r="AN400" s="232"/>
      <c r="AO400" s="232"/>
      <c r="AP400" s="232"/>
      <c r="AQ400" s="232" t="s">
        <v>23</v>
      </c>
      <c r="AR400" s="232"/>
      <c r="AS400" s="232"/>
      <c r="AT400" s="232"/>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2" t="s">
        <v>364</v>
      </c>
      <c r="D433" s="232"/>
      <c r="E433" s="232"/>
      <c r="F433" s="232"/>
      <c r="G433" s="232"/>
      <c r="H433" s="232"/>
      <c r="I433" s="232"/>
      <c r="J433" s="232"/>
      <c r="K433" s="232"/>
      <c r="L433" s="232"/>
      <c r="M433" s="232" t="s">
        <v>365</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366</v>
      </c>
      <c r="AL433" s="232"/>
      <c r="AM433" s="232"/>
      <c r="AN433" s="232"/>
      <c r="AO433" s="232"/>
      <c r="AP433" s="232"/>
      <c r="AQ433" s="232" t="s">
        <v>23</v>
      </c>
      <c r="AR433" s="232"/>
      <c r="AS433" s="232"/>
      <c r="AT433" s="232"/>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364</v>
      </c>
      <c r="D466" s="232"/>
      <c r="E466" s="232"/>
      <c r="F466" s="232"/>
      <c r="G466" s="232"/>
      <c r="H466" s="232"/>
      <c r="I466" s="232"/>
      <c r="J466" s="232"/>
      <c r="K466" s="232"/>
      <c r="L466" s="232"/>
      <c r="M466" s="232" t="s">
        <v>365</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366</v>
      </c>
      <c r="AL466" s="232"/>
      <c r="AM466" s="232"/>
      <c r="AN466" s="232"/>
      <c r="AO466" s="232"/>
      <c r="AP466" s="232"/>
      <c r="AQ466" s="232" t="s">
        <v>23</v>
      </c>
      <c r="AR466" s="232"/>
      <c r="AS466" s="232"/>
      <c r="AT466" s="232"/>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E69:AX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X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3:AX13 AK15:AX15 AK16:AQ17 P15:AJ17">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cfRule type="expression" dxfId="171" priority="229">
      <formula>IF(RIGHT(TEXT(AE89,"0.#"),1)=".",FALSE,TRUE)</formula>
    </cfRule>
    <cfRule type="expression" dxfId="170" priority="230">
      <formula>IF(RIGHT(TEXT(AE89,"0.#"),1)=".",TRUE,FALSE)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E86:AI86">
    <cfRule type="expression" dxfId="1" priority="1">
      <formula>IF(RIGHT(TEXT(AE86,"0.#"),1)=".",FALSE,TRUE)</formula>
    </cfRule>
    <cfRule type="expression" dxfId="0" priority="2">
      <formula>IF(RIGHT(TEXT(AE86,"0.#"),1)=".",TRUE,FALSE)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6" orientation="portrait" r:id="rId1"/>
  <headerFooter differentFirst="1" alignWithMargins="0"/>
  <rowBreaks count="4" manualBreakCount="4">
    <brk id="104"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3"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376</v>
      </c>
      <c r="H2" s="15" t="str">
        <f>IF(G2="","",F2)</f>
        <v>一般会計</v>
      </c>
      <c r="I2" s="15" t="str">
        <f>IF(H2="","",IF(I1&lt;&gt;"",CONCATENATE(I1,"、",H2),H2))</f>
        <v>一般会計</v>
      </c>
      <c r="K2" s="16" t="s">
        <v>258</v>
      </c>
      <c r="L2" s="17"/>
      <c r="M2" s="15" t="str">
        <f>IF(L2="","",K2)</f>
        <v/>
      </c>
      <c r="N2" s="15" t="str">
        <f>IF(M2="","",IF(N1&lt;&gt;"",CONCATENATE(N1,"、",M2),M2))</f>
        <v/>
      </c>
      <c r="O2" s="15"/>
      <c r="P2" s="14" t="s">
        <v>217</v>
      </c>
      <c r="Q2" s="19" t="s">
        <v>376</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376</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2015-08-19T08:46:24Z</cp:lastPrinted>
  <dcterms:created xsi:type="dcterms:W3CDTF">2012-03-13T00:50:25Z</dcterms:created>
  <dcterms:modified xsi:type="dcterms:W3CDTF">2015-09-06T14:31:25Z</dcterms:modified>
</cp:coreProperties>
</file>