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6420"/>
  </bookViews>
  <sheets>
    <sheet name="行政事業レビューシート" sheetId="3" r:id="rId1"/>
    <sheet name="入力規則等" sheetId="4" r:id="rId2"/>
    <sheet name="別紙2" sheetId="10" r:id="rId3"/>
    <sheet name="別紙3" sheetId="11" r:id="rId4"/>
  </sheets>
  <definedNames>
    <definedName name="_xlnm.Print_Area" localSheetId="3">別紙3!$A$1:$AX$199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5" i="10" l="1"/>
  <c r="Y4" i="10"/>
  <c r="L5" i="10"/>
  <c r="L4" i="10"/>
  <c r="G2" i="10"/>
  <c r="Y43" i="10" l="1"/>
  <c r="Y53" i="10" s="1"/>
  <c r="L43" i="10"/>
  <c r="AU40" i="10"/>
  <c r="Y30" i="10"/>
  <c r="Y40" i="10" s="1"/>
  <c r="L30" i="10"/>
  <c r="AU17" i="10"/>
  <c r="AH17" i="10"/>
  <c r="Y17" i="10"/>
  <c r="Y27" i="10" s="1"/>
  <c r="L17" i="10"/>
  <c r="AU4" i="10"/>
  <c r="AU14" i="10" s="1"/>
  <c r="AH4" i="10"/>
  <c r="G41" i="10"/>
  <c r="AC28" i="10"/>
  <c r="G28" i="10"/>
  <c r="AC15" i="10"/>
  <c r="AC2" i="10"/>
  <c r="G15" i="10"/>
  <c r="AU265" i="10"/>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AU27" i="10"/>
  <c r="Y14" i="10"/>
  <c r="AC191" i="3" l="1"/>
  <c r="G217" i="3" l="1"/>
  <c r="AU219" i="3"/>
  <c r="AH219" i="3"/>
  <c r="AU206" i="3"/>
  <c r="AH206" i="3"/>
  <c r="AC204" i="3"/>
  <c r="AU193" i="3"/>
  <c r="AH193" i="3"/>
  <c r="G191" i="3"/>
  <c r="Y219" i="3"/>
  <c r="L219" i="3"/>
  <c r="Y206" i="3"/>
  <c r="L206" i="3"/>
  <c r="Y193" i="3"/>
  <c r="L193" i="3"/>
  <c r="G178" i="3"/>
  <c r="AU180" i="3"/>
  <c r="AH180" i="3"/>
  <c r="AC178" i="3"/>
  <c r="Y180" i="3"/>
  <c r="L18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<sst xmlns="http://schemas.openxmlformats.org/spreadsheetml/2006/main" count="1446" uniqueCount="649">
  <si>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</si>
  <si>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</si>
  <si>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</si>
  <si>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</si>
  <si>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</si>
  <si>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</si>
  <si>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</si>
  <si>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</si>
  <si>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</si>
  <si>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</si>
  <si>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</si>
  <si>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</si>
  <si>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</si>
  <si>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</si>
  <si>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</si>
  <si>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</si>
  <si>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</si>
  <si>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</si>
  <si>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</si>
  <si>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</si>
  <si>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</si>
  <si>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</si>
  <si>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</si>
  <si>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</si>
  <si>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</si>
  <si>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</si>
  <si>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</si>
  <si>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</si>
  <si>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</si>
  <si>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</si>
  <si>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</si>
  <si>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</si>
  <si>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</si>
  <si>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</si>
  <si>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</si>
  <si>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</si>
  <si>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</si>
  <si>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</si>
  <si>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</si>
  <si>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</si>
  <si>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</si>
  <si>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</si>
  <si>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</si>
  <si>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</si>
  <si>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</si>
  <si>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</si>
  <si>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</si>
  <si>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</si>
  <si>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</si>
  <si>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</si>
  <si>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</si>
  <si>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</si>
  <si>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</si>
  <si>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</si>
  <si>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</si>
  <si>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</si>
  <si>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</si>
  <si>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</si>
  <si>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</si>
  <si>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</si>
  <si>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</si>
  <si>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</si>
  <si>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</si>
  <si>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</si>
  <si>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</si>
  <si>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</si>
  <si>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</si>
  <si>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</si>
  <si>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</si>
  <si>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</si>
  <si>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</si>
  <si>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</si>
  <si>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</si>
  <si>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</si>
  <si>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</si>
  <si>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</si>
  <si>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</si>
  <si>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</si>
  <si>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</si>
  <si>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</si>
  <si>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</si>
  <si>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</si>
  <si>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</si>
  <si>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</si>
  <si>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</si>
  <si>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</si>
  <si>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</si>
  <si>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</si>
  <si>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</si>
  <si>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</si>
  <si>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</si>
  <si>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</si>
  <si>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</si>
  <si>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</si>
  <si>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</si>
  <si>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</si>
  <si>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</si>
  <si>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</si>
  <si>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</si>
  <si>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</si>
  <si>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</si>
  <si>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</si>
  <si>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</si>
  <si>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</si>
  <si>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</si>
  <si>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</si>
  <si>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</si>
  <si>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</si>
  <si>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</si>
  <si>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</si>
  <si>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</si>
  <si>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</si>
  <si>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</si>
  <si>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</si>
  <si>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</si>
  <si>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</si>
  <si>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</si>
  <si>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</si>
  <si>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</si>
  <si>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</si>
  <si>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</si>
  <si>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</si>
  <si>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</si>
  <si>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</si>
  <si>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</si>
  <si>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</si>
  <si>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</si>
  <si>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</si>
  <si>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</si>
  <si>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</si>
  <si>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</si>
  <si>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</si>
  <si>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</si>
  <si>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</si>
  <si>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</si>
  <si>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</si>
  <si>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</si>
  <si>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</si>
  <si>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</si>
  <si>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</si>
  <si>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</si>
  <si>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</si>
  <si>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</si>
  <si>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</si>
  <si>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</si>
  <si>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</si>
  <si>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</si>
  <si>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</si>
  <si>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</si>
  <si>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</si>
  <si>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</si>
  <si>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</si>
  <si>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</si>
  <si>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</si>
  <si>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</si>
  <si>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</si>
  <si>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</si>
  <si>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</si>
  <si>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</si>
  <si>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</si>
  <si>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</si>
  <si>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</si>
  <si>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</si>
  <si>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</si>
  <si>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</si>
  <si>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</si>
  <si>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</si>
  <si>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</si>
  <si>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</si>
  <si>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</si>
  <si>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</si>
  <si>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</si>
  <si>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</si>
  <si>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</si>
  <si>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</si>
  <si>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</si>
  <si>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</si>
  <si>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</si>
  <si>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</si>
  <si>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</si>
  <si>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</si>
  <si>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</si>
  <si>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</si>
  <si>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</si>
  <si>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</si>
  <si>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</si>
  <si>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</si>
  <si>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</si>
  <si>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</si>
  <si>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</si>
  <si>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</si>
  <si>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</si>
  <si>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</si>
  <si>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</si>
  <si>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</si>
  <si>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</si>
  <si>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</si>
  <si>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</si>
  <si>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</si>
  <si>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</si>
  <si>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</si>
  <si>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</si>
  <si>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</si>
  <si>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</si>
  <si>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</si>
  <si>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</si>
  <si>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</si>
  <si>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</si>
  <si>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</si>
  <si>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</si>
  <si>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</si>
  <si>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</si>
  <si>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</si>
  <si>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</si>
  <si>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</si>
  <si>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</si>
  <si>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</si>
  <si>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</si>
  <si>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</si>
  <si>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</si>
  <si>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</si>
  <si>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</si>
  <si>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</si>
  <si>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</si>
  <si>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</si>
  <si>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</si>
  <si>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</si>
  <si>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</si>
  <si>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</si>
  <si>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</si>
  <si>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</si>
  <si>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</si>
  <si>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</si>
  <si>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</si>
  <si>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</si>
  <si>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</si>
  <si>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</si>
  <si>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</si>
  <si>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</si>
  <si>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</si>
  <si>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</si>
  <si>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</si>
  <si>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</si>
  <si>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</si>
  <si>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</si>
  <si>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</si>
  <si>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</si>
  <si>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</si>
  <si>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</si>
  <si>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</si>
  <si>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</si>
  <si>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</si>
  <si>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</si>
  <si>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</si>
  <si>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</si>
  <si>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</si>
  <si>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</si>
  <si>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</si>
  <si>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</si>
  <si>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</si>
  <si>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</si>
  <si>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</si>
  <si>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</si>
  <si>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</si>
  <si>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</si>
  <si>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</si>
  <si>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</si>
  <si>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</si>
  <si>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</si>
  <si>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</si>
  <si>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</si>
  <si>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</si>
  <si>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</si>
  <si>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</si>
  <si>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</si>
  <si>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</si>
  <si>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</si>
  <si>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</si>
  <si>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</si>
  <si>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</si>
  <si>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</si>
  <si>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</si>
  <si>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</si>
  <si>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</si>
  <si>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</si>
  <si>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</si>
  <si>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</si>
  <si>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</si>
  <si>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</si>
  <si>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</si>
  <si>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</si>
  <si>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</si>
  <si>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</si>
  <si>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</si>
  <si>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</si>
  <si>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</si>
  <si>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</si>
  <si>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</si>
  <si>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</si>
  <si>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</si>
  <si>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</si>
  <si>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</si>
  <si>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</si>
  <si>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</si>
  <si>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</si>
  <si>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</si>
  <si>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</si>
  <si>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</si>
  <si>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</si>
  <si>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</si>
  <si>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</si>
  <si>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</si>
  <si>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</si>
  <si>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</si>
  <si>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</si>
  <si>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</si>
  <si>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</si>
  <si>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</si>
  <si>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</si>
  <si>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</si>
  <si>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</si>
  <si>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</si>
  <si>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</si>
  <si>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</si>
  <si>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</si>
  <si>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</si>
  <si>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</si>
  <si>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</si>
  <si>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</si>
  <si>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</si>
  <si>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</si>
  <si>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</si>
  <si>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</si>
  <si>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</si>
  <si>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</si>
  <si>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</si>
  <si>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</si>
  <si>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</si>
  <si>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</si>
  <si>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</si>
  <si>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</si>
  <si>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</si>
  <si>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</si>
  <si>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</si>
  <si>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</si>
  <si>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</si>
  <si>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</si>
  <si>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</si>
  <si>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</si>
  <si>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</si>
  <si>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</si>
  <si>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</si>
  <si>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</si>
  <si>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</si>
  <si>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</si>
  <si>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</si>
  <si>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</si>
  <si>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</si>
  <si>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</si>
  <si>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</si>
  <si>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</si>
  <si>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</si>
  <si>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</si>
  <si>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</si>
  <si>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</si>
  <si>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</si>
  <si>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</si>
  <si>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</si>
  <si>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</si>
  <si>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</si>
  <si>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</si>
  <si>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</si>
  <si>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</si>
  <si>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</si>
  <si>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</si>
  <si>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</si>
  <si>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</si>
  <si>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</si>
  <si>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</si>
  <si>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</si>
  <si>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</si>
  <si>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</si>
  <si>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</si>
  <si>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</si>
  <si>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</si>
  <si>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</si>
  <si>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</si>
  <si>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</si>
  <si>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</si>
  <si>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</si>
  <si>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</si>
  <si>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</si>
  <si>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</si>
  <si>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</si>
  <si>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</si>
  <si>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</si>
  <si>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</si>
  <si>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</si>
  <si>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P</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</si>
  <si>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</si>
  <si>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</si>
  <si>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</si>
  <si>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</si>
  <si>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</si>
  <si>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</si>
  <si>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</si>
  <si>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</si>
  <si>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</si>
  <si>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</si>
  <si>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</si>
  <si>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</si>
  <si>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</si>
  <si>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</si>
  <si>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</si>
  <si>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</si>
  <si>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</si>
  <si>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</si>
  <si>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</si>
  <si>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</si>
  <si>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</si>
  <si>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</si>
  <si>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</si>
  <si>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</si>
  <si>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</si>
  <si>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</si>
  <si>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</si>
  <si>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</si>
  <si>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</si>
  <si>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</si>
  <si>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</si>
  <si>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</si>
  <si>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</si>
  <si>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</si>
  <si>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</si>
  <si>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水管理・国土保全局</t>
    <rPh sb="0" eb="1">
      <t>ミズ</t>
    </rPh>
    <rPh sb="1" eb="3">
      <t>カンリ</t>
    </rPh>
    <rPh sb="4" eb="6">
      <t>コクド</t>
    </rPh>
    <rPh sb="6" eb="8">
      <t>ホゼン</t>
    </rPh>
    <rPh sb="8" eb="9">
      <t>キョク</t>
    </rPh>
    <phoneticPr fontId="5"/>
  </si>
  <si>
    <t>河川環境課</t>
    <rPh sb="0" eb="2">
      <t>カセン</t>
    </rPh>
    <rPh sb="2" eb="4">
      <t>カンキョウ</t>
    </rPh>
    <rPh sb="4" eb="5">
      <t>カ</t>
    </rPh>
    <phoneticPr fontId="5"/>
  </si>
  <si>
    <t>○</t>
  </si>
  <si>
    <t>-</t>
    <phoneticPr fontId="5"/>
  </si>
  <si>
    <t>‐</t>
  </si>
  <si>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phoneticPr fontId="5"/>
  </si>
  <si>
    <t>河川法　第1条、9条、59条、60条、63条、66条、70条の２
特定多目的ダム法　第1条、30条、33条
沖縄振興特別措置法　第107条
独立行政法人水資源機構法　第12条、22条</t>
    <rPh sb="0" eb="3">
      <t>カセンホウ</t>
    </rPh>
    <rPh sb="4" eb="5">
      <t>ダイ</t>
    </rPh>
    <rPh sb="6" eb="7">
      <t>ジョウ</t>
    </rPh>
    <rPh sb="9" eb="10">
      <t>ジョウ</t>
    </rPh>
    <rPh sb="13" eb="14">
      <t>ジョウ</t>
    </rPh>
    <rPh sb="17" eb="18">
      <t>ジョウ</t>
    </rPh>
    <rPh sb="21" eb="22">
      <t>ジョウ</t>
    </rPh>
    <rPh sb="25" eb="26">
      <t>ジョウ</t>
    </rPh>
    <rPh sb="29" eb="30">
      <t>ジョウ</t>
    </rPh>
    <rPh sb="33" eb="35">
      <t>トクテイ</t>
    </rPh>
    <rPh sb="35" eb="38">
      <t>タモクテキ</t>
    </rPh>
    <rPh sb="40" eb="41">
      <t>ホウ</t>
    </rPh>
    <rPh sb="42" eb="43">
      <t>ダイ</t>
    </rPh>
    <rPh sb="44" eb="45">
      <t>ジョウ</t>
    </rPh>
    <rPh sb="48" eb="49">
      <t>ジョウ</t>
    </rPh>
    <rPh sb="52" eb="53">
      <t>ジョウ</t>
    </rPh>
    <rPh sb="54" eb="56">
      <t>オキナワ</t>
    </rPh>
    <rPh sb="56" eb="58">
      <t>シンコウ</t>
    </rPh>
    <rPh sb="58" eb="60">
      <t>トクベツ</t>
    </rPh>
    <rPh sb="60" eb="63">
      <t>ソチホウ</t>
    </rPh>
    <rPh sb="64" eb="65">
      <t>ダイ</t>
    </rPh>
    <rPh sb="68" eb="69">
      <t>ジョウ</t>
    </rPh>
    <rPh sb="70" eb="72">
      <t>ドクリツ</t>
    </rPh>
    <rPh sb="72" eb="74">
      <t>ギョウセイ</t>
    </rPh>
    <rPh sb="74" eb="76">
      <t>ホウジン</t>
    </rPh>
    <rPh sb="76" eb="79">
      <t>ミズシゲン</t>
    </rPh>
    <rPh sb="79" eb="81">
      <t>キコウ</t>
    </rPh>
    <rPh sb="81" eb="82">
      <t>ホウ</t>
    </rPh>
    <rPh sb="83" eb="84">
      <t>ダイ</t>
    </rPh>
    <rPh sb="86" eb="87">
      <t>ジョウ</t>
    </rPh>
    <rPh sb="90" eb="91">
      <t>ジョウ</t>
    </rPh>
    <phoneticPr fontId="5"/>
  </si>
  <si>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phoneticPr fontId="5"/>
  </si>
  <si>
    <t>水門、樋門樋管、排水機場等河川構造物の補修等により安全が保持された人口</t>
    <phoneticPr fontId="5"/>
  </si>
  <si>
    <t>千人</t>
    <rPh sb="0" eb="2">
      <t>センニン</t>
    </rPh>
    <phoneticPr fontId="5"/>
  </si>
  <si>
    <t>ダムによる洪水調節回数（国・水資源機構）
※この他、利水補給等に係る操作を実施。</t>
    <phoneticPr fontId="5"/>
  </si>
  <si>
    <t>回</t>
    <rPh sb="0" eb="1">
      <t>カイ</t>
    </rPh>
    <phoneticPr fontId="5"/>
  </si>
  <si>
    <t>ダム数（国・水資源機構）</t>
    <phoneticPr fontId="5"/>
  </si>
  <si>
    <t>河川管理延長（河川区間）</t>
    <rPh sb="0" eb="2">
      <t>カセン</t>
    </rPh>
    <rPh sb="2" eb="4">
      <t>カンリ</t>
    </rPh>
    <rPh sb="4" eb="6">
      <t>エンチョウ</t>
    </rPh>
    <rPh sb="7" eb="9">
      <t>カセン</t>
    </rPh>
    <rPh sb="9" eb="11">
      <t>クカン</t>
    </rPh>
    <phoneticPr fontId="5"/>
  </si>
  <si>
    <t>河川管理施設数</t>
    <rPh sb="0" eb="2">
      <t>カセン</t>
    </rPh>
    <rPh sb="2" eb="4">
      <t>カンリ</t>
    </rPh>
    <phoneticPr fontId="5"/>
  </si>
  <si>
    <t>ｋｍ</t>
    <phoneticPr fontId="5"/>
  </si>
  <si>
    <t>施設</t>
    <rPh sb="0" eb="2">
      <t>シセツ</t>
    </rPh>
    <phoneticPr fontId="5"/>
  </si>
  <si>
    <t>ダム</t>
    <phoneticPr fontId="5"/>
  </si>
  <si>
    <t>河川整備事業費</t>
    <rPh sb="0" eb="2">
      <t>カセン</t>
    </rPh>
    <rPh sb="2" eb="4">
      <t>セイビ</t>
    </rPh>
    <rPh sb="4" eb="6">
      <t>ジギョウ</t>
    </rPh>
    <rPh sb="6" eb="7">
      <t>ヒ</t>
    </rPh>
    <phoneticPr fontId="5"/>
  </si>
  <si>
    <t>４．水害等災害による被害の軽減
１２．水害・土砂災害の防止・減災を推進する</t>
    <rPh sb="2" eb="4">
      <t>スイガイ</t>
    </rPh>
    <rPh sb="4" eb="5">
      <t>トウ</t>
    </rPh>
    <rPh sb="5" eb="7">
      <t>サイガイ</t>
    </rPh>
    <rPh sb="10" eb="12">
      <t>ヒガイ</t>
    </rPh>
    <rPh sb="13" eb="15">
      <t>ケイゲン</t>
    </rPh>
    <rPh sb="19" eb="21">
      <t>スイガイ</t>
    </rPh>
    <rPh sb="22" eb="24">
      <t>ドシャ</t>
    </rPh>
    <rPh sb="24" eb="26">
      <t>サイガイ</t>
    </rPh>
    <rPh sb="27" eb="29">
      <t>ボウシ</t>
    </rPh>
    <rPh sb="30" eb="32">
      <t>ゲンサイ</t>
    </rPh>
    <rPh sb="33" eb="35">
      <t>スイシン</t>
    </rPh>
    <phoneticPr fontId="5"/>
  </si>
  <si>
    <t>関東地方整備局</t>
  </si>
  <si>
    <t>九州地方整備局</t>
  </si>
  <si>
    <t>中部地方整備局</t>
  </si>
  <si>
    <t>東北地方整備局</t>
  </si>
  <si>
    <t>中国地方整備局</t>
  </si>
  <si>
    <t>近畿地方整備局</t>
  </si>
  <si>
    <t>北陸地方整備局</t>
  </si>
  <si>
    <t>四国地方整備局</t>
  </si>
  <si>
    <t>河川・ダムの維持管理にかかる費用等</t>
    <rPh sb="0" eb="2">
      <t>カセン</t>
    </rPh>
    <rPh sb="6" eb="8">
      <t>イジ</t>
    </rPh>
    <rPh sb="8" eb="10">
      <t>カンリ</t>
    </rPh>
    <rPh sb="14" eb="16">
      <t>ヒヨウ</t>
    </rPh>
    <rPh sb="16" eb="17">
      <t>トウ</t>
    </rPh>
    <phoneticPr fontId="5"/>
  </si>
  <si>
    <t>-</t>
    <phoneticPr fontId="5"/>
  </si>
  <si>
    <t>（株）荏原製作所　東京支社</t>
  </si>
  <si>
    <t>（株）日立製作所　インフラシステム総合営業本部　社会システム営業本部</t>
  </si>
  <si>
    <t>（株）ＩＨＩインフラ建設　関東支店</t>
  </si>
  <si>
    <t>（株）荏原製作所　北関東支店</t>
  </si>
  <si>
    <t>（株）ケーネス　関東支社</t>
  </si>
  <si>
    <t>（一社）関東地域づくり協会</t>
  </si>
  <si>
    <t>（株）建設環境研究所</t>
  </si>
  <si>
    <t>（株）日立テクノロジーアンドサービス　サービス統括部</t>
  </si>
  <si>
    <t>佐田建設（株）栃木支店</t>
  </si>
  <si>
    <t>（株）サンセイ</t>
  </si>
  <si>
    <t>平成２６年度多摩川堤防等点検評価業務河川財団・八千代エンジニヤリング設計共同体</t>
  </si>
  <si>
    <t>Ｈ２６渡良瀬川堤防等点検評価業務河川財団・東京建設コンサルタント設計共同体</t>
  </si>
  <si>
    <t>（公財）河川財団</t>
  </si>
  <si>
    <t>平成２６年度河川維持管理計画点検等検討業務河川財団・建設技術研究所設計共同体</t>
  </si>
  <si>
    <t>（公財）宮ヶ瀬ダム周辺振興財団</t>
  </si>
  <si>
    <t>（公財）リバーフロント研究所</t>
  </si>
  <si>
    <t>独立行政法人水資源機構　契約職　副理事長</t>
  </si>
  <si>
    <t>独立行政法人水資源機構分任契約職千葉用水総合管理所長</t>
  </si>
  <si>
    <t>独立行政法人国立病院機構　霞ヶ浦医療センター</t>
  </si>
  <si>
    <t>東京都東京港管理事務所</t>
  </si>
  <si>
    <t>千葉県立関宿城博物館館長</t>
  </si>
  <si>
    <t>成田市長</t>
  </si>
  <si>
    <t>常陸太田市長</t>
  </si>
  <si>
    <t>筑西市長</t>
  </si>
  <si>
    <t>下妻市長</t>
  </si>
  <si>
    <t>水戸市長</t>
  </si>
  <si>
    <t>神栖市長</t>
  </si>
  <si>
    <t>常総市長</t>
  </si>
  <si>
    <t>つくば市長</t>
  </si>
  <si>
    <t>A.地方整備局等</t>
    <rPh sb="2" eb="4">
      <t>チホウ</t>
    </rPh>
    <rPh sb="4" eb="7">
      <t>セイビキョク</t>
    </rPh>
    <rPh sb="7" eb="8">
      <t>トウ</t>
    </rPh>
    <phoneticPr fontId="5"/>
  </si>
  <si>
    <t>B.民間企業等</t>
    <rPh sb="2" eb="4">
      <t>ミンカン</t>
    </rPh>
    <rPh sb="4" eb="6">
      <t>キギョウ</t>
    </rPh>
    <rPh sb="6" eb="7">
      <t>トウ</t>
    </rPh>
    <phoneticPr fontId="5"/>
  </si>
  <si>
    <t>C.公益法人</t>
    <rPh sb="2" eb="4">
      <t>コウエキ</t>
    </rPh>
    <rPh sb="4" eb="6">
      <t>ホウジン</t>
    </rPh>
    <phoneticPr fontId="5"/>
  </si>
  <si>
    <t>D.独立行政法人</t>
    <rPh sb="2" eb="4">
      <t>ドクリツ</t>
    </rPh>
    <rPh sb="4" eb="6">
      <t>ギョウセイ</t>
    </rPh>
    <rPh sb="6" eb="8">
      <t>ホウジン</t>
    </rPh>
    <phoneticPr fontId="5"/>
  </si>
  <si>
    <t>E.地方公共団体等</t>
    <rPh sb="2" eb="4">
      <t>チホウ</t>
    </rPh>
    <rPh sb="4" eb="6">
      <t>コウキョウ</t>
    </rPh>
    <rPh sb="6" eb="8">
      <t>ダンタイ</t>
    </rPh>
    <rPh sb="8" eb="9">
      <t>トウ</t>
    </rPh>
    <phoneticPr fontId="5"/>
  </si>
  <si>
    <t>F.個人</t>
    <rPh sb="2" eb="4">
      <t>コジン</t>
    </rPh>
    <phoneticPr fontId="5"/>
  </si>
  <si>
    <t>G.本省等</t>
    <rPh sb="2" eb="4">
      <t>ホンショウ</t>
    </rPh>
    <rPh sb="4" eb="5">
      <t>トウ</t>
    </rPh>
    <phoneticPr fontId="5"/>
  </si>
  <si>
    <t>H.民間企業等</t>
    <rPh sb="2" eb="4">
      <t>ミンカン</t>
    </rPh>
    <rPh sb="4" eb="6">
      <t>キギョウ</t>
    </rPh>
    <rPh sb="6" eb="7">
      <t>トウ</t>
    </rPh>
    <phoneticPr fontId="5"/>
  </si>
  <si>
    <t>国土技術政策総合研究所</t>
    <rPh sb="0" eb="2">
      <t>コクド</t>
    </rPh>
    <rPh sb="2" eb="4">
      <t>ギジュツ</t>
    </rPh>
    <rPh sb="4" eb="6">
      <t>セイサク</t>
    </rPh>
    <rPh sb="6" eb="8">
      <t>ソウゴウ</t>
    </rPh>
    <rPh sb="8" eb="11">
      <t>ケンキュウジョ</t>
    </rPh>
    <phoneticPr fontId="5"/>
  </si>
  <si>
    <t>本省</t>
    <rPh sb="0" eb="2">
      <t>ホンショウ</t>
    </rPh>
    <phoneticPr fontId="14"/>
  </si>
  <si>
    <t>国土地理院</t>
    <rPh sb="0" eb="2">
      <t>コクド</t>
    </rPh>
    <rPh sb="2" eb="5">
      <t>チリイン</t>
    </rPh>
    <phoneticPr fontId="5"/>
  </si>
  <si>
    <t>河川、ダムの維持管理にかかる調査・検討等</t>
    <rPh sb="0" eb="2">
      <t>カセン</t>
    </rPh>
    <rPh sb="6" eb="8">
      <t>イジ</t>
    </rPh>
    <rPh sb="8" eb="10">
      <t>カンリ</t>
    </rPh>
    <rPh sb="14" eb="16">
      <t>チョウサ</t>
    </rPh>
    <rPh sb="17" eb="19">
      <t>ケントウ</t>
    </rPh>
    <rPh sb="19" eb="20">
      <t>トウ</t>
    </rPh>
    <phoneticPr fontId="5"/>
  </si>
  <si>
    <t>電気通信設備製造等</t>
    <rPh sb="0" eb="2">
      <t>デンキ</t>
    </rPh>
    <rPh sb="2" eb="4">
      <t>ツウシン</t>
    </rPh>
    <rPh sb="4" eb="6">
      <t>セツビ</t>
    </rPh>
    <rPh sb="6" eb="8">
      <t>セイゾウ</t>
    </rPh>
    <rPh sb="8" eb="9">
      <t>ナド</t>
    </rPh>
    <phoneticPr fontId="1"/>
  </si>
  <si>
    <t>ダムにおける大規模地震動の設定方法等に関する文献の整理及び地震動試算業務ダム技術センター・東電設計設計共同体</t>
  </si>
  <si>
    <t>異常洪水時ダム操作に関する調査・計算業務水源地環境センター・東京建設コンサルタント設計共同体</t>
  </si>
  <si>
    <t>パシフィックコンサルタンツ（株）茨城事務所</t>
  </si>
  <si>
    <t>八千代エンジニヤリング（株）茨城事務所</t>
  </si>
  <si>
    <t>（株）建設技術研究所　東京本社</t>
  </si>
  <si>
    <t>ダム維持管理の高度化のための調査・検査手法に関する整理業務ダム技術センター・水源地環境センター設計共同体</t>
  </si>
  <si>
    <t>ダムの維持管理にかかる調査・検討</t>
  </si>
  <si>
    <t>ダムの維持管理にかかる調査等</t>
  </si>
  <si>
    <t>ダム貯水池の水質にかかる調査等</t>
  </si>
  <si>
    <t>河川管理支援</t>
  </si>
  <si>
    <t>独立行政法人水資源機構</t>
    <rPh sb="0" eb="2">
      <t>ドクリツ</t>
    </rPh>
    <rPh sb="2" eb="4">
      <t>ギョウセイ</t>
    </rPh>
    <rPh sb="4" eb="6">
      <t>ホウジン</t>
    </rPh>
    <rPh sb="6" eb="9">
      <t>ミズシゲン</t>
    </rPh>
    <rPh sb="9" eb="11">
      <t>キコウ</t>
    </rPh>
    <phoneticPr fontId="5"/>
  </si>
  <si>
    <t>ダムの維持管理にかかる費用等</t>
  </si>
  <si>
    <t>人件費等</t>
    <rPh sb="0" eb="4">
      <t>ジンケンヒトウ</t>
    </rPh>
    <phoneticPr fontId="14"/>
  </si>
  <si>
    <t>-</t>
    <phoneticPr fontId="5"/>
  </si>
  <si>
    <t>（株）アクアテルス</t>
  </si>
  <si>
    <t>（株）ＩＨＩインフラ建設</t>
  </si>
  <si>
    <t>日本無線（株）</t>
  </si>
  <si>
    <t>三菱重工メカトロシステムズ（株）</t>
  </si>
  <si>
    <t>（株）ニチゾウテック</t>
  </si>
  <si>
    <t>（株）荏原製作所</t>
  </si>
  <si>
    <t>三井造船鉄構エンジニアリング（株）</t>
  </si>
  <si>
    <t>（株）ミトモ製作所</t>
  </si>
  <si>
    <t>日本工営（株）</t>
  </si>
  <si>
    <t>水門設備点検整備</t>
  </si>
  <si>
    <t>ゲート設備整備</t>
  </si>
  <si>
    <t>放流警報設備整備</t>
  </si>
  <si>
    <t>ポンプ制御設備整備</t>
  </si>
  <si>
    <t>取水・放流設備整備</t>
  </si>
  <si>
    <t>放流設備整備</t>
  </si>
  <si>
    <t>地質調査業務</t>
  </si>
  <si>
    <t>環境保全効果検証業務</t>
  </si>
  <si>
    <t>国立大学法人 岐阜大学</t>
  </si>
  <si>
    <t>（公社）大分県公共嘱託登記土地家屋調査士協会</t>
  </si>
  <si>
    <t>（公社）神川町シルバー人材センター</t>
  </si>
  <si>
    <t>分筆業務</t>
  </si>
  <si>
    <t>地積更正業務</t>
  </si>
  <si>
    <t>登記業務</t>
  </si>
  <si>
    <t>清掃業務</t>
  </si>
  <si>
    <t>独立行政法人国立病院機構　沼田病院</t>
  </si>
  <si>
    <t>使用料</t>
  </si>
  <si>
    <t>国土交通省関東地方整備局</t>
  </si>
  <si>
    <t>国土交通省九州地方整備局</t>
  </si>
  <si>
    <t>国土交通省中部地方整備局</t>
  </si>
  <si>
    <t>行方市長</t>
  </si>
  <si>
    <t>群馬県企業管理者</t>
  </si>
  <si>
    <t>久留米市長</t>
  </si>
  <si>
    <t>施設管理業務</t>
  </si>
  <si>
    <t>統合管理業務</t>
  </si>
  <si>
    <t>維持管理</t>
  </si>
  <si>
    <t>処理費用</t>
  </si>
  <si>
    <t>機械設備工事</t>
  </si>
  <si>
    <t>機械設備点検業務</t>
  </si>
  <si>
    <t>電気設備点検業務</t>
  </si>
  <si>
    <t>発注者支援業務</t>
  </si>
  <si>
    <t>調査業務</t>
  </si>
  <si>
    <t>土木施設工事</t>
  </si>
  <si>
    <t>検討業務</t>
  </si>
  <si>
    <t>施設管理費</t>
  </si>
  <si>
    <t>操作委託費</t>
  </si>
  <si>
    <t>借地費</t>
  </si>
  <si>
    <t>処分費</t>
  </si>
  <si>
    <t>電気料金</t>
  </si>
  <si>
    <t>賃借料</t>
  </si>
  <si>
    <t>堰上流水域の流動変化調査解析</t>
  </si>
  <si>
    <t>施設管理補助</t>
  </si>
  <si>
    <t>直轄事業費</t>
    <rPh sb="0" eb="2">
      <t>チョッカツ</t>
    </rPh>
    <rPh sb="2" eb="4">
      <t>ジギョウ</t>
    </rPh>
    <rPh sb="4" eb="5">
      <t>ヒ</t>
    </rPh>
    <phoneticPr fontId="5"/>
  </si>
  <si>
    <t>工事</t>
    <rPh sb="0" eb="2">
      <t>コウジ</t>
    </rPh>
    <phoneticPr fontId="5"/>
  </si>
  <si>
    <t>業務</t>
    <rPh sb="0" eb="2">
      <t>ギョウム</t>
    </rPh>
    <phoneticPr fontId="5"/>
  </si>
  <si>
    <t>水資源開発事業交付金</t>
    <rPh sb="0" eb="3">
      <t>ミズシゲン</t>
    </rPh>
    <rPh sb="3" eb="5">
      <t>カイハツ</t>
    </rPh>
    <rPh sb="5" eb="7">
      <t>ジギョウ</t>
    </rPh>
    <rPh sb="7" eb="10">
      <t>コウフキン</t>
    </rPh>
    <phoneticPr fontId="5"/>
  </si>
  <si>
    <t>河川・ダムの維持管理事業</t>
    <rPh sb="0" eb="2">
      <t>カセン</t>
    </rPh>
    <rPh sb="6" eb="8">
      <t>イジ</t>
    </rPh>
    <rPh sb="8" eb="10">
      <t>カンリ</t>
    </rPh>
    <rPh sb="10" eb="12">
      <t>ジギョウ</t>
    </rPh>
    <phoneticPr fontId="5"/>
  </si>
  <si>
    <t>　河川法、特定多目的ダム法等の関係法令に基づき、河川及び河川管理施設の維持管理を実施。具体的には、河川及び堤防、護岸、水門、樋門樋管、排水機場等の河川管理施設の機能を維持するために、堤防の変状把握のための除草、河川巡視、水門、樋門樋管、排水機場等施設の点検及び出水時の操作、洪水の流下断面確保のための樹木伐採や河道内堆積土砂の撤去等を実施する。また、堤防、護岸、樋門樋管、排水機場等の河川管理施設の補修や、老朽化等に伴い低下した施設機能回復等を実施。また、ダムの操作及び、堤体と貯水池の点検、巡視、補修、更新等を実施。</t>
    <rPh sb="233" eb="234">
      <t>オヨ</t>
    </rPh>
    <rPh sb="236" eb="238">
      <t>テイタイ</t>
    </rPh>
    <rPh sb="239" eb="242">
      <t>チョスイチ</t>
    </rPh>
    <rPh sb="246" eb="248">
      <t>ジュンシ</t>
    </rPh>
    <rPh sb="249" eb="251">
      <t>ホシュウ</t>
    </rPh>
    <rPh sb="252" eb="254">
      <t>コウシン</t>
    </rPh>
    <rPh sb="254" eb="255">
      <t>ナド</t>
    </rPh>
    <phoneticPr fontId="5"/>
  </si>
  <si>
    <t>・維持管理及び施設の更新をより効果的・効率的に推進していくため、個別施設の長寿命化計画の早期策定を推進する。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32" eb="34">
      <t>コベツ</t>
    </rPh>
    <rPh sb="34" eb="36">
      <t>シセツ</t>
    </rPh>
    <phoneticPr fontId="5"/>
  </si>
  <si>
    <t>（公財）福岡県すこやか健康事業団</t>
    <phoneticPr fontId="5"/>
  </si>
  <si>
    <t>流況等調査</t>
    <rPh sb="0" eb="2">
      <t>リュウキョウ</t>
    </rPh>
    <rPh sb="2" eb="3">
      <t>トウ</t>
    </rPh>
    <rPh sb="3" eb="5">
      <t>チョウサ</t>
    </rPh>
    <phoneticPr fontId="5"/>
  </si>
  <si>
    <t xml:space="preserve">・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・一方、設置後40年経過した河川管理施設は、現状の4割から10年後には6割へと増加するように河川管理施設の老朽化が懸念されている。
</t>
    <phoneticPr fontId="5"/>
  </si>
  <si>
    <t>H．ダムにおける大規模地震動の設定方法等に
　　関する文献の整理及び地震動試算業務
ダム技術センター・東電設計設計共同体</t>
    <phoneticPr fontId="5"/>
  </si>
  <si>
    <t>C．Ｈ２６河川維持管理データベース運用検討
　　　業務河川財団・日本工営・八千代
エンジニヤリング・国際航業設計共同体</t>
    <phoneticPr fontId="5"/>
  </si>
  <si>
    <t>Ｈ２６河川維持管理データベース運用検討業務河川財団・日本工営・八千代エンジニヤリング・国際航業設計共同体</t>
    <phoneticPr fontId="5"/>
  </si>
  <si>
    <t>Ｈ２６河川維持管理ＤＢシステム全国標準化検討業務　河川財団・日本工営・八千代エンジニヤリング・国際航業設計共同体</t>
    <phoneticPr fontId="5"/>
  </si>
  <si>
    <t>平成２６年度河川水辺の国勢調査実施手法等改善方策検討業務リバーフロント研究所・水源地環境センター設計共同体</t>
    <rPh sb="48" eb="50">
      <t>セッケイ</t>
    </rPh>
    <rPh sb="50" eb="53">
      <t>キョウドウタイ</t>
    </rPh>
    <phoneticPr fontId="5"/>
  </si>
  <si>
    <t>積算手法の整理、分析等</t>
    <rPh sb="0" eb="2">
      <t>セキサン</t>
    </rPh>
    <rPh sb="2" eb="4">
      <t>シュホウ</t>
    </rPh>
    <rPh sb="5" eb="7">
      <t>セイリ</t>
    </rPh>
    <rPh sb="8" eb="10">
      <t>ブンセキ</t>
    </rPh>
    <rPh sb="10" eb="11">
      <t>トウ</t>
    </rPh>
    <phoneticPr fontId="5"/>
  </si>
  <si>
    <t>【平成２１年度事業仕分け評価結果】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rPh sb="639" eb="641">
      <t>ヘイセイ</t>
    </rPh>
    <rPh sb="643" eb="645">
      <t>ネンド</t>
    </rPh>
    <rPh sb="645" eb="647">
      <t>カイケイ</t>
    </rPh>
    <rPh sb="1194" eb="1196">
      <t>タイオウ</t>
    </rPh>
    <rPh sb="1196" eb="1198">
      <t>ジョウキョウ</t>
    </rPh>
    <rPh sb="1202" eb="1204">
      <t>ヘイセイ</t>
    </rPh>
    <rPh sb="1206" eb="1207">
      <t>ネン</t>
    </rPh>
    <rPh sb="1209" eb="1210">
      <t>ツキ</t>
    </rPh>
    <rPh sb="1212" eb="1213">
      <t>ヒ</t>
    </rPh>
    <rPh sb="1228" eb="1230">
      <t>ブンショ</t>
    </rPh>
    <rPh sb="1231" eb="1233">
      <t>ハッシュツ</t>
    </rPh>
    <rPh sb="1238" eb="1240">
      <t>テキセツ</t>
    </rPh>
    <rPh sb="1241" eb="1243">
      <t>イジ</t>
    </rPh>
    <rPh sb="1243" eb="1245">
      <t>カンリ</t>
    </rPh>
    <rPh sb="1246" eb="1247">
      <t>オコナ</t>
    </rPh>
    <rPh sb="1252" eb="1254">
      <t>シュウチ</t>
    </rPh>
    <rPh sb="1294" eb="1296">
      <t>コウズイ</t>
    </rPh>
    <rPh sb="1296" eb="1298">
      <t>チョウセツ</t>
    </rPh>
    <rPh sb="1298" eb="1301">
      <t>ヨウリョウナイ</t>
    </rPh>
    <rPh sb="1302" eb="1304">
      <t>タイサ</t>
    </rPh>
    <rPh sb="1304" eb="1305">
      <t>リョウ</t>
    </rPh>
    <rPh sb="1306" eb="1308">
      <t>ハアク</t>
    </rPh>
    <rPh sb="1318" eb="1320">
      <t>シャカイ</t>
    </rPh>
    <rPh sb="1320" eb="1322">
      <t>シホン</t>
    </rPh>
    <rPh sb="1322" eb="1324">
      <t>セイビ</t>
    </rPh>
    <rPh sb="1324" eb="1326">
      <t>ジギョウ</t>
    </rPh>
    <rPh sb="1326" eb="1327">
      <t>トク</t>
    </rPh>
    <rPh sb="1327" eb="1328">
      <t>ベツ</t>
    </rPh>
    <rPh sb="1328" eb="1330">
      <t>カイケイ</t>
    </rPh>
    <rPh sb="1331" eb="1333">
      <t>ハイシ</t>
    </rPh>
    <rPh sb="1336" eb="1338">
      <t>ヨサン</t>
    </rPh>
    <rPh sb="1338" eb="1340">
      <t>ケイジョウ</t>
    </rPh>
    <rPh sb="1341" eb="1343">
      <t>ヘンコウ</t>
    </rPh>
    <rPh sb="1344" eb="1345">
      <t>トモナ</t>
    </rPh>
    <rPh sb="1347" eb="1349">
      <t>ヘイセイ</t>
    </rPh>
    <rPh sb="1351" eb="1353">
      <t>ネンド</t>
    </rPh>
    <rPh sb="1353" eb="1355">
      <t>イコウ</t>
    </rPh>
    <rPh sb="1356" eb="1358">
      <t>ヨサン</t>
    </rPh>
    <rPh sb="1364" eb="1367">
      <t>ホッカイドウ</t>
    </rPh>
    <rPh sb="1367" eb="1368">
      <t>オヨ</t>
    </rPh>
    <rPh sb="1369" eb="1371">
      <t>オキナワ</t>
    </rPh>
    <rPh sb="1372" eb="1374">
      <t>ジギョウ</t>
    </rPh>
    <rPh sb="1375" eb="1376">
      <t>フク</t>
    </rPh>
    <phoneticPr fontId="5"/>
  </si>
  <si>
    <t>揖斐川町長</t>
    <phoneticPr fontId="5"/>
  </si>
  <si>
    <t>国土交通省近畿地方整備局</t>
    <phoneticPr fontId="5"/>
  </si>
  <si>
    <t>国土交通省四国地方整備局</t>
    <phoneticPr fontId="5"/>
  </si>
  <si>
    <t>羽島市長</t>
    <rPh sb="3" eb="4">
      <t>チョウ</t>
    </rPh>
    <phoneticPr fontId="5"/>
  </si>
  <si>
    <t>（公財）日本生態系協会</t>
    <rPh sb="1" eb="3">
      <t>コウザイ</t>
    </rPh>
    <phoneticPr fontId="5"/>
  </si>
  <si>
    <t>（一財）水源地環境センター</t>
    <rPh sb="1" eb="2">
      <t>イチ</t>
    </rPh>
    <rPh sb="2" eb="3">
      <t>ザイ</t>
    </rPh>
    <phoneticPr fontId="5"/>
  </si>
  <si>
    <t>（一財）河川情報センター</t>
    <rPh sb="1" eb="2">
      <t>イチ</t>
    </rPh>
    <rPh sb="2" eb="3">
      <t>ザイ</t>
    </rPh>
    <phoneticPr fontId="5"/>
  </si>
  <si>
    <t>（一財）ダム技術センター</t>
    <rPh sb="1" eb="2">
      <t>イチ</t>
    </rPh>
    <rPh sb="2" eb="3">
      <t>ザイ</t>
    </rPh>
    <phoneticPr fontId="5"/>
  </si>
  <si>
    <t>（一財）日本建設情報総合センター</t>
    <rPh sb="1" eb="2">
      <t>イチ</t>
    </rPh>
    <rPh sb="2" eb="3">
      <t>ザイ</t>
    </rPh>
    <phoneticPr fontId="5"/>
  </si>
  <si>
    <t>（公社）愛媛県公共嘱託登記土地家屋調査士協会</t>
    <rPh sb="1" eb="3">
      <t>コウシャ</t>
    </rPh>
    <phoneticPr fontId="5"/>
  </si>
  <si>
    <t>（公社）徳島県公共嘱託登記土地家屋調査士協会</t>
    <rPh sb="1" eb="3">
      <t>コウシャ</t>
    </rPh>
    <phoneticPr fontId="5"/>
  </si>
  <si>
    <t>（公社）高知県公共嘱託登記土地家屋調査士協会</t>
    <rPh sb="1" eb="3">
      <t>コウシャ</t>
    </rPh>
    <phoneticPr fontId="5"/>
  </si>
  <si>
    <t>-</t>
    <phoneticPr fontId="5"/>
  </si>
  <si>
    <t>現在管理しているダムの機能を適正に保持する</t>
    <rPh sb="0" eb="2">
      <t>ゲンザイ</t>
    </rPh>
    <rPh sb="2" eb="4">
      <t>カンリ</t>
    </rPh>
    <rPh sb="11" eb="13">
      <t>キノウ</t>
    </rPh>
    <rPh sb="14" eb="16">
      <t>テキセイ</t>
    </rPh>
    <rPh sb="17" eb="19">
      <t>ホジ</t>
    </rPh>
    <phoneticPr fontId="5"/>
  </si>
  <si>
    <t>現在管理している河川管理施設の機能を適正に保持する</t>
    <rPh sb="0" eb="2">
      <t>ゲンザイ</t>
    </rPh>
    <rPh sb="2" eb="4">
      <t>カンリ</t>
    </rPh>
    <rPh sb="8" eb="10">
      <t>カセン</t>
    </rPh>
    <rPh sb="10" eb="12">
      <t>カンリ</t>
    </rPh>
    <rPh sb="12" eb="14">
      <t>シセツ</t>
    </rPh>
    <rPh sb="15" eb="17">
      <t>キノウ</t>
    </rPh>
    <rPh sb="18" eb="20">
      <t>テキセイ</t>
    </rPh>
    <rPh sb="21" eb="23">
      <t>ホジ</t>
    </rPh>
    <phoneticPr fontId="5"/>
  </si>
  <si>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5"/>
  </si>
  <si>
    <t>対象施設について適正に維持管理を実施している。</t>
    <rPh sb="0" eb="2">
      <t>タイショウ</t>
    </rPh>
    <rPh sb="2" eb="4">
      <t>シセツ</t>
    </rPh>
    <rPh sb="8" eb="10">
      <t>テキセイ</t>
    </rPh>
    <rPh sb="11" eb="13">
      <t>イジ</t>
    </rPh>
    <rPh sb="13" eb="15">
      <t>カンリ</t>
    </rPh>
    <rPh sb="16" eb="18">
      <t>ジッシ</t>
    </rPh>
    <phoneticPr fontId="5"/>
  </si>
  <si>
    <t>随意契約</t>
    <rPh sb="0" eb="2">
      <t>ズイイ</t>
    </rPh>
    <rPh sb="2" eb="4">
      <t>ケイヤク</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</si>
  <si>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</si>
  <si>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</si>
  <si>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</si>
  <si>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</si>
  <si>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</si>
  <si>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</si>
  <si>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</si>
  <si>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</si>
  <si>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</si>
  <si>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</si>
  <si>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河川や河川管理施設の機能保持等を目的とした重要な事業であり、国民や社会のニーズは高い。</t>
    <phoneticPr fontId="5"/>
  </si>
  <si>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5"/>
  </si>
  <si>
    <t>河川・ダムの維持管理事業により、水害等による被害の防止・減災のための適切な維持管理を実施しており、重要な事業である。</t>
    <phoneticPr fontId="5"/>
  </si>
  <si>
    <t>事業目的に沿って予算を執行しており、その執行状況等を適切に把握・確認している。</t>
    <phoneticPr fontId="5"/>
  </si>
  <si>
    <t>対象施設の維持管理により適正な機能を保持している。</t>
    <phoneticPr fontId="5"/>
  </si>
  <si>
    <t>予算の平準化、トータルコストの縮減の観点を踏まえ、手段・方法等を決定している。</t>
    <phoneticPr fontId="5"/>
  </si>
  <si>
    <t>活動実績は見込みに見合った実績をあげている。</t>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</si>
  <si>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</si>
  <si>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</si>
  <si>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</si>
  <si>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</si>
  <si>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</si>
  <si>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</si>
  <si>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</si>
  <si>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</si>
  <si>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</si>
  <si>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</si>
  <si>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I.独立行政法人水資源機構</t>
    <phoneticPr fontId="5"/>
  </si>
  <si>
    <t>J.民間企業等</t>
    <phoneticPr fontId="5"/>
  </si>
  <si>
    <t>K.公益法人</t>
    <phoneticPr fontId="5"/>
  </si>
  <si>
    <t>L.独立行政法人</t>
    <phoneticPr fontId="5"/>
  </si>
  <si>
    <t>M.地方公共団体等</t>
    <phoneticPr fontId="5"/>
  </si>
  <si>
    <t>O.</t>
    <phoneticPr fontId="5"/>
  </si>
  <si>
    <t>N.個人</t>
    <phoneticPr fontId="5"/>
  </si>
  <si>
    <t>－</t>
    <phoneticPr fontId="5"/>
  </si>
  <si>
    <t>現地の施工条件に合わせ経済的な施工を行っている。</t>
    <phoneticPr fontId="5"/>
  </si>
  <si>
    <t>入札・契約手続きの透明性・競争性の確保に努めており、支出先は競争入札等の適切な入札・契約方式により決定している。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5">
      <t>ニュウサツナド</t>
    </rPh>
    <rPh sb="36" eb="38">
      <t>テキセツ</t>
    </rPh>
    <rPh sb="39" eb="41">
      <t>ニュウサツ</t>
    </rPh>
    <rPh sb="42" eb="44">
      <t>ケイヤク</t>
    </rPh>
    <rPh sb="44" eb="46">
      <t>ホウシキ</t>
    </rPh>
    <rPh sb="49" eb="51">
      <t>ケッテイ</t>
    </rPh>
    <phoneticPr fontId="5"/>
  </si>
  <si>
    <t>関係法令に基づいて費用を国と地方公共団体等で分担している。関係都府県に対して、毎年度、事業費や実施内容等を説明するなど、効率的な事業執行及び透明性の確保に努めている。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ナド</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</si>
  <si>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5"/>
  </si>
  <si>
    <t>施設の老朽化に対応し、個別施設の長寿命化計画の策定等により的確に点検・修繕を行うなど、効果的・効率的な維持管理を推進する。また、入札における競争性確保や現場作業の効率化等により、更なるコスト縮減に努める。</t>
    <rPh sb="0" eb="2">
      <t>シセツ</t>
    </rPh>
    <rPh sb="3" eb="6">
      <t>ロウキュウカ</t>
    </rPh>
    <rPh sb="7" eb="9">
      <t>タイオウ</t>
    </rPh>
    <rPh sb="11" eb="13">
      <t>コベツ</t>
    </rPh>
    <rPh sb="13" eb="15">
      <t>シセツ</t>
    </rPh>
    <rPh sb="16" eb="17">
      <t>チョウ</t>
    </rPh>
    <rPh sb="17" eb="20">
      <t>ジュミョウカ</t>
    </rPh>
    <rPh sb="20" eb="22">
      <t>ケイカク</t>
    </rPh>
    <rPh sb="23" eb="25">
      <t>サクテイ</t>
    </rPh>
    <rPh sb="25" eb="26">
      <t>トウ</t>
    </rPh>
    <rPh sb="29" eb="31">
      <t>テキカク</t>
    </rPh>
    <rPh sb="32" eb="34">
      <t>テンケン</t>
    </rPh>
    <rPh sb="35" eb="37">
      <t>シュウゼン</t>
    </rPh>
    <rPh sb="38" eb="39">
      <t>オコナ</t>
    </rPh>
    <rPh sb="43" eb="46">
      <t>コウカテキ</t>
    </rPh>
    <rPh sb="47" eb="50">
      <t>コウリツテキ</t>
    </rPh>
    <rPh sb="51" eb="53">
      <t>イジ</t>
    </rPh>
    <rPh sb="53" eb="55">
      <t>カンリ</t>
    </rPh>
    <rPh sb="56" eb="58">
      <t>スイシン</t>
    </rPh>
    <rPh sb="64" eb="66">
      <t>ニュウサツ</t>
    </rPh>
    <rPh sb="70" eb="73">
      <t>キョウソウセイ</t>
    </rPh>
    <rPh sb="73" eb="75">
      <t>カクホ</t>
    </rPh>
    <rPh sb="76" eb="78">
      <t>ゲンバ</t>
    </rPh>
    <rPh sb="78" eb="80">
      <t>サギョウ</t>
    </rPh>
    <rPh sb="81" eb="84">
      <t>コウリツカ</t>
    </rPh>
    <rPh sb="84" eb="85">
      <t>トウ</t>
    </rPh>
    <rPh sb="89" eb="90">
      <t>サラ</t>
    </rPh>
    <rPh sb="95" eb="97">
      <t>シュクゲン</t>
    </rPh>
    <rPh sb="98" eb="99">
      <t>ツト</t>
    </rPh>
    <phoneticPr fontId="5"/>
  </si>
  <si>
    <t>執行等改善</t>
  </si>
  <si>
    <t>課長　小俣　篤</t>
    <rPh sb="0" eb="2">
      <t>カチョウ</t>
    </rPh>
    <rPh sb="3" eb="5">
      <t>オマタ</t>
    </rPh>
    <rPh sb="6" eb="7">
      <t>アツシ</t>
    </rPh>
    <phoneticPr fontId="5"/>
  </si>
  <si>
    <t>・維持管理及び施設の更新をより効果的・効率的に推進していくため、個別施設の長寿命化計画の策定を進め、その計画に基づき老朽化したゲートのステンレス化等、更なるトータルコストの縮減に向けた対応を実施している。</t>
    <rPh sb="44" eb="46">
      <t>サクテイ</t>
    </rPh>
    <rPh sb="47" eb="48">
      <t>スス</t>
    </rPh>
    <rPh sb="52" eb="54">
      <t>ケイカク</t>
    </rPh>
    <rPh sb="55" eb="56">
      <t>モト</t>
    </rPh>
    <rPh sb="58" eb="61">
      <t>ロウキュウカ</t>
    </rPh>
    <rPh sb="72" eb="73">
      <t>カ</t>
    </rPh>
    <rPh sb="73" eb="74">
      <t>ナド</t>
    </rPh>
    <rPh sb="75" eb="76">
      <t>サラ</t>
    </rPh>
    <rPh sb="86" eb="88">
      <t>シュクゲン</t>
    </rPh>
    <rPh sb="89" eb="90">
      <t>ム</t>
    </rPh>
    <rPh sb="92" eb="94">
      <t>タイオウ</t>
    </rPh>
    <rPh sb="95" eb="9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</si>
</sst>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00000;[Red]\-#,##0.0000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181" fontId="0" fillId="0" borderId="11" xfId="8" applyNumberFormat="1" applyFont="1" applyBorder="1" applyAlignment="1" applyProtection="1">
      <alignment vertical="center" wrapText="1"/>
      <protection locked="0"/>
    </xf>
    <xf numFmtId="181" fontId="0" fillId="0" borderId="11" xfId="8"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3" fontId="3" fillId="0" borderId="25" xfId="0"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3" fontId="3" fillId="5" borderId="25" xfId="0" applyNumberFormat="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cellXfs>
  <cellStyles count="9">
    <cellStyle name="桁区切り 3" xfId="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958">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85725</xdr:colOff>
      <xdr:row>230</xdr:row>
      <xdr:rowOff>85725</xdr:rowOff>
    </xdr:from>
    <xdr:ext cx="9116786" cy="617477"/>
    <xdr:sp macro="" textlink="">
      <xdr:nvSpPr>
        <xdr:cNvPr id="6" name="テキスト ボックス 5"/>
        <xdr:cNvSpPr txBox="1"/>
      </xdr:nvSpPr>
      <xdr:spPr>
        <a:xfrm>
          <a:off x="85725" y="69361050"/>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J.</a:t>
          </a:r>
          <a:r>
            <a:rPr kumimoji="1" lang="ja-JP" altLang="en-US" sz="1050">
              <a:latin typeface="Arial" panose="020B0604020202020204" pitchFamily="34" charset="0"/>
              <a:ea typeface="+mn-ea"/>
              <a:cs typeface="Arial" panose="020B0604020202020204" pitchFamily="34" charset="0"/>
            </a:rPr>
            <a:t>独立行政法人水資源機構」のうち、各ブロック（</a:t>
          </a:r>
          <a:r>
            <a:rPr kumimoji="1" lang="en-US" altLang="ja-JP" sz="1050">
              <a:latin typeface="Arial" panose="020B0604020202020204" pitchFamily="34" charset="0"/>
              <a:ea typeface="+mn-ea"/>
              <a:cs typeface="Arial" panose="020B0604020202020204" pitchFamily="34" charset="0"/>
            </a:rPr>
            <a:t>K,L,M,N,O</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47625</xdr:colOff>
      <xdr:row>331</xdr:row>
      <xdr:rowOff>28575</xdr:rowOff>
    </xdr:from>
    <xdr:ext cx="9116786" cy="967573"/>
    <xdr:sp macro="" textlink="">
      <xdr:nvSpPr>
        <xdr:cNvPr id="9" name="テキスト ボックス 8"/>
        <xdr:cNvSpPr txBox="1"/>
      </xdr:nvSpPr>
      <xdr:spPr>
        <a:xfrm>
          <a:off x="47625" y="8501062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57150</xdr:colOff>
      <xdr:row>430</xdr:row>
      <xdr:rowOff>57150</xdr:rowOff>
    </xdr:from>
    <xdr:ext cx="9116786" cy="967573"/>
    <xdr:sp macro="" textlink="">
      <xdr:nvSpPr>
        <xdr:cNvPr id="10" name="テキスト ボックス 9"/>
        <xdr:cNvSpPr txBox="1"/>
      </xdr:nvSpPr>
      <xdr:spPr>
        <a:xfrm>
          <a:off x="57150" y="9825990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95250</xdr:colOff>
      <xdr:row>497</xdr:row>
      <xdr:rowOff>57150</xdr:rowOff>
    </xdr:from>
    <xdr:ext cx="9116786" cy="967573"/>
    <xdr:sp macro="" textlink="">
      <xdr:nvSpPr>
        <xdr:cNvPr id="11" name="テキスト ボックス 10"/>
        <xdr:cNvSpPr txBox="1"/>
      </xdr:nvSpPr>
      <xdr:spPr>
        <a:xfrm>
          <a:off x="95250" y="10942320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twoCellAnchor editAs="oneCell">
    <xdr:from>
      <xdr:col>7</xdr:col>
      <xdr:colOff>79756</xdr:colOff>
      <xdr:row>138</xdr:row>
      <xdr:rowOff>285749</xdr:rowOff>
    </xdr:from>
    <xdr:to>
      <xdr:col>42</xdr:col>
      <xdr:colOff>200024</xdr:colOff>
      <xdr:row>176</xdr:row>
      <xdr:rowOff>660600</xdr:rowOff>
    </xdr:to>
    <xdr:pic>
      <xdr:nvPicPr>
        <xdr:cNvPr id="12" name="図 1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23" b="202"/>
        <a:stretch/>
      </xdr:blipFill>
      <xdr:spPr bwMode="auto">
        <a:xfrm>
          <a:off x="1479931" y="41128949"/>
          <a:ext cx="7121143" cy="14776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53</xdr:row>
      <xdr:rowOff>95250</xdr:rowOff>
    </xdr:from>
    <xdr:ext cx="9116786" cy="617477"/>
    <xdr:sp macro="" textlink="">
      <xdr:nvSpPr>
        <xdr:cNvPr id="2" name="テキスト ボックス 1"/>
        <xdr:cNvSpPr txBox="1"/>
      </xdr:nvSpPr>
      <xdr:spPr>
        <a:xfrm>
          <a:off x="85725" y="14382750"/>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J.</a:t>
          </a:r>
          <a:r>
            <a:rPr kumimoji="1" lang="ja-JP" altLang="en-US" sz="1050">
              <a:latin typeface="Arial" panose="020B0604020202020204" pitchFamily="34" charset="0"/>
              <a:ea typeface="+mn-ea"/>
              <a:cs typeface="Arial" panose="020B0604020202020204" pitchFamily="34" charset="0"/>
            </a:rPr>
            <a:t>独立行政法人水資源機構」のうち、各ブロック（</a:t>
          </a:r>
          <a:r>
            <a:rPr kumimoji="1" lang="en-US" altLang="ja-JP" sz="1050">
              <a:latin typeface="Arial" panose="020B0604020202020204" pitchFamily="34" charset="0"/>
              <a:ea typeface="+mn-ea"/>
              <a:cs typeface="Arial" panose="020B0604020202020204" pitchFamily="34" charset="0"/>
            </a:rPr>
            <a:t>K,L,M,N,O</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99</xdr:row>
      <xdr:rowOff>47625</xdr:rowOff>
    </xdr:from>
    <xdr:ext cx="9116786" cy="967573"/>
    <xdr:sp macro="" textlink="">
      <xdr:nvSpPr>
        <xdr:cNvPr id="2" name="テキスト ボックス 1"/>
        <xdr:cNvSpPr txBox="1"/>
      </xdr:nvSpPr>
      <xdr:spPr>
        <a:xfrm>
          <a:off x="171450" y="1203007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95250</xdr:colOff>
      <xdr:row>198</xdr:row>
      <xdr:rowOff>47625</xdr:rowOff>
    </xdr:from>
    <xdr:ext cx="9116786" cy="967573"/>
    <xdr:sp macro="" textlink="">
      <xdr:nvSpPr>
        <xdr:cNvPr id="3" name="テキスト ボックス 2"/>
        <xdr:cNvSpPr txBox="1"/>
      </xdr:nvSpPr>
      <xdr:spPr>
        <a:xfrm>
          <a:off x="95250" y="2618422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sheetPr>
  <dimension ref="A1:BL498"/>
  <sheetViews>
    <sheetView tabSelected="1" view="pageBreakPreview" topLeftCell="B1" zoomScale="75" zoomScaleNormal="75" zoomScaleSheetLayoutView="75" workbookViewId="0">
      <selection activeCell="M240" sqref="M240:AJ24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432</v>
      </c>
      <c r="AR2" s="106"/>
      <c r="AS2" s="68" t="str">
        <f>IF(OR(AQ2="　", AQ2=""), "", "-")</f>
        <v/>
      </c>
      <c r="AT2" s="107">
        <v>121</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433</v>
      </c>
      <c r="AK3" s="302"/>
      <c r="AL3" s="302"/>
      <c r="AM3" s="302"/>
      <c r="AN3" s="302"/>
      <c r="AO3" s="302"/>
      <c r="AP3" s="302"/>
      <c r="AQ3" s="302"/>
      <c r="AR3" s="302"/>
      <c r="AS3" s="302"/>
      <c r="AT3" s="302"/>
      <c r="AU3" s="302"/>
      <c r="AV3" s="302"/>
      <c r="AW3" s="302"/>
      <c r="AX3" s="36" t="s">
        <v>91</v>
      </c>
    </row>
    <row r="4" spans="1:50" ht="24.75" customHeight="1" x14ac:dyDescent="0.15">
      <c r="A4" s="521" t="s">
        <v>30</v>
      </c>
      <c r="B4" s="522"/>
      <c r="C4" s="522"/>
      <c r="D4" s="522"/>
      <c r="E4" s="522"/>
      <c r="F4" s="522"/>
      <c r="G4" s="495" t="s">
        <v>575</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434</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8" t="s">
        <v>96</v>
      </c>
      <c r="H5" s="329"/>
      <c r="I5" s="329"/>
      <c r="J5" s="329"/>
      <c r="K5" s="329"/>
      <c r="L5" s="329"/>
      <c r="M5" s="330" t="s">
        <v>92</v>
      </c>
      <c r="N5" s="331"/>
      <c r="O5" s="331"/>
      <c r="P5" s="331"/>
      <c r="Q5" s="331"/>
      <c r="R5" s="332"/>
      <c r="S5" s="333" t="s">
        <v>157</v>
      </c>
      <c r="T5" s="329"/>
      <c r="U5" s="329"/>
      <c r="V5" s="329"/>
      <c r="W5" s="329"/>
      <c r="X5" s="334"/>
      <c r="Y5" s="512" t="s">
        <v>3</v>
      </c>
      <c r="Z5" s="513"/>
      <c r="AA5" s="513"/>
      <c r="AB5" s="513"/>
      <c r="AC5" s="513"/>
      <c r="AD5" s="514"/>
      <c r="AE5" s="515" t="s">
        <v>435</v>
      </c>
      <c r="AF5" s="516"/>
      <c r="AG5" s="516"/>
      <c r="AH5" s="516"/>
      <c r="AI5" s="516"/>
      <c r="AJ5" s="516"/>
      <c r="AK5" s="516"/>
      <c r="AL5" s="516"/>
      <c r="AM5" s="516"/>
      <c r="AN5" s="516"/>
      <c r="AO5" s="516"/>
      <c r="AP5" s="517"/>
      <c r="AQ5" s="518" t="s">
        <v>647</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453</v>
      </c>
      <c r="AF6" s="530"/>
      <c r="AG6" s="530"/>
      <c r="AH6" s="530"/>
      <c r="AI6" s="530"/>
      <c r="AJ6" s="530"/>
      <c r="AK6" s="530"/>
      <c r="AL6" s="530"/>
      <c r="AM6" s="530"/>
      <c r="AN6" s="530"/>
      <c r="AO6" s="530"/>
      <c r="AP6" s="530"/>
      <c r="AQ6" s="124"/>
      <c r="AR6" s="124"/>
      <c r="AS6" s="124"/>
      <c r="AT6" s="124"/>
      <c r="AU6" s="124"/>
      <c r="AV6" s="124"/>
      <c r="AW6" s="124"/>
      <c r="AX6" s="531"/>
    </row>
    <row r="7" spans="1:50" ht="152.25" customHeight="1" x14ac:dyDescent="0.15">
      <c r="A7" s="451" t="s">
        <v>25</v>
      </c>
      <c r="B7" s="452"/>
      <c r="C7" s="452"/>
      <c r="D7" s="452"/>
      <c r="E7" s="452"/>
      <c r="F7" s="452"/>
      <c r="G7" s="453" t="s">
        <v>440</v>
      </c>
      <c r="H7" s="454"/>
      <c r="I7" s="454"/>
      <c r="J7" s="454"/>
      <c r="K7" s="454"/>
      <c r="L7" s="454"/>
      <c r="M7" s="454"/>
      <c r="N7" s="454"/>
      <c r="O7" s="454"/>
      <c r="P7" s="454"/>
      <c r="Q7" s="454"/>
      <c r="R7" s="454"/>
      <c r="S7" s="454"/>
      <c r="T7" s="454"/>
      <c r="U7" s="454"/>
      <c r="V7" s="455"/>
      <c r="W7" s="455"/>
      <c r="X7" s="455"/>
      <c r="Y7" s="456" t="s">
        <v>5</v>
      </c>
      <c r="Z7" s="395"/>
      <c r="AA7" s="395"/>
      <c r="AB7" s="395"/>
      <c r="AC7" s="395"/>
      <c r="AD7" s="397"/>
      <c r="AE7" s="457" t="s">
        <v>441</v>
      </c>
      <c r="AF7" s="458"/>
      <c r="AG7" s="458"/>
      <c r="AH7" s="458"/>
      <c r="AI7" s="458"/>
      <c r="AJ7" s="458"/>
      <c r="AK7" s="458"/>
      <c r="AL7" s="458"/>
      <c r="AM7" s="458"/>
      <c r="AN7" s="458"/>
      <c r="AO7" s="458"/>
      <c r="AP7" s="458"/>
      <c r="AQ7" s="458"/>
      <c r="AR7" s="458"/>
      <c r="AS7" s="458"/>
      <c r="AT7" s="458"/>
      <c r="AU7" s="458"/>
      <c r="AV7" s="458"/>
      <c r="AW7" s="458"/>
      <c r="AX7" s="459"/>
    </row>
    <row r="8" spans="1:50" ht="36.75" customHeight="1" x14ac:dyDescent="0.15">
      <c r="A8" s="356" t="s">
        <v>308</v>
      </c>
      <c r="B8" s="357"/>
      <c r="C8" s="357"/>
      <c r="D8" s="357"/>
      <c r="E8" s="357"/>
      <c r="F8" s="358"/>
      <c r="G8" s="353" t="str">
        <f>入力規則等!A26</f>
        <v>国土強靭化</v>
      </c>
      <c r="H8" s="354"/>
      <c r="I8" s="354"/>
      <c r="J8" s="354"/>
      <c r="K8" s="354"/>
      <c r="L8" s="354"/>
      <c r="M8" s="354"/>
      <c r="N8" s="354"/>
      <c r="O8" s="354"/>
      <c r="P8" s="354"/>
      <c r="Q8" s="354"/>
      <c r="R8" s="354"/>
      <c r="S8" s="354"/>
      <c r="T8" s="354"/>
      <c r="U8" s="354"/>
      <c r="V8" s="354"/>
      <c r="W8" s="354"/>
      <c r="X8" s="355"/>
      <c r="Y8" s="532" t="s">
        <v>79</v>
      </c>
      <c r="Z8" s="532"/>
      <c r="AA8" s="532"/>
      <c r="AB8" s="532"/>
      <c r="AC8" s="532"/>
      <c r="AD8" s="532"/>
      <c r="AE8" s="486" t="str">
        <f>入力規則等!K13</f>
        <v>公共事業</v>
      </c>
      <c r="AF8" s="487"/>
      <c r="AG8" s="487"/>
      <c r="AH8" s="487"/>
      <c r="AI8" s="487"/>
      <c r="AJ8" s="487"/>
      <c r="AK8" s="487"/>
      <c r="AL8" s="487"/>
      <c r="AM8" s="487"/>
      <c r="AN8" s="487"/>
      <c r="AO8" s="487"/>
      <c r="AP8" s="487"/>
      <c r="AQ8" s="487"/>
      <c r="AR8" s="487"/>
      <c r="AS8" s="487"/>
      <c r="AT8" s="487"/>
      <c r="AU8" s="487"/>
      <c r="AV8" s="487"/>
      <c r="AW8" s="487"/>
      <c r="AX8" s="488"/>
    </row>
    <row r="9" spans="1:50" ht="58.5" customHeight="1" x14ac:dyDescent="0.15">
      <c r="A9" s="460" t="s">
        <v>26</v>
      </c>
      <c r="B9" s="461"/>
      <c r="C9" s="461"/>
      <c r="D9" s="461"/>
      <c r="E9" s="461"/>
      <c r="F9" s="461"/>
      <c r="G9" s="489" t="s">
        <v>439</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79.5" customHeight="1" x14ac:dyDescent="0.15">
      <c r="A10" s="460" t="s">
        <v>36</v>
      </c>
      <c r="B10" s="461"/>
      <c r="C10" s="461"/>
      <c r="D10" s="461"/>
      <c r="E10" s="461"/>
      <c r="F10" s="461"/>
      <c r="G10" s="489" t="s">
        <v>576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x14ac:dyDescent="0.15">
      <c r="A11" s="460" t="s">
        <v>6</v>
      </c>
      <c r="B11" s="461"/>
      <c r="C11" s="461"/>
      <c r="D11" s="461"/>
      <c r="E11" s="461"/>
      <c r="F11" s="462"/>
      <c r="G11" s="509" t="str">
        <f>入力規則等!P10</f>
        <v>直接実施、委託・請負、その他</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144533</v>
      </c>
      <c r="Q13" s="72"/>
      <c r="R13" s="72"/>
      <c r="S13" s="72"/>
      <c r="T13" s="72"/>
      <c r="U13" s="72"/>
      <c r="V13" s="73"/>
      <c r="W13" s="71">
        <v>150328</v>
      </c>
      <c r="X13" s="72"/>
      <c r="Y13" s="72"/>
      <c r="Z13" s="72"/>
      <c r="AA13" s="72"/>
      <c r="AB13" s="72"/>
      <c r="AC13" s="73"/>
      <c r="AD13" s="71">
        <v>137452</v>
      </c>
      <c r="AE13" s="72"/>
      <c r="AF13" s="72"/>
      <c r="AG13" s="72"/>
      <c r="AH13" s="72"/>
      <c r="AI13" s="72"/>
      <c r="AJ13" s="73"/>
      <c r="AK13" s="71">
        <v>140717</v>
      </c>
      <c r="AL13" s="72"/>
      <c r="AM13" s="72"/>
      <c r="AN13" s="72"/>
      <c r="AO13" s="72"/>
      <c r="AP13" s="72"/>
      <c r="AQ13" s="73"/>
      <c r="AR13" s="671">
        <v>144539</v>
      </c>
      <c r="AS13" s="672"/>
      <c r="AT13" s="672"/>
      <c r="AU13" s="672"/>
      <c r="AV13" s="672"/>
      <c r="AW13" s="672"/>
      <c r="AX13" s="673"/>
    </row>
    <row r="14" spans="1:50" ht="21" customHeight="1" x14ac:dyDescent="0.15">
      <c r="A14" s="466"/>
      <c r="B14" s="467"/>
      <c r="C14" s="467"/>
      <c r="D14" s="467"/>
      <c r="E14" s="467"/>
      <c r="F14" s="468"/>
      <c r="G14" s="479"/>
      <c r="H14" s="480"/>
      <c r="I14" s="344" t="s">
        <v>9</v>
      </c>
      <c r="J14" s="474"/>
      <c r="K14" s="474"/>
      <c r="L14" s="474"/>
      <c r="M14" s="474"/>
      <c r="N14" s="474"/>
      <c r="O14" s="475"/>
      <c r="P14" s="71">
        <v>101418</v>
      </c>
      <c r="Q14" s="72"/>
      <c r="R14" s="72"/>
      <c r="S14" s="72"/>
      <c r="T14" s="72"/>
      <c r="U14" s="72"/>
      <c r="V14" s="73"/>
      <c r="W14" s="71">
        <v>42152</v>
      </c>
      <c r="X14" s="72"/>
      <c r="Y14" s="72"/>
      <c r="Z14" s="72"/>
      <c r="AA14" s="72"/>
      <c r="AB14" s="72"/>
      <c r="AC14" s="73"/>
      <c r="AD14" s="71">
        <v>2452</v>
      </c>
      <c r="AE14" s="72"/>
      <c r="AF14" s="72"/>
      <c r="AG14" s="72"/>
      <c r="AH14" s="72"/>
      <c r="AI14" s="72"/>
      <c r="AJ14" s="73"/>
      <c r="AK14" s="71"/>
      <c r="AL14" s="72"/>
      <c r="AM14" s="72"/>
      <c r="AN14" s="72"/>
      <c r="AO14" s="72"/>
      <c r="AP14" s="72"/>
      <c r="AQ14" s="73"/>
      <c r="AR14" s="669"/>
      <c r="AS14" s="669"/>
      <c r="AT14" s="669"/>
      <c r="AU14" s="669"/>
      <c r="AV14" s="669"/>
      <c r="AW14" s="669"/>
      <c r="AX14" s="670"/>
    </row>
    <row r="15" spans="1:50" ht="21" customHeight="1" x14ac:dyDescent="0.15">
      <c r="A15" s="466"/>
      <c r="B15" s="467"/>
      <c r="C15" s="467"/>
      <c r="D15" s="467"/>
      <c r="E15" s="467"/>
      <c r="F15" s="468"/>
      <c r="G15" s="479"/>
      <c r="H15" s="480"/>
      <c r="I15" s="344" t="s">
        <v>62</v>
      </c>
      <c r="J15" s="345"/>
      <c r="K15" s="345"/>
      <c r="L15" s="345"/>
      <c r="M15" s="345"/>
      <c r="N15" s="345"/>
      <c r="O15" s="346"/>
      <c r="P15" s="71">
        <v>8019</v>
      </c>
      <c r="Q15" s="72"/>
      <c r="R15" s="72"/>
      <c r="S15" s="72"/>
      <c r="T15" s="72"/>
      <c r="U15" s="72"/>
      <c r="V15" s="73"/>
      <c r="W15" s="71">
        <v>111131</v>
      </c>
      <c r="X15" s="72"/>
      <c r="Y15" s="72"/>
      <c r="Z15" s="72"/>
      <c r="AA15" s="72"/>
      <c r="AB15" s="72"/>
      <c r="AC15" s="73"/>
      <c r="AD15" s="71">
        <v>49135</v>
      </c>
      <c r="AE15" s="72"/>
      <c r="AF15" s="72"/>
      <c r="AG15" s="72"/>
      <c r="AH15" s="72"/>
      <c r="AI15" s="72"/>
      <c r="AJ15" s="73"/>
      <c r="AK15" s="71">
        <v>9610</v>
      </c>
      <c r="AL15" s="72"/>
      <c r="AM15" s="72"/>
      <c r="AN15" s="72"/>
      <c r="AO15" s="72"/>
      <c r="AP15" s="72"/>
      <c r="AQ15" s="73"/>
      <c r="AR15" s="71"/>
      <c r="AS15" s="72"/>
      <c r="AT15" s="72"/>
      <c r="AU15" s="72"/>
      <c r="AV15" s="72"/>
      <c r="AW15" s="72"/>
      <c r="AX15" s="668"/>
    </row>
    <row r="16" spans="1:50" ht="21" customHeight="1" x14ac:dyDescent="0.15">
      <c r="A16" s="466"/>
      <c r="B16" s="467"/>
      <c r="C16" s="467"/>
      <c r="D16" s="467"/>
      <c r="E16" s="467"/>
      <c r="F16" s="468"/>
      <c r="G16" s="479"/>
      <c r="H16" s="480"/>
      <c r="I16" s="344" t="s">
        <v>63</v>
      </c>
      <c r="J16" s="345"/>
      <c r="K16" s="345"/>
      <c r="L16" s="345"/>
      <c r="M16" s="345"/>
      <c r="N16" s="345"/>
      <c r="O16" s="346"/>
      <c r="P16" s="71">
        <v>-111131</v>
      </c>
      <c r="Q16" s="72"/>
      <c r="R16" s="72"/>
      <c r="S16" s="72"/>
      <c r="T16" s="72"/>
      <c r="U16" s="72"/>
      <c r="V16" s="73"/>
      <c r="W16" s="71">
        <v>-53000</v>
      </c>
      <c r="X16" s="72"/>
      <c r="Y16" s="72"/>
      <c r="Z16" s="72"/>
      <c r="AA16" s="72"/>
      <c r="AB16" s="72"/>
      <c r="AC16" s="73"/>
      <c r="AD16" s="71">
        <v>-9610</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4" t="s">
        <v>61</v>
      </c>
      <c r="J17" s="474"/>
      <c r="K17" s="474"/>
      <c r="L17" s="474"/>
      <c r="M17" s="474"/>
      <c r="N17" s="474"/>
      <c r="O17" s="475"/>
      <c r="P17" s="71">
        <v>1955</v>
      </c>
      <c r="Q17" s="72"/>
      <c r="R17" s="72"/>
      <c r="S17" s="72"/>
      <c r="T17" s="72"/>
      <c r="U17" s="72"/>
      <c r="V17" s="73"/>
      <c r="W17" s="71" t="s">
        <v>600</v>
      </c>
      <c r="X17" s="72"/>
      <c r="Y17" s="72"/>
      <c r="Z17" s="72"/>
      <c r="AA17" s="72"/>
      <c r="AB17" s="72"/>
      <c r="AC17" s="73"/>
      <c r="AD17" s="71" t="s">
        <v>600</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7" t="s">
        <v>22</v>
      </c>
      <c r="J18" s="348"/>
      <c r="K18" s="348"/>
      <c r="L18" s="348"/>
      <c r="M18" s="348"/>
      <c r="N18" s="348"/>
      <c r="O18" s="349"/>
      <c r="P18" s="318">
        <f>SUM(P13:V17)</f>
        <v>144794</v>
      </c>
      <c r="Q18" s="319"/>
      <c r="R18" s="319"/>
      <c r="S18" s="319"/>
      <c r="T18" s="319"/>
      <c r="U18" s="319"/>
      <c r="V18" s="320"/>
      <c r="W18" s="318">
        <f>SUM(W13:AC17)</f>
        <v>250611</v>
      </c>
      <c r="X18" s="319"/>
      <c r="Y18" s="319"/>
      <c r="Z18" s="319"/>
      <c r="AA18" s="319"/>
      <c r="AB18" s="319"/>
      <c r="AC18" s="320"/>
      <c r="AD18" s="318">
        <f>SUM(AD13:AJ17)</f>
        <v>179429</v>
      </c>
      <c r="AE18" s="319"/>
      <c r="AF18" s="319"/>
      <c r="AG18" s="319"/>
      <c r="AH18" s="319"/>
      <c r="AI18" s="319"/>
      <c r="AJ18" s="320"/>
      <c r="AK18" s="318">
        <f>SUM(AK13:AQ17)</f>
        <v>150327</v>
      </c>
      <c r="AL18" s="319"/>
      <c r="AM18" s="319"/>
      <c r="AN18" s="319"/>
      <c r="AO18" s="319"/>
      <c r="AP18" s="319"/>
      <c r="AQ18" s="320"/>
      <c r="AR18" s="318">
        <f>SUM(AR13:AX17)</f>
        <v>144539</v>
      </c>
      <c r="AS18" s="319"/>
      <c r="AT18" s="319"/>
      <c r="AU18" s="319"/>
      <c r="AV18" s="319"/>
      <c r="AW18" s="319"/>
      <c r="AX18" s="321"/>
    </row>
    <row r="19" spans="1:50" ht="24.75" customHeight="1" x14ac:dyDescent="0.15">
      <c r="A19" s="466"/>
      <c r="B19" s="467"/>
      <c r="C19" s="467"/>
      <c r="D19" s="467"/>
      <c r="E19" s="467"/>
      <c r="F19" s="468"/>
      <c r="G19" s="315" t="s">
        <v>10</v>
      </c>
      <c r="H19" s="316"/>
      <c r="I19" s="316"/>
      <c r="J19" s="316"/>
      <c r="K19" s="316"/>
      <c r="L19" s="316"/>
      <c r="M19" s="316"/>
      <c r="N19" s="316"/>
      <c r="O19" s="316"/>
      <c r="P19" s="71">
        <v>143523</v>
      </c>
      <c r="Q19" s="72"/>
      <c r="R19" s="72"/>
      <c r="S19" s="72"/>
      <c r="T19" s="72"/>
      <c r="U19" s="72"/>
      <c r="V19" s="73"/>
      <c r="W19" s="71">
        <v>246760</v>
      </c>
      <c r="X19" s="72"/>
      <c r="Y19" s="72"/>
      <c r="Z19" s="72"/>
      <c r="AA19" s="72"/>
      <c r="AB19" s="72"/>
      <c r="AC19" s="73"/>
      <c r="AD19" s="71">
        <v>177311</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9"/>
      <c r="B20" s="470"/>
      <c r="C20" s="470"/>
      <c r="D20" s="470"/>
      <c r="E20" s="470"/>
      <c r="F20" s="471"/>
      <c r="G20" s="315" t="s">
        <v>11</v>
      </c>
      <c r="H20" s="316"/>
      <c r="I20" s="316"/>
      <c r="J20" s="316"/>
      <c r="K20" s="316"/>
      <c r="L20" s="316"/>
      <c r="M20" s="316"/>
      <c r="N20" s="316"/>
      <c r="O20" s="316"/>
      <c r="P20" s="323">
        <f>IF(P18=0, "-", P19/P18)</f>
        <v>0.99122201196182158</v>
      </c>
      <c r="Q20" s="323"/>
      <c r="R20" s="323"/>
      <c r="S20" s="323"/>
      <c r="T20" s="323"/>
      <c r="U20" s="323"/>
      <c r="V20" s="323"/>
      <c r="W20" s="323">
        <f>IF(W18=0, "-", W19/W18)</f>
        <v>0.98463355559013765</v>
      </c>
      <c r="X20" s="323"/>
      <c r="Y20" s="323"/>
      <c r="Z20" s="323"/>
      <c r="AA20" s="323"/>
      <c r="AB20" s="323"/>
      <c r="AC20" s="323"/>
      <c r="AD20" s="323">
        <f>IF(AD18=0, "-", AD19/AD18)</f>
        <v>0.98819588806714631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0" t="s">
        <v>600</v>
      </c>
      <c r="AV22" s="110"/>
      <c r="AW22" s="108" t="s">
        <v>359</v>
      </c>
      <c r="AX22" s="109"/>
    </row>
    <row r="23" spans="1:50" ht="22.5" customHeight="1" x14ac:dyDescent="0.15">
      <c r="A23" s="220"/>
      <c r="B23" s="218"/>
      <c r="C23" s="218"/>
      <c r="D23" s="218"/>
      <c r="E23" s="218"/>
      <c r="F23" s="219"/>
      <c r="G23" s="290" t="s">
        <v>602</v>
      </c>
      <c r="H23" s="291"/>
      <c r="I23" s="291"/>
      <c r="J23" s="291"/>
      <c r="K23" s="291"/>
      <c r="L23" s="291"/>
      <c r="M23" s="291"/>
      <c r="N23" s="291"/>
      <c r="O23" s="292"/>
      <c r="P23" s="216" t="s">
        <v>442</v>
      </c>
      <c r="Q23" s="198"/>
      <c r="R23" s="198"/>
      <c r="S23" s="198"/>
      <c r="T23" s="198"/>
      <c r="U23" s="198"/>
      <c r="V23" s="198"/>
      <c r="W23" s="198"/>
      <c r="X23" s="199"/>
      <c r="Y23" s="296" t="s">
        <v>14</v>
      </c>
      <c r="Z23" s="297"/>
      <c r="AA23" s="298"/>
      <c r="AB23" s="327" t="s">
        <v>443</v>
      </c>
      <c r="AC23" s="299"/>
      <c r="AD23" s="299"/>
      <c r="AE23" s="93">
        <v>17633</v>
      </c>
      <c r="AF23" s="94"/>
      <c r="AG23" s="94"/>
      <c r="AH23" s="94"/>
      <c r="AI23" s="95"/>
      <c r="AJ23" s="93">
        <v>22881</v>
      </c>
      <c r="AK23" s="94"/>
      <c r="AL23" s="94"/>
      <c r="AM23" s="94"/>
      <c r="AN23" s="95"/>
      <c r="AO23" s="93">
        <v>26849</v>
      </c>
      <c r="AP23" s="94"/>
      <c r="AQ23" s="94"/>
      <c r="AR23" s="94"/>
      <c r="AS23" s="95"/>
      <c r="AT23" s="230"/>
      <c r="AU23" s="230"/>
      <c r="AV23" s="230"/>
      <c r="AW23" s="230"/>
      <c r="AX23" s="231"/>
    </row>
    <row r="24" spans="1:50" ht="22.5" customHeight="1" x14ac:dyDescent="0.15">
      <c r="A24" s="221"/>
      <c r="B24" s="222"/>
      <c r="C24" s="222"/>
      <c r="D24" s="222"/>
      <c r="E24" s="222"/>
      <c r="F24" s="223"/>
      <c r="G24" s="293"/>
      <c r="H24" s="294"/>
      <c r="I24" s="294"/>
      <c r="J24" s="294"/>
      <c r="K24" s="294"/>
      <c r="L24" s="294"/>
      <c r="M24" s="294"/>
      <c r="N24" s="294"/>
      <c r="O24" s="295"/>
      <c r="P24" s="279"/>
      <c r="Q24" s="279"/>
      <c r="R24" s="279"/>
      <c r="S24" s="279"/>
      <c r="T24" s="279"/>
      <c r="U24" s="279"/>
      <c r="V24" s="279"/>
      <c r="W24" s="279"/>
      <c r="X24" s="280"/>
      <c r="Y24" s="178" t="s">
        <v>65</v>
      </c>
      <c r="Z24" s="121"/>
      <c r="AA24" s="174"/>
      <c r="AB24" s="327" t="s">
        <v>443</v>
      </c>
      <c r="AC24" s="299"/>
      <c r="AD24" s="299"/>
      <c r="AE24" s="93" t="s">
        <v>437</v>
      </c>
      <c r="AF24" s="94"/>
      <c r="AG24" s="94"/>
      <c r="AH24" s="94"/>
      <c r="AI24" s="95"/>
      <c r="AJ24" s="93" t="s">
        <v>437</v>
      </c>
      <c r="AK24" s="94"/>
      <c r="AL24" s="94"/>
      <c r="AM24" s="94"/>
      <c r="AN24" s="95"/>
      <c r="AO24" s="93" t="s">
        <v>437</v>
      </c>
      <c r="AP24" s="94"/>
      <c r="AQ24" s="94"/>
      <c r="AR24" s="94"/>
      <c r="AS24" s="95"/>
      <c r="AT24" s="93" t="s">
        <v>600</v>
      </c>
      <c r="AU24" s="94"/>
      <c r="AV24" s="94"/>
      <c r="AW24" s="94"/>
      <c r="AX24" s="96"/>
    </row>
    <row r="25" spans="1:50" ht="33" customHeight="1" x14ac:dyDescent="0.15">
      <c r="A25" s="674"/>
      <c r="B25" s="675"/>
      <c r="C25" s="675"/>
      <c r="D25" s="675"/>
      <c r="E25" s="675"/>
      <c r="F25" s="676"/>
      <c r="G25" s="324"/>
      <c r="H25" s="325"/>
      <c r="I25" s="325"/>
      <c r="J25" s="325"/>
      <c r="K25" s="325"/>
      <c r="L25" s="325"/>
      <c r="M25" s="325"/>
      <c r="N25" s="325"/>
      <c r="O25" s="326"/>
      <c r="P25" s="200"/>
      <c r="Q25" s="200"/>
      <c r="R25" s="200"/>
      <c r="S25" s="200"/>
      <c r="T25" s="200"/>
      <c r="U25" s="200"/>
      <c r="V25" s="200"/>
      <c r="W25" s="200"/>
      <c r="X25" s="201"/>
      <c r="Y25" s="120" t="s">
        <v>15</v>
      </c>
      <c r="Z25" s="121"/>
      <c r="AA25" s="174"/>
      <c r="AB25" s="686" t="s">
        <v>363</v>
      </c>
      <c r="AC25" s="267"/>
      <c r="AD25" s="267"/>
      <c r="AE25" s="93" t="s">
        <v>437</v>
      </c>
      <c r="AF25" s="94"/>
      <c r="AG25" s="94"/>
      <c r="AH25" s="94"/>
      <c r="AI25" s="95"/>
      <c r="AJ25" s="93" t="s">
        <v>437</v>
      </c>
      <c r="AK25" s="94"/>
      <c r="AL25" s="94"/>
      <c r="AM25" s="94"/>
      <c r="AN25" s="95"/>
      <c r="AO25" s="93" t="s">
        <v>437</v>
      </c>
      <c r="AP25" s="94"/>
      <c r="AQ25" s="94"/>
      <c r="AR25" s="94"/>
      <c r="AS25" s="95"/>
      <c r="AT25" s="271"/>
      <c r="AU25" s="272"/>
      <c r="AV25" s="272"/>
      <c r="AW25" s="272"/>
      <c r="AX25" s="273"/>
    </row>
    <row r="26" spans="1:50" ht="18.75"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5" t="s">
        <v>303</v>
      </c>
      <c r="AU26" s="666"/>
      <c r="AV26" s="666"/>
      <c r="AW26" s="666"/>
      <c r="AX26" s="667"/>
    </row>
    <row r="27" spans="1:50" ht="18.75"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0" t="s">
        <v>600</v>
      </c>
      <c r="AV27" s="110"/>
      <c r="AW27" s="108" t="s">
        <v>359</v>
      </c>
      <c r="AX27" s="109"/>
    </row>
    <row r="28" spans="1:50" ht="22.5" customHeight="1" x14ac:dyDescent="0.15">
      <c r="A28" s="220"/>
      <c r="B28" s="218"/>
      <c r="C28" s="218"/>
      <c r="D28" s="218"/>
      <c r="E28" s="218"/>
      <c r="F28" s="219"/>
      <c r="G28" s="290" t="s">
        <v>601</v>
      </c>
      <c r="H28" s="291"/>
      <c r="I28" s="291"/>
      <c r="J28" s="291"/>
      <c r="K28" s="291"/>
      <c r="L28" s="291"/>
      <c r="M28" s="291"/>
      <c r="N28" s="291"/>
      <c r="O28" s="292"/>
      <c r="P28" s="216" t="s">
        <v>444</v>
      </c>
      <c r="Q28" s="198"/>
      <c r="R28" s="198"/>
      <c r="S28" s="198"/>
      <c r="T28" s="198"/>
      <c r="U28" s="198"/>
      <c r="V28" s="198"/>
      <c r="W28" s="198"/>
      <c r="X28" s="199"/>
      <c r="Y28" s="296" t="s">
        <v>14</v>
      </c>
      <c r="Z28" s="297"/>
      <c r="AA28" s="298"/>
      <c r="AB28" s="327" t="s">
        <v>445</v>
      </c>
      <c r="AC28" s="299"/>
      <c r="AD28" s="299"/>
      <c r="AE28" s="93">
        <v>209</v>
      </c>
      <c r="AF28" s="94"/>
      <c r="AG28" s="94"/>
      <c r="AH28" s="94"/>
      <c r="AI28" s="95"/>
      <c r="AJ28" s="93">
        <v>228</v>
      </c>
      <c r="AK28" s="94"/>
      <c r="AL28" s="94"/>
      <c r="AM28" s="94"/>
      <c r="AN28" s="95"/>
      <c r="AO28" s="93">
        <v>123</v>
      </c>
      <c r="AP28" s="94"/>
      <c r="AQ28" s="94"/>
      <c r="AR28" s="94"/>
      <c r="AS28" s="95"/>
      <c r="AT28" s="230"/>
      <c r="AU28" s="230"/>
      <c r="AV28" s="230"/>
      <c r="AW28" s="230"/>
      <c r="AX28" s="231"/>
    </row>
    <row r="29" spans="1:50" ht="22.5" customHeight="1" x14ac:dyDescent="0.15">
      <c r="A29" s="221"/>
      <c r="B29" s="222"/>
      <c r="C29" s="222"/>
      <c r="D29" s="222"/>
      <c r="E29" s="222"/>
      <c r="F29" s="223"/>
      <c r="G29" s="293"/>
      <c r="H29" s="294"/>
      <c r="I29" s="294"/>
      <c r="J29" s="294"/>
      <c r="K29" s="294"/>
      <c r="L29" s="294"/>
      <c r="M29" s="294"/>
      <c r="N29" s="294"/>
      <c r="O29" s="295"/>
      <c r="P29" s="279"/>
      <c r="Q29" s="279"/>
      <c r="R29" s="279"/>
      <c r="S29" s="279"/>
      <c r="T29" s="279"/>
      <c r="U29" s="279"/>
      <c r="V29" s="279"/>
      <c r="W29" s="279"/>
      <c r="X29" s="280"/>
      <c r="Y29" s="178" t="s">
        <v>65</v>
      </c>
      <c r="Z29" s="121"/>
      <c r="AA29" s="174"/>
      <c r="AB29" s="327" t="s">
        <v>445</v>
      </c>
      <c r="AC29" s="299"/>
      <c r="AD29" s="299"/>
      <c r="AE29" s="93" t="s">
        <v>600</v>
      </c>
      <c r="AF29" s="94"/>
      <c r="AG29" s="94"/>
      <c r="AH29" s="94"/>
      <c r="AI29" s="95"/>
      <c r="AJ29" s="93" t="s">
        <v>600</v>
      </c>
      <c r="AK29" s="94"/>
      <c r="AL29" s="94"/>
      <c r="AM29" s="94"/>
      <c r="AN29" s="95"/>
      <c r="AO29" s="93" t="s">
        <v>600</v>
      </c>
      <c r="AP29" s="94"/>
      <c r="AQ29" s="94"/>
      <c r="AR29" s="94"/>
      <c r="AS29" s="95"/>
      <c r="AT29" s="93" t="s">
        <v>600</v>
      </c>
      <c r="AU29" s="94"/>
      <c r="AV29" s="94"/>
      <c r="AW29" s="94"/>
      <c r="AX29" s="96"/>
    </row>
    <row r="30" spans="1:50" ht="33" customHeight="1" x14ac:dyDescent="0.15">
      <c r="A30" s="674"/>
      <c r="B30" s="675"/>
      <c r="C30" s="675"/>
      <c r="D30" s="675"/>
      <c r="E30" s="675"/>
      <c r="F30" s="676"/>
      <c r="G30" s="324"/>
      <c r="H30" s="325"/>
      <c r="I30" s="325"/>
      <c r="J30" s="325"/>
      <c r="K30" s="325"/>
      <c r="L30" s="325"/>
      <c r="M30" s="325"/>
      <c r="N30" s="325"/>
      <c r="O30" s="326"/>
      <c r="P30" s="200"/>
      <c r="Q30" s="200"/>
      <c r="R30" s="200"/>
      <c r="S30" s="200"/>
      <c r="T30" s="200"/>
      <c r="U30" s="200"/>
      <c r="V30" s="200"/>
      <c r="W30" s="200"/>
      <c r="X30" s="201"/>
      <c r="Y30" s="120" t="s">
        <v>15</v>
      </c>
      <c r="Z30" s="121"/>
      <c r="AA30" s="174"/>
      <c r="AB30" s="267" t="s">
        <v>16</v>
      </c>
      <c r="AC30" s="267"/>
      <c r="AD30" s="267"/>
      <c r="AE30" s="93" t="s">
        <v>600</v>
      </c>
      <c r="AF30" s="94"/>
      <c r="AG30" s="94"/>
      <c r="AH30" s="94"/>
      <c r="AI30" s="95"/>
      <c r="AJ30" s="93" t="s">
        <v>600</v>
      </c>
      <c r="AK30" s="94"/>
      <c r="AL30" s="94"/>
      <c r="AM30" s="94"/>
      <c r="AN30" s="95"/>
      <c r="AO30" s="93" t="s">
        <v>600</v>
      </c>
      <c r="AP30" s="94"/>
      <c r="AQ30" s="94"/>
      <c r="AR30" s="94"/>
      <c r="AS30" s="95"/>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0"/>
      <c r="AV32" s="110"/>
      <c r="AW32" s="108" t="s">
        <v>359</v>
      </c>
      <c r="AX32" s="109"/>
    </row>
    <row r="33" spans="1:50" ht="22.5" hidden="1" customHeight="1" x14ac:dyDescent="0.15">
      <c r="A33" s="220"/>
      <c r="B33" s="218"/>
      <c r="C33" s="218"/>
      <c r="D33" s="218"/>
      <c r="E33" s="218"/>
      <c r="F33" s="219"/>
      <c r="G33" s="290"/>
      <c r="H33" s="291"/>
      <c r="I33" s="291"/>
      <c r="J33" s="291"/>
      <c r="K33" s="291"/>
      <c r="L33" s="291"/>
      <c r="M33" s="291"/>
      <c r="N33" s="291"/>
      <c r="O33" s="292"/>
      <c r="P33" s="216"/>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4"/>
      <c r="B35" s="675"/>
      <c r="C35" s="675"/>
      <c r="D35" s="675"/>
      <c r="E35" s="675"/>
      <c r="F35" s="676"/>
      <c r="G35" s="324"/>
      <c r="H35" s="325"/>
      <c r="I35" s="325"/>
      <c r="J35" s="325"/>
      <c r="K35" s="325"/>
      <c r="L35" s="325"/>
      <c r="M35" s="325"/>
      <c r="N35" s="325"/>
      <c r="O35" s="326"/>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0"/>
      <c r="AV37" s="110"/>
      <c r="AW37" s="108" t="s">
        <v>359</v>
      </c>
      <c r="AX37" s="109"/>
    </row>
    <row r="38" spans="1:50" ht="22.5" hidden="1" customHeight="1" x14ac:dyDescent="0.15">
      <c r="A38" s="220"/>
      <c r="B38" s="218"/>
      <c r="C38" s="218"/>
      <c r="D38" s="218"/>
      <c r="E38" s="218"/>
      <c r="F38" s="219"/>
      <c r="G38" s="290"/>
      <c r="H38" s="291"/>
      <c r="I38" s="291"/>
      <c r="J38" s="291"/>
      <c r="K38" s="291"/>
      <c r="L38" s="291"/>
      <c r="M38" s="291"/>
      <c r="N38" s="291"/>
      <c r="O38" s="292"/>
      <c r="P38" s="216"/>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4"/>
      <c r="B40" s="675"/>
      <c r="C40" s="675"/>
      <c r="D40" s="675"/>
      <c r="E40" s="675"/>
      <c r="F40" s="676"/>
      <c r="G40" s="324"/>
      <c r="H40" s="325"/>
      <c r="I40" s="325"/>
      <c r="J40" s="325"/>
      <c r="K40" s="325"/>
      <c r="L40" s="325"/>
      <c r="M40" s="325"/>
      <c r="N40" s="325"/>
      <c r="O40" s="326"/>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0"/>
      <c r="AV42" s="110"/>
      <c r="AW42" s="108" t="s">
        <v>359</v>
      </c>
      <c r="AX42" s="109"/>
    </row>
    <row r="43" spans="1:50" ht="22.5" hidden="1" customHeight="1" x14ac:dyDescent="0.15">
      <c r="A43" s="220"/>
      <c r="B43" s="218"/>
      <c r="C43" s="218"/>
      <c r="D43" s="218"/>
      <c r="E43" s="218"/>
      <c r="F43" s="219"/>
      <c r="G43" s="290"/>
      <c r="H43" s="291"/>
      <c r="I43" s="291"/>
      <c r="J43" s="291"/>
      <c r="K43" s="291"/>
      <c r="L43" s="291"/>
      <c r="M43" s="291"/>
      <c r="N43" s="291"/>
      <c r="O43" s="292"/>
      <c r="P43" s="216"/>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8" t="s">
        <v>320</v>
      </c>
      <c r="B47" s="689" t="s">
        <v>317</v>
      </c>
      <c r="C47" s="240"/>
      <c r="D47" s="240"/>
      <c r="E47" s="240"/>
      <c r="F47" s="241"/>
      <c r="G47" s="627" t="s">
        <v>311</v>
      </c>
      <c r="H47" s="627"/>
      <c r="I47" s="627"/>
      <c r="J47" s="627"/>
      <c r="K47" s="627"/>
      <c r="L47" s="627"/>
      <c r="M47" s="627"/>
      <c r="N47" s="627"/>
      <c r="O47" s="627"/>
      <c r="P47" s="627"/>
      <c r="Q47" s="627"/>
      <c r="R47" s="627"/>
      <c r="S47" s="627"/>
      <c r="T47" s="627"/>
      <c r="U47" s="627"/>
      <c r="V47" s="627"/>
      <c r="W47" s="627"/>
      <c r="X47" s="627"/>
      <c r="Y47" s="627"/>
      <c r="Z47" s="627"/>
      <c r="AA47" s="694"/>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38"/>
      <c r="B48" s="689"/>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689"/>
      <c r="C49" s="240"/>
      <c r="D49" s="240"/>
      <c r="E49" s="240"/>
      <c r="F49" s="241"/>
      <c r="G49" s="338"/>
      <c r="H49" s="338"/>
      <c r="I49" s="338"/>
      <c r="J49" s="338"/>
      <c r="K49" s="338"/>
      <c r="L49" s="338"/>
      <c r="M49" s="338"/>
      <c r="N49" s="338"/>
      <c r="O49" s="338"/>
      <c r="P49" s="338"/>
      <c r="Q49" s="338"/>
      <c r="R49" s="338"/>
      <c r="S49" s="338"/>
      <c r="T49" s="338"/>
      <c r="U49" s="338"/>
      <c r="V49" s="338"/>
      <c r="W49" s="338"/>
      <c r="X49" s="338"/>
      <c r="Y49" s="338"/>
      <c r="Z49" s="338"/>
      <c r="AA49" s="339"/>
      <c r="AB49" s="620"/>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1"/>
    </row>
    <row r="50" spans="1:50" ht="22.5" hidden="1" customHeight="1" x14ac:dyDescent="0.15">
      <c r="A50" s="238"/>
      <c r="B50" s="689"/>
      <c r="C50" s="240"/>
      <c r="D50" s="240"/>
      <c r="E50" s="240"/>
      <c r="F50" s="241"/>
      <c r="G50" s="340"/>
      <c r="H50" s="340"/>
      <c r="I50" s="340"/>
      <c r="J50" s="340"/>
      <c r="K50" s="340"/>
      <c r="L50" s="340"/>
      <c r="M50" s="340"/>
      <c r="N50" s="340"/>
      <c r="O50" s="340"/>
      <c r="P50" s="340"/>
      <c r="Q50" s="340"/>
      <c r="R50" s="340"/>
      <c r="S50" s="340"/>
      <c r="T50" s="340"/>
      <c r="U50" s="340"/>
      <c r="V50" s="340"/>
      <c r="W50" s="340"/>
      <c r="X50" s="340"/>
      <c r="Y50" s="340"/>
      <c r="Z50" s="340"/>
      <c r="AA50" s="341"/>
      <c r="AB50" s="622"/>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3"/>
    </row>
    <row r="51" spans="1:50" ht="22.5" hidden="1" customHeight="1" x14ac:dyDescent="0.15">
      <c r="A51" s="238"/>
      <c r="B51" s="690"/>
      <c r="C51" s="242"/>
      <c r="D51" s="242"/>
      <c r="E51" s="242"/>
      <c r="F51" s="243"/>
      <c r="G51" s="342"/>
      <c r="H51" s="342"/>
      <c r="I51" s="342"/>
      <c r="J51" s="342"/>
      <c r="K51" s="342"/>
      <c r="L51" s="342"/>
      <c r="M51" s="342"/>
      <c r="N51" s="342"/>
      <c r="O51" s="342"/>
      <c r="P51" s="342"/>
      <c r="Q51" s="342"/>
      <c r="R51" s="342"/>
      <c r="S51" s="342"/>
      <c r="T51" s="342"/>
      <c r="U51" s="342"/>
      <c r="V51" s="342"/>
      <c r="W51" s="342"/>
      <c r="X51" s="342"/>
      <c r="Y51" s="342"/>
      <c r="Z51" s="342"/>
      <c r="AA51" s="343"/>
      <c r="AB51" s="624"/>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5"/>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359</v>
      </c>
      <c r="AX53" s="109"/>
    </row>
    <row r="54" spans="1:50" ht="22.5" hidden="1" customHeight="1" x14ac:dyDescent="0.15">
      <c r="A54" s="238"/>
      <c r="B54" s="240"/>
      <c r="C54" s="240"/>
      <c r="D54" s="240"/>
      <c r="E54" s="240"/>
      <c r="F54" s="241"/>
      <c r="G54" s="277" t="s">
        <v>437</v>
      </c>
      <c r="H54" s="198"/>
      <c r="I54" s="198"/>
      <c r="J54" s="198"/>
      <c r="K54" s="198"/>
      <c r="L54" s="198"/>
      <c r="M54" s="198"/>
      <c r="N54" s="198"/>
      <c r="O54" s="199"/>
      <c r="P54" s="216" t="s">
        <v>437</v>
      </c>
      <c r="Q54" s="258"/>
      <c r="R54" s="258"/>
      <c r="S54" s="258"/>
      <c r="T54" s="258"/>
      <c r="U54" s="258"/>
      <c r="V54" s="258"/>
      <c r="W54" s="258"/>
      <c r="X54" s="259"/>
      <c r="Y54" s="264" t="s">
        <v>86</v>
      </c>
      <c r="Z54" s="265"/>
      <c r="AA54" s="266"/>
      <c r="AB54" s="370" t="s">
        <v>437</v>
      </c>
      <c r="AC54" s="229"/>
      <c r="AD54" s="229"/>
      <c r="AE54" s="93" t="s">
        <v>437</v>
      </c>
      <c r="AF54" s="94"/>
      <c r="AG54" s="94"/>
      <c r="AH54" s="94"/>
      <c r="AI54" s="95"/>
      <c r="AJ54" s="93" t="s">
        <v>437</v>
      </c>
      <c r="AK54" s="94"/>
      <c r="AL54" s="94"/>
      <c r="AM54" s="94"/>
      <c r="AN54" s="95"/>
      <c r="AO54" s="93" t="s">
        <v>437</v>
      </c>
      <c r="AP54" s="94"/>
      <c r="AQ54" s="94"/>
      <c r="AR54" s="94"/>
      <c r="AS54" s="95"/>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63" t="s">
        <v>437</v>
      </c>
      <c r="AC55" s="235"/>
      <c r="AD55" s="235"/>
      <c r="AE55" s="93" t="s">
        <v>437</v>
      </c>
      <c r="AF55" s="94"/>
      <c r="AG55" s="94"/>
      <c r="AH55" s="94"/>
      <c r="AI55" s="95"/>
      <c r="AJ55" s="93" t="s">
        <v>437</v>
      </c>
      <c r="AK55" s="94"/>
      <c r="AL55" s="94"/>
      <c r="AM55" s="94"/>
      <c r="AN55" s="95"/>
      <c r="AO55" s="93" t="s">
        <v>437</v>
      </c>
      <c r="AP55" s="94"/>
      <c r="AQ55" s="94"/>
      <c r="AR55" s="94"/>
      <c r="AS55" s="95"/>
      <c r="AT55" s="93" t="s">
        <v>437</v>
      </c>
      <c r="AU55" s="94"/>
      <c r="AV55" s="94"/>
      <c r="AW55" s="94"/>
      <c r="AX55" s="96"/>
    </row>
    <row r="56" spans="1:50" ht="22.5" hidden="1" customHeight="1" x14ac:dyDescent="0.15">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3" t="s">
        <v>437</v>
      </c>
      <c r="AF56" s="94"/>
      <c r="AG56" s="94"/>
      <c r="AH56" s="94"/>
      <c r="AI56" s="95"/>
      <c r="AJ56" s="93" t="s">
        <v>437</v>
      </c>
      <c r="AK56" s="94"/>
      <c r="AL56" s="94"/>
      <c r="AM56" s="94"/>
      <c r="AN56" s="95"/>
      <c r="AO56" s="93" t="s">
        <v>437</v>
      </c>
      <c r="AP56" s="94"/>
      <c r="AQ56" s="94"/>
      <c r="AR56" s="94"/>
      <c r="AS56" s="95"/>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359</v>
      </c>
      <c r="AX58" s="109"/>
    </row>
    <row r="59" spans="1:50" ht="22.5" hidden="1" customHeight="1" x14ac:dyDescent="0.15">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359</v>
      </c>
      <c r="AX63" s="109"/>
    </row>
    <row r="64" spans="1:50" ht="22.5" hidden="1" customHeight="1" x14ac:dyDescent="0.15">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4" t="s">
        <v>69</v>
      </c>
      <c r="AF67" s="118"/>
      <c r="AG67" s="118"/>
      <c r="AH67" s="118"/>
      <c r="AI67" s="118"/>
      <c r="AJ67" s="664" t="s">
        <v>70</v>
      </c>
      <c r="AK67" s="118"/>
      <c r="AL67" s="118"/>
      <c r="AM67" s="118"/>
      <c r="AN67" s="118"/>
      <c r="AO67" s="664" t="s">
        <v>71</v>
      </c>
      <c r="AP67" s="118"/>
      <c r="AQ67" s="118"/>
      <c r="AR67" s="118"/>
      <c r="AS67" s="118"/>
      <c r="AT67" s="179" t="s">
        <v>74</v>
      </c>
      <c r="AU67" s="180"/>
      <c r="AV67" s="180"/>
      <c r="AW67" s="180"/>
      <c r="AX67" s="181"/>
    </row>
    <row r="68" spans="1:60" ht="22.5" customHeight="1" x14ac:dyDescent="0.15">
      <c r="A68" s="188"/>
      <c r="B68" s="189"/>
      <c r="C68" s="189"/>
      <c r="D68" s="189"/>
      <c r="E68" s="189"/>
      <c r="F68" s="190"/>
      <c r="G68" s="216" t="s">
        <v>447</v>
      </c>
      <c r="H68" s="198"/>
      <c r="I68" s="198"/>
      <c r="J68" s="198"/>
      <c r="K68" s="198"/>
      <c r="L68" s="198"/>
      <c r="M68" s="198"/>
      <c r="N68" s="198"/>
      <c r="O68" s="198"/>
      <c r="P68" s="198"/>
      <c r="Q68" s="198"/>
      <c r="R68" s="198"/>
      <c r="S68" s="198"/>
      <c r="T68" s="198"/>
      <c r="U68" s="198"/>
      <c r="V68" s="198"/>
      <c r="W68" s="198"/>
      <c r="X68" s="199"/>
      <c r="Y68" s="335" t="s">
        <v>66</v>
      </c>
      <c r="Z68" s="336"/>
      <c r="AA68" s="337"/>
      <c r="AB68" s="205" t="s">
        <v>449</v>
      </c>
      <c r="AC68" s="206"/>
      <c r="AD68" s="207"/>
      <c r="AE68" s="93">
        <v>8800</v>
      </c>
      <c r="AF68" s="94"/>
      <c r="AG68" s="94"/>
      <c r="AH68" s="94"/>
      <c r="AI68" s="95"/>
      <c r="AJ68" s="93">
        <v>8800</v>
      </c>
      <c r="AK68" s="94"/>
      <c r="AL68" s="94"/>
      <c r="AM68" s="94"/>
      <c r="AN68" s="95"/>
      <c r="AO68" s="93">
        <v>6960</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449</v>
      </c>
      <c r="AC69" s="214"/>
      <c r="AD69" s="215"/>
      <c r="AE69" s="93">
        <v>8800</v>
      </c>
      <c r="AF69" s="94"/>
      <c r="AG69" s="94"/>
      <c r="AH69" s="94"/>
      <c r="AI69" s="95"/>
      <c r="AJ69" s="93">
        <v>8800</v>
      </c>
      <c r="AK69" s="94"/>
      <c r="AL69" s="94"/>
      <c r="AM69" s="94"/>
      <c r="AN69" s="95"/>
      <c r="AO69" s="93">
        <v>6960</v>
      </c>
      <c r="AP69" s="94"/>
      <c r="AQ69" s="94"/>
      <c r="AR69" s="94"/>
      <c r="AS69" s="95"/>
      <c r="AT69" s="93">
        <v>6960</v>
      </c>
      <c r="AU69" s="94"/>
      <c r="AV69" s="94"/>
      <c r="AW69" s="94"/>
      <c r="AX69" s="96"/>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customHeight="1" x14ac:dyDescent="0.15">
      <c r="A71" s="188"/>
      <c r="B71" s="189"/>
      <c r="C71" s="189"/>
      <c r="D71" s="189"/>
      <c r="E71" s="189"/>
      <c r="F71" s="190"/>
      <c r="G71" s="216" t="s">
        <v>448</v>
      </c>
      <c r="H71" s="198"/>
      <c r="I71" s="198"/>
      <c r="J71" s="198"/>
      <c r="K71" s="198"/>
      <c r="L71" s="198"/>
      <c r="M71" s="198"/>
      <c r="N71" s="198"/>
      <c r="O71" s="198"/>
      <c r="P71" s="198"/>
      <c r="Q71" s="198"/>
      <c r="R71" s="198"/>
      <c r="S71" s="198"/>
      <c r="T71" s="198"/>
      <c r="U71" s="198"/>
      <c r="V71" s="198"/>
      <c r="W71" s="198"/>
      <c r="X71" s="199"/>
      <c r="Y71" s="202" t="s">
        <v>66</v>
      </c>
      <c r="Z71" s="203"/>
      <c r="AA71" s="204"/>
      <c r="AB71" s="205" t="s">
        <v>450</v>
      </c>
      <c r="AC71" s="206"/>
      <c r="AD71" s="207"/>
      <c r="AE71" s="93">
        <v>10000</v>
      </c>
      <c r="AF71" s="94"/>
      <c r="AG71" s="94"/>
      <c r="AH71" s="94"/>
      <c r="AI71" s="95"/>
      <c r="AJ71" s="93">
        <v>10000</v>
      </c>
      <c r="AK71" s="94"/>
      <c r="AL71" s="94"/>
      <c r="AM71" s="94"/>
      <c r="AN71" s="95"/>
      <c r="AO71" s="93">
        <v>8800</v>
      </c>
      <c r="AP71" s="94"/>
      <c r="AQ71" s="94"/>
      <c r="AR71" s="94"/>
      <c r="AS71" s="95"/>
      <c r="AT71" s="208"/>
      <c r="AU71" s="208"/>
      <c r="AV71" s="208"/>
      <c r="AW71" s="208"/>
      <c r="AX71" s="209"/>
      <c r="AY71" s="10"/>
      <c r="AZ71" s="10"/>
      <c r="BA71" s="10"/>
      <c r="BB71" s="10"/>
      <c r="BC71" s="10"/>
    </row>
    <row r="72" spans="1:60" ht="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450</v>
      </c>
      <c r="AC72" s="214"/>
      <c r="AD72" s="215"/>
      <c r="AE72" s="93">
        <v>10000</v>
      </c>
      <c r="AF72" s="94"/>
      <c r="AG72" s="94"/>
      <c r="AH72" s="94"/>
      <c r="AI72" s="95"/>
      <c r="AJ72" s="93">
        <v>10000</v>
      </c>
      <c r="AK72" s="94"/>
      <c r="AL72" s="94"/>
      <c r="AM72" s="94"/>
      <c r="AN72" s="95"/>
      <c r="AO72" s="93">
        <v>8800</v>
      </c>
      <c r="AP72" s="94"/>
      <c r="AQ72" s="94"/>
      <c r="AR72" s="94"/>
      <c r="AS72" s="95"/>
      <c r="AT72" s="93">
        <v>8800</v>
      </c>
      <c r="AU72" s="94"/>
      <c r="AV72" s="94"/>
      <c r="AW72" s="94"/>
      <c r="AX72" s="96"/>
      <c r="AY72" s="10"/>
      <c r="AZ72" s="10"/>
      <c r="BA72" s="10"/>
      <c r="BB72" s="10"/>
      <c r="BC72" s="10"/>
      <c r="BD72" s="10"/>
      <c r="BE72" s="10"/>
      <c r="BF72" s="10"/>
      <c r="BG72" s="10"/>
      <c r="BH72" s="10"/>
    </row>
    <row r="73" spans="1:60" ht="31.7"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customHeight="1" x14ac:dyDescent="0.15">
      <c r="A74" s="188"/>
      <c r="B74" s="189"/>
      <c r="C74" s="189"/>
      <c r="D74" s="189"/>
      <c r="E74" s="189"/>
      <c r="F74" s="190"/>
      <c r="G74" s="216" t="s">
        <v>446</v>
      </c>
      <c r="H74" s="198"/>
      <c r="I74" s="198"/>
      <c r="J74" s="198"/>
      <c r="K74" s="198"/>
      <c r="L74" s="198"/>
      <c r="M74" s="198"/>
      <c r="N74" s="198"/>
      <c r="O74" s="198"/>
      <c r="P74" s="198"/>
      <c r="Q74" s="198"/>
      <c r="R74" s="198"/>
      <c r="S74" s="198"/>
      <c r="T74" s="198"/>
      <c r="U74" s="198"/>
      <c r="V74" s="198"/>
      <c r="W74" s="198"/>
      <c r="X74" s="199"/>
      <c r="Y74" s="202" t="s">
        <v>66</v>
      </c>
      <c r="Z74" s="203"/>
      <c r="AA74" s="204"/>
      <c r="AB74" s="205" t="s">
        <v>451</v>
      </c>
      <c r="AC74" s="206"/>
      <c r="AD74" s="207"/>
      <c r="AE74" s="93">
        <v>116</v>
      </c>
      <c r="AF74" s="94"/>
      <c r="AG74" s="94"/>
      <c r="AH74" s="94"/>
      <c r="AI74" s="95"/>
      <c r="AJ74" s="93">
        <v>118</v>
      </c>
      <c r="AK74" s="94"/>
      <c r="AL74" s="94"/>
      <c r="AM74" s="94"/>
      <c r="AN74" s="95"/>
      <c r="AO74" s="93">
        <v>95</v>
      </c>
      <c r="AP74" s="94"/>
      <c r="AQ74" s="94"/>
      <c r="AR74" s="94"/>
      <c r="AS74" s="95"/>
      <c r="AT74" s="208"/>
      <c r="AU74" s="208"/>
      <c r="AV74" s="208"/>
      <c r="AW74" s="208"/>
      <c r="AX74" s="209"/>
      <c r="AY74" s="10"/>
      <c r="AZ74" s="10"/>
      <c r="BA74" s="10"/>
      <c r="BB74" s="10"/>
      <c r="BC74" s="10"/>
    </row>
    <row r="75" spans="1:60" ht="22.5"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t="s">
        <v>451</v>
      </c>
      <c r="AC75" s="214"/>
      <c r="AD75" s="215"/>
      <c r="AE75" s="93">
        <v>116</v>
      </c>
      <c r="AF75" s="94"/>
      <c r="AG75" s="94"/>
      <c r="AH75" s="94"/>
      <c r="AI75" s="95"/>
      <c r="AJ75" s="93">
        <v>118</v>
      </c>
      <c r="AK75" s="94"/>
      <c r="AL75" s="94"/>
      <c r="AM75" s="94"/>
      <c r="AN75" s="95"/>
      <c r="AO75" s="93">
        <v>95</v>
      </c>
      <c r="AP75" s="94"/>
      <c r="AQ75" s="94"/>
      <c r="AR75" s="94"/>
      <c r="AS75" s="95"/>
      <c r="AT75" s="93">
        <v>95</v>
      </c>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9.25" customHeight="1" x14ac:dyDescent="0.15">
      <c r="A83" s="132"/>
      <c r="B83" s="130"/>
      <c r="C83" s="130"/>
      <c r="D83" s="130"/>
      <c r="E83" s="130"/>
      <c r="F83" s="131"/>
      <c r="G83" s="147" t="s">
        <v>640</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c r="AF83" s="156"/>
      <c r="AG83" s="156"/>
      <c r="AH83" s="156"/>
      <c r="AI83" s="156"/>
      <c r="AJ83" s="155"/>
      <c r="AK83" s="156"/>
      <c r="AL83" s="156"/>
      <c r="AM83" s="156"/>
      <c r="AN83" s="156"/>
      <c r="AO83" s="155"/>
      <c r="AP83" s="156"/>
      <c r="AQ83" s="156"/>
      <c r="AR83" s="156"/>
      <c r="AS83" s="156"/>
      <c r="AT83" s="93"/>
      <c r="AU83" s="94"/>
      <c r="AV83" s="94"/>
      <c r="AW83" s="94"/>
      <c r="AX83" s="96"/>
    </row>
    <row r="84" spans="1:60" ht="35.25"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5.5" hidden="1" customHeight="1" x14ac:dyDescent="0.15">
      <c r="A86" s="132"/>
      <c r="B86" s="130"/>
      <c r="C86" s="130"/>
      <c r="D86" s="130"/>
      <c r="E86" s="130"/>
      <c r="F86" s="131"/>
      <c r="G86" s="147" t="s">
        <v>362</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38.25"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9.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37.5"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7.7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39.75"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7" t="s">
        <v>77</v>
      </c>
      <c r="B97" s="378"/>
      <c r="C97" s="350" t="s">
        <v>19</v>
      </c>
      <c r="D97" s="351"/>
      <c r="E97" s="351"/>
      <c r="F97" s="351"/>
      <c r="G97" s="351"/>
      <c r="H97" s="351"/>
      <c r="I97" s="351"/>
      <c r="J97" s="351"/>
      <c r="K97" s="352"/>
      <c r="L97" s="410" t="s">
        <v>76</v>
      </c>
      <c r="M97" s="410"/>
      <c r="N97" s="410"/>
      <c r="O97" s="410"/>
      <c r="P97" s="410"/>
      <c r="Q97" s="410"/>
      <c r="R97" s="411" t="s">
        <v>73</v>
      </c>
      <c r="S97" s="412"/>
      <c r="T97" s="412"/>
      <c r="U97" s="412"/>
      <c r="V97" s="412"/>
      <c r="W97" s="412"/>
      <c r="X97" s="413"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4"/>
    </row>
    <row r="98" spans="1:50" ht="23.1" customHeight="1" x14ac:dyDescent="0.15">
      <c r="A98" s="379"/>
      <c r="B98" s="380"/>
      <c r="C98" s="415" t="s">
        <v>452</v>
      </c>
      <c r="D98" s="416"/>
      <c r="E98" s="416"/>
      <c r="F98" s="416"/>
      <c r="G98" s="416"/>
      <c r="H98" s="416"/>
      <c r="I98" s="416"/>
      <c r="J98" s="416"/>
      <c r="K98" s="417"/>
      <c r="L98" s="71">
        <v>140717</v>
      </c>
      <c r="M98" s="72"/>
      <c r="N98" s="72"/>
      <c r="O98" s="72"/>
      <c r="P98" s="72"/>
      <c r="Q98" s="73"/>
      <c r="R98" s="71">
        <v>144539</v>
      </c>
      <c r="S98" s="72"/>
      <c r="T98" s="72"/>
      <c r="U98" s="72"/>
      <c r="V98" s="72"/>
      <c r="W98" s="73"/>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79"/>
      <c r="B99" s="380"/>
      <c r="C99" s="164"/>
      <c r="D99" s="165"/>
      <c r="E99" s="165"/>
      <c r="F99" s="165"/>
      <c r="G99" s="165"/>
      <c r="H99" s="165"/>
      <c r="I99" s="165"/>
      <c r="J99" s="165"/>
      <c r="K99" s="166"/>
      <c r="L99" s="71"/>
      <c r="M99" s="72"/>
      <c r="N99" s="72"/>
      <c r="O99" s="72"/>
      <c r="P99" s="72"/>
      <c r="Q99" s="73"/>
      <c r="R99" s="71"/>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79"/>
      <c r="B100" s="380"/>
      <c r="C100" s="164"/>
      <c r="D100" s="165"/>
      <c r="E100" s="165"/>
      <c r="F100" s="165"/>
      <c r="G100" s="165"/>
      <c r="H100" s="165"/>
      <c r="I100" s="165"/>
      <c r="J100" s="165"/>
      <c r="K100" s="166"/>
      <c r="L100" s="71"/>
      <c r="M100" s="72"/>
      <c r="N100" s="72"/>
      <c r="O100" s="72"/>
      <c r="P100" s="72"/>
      <c r="Q100" s="73"/>
      <c r="R100" s="71"/>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79"/>
      <c r="B101" s="380"/>
      <c r="C101" s="164"/>
      <c r="D101" s="165"/>
      <c r="E101" s="165"/>
      <c r="F101" s="165"/>
      <c r="G101" s="165"/>
      <c r="H101" s="165"/>
      <c r="I101" s="165"/>
      <c r="J101" s="165"/>
      <c r="K101" s="166"/>
      <c r="L101" s="71"/>
      <c r="M101" s="72"/>
      <c r="N101" s="72"/>
      <c r="O101" s="72"/>
      <c r="P101" s="72"/>
      <c r="Q101" s="73"/>
      <c r="R101" s="71"/>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9"/>
      <c r="B102" s="380"/>
      <c r="C102" s="164"/>
      <c r="D102" s="165"/>
      <c r="E102" s="165"/>
      <c r="F102" s="165"/>
      <c r="G102" s="165"/>
      <c r="H102" s="165"/>
      <c r="I102" s="165"/>
      <c r="J102" s="165"/>
      <c r="K102" s="166"/>
      <c r="L102" s="71"/>
      <c r="M102" s="72"/>
      <c r="N102" s="72"/>
      <c r="O102" s="72"/>
      <c r="P102" s="72"/>
      <c r="Q102" s="73"/>
      <c r="R102" s="71"/>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81"/>
      <c r="B104" s="382"/>
      <c r="C104" s="371" t="s">
        <v>22</v>
      </c>
      <c r="D104" s="372"/>
      <c r="E104" s="372"/>
      <c r="F104" s="372"/>
      <c r="G104" s="372"/>
      <c r="H104" s="372"/>
      <c r="I104" s="372"/>
      <c r="J104" s="372"/>
      <c r="K104" s="373"/>
      <c r="L104" s="374">
        <f>SUM(L98:Q103)</f>
        <v>140717</v>
      </c>
      <c r="M104" s="375"/>
      <c r="N104" s="375"/>
      <c r="O104" s="375"/>
      <c r="P104" s="375"/>
      <c r="Q104" s="376"/>
      <c r="R104" s="374">
        <f>SUM(R98:W103)</f>
        <v>144539</v>
      </c>
      <c r="S104" s="375"/>
      <c r="T104" s="375"/>
      <c r="U104" s="375"/>
      <c r="V104" s="375"/>
      <c r="W104" s="376"/>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31.5" customHeight="1" x14ac:dyDescent="0.15">
      <c r="A108" s="309" t="s">
        <v>312</v>
      </c>
      <c r="B108" s="310"/>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10" t="s">
        <v>436</v>
      </c>
      <c r="AE108" s="611"/>
      <c r="AF108" s="611"/>
      <c r="AG108" s="607" t="s">
        <v>616</v>
      </c>
      <c r="AH108" s="608"/>
      <c r="AI108" s="608"/>
      <c r="AJ108" s="608"/>
      <c r="AK108" s="608"/>
      <c r="AL108" s="608"/>
      <c r="AM108" s="608"/>
      <c r="AN108" s="608"/>
      <c r="AO108" s="608"/>
      <c r="AP108" s="608"/>
      <c r="AQ108" s="608"/>
      <c r="AR108" s="608"/>
      <c r="AS108" s="608"/>
      <c r="AT108" s="608"/>
      <c r="AU108" s="608"/>
      <c r="AV108" s="608"/>
      <c r="AW108" s="608"/>
      <c r="AX108" s="609"/>
    </row>
    <row r="109" spans="1:50" ht="31.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436</v>
      </c>
      <c r="AE109" s="445"/>
      <c r="AF109" s="445"/>
      <c r="AG109" s="306" t="s">
        <v>617</v>
      </c>
      <c r="AH109" s="307"/>
      <c r="AI109" s="307"/>
      <c r="AJ109" s="307"/>
      <c r="AK109" s="307"/>
      <c r="AL109" s="307"/>
      <c r="AM109" s="307"/>
      <c r="AN109" s="307"/>
      <c r="AO109" s="307"/>
      <c r="AP109" s="307"/>
      <c r="AQ109" s="307"/>
      <c r="AR109" s="307"/>
      <c r="AS109" s="307"/>
      <c r="AT109" s="307"/>
      <c r="AU109" s="307"/>
      <c r="AV109" s="307"/>
      <c r="AW109" s="307"/>
      <c r="AX109" s="308"/>
    </row>
    <row r="110" spans="1:50" ht="47.25"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91" t="s">
        <v>436</v>
      </c>
      <c r="AE110" s="592"/>
      <c r="AF110" s="592"/>
      <c r="AG110" s="533" t="s">
        <v>618</v>
      </c>
      <c r="AH110" s="200"/>
      <c r="AI110" s="200"/>
      <c r="AJ110" s="200"/>
      <c r="AK110" s="200"/>
      <c r="AL110" s="200"/>
      <c r="AM110" s="200"/>
      <c r="AN110" s="200"/>
      <c r="AO110" s="200"/>
      <c r="AP110" s="200"/>
      <c r="AQ110" s="200"/>
      <c r="AR110" s="200"/>
      <c r="AS110" s="200"/>
      <c r="AT110" s="200"/>
      <c r="AU110" s="200"/>
      <c r="AV110" s="200"/>
      <c r="AW110" s="200"/>
      <c r="AX110" s="534"/>
    </row>
    <row r="111" spans="1:50" ht="47.25" customHeight="1" x14ac:dyDescent="0.15">
      <c r="A111" s="556" t="s">
        <v>46</v>
      </c>
      <c r="B111" s="593"/>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40" t="s">
        <v>436</v>
      </c>
      <c r="AE111" s="441"/>
      <c r="AF111" s="441"/>
      <c r="AG111" s="303" t="s">
        <v>642</v>
      </c>
      <c r="AH111" s="304"/>
      <c r="AI111" s="304"/>
      <c r="AJ111" s="304"/>
      <c r="AK111" s="304"/>
      <c r="AL111" s="304"/>
      <c r="AM111" s="304"/>
      <c r="AN111" s="304"/>
      <c r="AO111" s="304"/>
      <c r="AP111" s="304"/>
      <c r="AQ111" s="304"/>
      <c r="AR111" s="304"/>
      <c r="AS111" s="304"/>
      <c r="AT111" s="304"/>
      <c r="AU111" s="304"/>
      <c r="AV111" s="304"/>
      <c r="AW111" s="304"/>
      <c r="AX111" s="305"/>
    </row>
    <row r="112" spans="1:50" ht="63" customHeight="1" x14ac:dyDescent="0.15">
      <c r="A112" s="594"/>
      <c r="B112" s="595"/>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4" t="s">
        <v>436</v>
      </c>
      <c r="AE112" s="445"/>
      <c r="AF112" s="445"/>
      <c r="AG112" s="306" t="s">
        <v>643</v>
      </c>
      <c r="AH112" s="307"/>
      <c r="AI112" s="307"/>
      <c r="AJ112" s="307"/>
      <c r="AK112" s="307"/>
      <c r="AL112" s="307"/>
      <c r="AM112" s="307"/>
      <c r="AN112" s="307"/>
      <c r="AO112" s="307"/>
      <c r="AP112" s="307"/>
      <c r="AQ112" s="307"/>
      <c r="AR112" s="307"/>
      <c r="AS112" s="307"/>
      <c r="AT112" s="307"/>
      <c r="AU112" s="307"/>
      <c r="AV112" s="307"/>
      <c r="AW112" s="307"/>
      <c r="AX112" s="308"/>
    </row>
    <row r="113" spans="1:64" ht="31.5" customHeight="1" x14ac:dyDescent="0.15">
      <c r="A113" s="594"/>
      <c r="B113" s="595"/>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4" t="s">
        <v>436</v>
      </c>
      <c r="AE113" s="445"/>
      <c r="AF113" s="445"/>
      <c r="AG113" s="306" t="s">
        <v>641</v>
      </c>
      <c r="AH113" s="307"/>
      <c r="AI113" s="307"/>
      <c r="AJ113" s="307"/>
      <c r="AK113" s="307"/>
      <c r="AL113" s="307"/>
      <c r="AM113" s="307"/>
      <c r="AN113" s="307"/>
      <c r="AO113" s="307"/>
      <c r="AP113" s="307"/>
      <c r="AQ113" s="307"/>
      <c r="AR113" s="307"/>
      <c r="AS113" s="307"/>
      <c r="AT113" s="307"/>
      <c r="AU113" s="307"/>
      <c r="AV113" s="307"/>
      <c r="AW113" s="307"/>
      <c r="AX113" s="308"/>
    </row>
    <row r="114" spans="1:64" ht="31.5" customHeight="1" x14ac:dyDescent="0.15">
      <c r="A114" s="594"/>
      <c r="B114" s="595"/>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436</v>
      </c>
      <c r="AE114" s="445"/>
      <c r="AF114" s="445"/>
      <c r="AG114" s="306" t="s">
        <v>644</v>
      </c>
      <c r="AH114" s="307"/>
      <c r="AI114" s="307"/>
      <c r="AJ114" s="307"/>
      <c r="AK114" s="307"/>
      <c r="AL114" s="307"/>
      <c r="AM114" s="307"/>
      <c r="AN114" s="307"/>
      <c r="AO114" s="307"/>
      <c r="AP114" s="307"/>
      <c r="AQ114" s="307"/>
      <c r="AR114" s="307"/>
      <c r="AS114" s="307"/>
      <c r="AT114" s="307"/>
      <c r="AU114" s="307"/>
      <c r="AV114" s="307"/>
      <c r="AW114" s="307"/>
      <c r="AX114" s="308"/>
    </row>
    <row r="115" spans="1:64" ht="31.5" customHeight="1" x14ac:dyDescent="0.15">
      <c r="A115" s="594"/>
      <c r="B115" s="595"/>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4" t="s">
        <v>436</v>
      </c>
      <c r="AE115" s="445"/>
      <c r="AF115" s="445"/>
      <c r="AG115" s="306" t="s">
        <v>619</v>
      </c>
      <c r="AH115" s="307"/>
      <c r="AI115" s="307"/>
      <c r="AJ115" s="307"/>
      <c r="AK115" s="307"/>
      <c r="AL115" s="307"/>
      <c r="AM115" s="307"/>
      <c r="AN115" s="307"/>
      <c r="AO115" s="307"/>
      <c r="AP115" s="307"/>
      <c r="AQ115" s="307"/>
      <c r="AR115" s="307"/>
      <c r="AS115" s="307"/>
      <c r="AT115" s="307"/>
      <c r="AU115" s="307"/>
      <c r="AV115" s="307"/>
      <c r="AW115" s="307"/>
      <c r="AX115" s="308"/>
    </row>
    <row r="116" spans="1:64" ht="31.5" customHeight="1" x14ac:dyDescent="0.15">
      <c r="A116" s="594"/>
      <c r="B116" s="595"/>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639" t="s">
        <v>438</v>
      </c>
      <c r="AE116" s="640"/>
      <c r="AF116" s="640"/>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7.2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436</v>
      </c>
      <c r="AE117" s="592"/>
      <c r="AF117" s="601"/>
      <c r="AG117" s="605" t="s">
        <v>603</v>
      </c>
      <c r="AH117" s="438"/>
      <c r="AI117" s="438"/>
      <c r="AJ117" s="438"/>
      <c r="AK117" s="438"/>
      <c r="AL117" s="438"/>
      <c r="AM117" s="438"/>
      <c r="AN117" s="438"/>
      <c r="AO117" s="438"/>
      <c r="AP117" s="438"/>
      <c r="AQ117" s="438"/>
      <c r="AR117" s="438"/>
      <c r="AS117" s="438"/>
      <c r="AT117" s="438"/>
      <c r="AU117" s="438"/>
      <c r="AV117" s="438"/>
      <c r="AW117" s="438"/>
      <c r="AX117" s="606"/>
      <c r="BG117" s="10"/>
      <c r="BH117" s="10"/>
      <c r="BI117" s="10"/>
      <c r="BJ117" s="10"/>
    </row>
    <row r="118" spans="1:64" ht="31.5" customHeight="1" x14ac:dyDescent="0.15">
      <c r="A118" s="556"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0" t="s">
        <v>436</v>
      </c>
      <c r="AE118" s="441"/>
      <c r="AF118" s="644"/>
      <c r="AG118" s="303" t="s">
        <v>620</v>
      </c>
      <c r="AH118" s="304"/>
      <c r="AI118" s="304"/>
      <c r="AJ118" s="304"/>
      <c r="AK118" s="304"/>
      <c r="AL118" s="304"/>
      <c r="AM118" s="304"/>
      <c r="AN118" s="304"/>
      <c r="AO118" s="304"/>
      <c r="AP118" s="304"/>
      <c r="AQ118" s="304"/>
      <c r="AR118" s="304"/>
      <c r="AS118" s="304"/>
      <c r="AT118" s="304"/>
      <c r="AU118" s="304"/>
      <c r="AV118" s="304"/>
      <c r="AW118" s="304"/>
      <c r="AX118" s="305"/>
    </row>
    <row r="119" spans="1:64" ht="31.5"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436</v>
      </c>
      <c r="AE119" s="613"/>
      <c r="AF119" s="613"/>
      <c r="AG119" s="306" t="s">
        <v>621</v>
      </c>
      <c r="AH119" s="307"/>
      <c r="AI119" s="307"/>
      <c r="AJ119" s="307"/>
      <c r="AK119" s="307"/>
      <c r="AL119" s="307"/>
      <c r="AM119" s="307"/>
      <c r="AN119" s="307"/>
      <c r="AO119" s="307"/>
      <c r="AP119" s="307"/>
      <c r="AQ119" s="307"/>
      <c r="AR119" s="307"/>
      <c r="AS119" s="307"/>
      <c r="AT119" s="307"/>
      <c r="AU119" s="307"/>
      <c r="AV119" s="307"/>
      <c r="AW119" s="307"/>
      <c r="AX119" s="308"/>
    </row>
    <row r="120" spans="1:64" ht="31.5" customHeight="1" x14ac:dyDescent="0.15">
      <c r="A120" s="594"/>
      <c r="B120" s="595"/>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4" t="s">
        <v>436</v>
      </c>
      <c r="AE120" s="445"/>
      <c r="AF120" s="445"/>
      <c r="AG120" s="306" t="s">
        <v>604</v>
      </c>
      <c r="AH120" s="307"/>
      <c r="AI120" s="307"/>
      <c r="AJ120" s="307"/>
      <c r="AK120" s="307"/>
      <c r="AL120" s="307"/>
      <c r="AM120" s="307"/>
      <c r="AN120" s="307"/>
      <c r="AO120" s="307"/>
      <c r="AP120" s="307"/>
      <c r="AQ120" s="307"/>
      <c r="AR120" s="307"/>
      <c r="AS120" s="307"/>
      <c r="AT120" s="307"/>
      <c r="AU120" s="307"/>
      <c r="AV120" s="307"/>
      <c r="AW120" s="307"/>
      <c r="AX120" s="308"/>
    </row>
    <row r="121" spans="1:64" ht="31.5" customHeight="1" x14ac:dyDescent="0.15">
      <c r="A121" s="596"/>
      <c r="B121" s="597"/>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4" t="s">
        <v>436</v>
      </c>
      <c r="AE121" s="445"/>
      <c r="AF121" s="445"/>
      <c r="AG121" s="533" t="s">
        <v>622</v>
      </c>
      <c r="AH121" s="200"/>
      <c r="AI121" s="200"/>
      <c r="AJ121" s="200"/>
      <c r="AK121" s="200"/>
      <c r="AL121" s="200"/>
      <c r="AM121" s="200"/>
      <c r="AN121" s="200"/>
      <c r="AO121" s="200"/>
      <c r="AP121" s="200"/>
      <c r="AQ121" s="200"/>
      <c r="AR121" s="200"/>
      <c r="AS121" s="200"/>
      <c r="AT121" s="200"/>
      <c r="AU121" s="200"/>
      <c r="AV121" s="200"/>
      <c r="AW121" s="200"/>
      <c r="AX121" s="534"/>
    </row>
    <row r="122" spans="1:64" ht="33.6" customHeight="1" x14ac:dyDescent="0.15">
      <c r="A122" s="629" t="s">
        <v>80</v>
      </c>
      <c r="B122" s="630"/>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40" t="s">
        <v>438</v>
      </c>
      <c r="AE122" s="441"/>
      <c r="AF122" s="441"/>
      <c r="AG122" s="583"/>
      <c r="AH122" s="198"/>
      <c r="AI122" s="198"/>
      <c r="AJ122" s="198"/>
      <c r="AK122" s="198"/>
      <c r="AL122" s="198"/>
      <c r="AM122" s="198"/>
      <c r="AN122" s="198"/>
      <c r="AO122" s="198"/>
      <c r="AP122" s="198"/>
      <c r="AQ122" s="198"/>
      <c r="AR122" s="198"/>
      <c r="AS122" s="198"/>
      <c r="AT122" s="198"/>
      <c r="AU122" s="198"/>
      <c r="AV122" s="198"/>
      <c r="AW122" s="198"/>
      <c r="AX122" s="584"/>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5"/>
      <c r="AH123" s="279"/>
      <c r="AI123" s="279"/>
      <c r="AJ123" s="279"/>
      <c r="AK123" s="279"/>
      <c r="AL123" s="279"/>
      <c r="AM123" s="279"/>
      <c r="AN123" s="279"/>
      <c r="AO123" s="279"/>
      <c r="AP123" s="279"/>
      <c r="AQ123" s="279"/>
      <c r="AR123" s="279"/>
      <c r="AS123" s="279"/>
      <c r="AT123" s="279"/>
      <c r="AU123" s="279"/>
      <c r="AV123" s="279"/>
      <c r="AW123" s="279"/>
      <c r="AX123" s="586"/>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07"/>
      <c r="V124" s="307"/>
      <c r="W124" s="307"/>
      <c r="X124" s="307"/>
      <c r="Y124" s="307"/>
      <c r="Z124" s="307"/>
      <c r="AA124" s="307"/>
      <c r="AB124" s="307"/>
      <c r="AC124" s="307"/>
      <c r="AD124" s="307"/>
      <c r="AE124" s="307"/>
      <c r="AF124" s="638"/>
      <c r="AG124" s="585"/>
      <c r="AH124" s="279"/>
      <c r="AI124" s="279"/>
      <c r="AJ124" s="279"/>
      <c r="AK124" s="279"/>
      <c r="AL124" s="279"/>
      <c r="AM124" s="279"/>
      <c r="AN124" s="279"/>
      <c r="AO124" s="279"/>
      <c r="AP124" s="279"/>
      <c r="AQ124" s="279"/>
      <c r="AR124" s="279"/>
      <c r="AS124" s="279"/>
      <c r="AT124" s="279"/>
      <c r="AU124" s="279"/>
      <c r="AV124" s="279"/>
      <c r="AW124" s="279"/>
      <c r="AX124" s="586"/>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37"/>
      <c r="U125" s="438"/>
      <c r="V125" s="438"/>
      <c r="W125" s="438"/>
      <c r="X125" s="438"/>
      <c r="Y125" s="438"/>
      <c r="Z125" s="438"/>
      <c r="AA125" s="438"/>
      <c r="AB125" s="438"/>
      <c r="AC125" s="438"/>
      <c r="AD125" s="438"/>
      <c r="AE125" s="438"/>
      <c r="AF125" s="439"/>
      <c r="AG125" s="587"/>
      <c r="AH125" s="200"/>
      <c r="AI125" s="200"/>
      <c r="AJ125" s="200"/>
      <c r="AK125" s="200"/>
      <c r="AL125" s="200"/>
      <c r="AM125" s="200"/>
      <c r="AN125" s="200"/>
      <c r="AO125" s="200"/>
      <c r="AP125" s="200"/>
      <c r="AQ125" s="200"/>
      <c r="AR125" s="200"/>
      <c r="AS125" s="200"/>
      <c r="AT125" s="200"/>
      <c r="AU125" s="200"/>
      <c r="AV125" s="200"/>
      <c r="AW125" s="200"/>
      <c r="AX125" s="534"/>
    </row>
    <row r="126" spans="1:64" ht="141" customHeight="1" x14ac:dyDescent="0.15">
      <c r="A126" s="556" t="s">
        <v>58</v>
      </c>
      <c r="B126" s="557"/>
      <c r="C126" s="394" t="s">
        <v>64</v>
      </c>
      <c r="D126" s="579"/>
      <c r="E126" s="579"/>
      <c r="F126" s="580"/>
      <c r="G126" s="550" t="s">
        <v>580</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2" t="s">
        <v>68</v>
      </c>
      <c r="D127" s="363"/>
      <c r="E127" s="363"/>
      <c r="F127" s="364"/>
      <c r="G127" s="365" t="s">
        <v>577</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03.5" customHeight="1" thickBot="1" x14ac:dyDescent="0.2">
      <c r="A131" s="553" t="s">
        <v>306</v>
      </c>
      <c r="B131" s="554"/>
      <c r="C131" s="554"/>
      <c r="D131" s="554"/>
      <c r="E131" s="555"/>
      <c r="F131" s="572" t="s">
        <v>645</v>
      </c>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2.25" customHeight="1" thickBot="1" x14ac:dyDescent="0.2">
      <c r="A133" s="433" t="s">
        <v>646</v>
      </c>
      <c r="B133" s="434"/>
      <c r="C133" s="434"/>
      <c r="D133" s="434"/>
      <c r="E133" s="435"/>
      <c r="F133" s="575" t="s">
        <v>648</v>
      </c>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409.5" customHeight="1" thickBot="1" x14ac:dyDescent="0.2">
      <c r="A135" s="614" t="s">
        <v>587</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6" t="s">
        <v>224</v>
      </c>
      <c r="B137" s="407"/>
      <c r="C137" s="407"/>
      <c r="D137" s="407"/>
      <c r="E137" s="407"/>
      <c r="F137" s="407"/>
      <c r="G137" s="420">
        <v>194</v>
      </c>
      <c r="H137" s="421"/>
      <c r="I137" s="421"/>
      <c r="J137" s="421"/>
      <c r="K137" s="421"/>
      <c r="L137" s="421"/>
      <c r="M137" s="421"/>
      <c r="N137" s="421"/>
      <c r="O137" s="421"/>
      <c r="P137" s="422"/>
      <c r="Q137" s="407" t="s">
        <v>225</v>
      </c>
      <c r="R137" s="407"/>
      <c r="S137" s="407"/>
      <c r="T137" s="407"/>
      <c r="U137" s="407"/>
      <c r="V137" s="407"/>
      <c r="W137" s="436">
        <v>158164</v>
      </c>
      <c r="X137" s="421"/>
      <c r="Y137" s="421"/>
      <c r="Z137" s="421"/>
      <c r="AA137" s="421"/>
      <c r="AB137" s="421"/>
      <c r="AC137" s="421"/>
      <c r="AD137" s="421"/>
      <c r="AE137" s="421"/>
      <c r="AF137" s="422"/>
      <c r="AG137" s="407" t="s">
        <v>226</v>
      </c>
      <c r="AH137" s="407"/>
      <c r="AI137" s="407"/>
      <c r="AJ137" s="407"/>
      <c r="AK137" s="407"/>
      <c r="AL137" s="407"/>
      <c r="AM137" s="403">
        <v>165167</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119</v>
      </c>
      <c r="H138" s="424"/>
      <c r="I138" s="424"/>
      <c r="J138" s="424"/>
      <c r="K138" s="424"/>
      <c r="L138" s="424"/>
      <c r="M138" s="424"/>
      <c r="N138" s="424"/>
      <c r="O138" s="424"/>
      <c r="P138" s="425"/>
      <c r="Q138" s="409" t="s">
        <v>228</v>
      </c>
      <c r="R138" s="409"/>
      <c r="S138" s="409"/>
      <c r="T138" s="409"/>
      <c r="U138" s="409"/>
      <c r="V138" s="409"/>
      <c r="W138" s="423">
        <v>116</v>
      </c>
      <c r="X138" s="424"/>
      <c r="Y138" s="424"/>
      <c r="Z138" s="424"/>
      <c r="AA138" s="424"/>
      <c r="AB138" s="424"/>
      <c r="AC138" s="424"/>
      <c r="AD138" s="424"/>
      <c r="AE138" s="424"/>
      <c r="AF138" s="425"/>
      <c r="AG138" s="581"/>
      <c r="AH138" s="582"/>
      <c r="AI138" s="582"/>
      <c r="AJ138" s="582"/>
      <c r="AK138" s="582"/>
      <c r="AL138" s="582"/>
      <c r="AM138" s="617"/>
      <c r="AN138" s="618"/>
      <c r="AO138" s="618"/>
      <c r="AP138" s="618"/>
      <c r="AQ138" s="618"/>
      <c r="AR138" s="618"/>
      <c r="AS138" s="618"/>
      <c r="AT138" s="618"/>
      <c r="AU138" s="618"/>
      <c r="AV138" s="619"/>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2" t="s">
        <v>34</v>
      </c>
      <c r="B178" s="543"/>
      <c r="C178" s="543"/>
      <c r="D178" s="543"/>
      <c r="E178" s="543"/>
      <c r="F178" s="544"/>
      <c r="G178" s="389" t="str">
        <f>"Ａ．"&amp;C236</f>
        <v>Ａ．関東地方整備局</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tr">
        <f>"E．"&amp;C368</f>
        <v>E．東京都東京港管理事務所</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3"/>
    </row>
    <row r="179" spans="1:50" ht="24.75" customHeight="1" x14ac:dyDescent="0.15">
      <c r="A179" s="129"/>
      <c r="B179" s="545"/>
      <c r="C179" s="545"/>
      <c r="D179" s="545"/>
      <c r="E179" s="545"/>
      <c r="F179" s="546"/>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9"/>
      <c r="B180" s="545"/>
      <c r="C180" s="545"/>
      <c r="D180" s="545"/>
      <c r="E180" s="545"/>
      <c r="F180" s="546"/>
      <c r="G180" s="97" t="s">
        <v>571</v>
      </c>
      <c r="H180" s="538"/>
      <c r="I180" s="538"/>
      <c r="J180" s="538"/>
      <c r="K180" s="539"/>
      <c r="L180" s="100" t="str">
        <f>M236</f>
        <v>河川・ダムの維持管理にかかる費用等</v>
      </c>
      <c r="M180" s="540"/>
      <c r="N180" s="540"/>
      <c r="O180" s="540"/>
      <c r="P180" s="540"/>
      <c r="Q180" s="540"/>
      <c r="R180" s="540"/>
      <c r="S180" s="540"/>
      <c r="T180" s="540"/>
      <c r="U180" s="540"/>
      <c r="V180" s="540"/>
      <c r="W180" s="540"/>
      <c r="X180" s="541"/>
      <c r="Y180" s="103">
        <f>AK236</f>
        <v>29381</v>
      </c>
      <c r="Z180" s="104"/>
      <c r="AA180" s="104"/>
      <c r="AB180" s="105"/>
      <c r="AC180" s="97" t="s">
        <v>572</v>
      </c>
      <c r="AD180" s="98"/>
      <c r="AE180" s="98"/>
      <c r="AF180" s="98"/>
      <c r="AG180" s="99"/>
      <c r="AH180" s="100" t="str">
        <f>M368</f>
        <v>処分費</v>
      </c>
      <c r="AI180" s="101"/>
      <c r="AJ180" s="101"/>
      <c r="AK180" s="101"/>
      <c r="AL180" s="101"/>
      <c r="AM180" s="101"/>
      <c r="AN180" s="101"/>
      <c r="AO180" s="101"/>
      <c r="AP180" s="101"/>
      <c r="AQ180" s="101"/>
      <c r="AR180" s="101"/>
      <c r="AS180" s="101"/>
      <c r="AT180" s="102"/>
      <c r="AU180" s="103">
        <f>AK368</f>
        <v>38</v>
      </c>
      <c r="AV180" s="104"/>
      <c r="AW180" s="104"/>
      <c r="AX180" s="402"/>
    </row>
    <row r="181" spans="1:50" ht="21" customHeight="1" x14ac:dyDescent="0.15">
      <c r="A181" s="129"/>
      <c r="B181" s="545"/>
      <c r="C181" s="545"/>
      <c r="D181" s="545"/>
      <c r="E181" s="545"/>
      <c r="F181" s="54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1" customHeight="1" x14ac:dyDescent="0.15">
      <c r="A182" s="129"/>
      <c r="B182" s="545"/>
      <c r="C182" s="545"/>
      <c r="D182" s="545"/>
      <c r="E182" s="545"/>
      <c r="F182" s="54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1" customHeight="1" x14ac:dyDescent="0.15">
      <c r="A183" s="129"/>
      <c r="B183" s="545"/>
      <c r="C183" s="545"/>
      <c r="D183" s="545"/>
      <c r="E183" s="545"/>
      <c r="F183" s="54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1" customHeight="1" x14ac:dyDescent="0.15">
      <c r="A184" s="129"/>
      <c r="B184" s="545"/>
      <c r="C184" s="545"/>
      <c r="D184" s="545"/>
      <c r="E184" s="545"/>
      <c r="F184" s="54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1" customHeight="1" x14ac:dyDescent="0.15">
      <c r="A185" s="129"/>
      <c r="B185" s="545"/>
      <c r="C185" s="545"/>
      <c r="D185" s="545"/>
      <c r="E185" s="545"/>
      <c r="F185" s="5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1" customHeight="1" x14ac:dyDescent="0.15">
      <c r="A186" s="129"/>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1" customHeight="1" x14ac:dyDescent="0.15">
      <c r="A187" s="129"/>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1" hidden="1" customHeight="1" x14ac:dyDescent="0.15">
      <c r="A188" s="129"/>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1" hidden="1" customHeight="1" x14ac:dyDescent="0.15">
      <c r="A189" s="129"/>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29381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38</v>
      </c>
      <c r="AV190" s="89"/>
      <c r="AW190" s="89"/>
      <c r="AX190" s="91"/>
    </row>
    <row r="191" spans="1:50" ht="30" customHeight="1" x14ac:dyDescent="0.15">
      <c r="A191" s="129"/>
      <c r="B191" s="545"/>
      <c r="C191" s="545"/>
      <c r="D191" s="545"/>
      <c r="E191" s="545"/>
      <c r="F191" s="546"/>
      <c r="G191" s="389" t="str">
        <f>"B．"&amp;C269</f>
        <v>B．（株）荏原製作所　東京支社</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tr">
        <f>"F．"&amp;C401</f>
        <v>F．個人Ａ</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3"/>
    </row>
    <row r="192" spans="1:50" ht="25.5" customHeight="1" x14ac:dyDescent="0.15">
      <c r="A192" s="129"/>
      <c r="B192" s="545"/>
      <c r="C192" s="545"/>
      <c r="D192" s="545"/>
      <c r="E192" s="545"/>
      <c r="F192" s="546"/>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9"/>
      <c r="B193" s="545"/>
      <c r="C193" s="545"/>
      <c r="D193" s="545"/>
      <c r="E193" s="545"/>
      <c r="F193" s="546"/>
      <c r="G193" s="97" t="s">
        <v>572</v>
      </c>
      <c r="H193" s="98"/>
      <c r="I193" s="98"/>
      <c r="J193" s="98"/>
      <c r="K193" s="99"/>
      <c r="L193" s="100" t="str">
        <f>M269</f>
        <v>機械設備工事</v>
      </c>
      <c r="M193" s="101"/>
      <c r="N193" s="101"/>
      <c r="O193" s="101"/>
      <c r="P193" s="101"/>
      <c r="Q193" s="101"/>
      <c r="R193" s="101"/>
      <c r="S193" s="101"/>
      <c r="T193" s="101"/>
      <c r="U193" s="101"/>
      <c r="V193" s="101"/>
      <c r="W193" s="101"/>
      <c r="X193" s="102"/>
      <c r="Y193" s="103">
        <f>AK269</f>
        <v>1146</v>
      </c>
      <c r="Z193" s="104"/>
      <c r="AA193" s="104"/>
      <c r="AB193" s="105"/>
      <c r="AC193" s="97" t="s">
        <v>573</v>
      </c>
      <c r="AD193" s="98"/>
      <c r="AE193" s="98"/>
      <c r="AF193" s="98"/>
      <c r="AG193" s="99"/>
      <c r="AH193" s="100" t="str">
        <f>M401</f>
        <v>操作委託費</v>
      </c>
      <c r="AI193" s="101"/>
      <c r="AJ193" s="101"/>
      <c r="AK193" s="101"/>
      <c r="AL193" s="101"/>
      <c r="AM193" s="101"/>
      <c r="AN193" s="101"/>
      <c r="AO193" s="101"/>
      <c r="AP193" s="101"/>
      <c r="AQ193" s="101"/>
      <c r="AR193" s="101"/>
      <c r="AS193" s="101"/>
      <c r="AT193" s="102"/>
      <c r="AU193" s="103">
        <f>AK401</f>
        <v>7</v>
      </c>
      <c r="AV193" s="104"/>
      <c r="AW193" s="104"/>
      <c r="AX193" s="402"/>
    </row>
    <row r="194" spans="1:50" ht="21" customHeight="1" x14ac:dyDescent="0.15">
      <c r="A194" s="129"/>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1" customHeight="1" x14ac:dyDescent="0.15">
      <c r="A195" s="129"/>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1" customHeight="1" x14ac:dyDescent="0.15">
      <c r="A196" s="129"/>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1" customHeight="1" x14ac:dyDescent="0.15">
      <c r="A197" s="129"/>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1" customHeight="1" x14ac:dyDescent="0.15">
      <c r="A198" s="129"/>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1" customHeight="1" x14ac:dyDescent="0.15">
      <c r="A199" s="129"/>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1" customHeight="1" x14ac:dyDescent="0.15">
      <c r="A200" s="129"/>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 hidden="1" customHeight="1" x14ac:dyDescent="0.15">
      <c r="A201" s="129"/>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1" hidden="1" customHeight="1" x14ac:dyDescent="0.15">
      <c r="A202" s="129"/>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1146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v>
      </c>
      <c r="AV203" s="89"/>
      <c r="AW203" s="89"/>
      <c r="AX203" s="91"/>
    </row>
    <row r="204" spans="1:50" ht="65.25" customHeight="1" x14ac:dyDescent="0.15">
      <c r="A204" s="129"/>
      <c r="B204" s="545"/>
      <c r="C204" s="545"/>
      <c r="D204" s="545"/>
      <c r="E204" s="545"/>
      <c r="F204" s="546"/>
      <c r="G204" s="392" t="s">
        <v>582</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tr">
        <f>"G．"&amp;C434</f>
        <v>G．国土技術政策総合研究所</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3"/>
    </row>
    <row r="205" spans="1:50" ht="24.75" customHeight="1" x14ac:dyDescent="0.15">
      <c r="A205" s="129"/>
      <c r="B205" s="545"/>
      <c r="C205" s="545"/>
      <c r="D205" s="545"/>
      <c r="E205" s="545"/>
      <c r="F205" s="546"/>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33" customHeight="1" x14ac:dyDescent="0.15">
      <c r="A206" s="129"/>
      <c r="B206" s="545"/>
      <c r="C206" s="545"/>
      <c r="D206" s="545"/>
      <c r="E206" s="545"/>
      <c r="F206" s="546"/>
      <c r="G206" s="97" t="s">
        <v>573</v>
      </c>
      <c r="H206" s="98"/>
      <c r="I206" s="98"/>
      <c r="J206" s="98"/>
      <c r="K206" s="99"/>
      <c r="L206" s="100" t="str">
        <f>M302</f>
        <v>検討業務</v>
      </c>
      <c r="M206" s="101"/>
      <c r="N206" s="101"/>
      <c r="O206" s="101"/>
      <c r="P206" s="101"/>
      <c r="Q206" s="101"/>
      <c r="R206" s="101"/>
      <c r="S206" s="101"/>
      <c r="T206" s="101"/>
      <c r="U206" s="101"/>
      <c r="V206" s="101"/>
      <c r="W206" s="101"/>
      <c r="X206" s="102"/>
      <c r="Y206" s="103">
        <f>AK302</f>
        <v>75</v>
      </c>
      <c r="Z206" s="104"/>
      <c r="AA206" s="104"/>
      <c r="AB206" s="105"/>
      <c r="AC206" s="97" t="s">
        <v>573</v>
      </c>
      <c r="AD206" s="98"/>
      <c r="AE206" s="98"/>
      <c r="AF206" s="98"/>
      <c r="AG206" s="99"/>
      <c r="AH206" s="100" t="str">
        <f>M434</f>
        <v>河川、ダムの維持管理にかかる調査・検討等</v>
      </c>
      <c r="AI206" s="101"/>
      <c r="AJ206" s="101"/>
      <c r="AK206" s="101"/>
      <c r="AL206" s="101"/>
      <c r="AM206" s="101"/>
      <c r="AN206" s="101"/>
      <c r="AO206" s="101"/>
      <c r="AP206" s="101"/>
      <c r="AQ206" s="101"/>
      <c r="AR206" s="101"/>
      <c r="AS206" s="101"/>
      <c r="AT206" s="102"/>
      <c r="AU206" s="103">
        <f>AK434</f>
        <v>175</v>
      </c>
      <c r="AV206" s="104"/>
      <c r="AW206" s="104"/>
      <c r="AX206" s="402"/>
    </row>
    <row r="207" spans="1:50" ht="21" customHeight="1" x14ac:dyDescent="0.15">
      <c r="A207" s="129"/>
      <c r="B207" s="545"/>
      <c r="C207" s="545"/>
      <c r="D207" s="545"/>
      <c r="E207" s="545"/>
      <c r="F207" s="54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 customHeight="1" x14ac:dyDescent="0.15">
      <c r="A208" s="129"/>
      <c r="B208" s="545"/>
      <c r="C208" s="545"/>
      <c r="D208" s="545"/>
      <c r="E208" s="545"/>
      <c r="F208" s="54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 customHeight="1" x14ac:dyDescent="0.15">
      <c r="A209" s="129"/>
      <c r="B209" s="545"/>
      <c r="C209" s="545"/>
      <c r="D209" s="545"/>
      <c r="E209" s="545"/>
      <c r="F209" s="54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 customHeight="1" x14ac:dyDescent="0.15">
      <c r="A210" s="129"/>
      <c r="B210" s="545"/>
      <c r="C210" s="545"/>
      <c r="D210" s="545"/>
      <c r="E210" s="545"/>
      <c r="F210" s="54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customHeight="1" x14ac:dyDescent="0.15">
      <c r="A211" s="129"/>
      <c r="B211" s="545"/>
      <c r="C211" s="545"/>
      <c r="D211" s="545"/>
      <c r="E211" s="545"/>
      <c r="F211" s="5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 customHeight="1" x14ac:dyDescent="0.15">
      <c r="A212" s="129"/>
      <c r="B212" s="545"/>
      <c r="C212" s="545"/>
      <c r="D212" s="545"/>
      <c r="E212" s="545"/>
      <c r="F212" s="54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 customHeight="1" x14ac:dyDescent="0.15">
      <c r="A213" s="129"/>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 hidden="1" customHeight="1" x14ac:dyDescent="0.15">
      <c r="A214" s="129"/>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 hidden="1" customHeight="1" x14ac:dyDescent="0.15">
      <c r="A215" s="129"/>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75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175</v>
      </c>
      <c r="AV216" s="89"/>
      <c r="AW216" s="89"/>
      <c r="AX216" s="91"/>
    </row>
    <row r="217" spans="1:50" ht="55.5" customHeight="1" x14ac:dyDescent="0.15">
      <c r="A217" s="129"/>
      <c r="B217" s="545"/>
      <c r="C217" s="545"/>
      <c r="D217" s="545"/>
      <c r="E217" s="545"/>
      <c r="F217" s="546"/>
      <c r="G217" s="389" t="str">
        <f>"D．"&amp;C335</f>
        <v>D．独立行政法人水資源機構　契約職　副理事長</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92" t="s">
        <v>581</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3"/>
    </row>
    <row r="218" spans="1:50" ht="24.75" customHeight="1" x14ac:dyDescent="0.15">
      <c r="A218" s="129"/>
      <c r="B218" s="545"/>
      <c r="C218" s="545"/>
      <c r="D218" s="545"/>
      <c r="E218" s="545"/>
      <c r="F218" s="546"/>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9"/>
      <c r="B219" s="545"/>
      <c r="C219" s="545"/>
      <c r="D219" s="545"/>
      <c r="E219" s="545"/>
      <c r="F219" s="546"/>
      <c r="G219" s="97" t="s">
        <v>572</v>
      </c>
      <c r="H219" s="98"/>
      <c r="I219" s="98"/>
      <c r="J219" s="98"/>
      <c r="K219" s="99"/>
      <c r="L219" s="100" t="str">
        <f>M335</f>
        <v>施設管理費</v>
      </c>
      <c r="M219" s="101"/>
      <c r="N219" s="101"/>
      <c r="O219" s="101"/>
      <c r="P219" s="101"/>
      <c r="Q219" s="101"/>
      <c r="R219" s="101"/>
      <c r="S219" s="101"/>
      <c r="T219" s="101"/>
      <c r="U219" s="101"/>
      <c r="V219" s="101"/>
      <c r="W219" s="101"/>
      <c r="X219" s="102"/>
      <c r="Y219" s="103">
        <f>AK335</f>
        <v>89</v>
      </c>
      <c r="Z219" s="104"/>
      <c r="AA219" s="104"/>
      <c r="AB219" s="105"/>
      <c r="AC219" s="97" t="s">
        <v>573</v>
      </c>
      <c r="AD219" s="98"/>
      <c r="AE219" s="98"/>
      <c r="AF219" s="98"/>
      <c r="AG219" s="99"/>
      <c r="AH219" s="100" t="str">
        <f>M467</f>
        <v>ダムの維持管理にかかる調査・検討</v>
      </c>
      <c r="AI219" s="101"/>
      <c r="AJ219" s="101"/>
      <c r="AK219" s="101"/>
      <c r="AL219" s="101"/>
      <c r="AM219" s="101"/>
      <c r="AN219" s="101"/>
      <c r="AO219" s="101"/>
      <c r="AP219" s="101"/>
      <c r="AQ219" s="101"/>
      <c r="AR219" s="101"/>
      <c r="AS219" s="101"/>
      <c r="AT219" s="102"/>
      <c r="AU219" s="103">
        <f>AK467</f>
        <v>27</v>
      </c>
      <c r="AV219" s="104"/>
      <c r="AW219" s="104"/>
      <c r="AX219" s="402"/>
    </row>
    <row r="220" spans="1:50" ht="21" customHeight="1" x14ac:dyDescent="0.15">
      <c r="A220" s="129"/>
      <c r="B220" s="545"/>
      <c r="C220" s="545"/>
      <c r="D220" s="545"/>
      <c r="E220" s="545"/>
      <c r="F220" s="5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 customHeight="1" x14ac:dyDescent="0.15">
      <c r="A221" s="129"/>
      <c r="B221" s="545"/>
      <c r="C221" s="545"/>
      <c r="D221" s="545"/>
      <c r="E221" s="545"/>
      <c r="F221" s="5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 customHeight="1" x14ac:dyDescent="0.15">
      <c r="A222" s="129"/>
      <c r="B222" s="545"/>
      <c r="C222" s="545"/>
      <c r="D222" s="545"/>
      <c r="E222" s="545"/>
      <c r="F222" s="5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 customHeight="1" x14ac:dyDescent="0.15">
      <c r="A223" s="129"/>
      <c r="B223" s="545"/>
      <c r="C223" s="545"/>
      <c r="D223" s="545"/>
      <c r="E223" s="545"/>
      <c r="F223" s="5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 customHeight="1" x14ac:dyDescent="0.15">
      <c r="A224" s="129"/>
      <c r="B224" s="545"/>
      <c r="C224" s="545"/>
      <c r="D224" s="545"/>
      <c r="E224" s="545"/>
      <c r="F224" s="5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 hidden="1" customHeight="1" x14ac:dyDescent="0.15">
      <c r="A225" s="129"/>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 hidden="1" customHeight="1" x14ac:dyDescent="0.15">
      <c r="A226" s="129"/>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 hidden="1" customHeight="1" x14ac:dyDescent="0.15">
      <c r="A227" s="129"/>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 hidden="1" customHeight="1" x14ac:dyDescent="0.15">
      <c r="A228" s="129"/>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89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27</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8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454</v>
      </c>
      <c r="D236" s="113"/>
      <c r="E236" s="113"/>
      <c r="F236" s="113"/>
      <c r="G236" s="113"/>
      <c r="H236" s="113"/>
      <c r="I236" s="113"/>
      <c r="J236" s="113"/>
      <c r="K236" s="113"/>
      <c r="L236" s="113"/>
      <c r="M236" s="113" t="s">
        <v>462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29381</v>
      </c>
      <c r="AL236" s="115"/>
      <c r="AM236" s="115"/>
      <c r="AN236" s="115"/>
      <c r="AO236" s="115"/>
      <c r="AP236" s="116"/>
      <c r="AQ236" s="117" t="s">
        <v>463</v>
      </c>
      <c r="AR236" s="113"/>
      <c r="AS236" s="113"/>
      <c r="AT236" s="113"/>
      <c r="AU236" s="117" t="s">
        <v>463</v>
      </c>
      <c r="AV236" s="113"/>
      <c r="AW236" s="113"/>
      <c r="AX236" s="113"/>
    </row>
    <row r="237" spans="1:50" ht="24" customHeight="1" x14ac:dyDescent="0.15">
      <c r="A237" s="112">
        <v>2</v>
      </c>
      <c r="B237" s="112">
        <v>1</v>
      </c>
      <c r="C237" s="113" t="s">
        <v>455</v>
      </c>
      <c r="D237" s="113"/>
      <c r="E237" s="113"/>
      <c r="F237" s="113"/>
      <c r="G237" s="113"/>
      <c r="H237" s="113"/>
      <c r="I237" s="113"/>
      <c r="J237" s="113"/>
      <c r="K237" s="113"/>
      <c r="L237" s="113"/>
      <c r="M237" s="113" t="s">
        <v>462</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25804</v>
      </c>
      <c r="AL237" s="115"/>
      <c r="AM237" s="115"/>
      <c r="AN237" s="115"/>
      <c r="AO237" s="115"/>
      <c r="AP237" s="116"/>
      <c r="AQ237" s="117" t="s">
        <v>463</v>
      </c>
      <c r="AR237" s="113"/>
      <c r="AS237" s="113"/>
      <c r="AT237" s="113"/>
      <c r="AU237" s="117" t="s">
        <v>463</v>
      </c>
      <c r="AV237" s="113"/>
      <c r="AW237" s="113"/>
      <c r="AX237" s="113"/>
    </row>
    <row r="238" spans="1:50" ht="24" customHeight="1" x14ac:dyDescent="0.15">
      <c r="A238" s="112">
        <v>3</v>
      </c>
      <c r="B238" s="112">
        <v>1</v>
      </c>
      <c r="C238" s="113" t="s">
        <v>456</v>
      </c>
      <c r="D238" s="113"/>
      <c r="E238" s="113"/>
      <c r="F238" s="113"/>
      <c r="G238" s="113"/>
      <c r="H238" s="113"/>
      <c r="I238" s="113"/>
      <c r="J238" s="113"/>
      <c r="K238" s="113"/>
      <c r="L238" s="113"/>
      <c r="M238" s="123" t="s">
        <v>462</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25126</v>
      </c>
      <c r="AL238" s="115"/>
      <c r="AM238" s="115"/>
      <c r="AN238" s="115"/>
      <c r="AO238" s="115"/>
      <c r="AP238" s="116"/>
      <c r="AQ238" s="117" t="s">
        <v>463</v>
      </c>
      <c r="AR238" s="113"/>
      <c r="AS238" s="113"/>
      <c r="AT238" s="113"/>
      <c r="AU238" s="117" t="s">
        <v>463</v>
      </c>
      <c r="AV238" s="113"/>
      <c r="AW238" s="113"/>
      <c r="AX238" s="113"/>
    </row>
    <row r="239" spans="1:50" ht="24" customHeight="1" x14ac:dyDescent="0.15">
      <c r="A239" s="112">
        <v>4</v>
      </c>
      <c r="B239" s="112">
        <v>1</v>
      </c>
      <c r="C239" s="113" t="s">
        <v>457</v>
      </c>
      <c r="D239" s="113"/>
      <c r="E239" s="113"/>
      <c r="F239" s="113"/>
      <c r="G239" s="113"/>
      <c r="H239" s="113"/>
      <c r="I239" s="113"/>
      <c r="J239" s="113"/>
      <c r="K239" s="113"/>
      <c r="L239" s="113"/>
      <c r="M239" s="113" t="s">
        <v>462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22193</v>
      </c>
      <c r="AL239" s="115"/>
      <c r="AM239" s="115"/>
      <c r="AN239" s="115"/>
      <c r="AO239" s="115"/>
      <c r="AP239" s="116"/>
      <c r="AQ239" s="117" t="s">
        <v>463</v>
      </c>
      <c r="AR239" s="113"/>
      <c r="AS239" s="113"/>
      <c r="AT239" s="113"/>
      <c r="AU239" s="117" t="s">
        <v>463</v>
      </c>
      <c r="AV239" s="113"/>
      <c r="AW239" s="113"/>
      <c r="AX239" s="113"/>
    </row>
    <row r="240" spans="1:50" ht="24" customHeight="1" x14ac:dyDescent="0.15">
      <c r="A240" s="112">
        <v>5</v>
      </c>
      <c r="B240" s="112">
        <v>1</v>
      </c>
      <c r="C240" s="113" t="s">
        <v>458</v>
      </c>
      <c r="D240" s="113"/>
      <c r="E240" s="113"/>
      <c r="F240" s="113"/>
      <c r="G240" s="113"/>
      <c r="H240" s="113"/>
      <c r="I240" s="113"/>
      <c r="J240" s="113"/>
      <c r="K240" s="113"/>
      <c r="L240" s="113"/>
      <c r="M240" s="113" t="s">
        <v>462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17516</v>
      </c>
      <c r="AL240" s="115"/>
      <c r="AM240" s="115"/>
      <c r="AN240" s="115"/>
      <c r="AO240" s="115"/>
      <c r="AP240" s="116"/>
      <c r="AQ240" s="117" t="s">
        <v>463</v>
      </c>
      <c r="AR240" s="113"/>
      <c r="AS240" s="113"/>
      <c r="AT240" s="113"/>
      <c r="AU240" s="117" t="s">
        <v>463</v>
      </c>
      <c r="AV240" s="113"/>
      <c r="AW240" s="113"/>
      <c r="AX240" s="113"/>
    </row>
    <row r="241" spans="1:50" ht="24" customHeight="1" x14ac:dyDescent="0.15">
      <c r="A241" s="112">
        <v>6</v>
      </c>
      <c r="B241" s="112">
        <v>1</v>
      </c>
      <c r="C241" s="113" t="s">
        <v>459</v>
      </c>
      <c r="D241" s="113"/>
      <c r="E241" s="113"/>
      <c r="F241" s="113"/>
      <c r="G241" s="113"/>
      <c r="H241" s="113"/>
      <c r="I241" s="113"/>
      <c r="J241" s="113"/>
      <c r="K241" s="113"/>
      <c r="L241" s="113"/>
      <c r="M241" s="113" t="s">
        <v>462</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16534</v>
      </c>
      <c r="AL241" s="115"/>
      <c r="AM241" s="115"/>
      <c r="AN241" s="115"/>
      <c r="AO241" s="115"/>
      <c r="AP241" s="116"/>
      <c r="AQ241" s="117" t="s">
        <v>463</v>
      </c>
      <c r="AR241" s="113"/>
      <c r="AS241" s="113"/>
      <c r="AT241" s="113"/>
      <c r="AU241" s="117" t="s">
        <v>463</v>
      </c>
      <c r="AV241" s="113"/>
      <c r="AW241" s="113"/>
      <c r="AX241" s="113"/>
    </row>
    <row r="242" spans="1:50" ht="24" customHeight="1" x14ac:dyDescent="0.15">
      <c r="A242" s="112">
        <v>7</v>
      </c>
      <c r="B242" s="112">
        <v>1</v>
      </c>
      <c r="C242" s="113" t="s">
        <v>460</v>
      </c>
      <c r="D242" s="113"/>
      <c r="E242" s="113"/>
      <c r="F242" s="113"/>
      <c r="G242" s="113"/>
      <c r="H242" s="113"/>
      <c r="I242" s="113"/>
      <c r="J242" s="113"/>
      <c r="K242" s="113"/>
      <c r="L242" s="113"/>
      <c r="M242" s="113" t="s">
        <v>462</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15450</v>
      </c>
      <c r="AL242" s="115"/>
      <c r="AM242" s="115"/>
      <c r="AN242" s="115"/>
      <c r="AO242" s="115"/>
      <c r="AP242" s="116"/>
      <c r="AQ242" s="117" t="s">
        <v>463</v>
      </c>
      <c r="AR242" s="113"/>
      <c r="AS242" s="113"/>
      <c r="AT242" s="113"/>
      <c r="AU242" s="117" t="s">
        <v>463</v>
      </c>
      <c r="AV242" s="113"/>
      <c r="AW242" s="113"/>
      <c r="AX242" s="113"/>
    </row>
    <row r="243" spans="1:50" ht="24" customHeight="1" x14ac:dyDescent="0.15">
      <c r="A243" s="112">
        <v>8</v>
      </c>
      <c r="B243" s="112">
        <v>1</v>
      </c>
      <c r="C243" s="113" t="s">
        <v>461</v>
      </c>
      <c r="D243" s="113"/>
      <c r="E243" s="113"/>
      <c r="F243" s="113"/>
      <c r="G243" s="113"/>
      <c r="H243" s="113"/>
      <c r="I243" s="113"/>
      <c r="J243" s="113"/>
      <c r="K243" s="113"/>
      <c r="L243" s="113"/>
      <c r="M243" s="113" t="s">
        <v>462</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27">
        <v>9092</v>
      </c>
      <c r="AL243" s="128"/>
      <c r="AM243" s="128"/>
      <c r="AN243" s="128"/>
      <c r="AO243" s="128"/>
      <c r="AP243" s="128"/>
      <c r="AQ243" s="117" t="s">
        <v>463</v>
      </c>
      <c r="AR243" s="113"/>
      <c r="AS243" s="113"/>
      <c r="AT243" s="113"/>
      <c r="AU243" s="117" t="s">
        <v>463</v>
      </c>
      <c r="AV243" s="113"/>
      <c r="AW243" s="113"/>
      <c r="AX243" s="113"/>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395</v>
      </c>
      <c r="D268" s="118"/>
      <c r="E268" s="118"/>
      <c r="F268" s="118"/>
      <c r="G268" s="118"/>
      <c r="H268" s="118"/>
      <c r="I268" s="118"/>
      <c r="J268" s="118"/>
      <c r="K268" s="118"/>
      <c r="L268" s="118"/>
      <c r="M268" s="118" t="s">
        <v>396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397</v>
      </c>
      <c r="AL268" s="118"/>
      <c r="AM268" s="118"/>
      <c r="AN268" s="118"/>
      <c r="AO268" s="118"/>
      <c r="AP268" s="118"/>
      <c r="AQ268" s="118" t="s">
        <v>23</v>
      </c>
      <c r="AR268" s="118"/>
      <c r="AS268" s="118"/>
      <c r="AT268" s="118"/>
      <c r="AU268" s="120" t="s">
        <v>24</v>
      </c>
      <c r="AV268" s="121"/>
      <c r="AW268" s="121"/>
      <c r="AX268" s="122"/>
    </row>
    <row r="269" spans="1:50" ht="27" customHeight="1" x14ac:dyDescent="0.15">
      <c r="A269" s="112">
        <v>1</v>
      </c>
      <c r="B269" s="112">
        <v>1</v>
      </c>
      <c r="C269" s="113" t="s">
        <v>464</v>
      </c>
      <c r="D269" s="113"/>
      <c r="E269" s="113"/>
      <c r="F269" s="113"/>
      <c r="G269" s="113"/>
      <c r="H269" s="113"/>
      <c r="I269" s="113"/>
      <c r="J269" s="113"/>
      <c r="K269" s="113"/>
      <c r="L269" s="113"/>
      <c r="M269" s="113" t="s">
        <v>556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1146</v>
      </c>
      <c r="AL269" s="115"/>
      <c r="AM269" s="115"/>
      <c r="AN269" s="115"/>
      <c r="AO269" s="115"/>
      <c r="AP269" s="116"/>
      <c r="AQ269" s="117">
        <v>1</v>
      </c>
      <c r="AR269" s="113"/>
      <c r="AS269" s="113"/>
      <c r="AT269" s="113"/>
      <c r="AU269" s="114">
        <v>99</v>
      </c>
      <c r="AV269" s="115"/>
      <c r="AW269" s="115"/>
      <c r="AX269" s="116"/>
    </row>
    <row r="270" spans="1:50" ht="45" customHeight="1" x14ac:dyDescent="0.15">
      <c r="A270" s="112">
        <v>2</v>
      </c>
      <c r="B270" s="112">
        <v>1</v>
      </c>
      <c r="C270" s="113" t="s">
        <v>465</v>
      </c>
      <c r="D270" s="113"/>
      <c r="E270" s="113"/>
      <c r="F270" s="113"/>
      <c r="G270" s="113"/>
      <c r="H270" s="113"/>
      <c r="I270" s="113"/>
      <c r="J270" s="113"/>
      <c r="K270" s="113"/>
      <c r="L270" s="113"/>
      <c r="M270" s="113" t="s">
        <v>556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1057</v>
      </c>
      <c r="AL270" s="115"/>
      <c r="AM270" s="115"/>
      <c r="AN270" s="115"/>
      <c r="AO270" s="115"/>
      <c r="AP270" s="116"/>
      <c r="AQ270" s="117">
        <v>1</v>
      </c>
      <c r="AR270" s="113"/>
      <c r="AS270" s="113"/>
      <c r="AT270" s="113"/>
      <c r="AU270" s="114">
        <v>99</v>
      </c>
      <c r="AV270" s="115"/>
      <c r="AW270" s="115"/>
      <c r="AX270" s="116"/>
    </row>
    <row r="271" spans="1:50" ht="27" customHeight="1" x14ac:dyDescent="0.15">
      <c r="A271" s="112">
        <v>3</v>
      </c>
      <c r="B271" s="112">
        <v>1</v>
      </c>
      <c r="C271" s="113" t="s">
        <v>466</v>
      </c>
      <c r="D271" s="113"/>
      <c r="E271" s="113"/>
      <c r="F271" s="113"/>
      <c r="G271" s="113"/>
      <c r="H271" s="113"/>
      <c r="I271" s="113"/>
      <c r="J271" s="113"/>
      <c r="K271" s="113"/>
      <c r="L271" s="113"/>
      <c r="M271" s="113" t="s">
        <v>556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951</v>
      </c>
      <c r="AL271" s="115"/>
      <c r="AM271" s="115"/>
      <c r="AN271" s="115"/>
      <c r="AO271" s="115"/>
      <c r="AP271" s="116"/>
      <c r="AQ271" s="117">
        <v>7</v>
      </c>
      <c r="AR271" s="113"/>
      <c r="AS271" s="113"/>
      <c r="AT271" s="113"/>
      <c r="AU271" s="114">
        <v>90</v>
      </c>
      <c r="AV271" s="115"/>
      <c r="AW271" s="115"/>
      <c r="AX271" s="116"/>
    </row>
    <row r="272" spans="1:50" ht="27" customHeight="1" x14ac:dyDescent="0.15">
      <c r="A272" s="112">
        <v>4</v>
      </c>
      <c r="B272" s="112">
        <v>1</v>
      </c>
      <c r="C272" s="113" t="s">
        <v>467</v>
      </c>
      <c r="D272" s="113"/>
      <c r="E272" s="113"/>
      <c r="F272" s="113"/>
      <c r="G272" s="113"/>
      <c r="H272" s="113"/>
      <c r="I272" s="113"/>
      <c r="J272" s="113"/>
      <c r="K272" s="113"/>
      <c r="L272" s="113"/>
      <c r="M272" s="113" t="s">
        <v>557</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860</v>
      </c>
      <c r="AL272" s="115"/>
      <c r="AM272" s="115"/>
      <c r="AN272" s="115"/>
      <c r="AO272" s="115"/>
      <c r="AP272" s="116"/>
      <c r="AQ272" s="117">
        <v>1</v>
      </c>
      <c r="AR272" s="113"/>
      <c r="AS272" s="113"/>
      <c r="AT272" s="113"/>
      <c r="AU272" s="114">
        <v>98</v>
      </c>
      <c r="AV272" s="115"/>
      <c r="AW272" s="115"/>
      <c r="AX272" s="116"/>
    </row>
    <row r="273" spans="1:50" ht="27" customHeight="1" x14ac:dyDescent="0.15">
      <c r="A273" s="112">
        <v>5</v>
      </c>
      <c r="B273" s="112">
        <v>1</v>
      </c>
      <c r="C273" s="113" t="s">
        <v>468</v>
      </c>
      <c r="D273" s="113"/>
      <c r="E273" s="113"/>
      <c r="F273" s="113"/>
      <c r="G273" s="113"/>
      <c r="H273" s="113"/>
      <c r="I273" s="113"/>
      <c r="J273" s="113"/>
      <c r="K273" s="113"/>
      <c r="L273" s="113"/>
      <c r="M273" s="113" t="s">
        <v>558</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744</v>
      </c>
      <c r="AL273" s="115"/>
      <c r="AM273" s="115"/>
      <c r="AN273" s="115"/>
      <c r="AO273" s="115"/>
      <c r="AP273" s="116"/>
      <c r="AQ273" s="117">
        <v>1</v>
      </c>
      <c r="AR273" s="113"/>
      <c r="AS273" s="113"/>
      <c r="AT273" s="113"/>
      <c r="AU273" s="114">
        <v>97</v>
      </c>
      <c r="AV273" s="115"/>
      <c r="AW273" s="115"/>
      <c r="AX273" s="116"/>
    </row>
    <row r="274" spans="1:50" ht="27" customHeight="1" x14ac:dyDescent="0.15">
      <c r="A274" s="112">
        <v>6</v>
      </c>
      <c r="B274" s="112">
        <v>1</v>
      </c>
      <c r="C274" s="113" t="s">
        <v>469</v>
      </c>
      <c r="D274" s="113"/>
      <c r="E274" s="113"/>
      <c r="F274" s="113"/>
      <c r="G274" s="113"/>
      <c r="H274" s="113"/>
      <c r="I274" s="113"/>
      <c r="J274" s="113"/>
      <c r="K274" s="113"/>
      <c r="L274" s="113"/>
      <c r="M274" s="113" t="s">
        <v>559</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739</v>
      </c>
      <c r="AL274" s="115"/>
      <c r="AM274" s="115"/>
      <c r="AN274" s="115"/>
      <c r="AO274" s="115"/>
      <c r="AP274" s="116"/>
      <c r="AQ274" s="117">
        <v>1</v>
      </c>
      <c r="AR274" s="113"/>
      <c r="AS274" s="113"/>
      <c r="AT274" s="113"/>
      <c r="AU274" s="114">
        <v>97</v>
      </c>
      <c r="AV274" s="115"/>
      <c r="AW274" s="115"/>
      <c r="AX274" s="116"/>
    </row>
    <row r="275" spans="1:50" ht="27" customHeight="1" x14ac:dyDescent="0.15">
      <c r="A275" s="112">
        <v>7</v>
      </c>
      <c r="B275" s="112">
        <v>1</v>
      </c>
      <c r="C275" s="113" t="s">
        <v>470</v>
      </c>
      <c r="D275" s="113"/>
      <c r="E275" s="113"/>
      <c r="F275" s="113"/>
      <c r="G275" s="113"/>
      <c r="H275" s="113"/>
      <c r="I275" s="113"/>
      <c r="J275" s="113"/>
      <c r="K275" s="113"/>
      <c r="L275" s="113"/>
      <c r="M275" s="113" t="s">
        <v>560</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593</v>
      </c>
      <c r="AL275" s="115"/>
      <c r="AM275" s="115"/>
      <c r="AN275" s="115"/>
      <c r="AO275" s="115"/>
      <c r="AP275" s="116"/>
      <c r="AQ275" s="117">
        <v>2</v>
      </c>
      <c r="AR275" s="113"/>
      <c r="AS275" s="113"/>
      <c r="AT275" s="113"/>
      <c r="AU275" s="114">
        <v>92</v>
      </c>
      <c r="AV275" s="115"/>
      <c r="AW275" s="115"/>
      <c r="AX275" s="116"/>
    </row>
    <row r="276" spans="1:50" ht="27" customHeight="1" x14ac:dyDescent="0.15">
      <c r="A276" s="112">
        <v>8</v>
      </c>
      <c r="B276" s="112">
        <v>1</v>
      </c>
      <c r="C276" s="113" t="s">
        <v>471</v>
      </c>
      <c r="D276" s="113"/>
      <c r="E276" s="113"/>
      <c r="F276" s="113"/>
      <c r="G276" s="113"/>
      <c r="H276" s="113"/>
      <c r="I276" s="113"/>
      <c r="J276" s="113"/>
      <c r="K276" s="113"/>
      <c r="L276" s="113"/>
      <c r="M276" s="113" t="s">
        <v>557</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522</v>
      </c>
      <c r="AL276" s="115"/>
      <c r="AM276" s="115"/>
      <c r="AN276" s="115"/>
      <c r="AO276" s="115"/>
      <c r="AP276" s="116"/>
      <c r="AQ276" s="117">
        <v>1</v>
      </c>
      <c r="AR276" s="113"/>
      <c r="AS276" s="113"/>
      <c r="AT276" s="113"/>
      <c r="AU276" s="114">
        <v>99</v>
      </c>
      <c r="AV276" s="115"/>
      <c r="AW276" s="115"/>
      <c r="AX276" s="116"/>
    </row>
    <row r="277" spans="1:50" ht="27" customHeight="1" x14ac:dyDescent="0.15">
      <c r="A277" s="112">
        <v>9</v>
      </c>
      <c r="B277" s="112">
        <v>1</v>
      </c>
      <c r="C277" s="113" t="s">
        <v>472</v>
      </c>
      <c r="D277" s="113"/>
      <c r="E277" s="113"/>
      <c r="F277" s="113"/>
      <c r="G277" s="113"/>
      <c r="H277" s="113"/>
      <c r="I277" s="113"/>
      <c r="J277" s="113"/>
      <c r="K277" s="113"/>
      <c r="L277" s="113"/>
      <c r="M277" s="113" t="s">
        <v>561</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466</v>
      </c>
      <c r="AL277" s="115"/>
      <c r="AM277" s="115"/>
      <c r="AN277" s="115"/>
      <c r="AO277" s="115"/>
      <c r="AP277" s="116"/>
      <c r="AQ277" s="117">
        <v>5</v>
      </c>
      <c r="AR277" s="113"/>
      <c r="AS277" s="113"/>
      <c r="AT277" s="113"/>
      <c r="AU277" s="114">
        <v>88</v>
      </c>
      <c r="AV277" s="115"/>
      <c r="AW277" s="115"/>
      <c r="AX277" s="116"/>
    </row>
    <row r="278" spans="1:50" ht="27" customHeight="1" x14ac:dyDescent="0.15">
      <c r="A278" s="112">
        <v>10</v>
      </c>
      <c r="B278" s="112">
        <v>1</v>
      </c>
      <c r="C278" s="113" t="s">
        <v>473</v>
      </c>
      <c r="D278" s="113"/>
      <c r="E278" s="113"/>
      <c r="F278" s="113"/>
      <c r="G278" s="113"/>
      <c r="H278" s="113"/>
      <c r="I278" s="113"/>
      <c r="J278" s="113"/>
      <c r="K278" s="113"/>
      <c r="L278" s="113"/>
      <c r="M278" s="113" t="s">
        <v>561</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381</v>
      </c>
      <c r="AL278" s="115"/>
      <c r="AM278" s="115"/>
      <c r="AN278" s="115"/>
      <c r="AO278" s="115"/>
      <c r="AP278" s="116"/>
      <c r="AQ278" s="117">
        <v>1</v>
      </c>
      <c r="AR278" s="113"/>
      <c r="AS278" s="113"/>
      <c r="AT278" s="113"/>
      <c r="AU278" s="114">
        <v>99</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395</v>
      </c>
      <c r="D301" s="118"/>
      <c r="E301" s="118"/>
      <c r="F301" s="118"/>
      <c r="G301" s="118"/>
      <c r="H301" s="118"/>
      <c r="I301" s="118"/>
      <c r="J301" s="118"/>
      <c r="K301" s="118"/>
      <c r="L301" s="118"/>
      <c r="M301" s="118" t="s">
        <v>396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397</v>
      </c>
      <c r="AL301" s="118"/>
      <c r="AM301" s="118"/>
      <c r="AN301" s="118"/>
      <c r="AO301" s="118"/>
      <c r="AP301" s="118"/>
      <c r="AQ301" s="118" t="s">
        <v>23</v>
      </c>
      <c r="AR301" s="118"/>
      <c r="AS301" s="118"/>
      <c r="AT301" s="118"/>
      <c r="AU301" s="120" t="s">
        <v>24</v>
      </c>
      <c r="AV301" s="121"/>
      <c r="AW301" s="121"/>
      <c r="AX301" s="122"/>
    </row>
    <row r="302" spans="1:50" ht="63" customHeight="1" x14ac:dyDescent="0.15">
      <c r="A302" s="112">
        <v>1</v>
      </c>
      <c r="B302" s="112">
        <v>1</v>
      </c>
      <c r="C302" s="123" t="s">
        <v>583</v>
      </c>
      <c r="D302" s="124"/>
      <c r="E302" s="124"/>
      <c r="F302" s="124"/>
      <c r="G302" s="124"/>
      <c r="H302" s="124"/>
      <c r="I302" s="124"/>
      <c r="J302" s="124"/>
      <c r="K302" s="124"/>
      <c r="L302" s="125"/>
      <c r="M302" s="113" t="s">
        <v>562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75</v>
      </c>
      <c r="AL302" s="115"/>
      <c r="AM302" s="115"/>
      <c r="AN302" s="115"/>
      <c r="AO302" s="115"/>
      <c r="AP302" s="116"/>
      <c r="AQ302" s="117">
        <v>1</v>
      </c>
      <c r="AR302" s="113"/>
      <c r="AS302" s="113"/>
      <c r="AT302" s="113"/>
      <c r="AU302" s="114">
        <v>100</v>
      </c>
      <c r="AV302" s="115"/>
      <c r="AW302" s="115"/>
      <c r="AX302" s="116"/>
    </row>
    <row r="303" spans="1:50" ht="45" customHeight="1" x14ac:dyDescent="0.15">
      <c r="A303" s="112">
        <v>2</v>
      </c>
      <c r="B303" s="112">
        <v>1</v>
      </c>
      <c r="C303" s="126" t="s">
        <v>474</v>
      </c>
      <c r="D303" s="124"/>
      <c r="E303" s="124"/>
      <c r="F303" s="124"/>
      <c r="G303" s="124"/>
      <c r="H303" s="124"/>
      <c r="I303" s="124"/>
      <c r="J303" s="124"/>
      <c r="K303" s="124"/>
      <c r="L303" s="125"/>
      <c r="M303" s="113" t="s">
        <v>562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55</v>
      </c>
      <c r="AL303" s="115"/>
      <c r="AM303" s="115"/>
      <c r="AN303" s="115"/>
      <c r="AO303" s="115"/>
      <c r="AP303" s="116"/>
      <c r="AQ303" s="117">
        <v>2</v>
      </c>
      <c r="AR303" s="113"/>
      <c r="AS303" s="113"/>
      <c r="AT303" s="113"/>
      <c r="AU303" s="114">
        <v>96</v>
      </c>
      <c r="AV303" s="115"/>
      <c r="AW303" s="115"/>
      <c r="AX303" s="116"/>
    </row>
    <row r="304" spans="1:50" ht="45" customHeight="1" x14ac:dyDescent="0.15">
      <c r="A304" s="112">
        <v>3</v>
      </c>
      <c r="B304" s="112">
        <v>1</v>
      </c>
      <c r="C304" s="126" t="s">
        <v>475</v>
      </c>
      <c r="D304" s="124"/>
      <c r="E304" s="124"/>
      <c r="F304" s="124"/>
      <c r="G304" s="124"/>
      <c r="H304" s="124"/>
      <c r="I304" s="124"/>
      <c r="J304" s="124"/>
      <c r="K304" s="124"/>
      <c r="L304" s="125"/>
      <c r="M304" s="113" t="s">
        <v>562</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52</v>
      </c>
      <c r="AL304" s="115"/>
      <c r="AM304" s="115"/>
      <c r="AN304" s="115"/>
      <c r="AO304" s="115"/>
      <c r="AP304" s="116"/>
      <c r="AQ304" s="117">
        <v>3</v>
      </c>
      <c r="AR304" s="113"/>
      <c r="AS304" s="113"/>
      <c r="AT304" s="113"/>
      <c r="AU304" s="114">
        <v>88</v>
      </c>
      <c r="AV304" s="115"/>
      <c r="AW304" s="115"/>
      <c r="AX304" s="116"/>
    </row>
    <row r="305" spans="1:50" ht="24" customHeight="1" x14ac:dyDescent="0.15">
      <c r="A305" s="112">
        <v>4</v>
      </c>
      <c r="B305" s="112">
        <v>1</v>
      </c>
      <c r="C305" s="126" t="s">
        <v>476</v>
      </c>
      <c r="D305" s="124"/>
      <c r="E305" s="124"/>
      <c r="F305" s="124"/>
      <c r="G305" s="124"/>
      <c r="H305" s="124"/>
      <c r="I305" s="124"/>
      <c r="J305" s="124"/>
      <c r="K305" s="124"/>
      <c r="L305" s="125"/>
      <c r="M305" s="113" t="s">
        <v>562</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48</v>
      </c>
      <c r="AL305" s="115"/>
      <c r="AM305" s="115"/>
      <c r="AN305" s="115"/>
      <c r="AO305" s="115"/>
      <c r="AP305" s="116"/>
      <c r="AQ305" s="117">
        <v>1</v>
      </c>
      <c r="AR305" s="113"/>
      <c r="AS305" s="113"/>
      <c r="AT305" s="113"/>
      <c r="AU305" s="114">
        <v>100</v>
      </c>
      <c r="AV305" s="115"/>
      <c r="AW305" s="115"/>
      <c r="AX305" s="116"/>
    </row>
    <row r="306" spans="1:50" ht="45" customHeight="1" x14ac:dyDescent="0.15">
      <c r="A306" s="112">
        <v>5</v>
      </c>
      <c r="B306" s="112">
        <v>1</v>
      </c>
      <c r="C306" s="126" t="s">
        <v>477</v>
      </c>
      <c r="D306" s="124"/>
      <c r="E306" s="124"/>
      <c r="F306" s="124"/>
      <c r="G306" s="124"/>
      <c r="H306" s="124"/>
      <c r="I306" s="124"/>
      <c r="J306" s="124"/>
      <c r="K306" s="124"/>
      <c r="L306" s="125"/>
      <c r="M306" s="113" t="s">
        <v>562</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16</v>
      </c>
      <c r="AL306" s="115"/>
      <c r="AM306" s="115"/>
      <c r="AN306" s="115"/>
      <c r="AO306" s="115"/>
      <c r="AP306" s="116"/>
      <c r="AQ306" s="117">
        <v>2</v>
      </c>
      <c r="AR306" s="113"/>
      <c r="AS306" s="113"/>
      <c r="AT306" s="113"/>
      <c r="AU306" s="114">
        <v>100</v>
      </c>
      <c r="AV306" s="115"/>
      <c r="AW306" s="115"/>
      <c r="AX306" s="116"/>
    </row>
    <row r="307" spans="1:50" ht="27" customHeight="1" x14ac:dyDescent="0.15">
      <c r="A307" s="112">
        <v>6</v>
      </c>
      <c r="B307" s="112">
        <v>1</v>
      </c>
      <c r="C307" s="123" t="s">
        <v>592</v>
      </c>
      <c r="D307" s="124"/>
      <c r="E307" s="124"/>
      <c r="F307" s="124"/>
      <c r="G307" s="124"/>
      <c r="H307" s="124"/>
      <c r="I307" s="124"/>
      <c r="J307" s="124"/>
      <c r="K307" s="124"/>
      <c r="L307" s="125"/>
      <c r="M307" s="113" t="s">
        <v>562</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13</v>
      </c>
      <c r="AL307" s="115"/>
      <c r="AM307" s="115"/>
      <c r="AN307" s="115"/>
      <c r="AO307" s="115"/>
      <c r="AP307" s="116"/>
      <c r="AQ307" s="117">
        <v>1</v>
      </c>
      <c r="AR307" s="113"/>
      <c r="AS307" s="113"/>
      <c r="AT307" s="113"/>
      <c r="AU307" s="114">
        <v>99</v>
      </c>
      <c r="AV307" s="115"/>
      <c r="AW307" s="115"/>
      <c r="AX307" s="116"/>
    </row>
    <row r="308" spans="1:50" ht="27" customHeight="1" x14ac:dyDescent="0.15">
      <c r="A308" s="112">
        <v>7</v>
      </c>
      <c r="B308" s="112">
        <v>1</v>
      </c>
      <c r="C308" s="126" t="s">
        <v>478</v>
      </c>
      <c r="D308" s="124"/>
      <c r="E308" s="124"/>
      <c r="F308" s="124"/>
      <c r="G308" s="124"/>
      <c r="H308" s="124"/>
      <c r="I308" s="124"/>
      <c r="J308" s="124"/>
      <c r="K308" s="124"/>
      <c r="L308" s="125"/>
      <c r="M308" s="113" t="s">
        <v>552</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13</v>
      </c>
      <c r="AL308" s="115"/>
      <c r="AM308" s="115"/>
      <c r="AN308" s="115"/>
      <c r="AO308" s="115"/>
      <c r="AP308" s="116"/>
      <c r="AQ308" s="117">
        <v>2</v>
      </c>
      <c r="AR308" s="113"/>
      <c r="AS308" s="113"/>
      <c r="AT308" s="113"/>
      <c r="AU308" s="114">
        <v>83</v>
      </c>
      <c r="AV308" s="115"/>
      <c r="AW308" s="115"/>
      <c r="AX308" s="116"/>
    </row>
    <row r="309" spans="1:50" ht="27" customHeight="1" x14ac:dyDescent="0.15">
      <c r="A309" s="112">
        <v>8</v>
      </c>
      <c r="B309" s="112">
        <v>1</v>
      </c>
      <c r="C309" s="126" t="s">
        <v>479</v>
      </c>
      <c r="D309" s="124"/>
      <c r="E309" s="124"/>
      <c r="F309" s="124"/>
      <c r="G309" s="124"/>
      <c r="H309" s="124"/>
      <c r="I309" s="124"/>
      <c r="J309" s="124"/>
      <c r="K309" s="124"/>
      <c r="L309" s="125"/>
      <c r="M309" s="113" t="s">
        <v>562</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11</v>
      </c>
      <c r="AL309" s="115"/>
      <c r="AM309" s="115"/>
      <c r="AN309" s="115"/>
      <c r="AO309" s="115"/>
      <c r="AP309" s="116"/>
      <c r="AQ309" s="117">
        <v>1</v>
      </c>
      <c r="AR309" s="113"/>
      <c r="AS309" s="113"/>
      <c r="AT309" s="113"/>
      <c r="AU309" s="114">
        <v>99</v>
      </c>
      <c r="AV309" s="115"/>
      <c r="AW309" s="115"/>
      <c r="AX309" s="116"/>
    </row>
    <row r="310" spans="1:50" ht="63" customHeight="1" x14ac:dyDescent="0.15">
      <c r="A310" s="112">
        <v>9</v>
      </c>
      <c r="B310" s="112">
        <v>1</v>
      </c>
      <c r="C310" s="123" t="s">
        <v>584</v>
      </c>
      <c r="D310" s="124"/>
      <c r="E310" s="124"/>
      <c r="F310" s="124"/>
      <c r="G310" s="124"/>
      <c r="H310" s="124"/>
      <c r="I310" s="124"/>
      <c r="J310" s="124"/>
      <c r="K310" s="124"/>
      <c r="L310" s="125"/>
      <c r="M310" s="113" t="s">
        <v>562</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6</v>
      </c>
      <c r="AL310" s="115"/>
      <c r="AM310" s="115"/>
      <c r="AN310" s="115"/>
      <c r="AO310" s="115"/>
      <c r="AP310" s="116"/>
      <c r="AQ310" s="117">
        <v>1</v>
      </c>
      <c r="AR310" s="113"/>
      <c r="AS310" s="113"/>
      <c r="AT310" s="113"/>
      <c r="AU310" s="114">
        <v>100</v>
      </c>
      <c r="AV310" s="115"/>
      <c r="AW310" s="115"/>
      <c r="AX310" s="116"/>
    </row>
    <row r="311" spans="1:50" ht="63" customHeight="1" x14ac:dyDescent="0.15">
      <c r="A311" s="112">
        <v>10</v>
      </c>
      <c r="B311" s="112">
        <v>1</v>
      </c>
      <c r="C311" s="123" t="s">
        <v>585</v>
      </c>
      <c r="D311" s="124"/>
      <c r="E311" s="124"/>
      <c r="F311" s="124"/>
      <c r="G311" s="124"/>
      <c r="H311" s="124"/>
      <c r="I311" s="124"/>
      <c r="J311" s="124"/>
      <c r="K311" s="124"/>
      <c r="L311" s="125"/>
      <c r="M311" s="113" t="s">
        <v>562</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3</v>
      </c>
      <c r="AL311" s="115"/>
      <c r="AM311" s="115"/>
      <c r="AN311" s="115"/>
      <c r="AO311" s="115"/>
      <c r="AP311" s="116"/>
      <c r="AQ311" s="117">
        <v>10</v>
      </c>
      <c r="AR311" s="113"/>
      <c r="AS311" s="113"/>
      <c r="AT311" s="113"/>
      <c r="AU311" s="114">
        <v>99</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87" customHeight="1" x14ac:dyDescent="0.15"/>
    <row r="333" spans="1:50" x14ac:dyDescent="0.15">
      <c r="A333" s="9"/>
      <c r="B333" s="70" t="s">
        <v>496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395</v>
      </c>
      <c r="D334" s="118"/>
      <c r="E334" s="118"/>
      <c r="F334" s="118"/>
      <c r="G334" s="118"/>
      <c r="H334" s="118"/>
      <c r="I334" s="118"/>
      <c r="J334" s="118"/>
      <c r="K334" s="118"/>
      <c r="L334" s="118"/>
      <c r="M334" s="118" t="s">
        <v>396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397</v>
      </c>
      <c r="AL334" s="118"/>
      <c r="AM334" s="118"/>
      <c r="AN334" s="118"/>
      <c r="AO334" s="118"/>
      <c r="AP334" s="118"/>
      <c r="AQ334" s="118" t="s">
        <v>23</v>
      </c>
      <c r="AR334" s="118"/>
      <c r="AS334" s="118"/>
      <c r="AT334" s="118"/>
      <c r="AU334" s="120" t="s">
        <v>24</v>
      </c>
      <c r="AV334" s="121"/>
      <c r="AW334" s="121"/>
      <c r="AX334" s="122"/>
    </row>
    <row r="335" spans="1:50" ht="45" customHeight="1" x14ac:dyDescent="0.15">
      <c r="A335" s="112">
        <v>1</v>
      </c>
      <c r="B335" s="112">
        <v>1</v>
      </c>
      <c r="C335" s="113" t="s">
        <v>480</v>
      </c>
      <c r="D335" s="113"/>
      <c r="E335" s="113"/>
      <c r="F335" s="113"/>
      <c r="G335" s="113"/>
      <c r="H335" s="113"/>
      <c r="I335" s="113"/>
      <c r="J335" s="113"/>
      <c r="K335" s="113"/>
      <c r="L335" s="113"/>
      <c r="M335" s="113" t="s">
        <v>563</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89</v>
      </c>
      <c r="AL335" s="115"/>
      <c r="AM335" s="115"/>
      <c r="AN335" s="115"/>
      <c r="AO335" s="115"/>
      <c r="AP335" s="116"/>
      <c r="AQ335" s="117">
        <v>1</v>
      </c>
      <c r="AR335" s="113"/>
      <c r="AS335" s="113"/>
      <c r="AT335" s="113"/>
      <c r="AU335" s="114">
        <v>100</v>
      </c>
      <c r="AV335" s="115"/>
      <c r="AW335" s="115"/>
      <c r="AX335" s="116"/>
    </row>
    <row r="336" spans="1:50" ht="45" customHeight="1" x14ac:dyDescent="0.15">
      <c r="A336" s="112">
        <v>2</v>
      </c>
      <c r="B336" s="112">
        <v>1</v>
      </c>
      <c r="C336" s="113" t="s">
        <v>481</v>
      </c>
      <c r="D336" s="113"/>
      <c r="E336" s="113"/>
      <c r="F336" s="113"/>
      <c r="G336" s="113"/>
      <c r="H336" s="113"/>
      <c r="I336" s="113"/>
      <c r="J336" s="113"/>
      <c r="K336" s="113"/>
      <c r="L336" s="113"/>
      <c r="M336" s="113" t="s">
        <v>564</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0.29376000000000002</v>
      </c>
      <c r="AL336" s="115"/>
      <c r="AM336" s="115"/>
      <c r="AN336" s="115"/>
      <c r="AO336" s="115"/>
      <c r="AP336" s="116"/>
      <c r="AQ336" s="117">
        <v>1</v>
      </c>
      <c r="AR336" s="113"/>
      <c r="AS336" s="113"/>
      <c r="AT336" s="113"/>
      <c r="AU336" s="114">
        <v>100</v>
      </c>
      <c r="AV336" s="115"/>
      <c r="AW336" s="115"/>
      <c r="AX336" s="116"/>
    </row>
    <row r="337" spans="1:50" ht="45" customHeight="1" x14ac:dyDescent="0.15">
      <c r="A337" s="112">
        <v>3</v>
      </c>
      <c r="B337" s="112">
        <v>1</v>
      </c>
      <c r="C337" s="113" t="s">
        <v>482</v>
      </c>
      <c r="D337" s="113"/>
      <c r="E337" s="113"/>
      <c r="F337" s="113"/>
      <c r="G337" s="113"/>
      <c r="H337" s="113"/>
      <c r="I337" s="113"/>
      <c r="J337" s="113"/>
      <c r="K337" s="113"/>
      <c r="L337" s="113"/>
      <c r="M337" s="113" t="s">
        <v>565</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3.0000000000000001E-3</v>
      </c>
      <c r="AL337" s="115"/>
      <c r="AM337" s="115"/>
      <c r="AN337" s="115"/>
      <c r="AO337" s="115"/>
      <c r="AP337" s="116"/>
      <c r="AQ337" s="117">
        <v>1</v>
      </c>
      <c r="AR337" s="113"/>
      <c r="AS337" s="113"/>
      <c r="AT337" s="113"/>
      <c r="AU337" s="114">
        <v>100</v>
      </c>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395</v>
      </c>
      <c r="D367" s="118"/>
      <c r="E367" s="118"/>
      <c r="F367" s="118"/>
      <c r="G367" s="118"/>
      <c r="H367" s="118"/>
      <c r="I367" s="118"/>
      <c r="J367" s="118"/>
      <c r="K367" s="118"/>
      <c r="L367" s="118"/>
      <c r="M367" s="118" t="s">
        <v>396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397</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t="s">
        <v>483</v>
      </c>
      <c r="D368" s="113"/>
      <c r="E368" s="113"/>
      <c r="F368" s="113"/>
      <c r="G368" s="113"/>
      <c r="H368" s="113"/>
      <c r="I368" s="113"/>
      <c r="J368" s="113"/>
      <c r="K368" s="113"/>
      <c r="L368" s="113"/>
      <c r="M368" s="113" t="s">
        <v>566</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38</v>
      </c>
      <c r="AL368" s="115"/>
      <c r="AM368" s="115"/>
      <c r="AN368" s="115"/>
      <c r="AO368" s="115"/>
      <c r="AP368" s="116"/>
      <c r="AQ368" s="117" t="s">
        <v>605</v>
      </c>
      <c r="AR368" s="113"/>
      <c r="AS368" s="113"/>
      <c r="AT368" s="113"/>
      <c r="AU368" s="114">
        <v>100</v>
      </c>
      <c r="AV368" s="115"/>
      <c r="AW368" s="115"/>
      <c r="AX368" s="116"/>
    </row>
    <row r="369" spans="1:50" ht="24" customHeight="1" x14ac:dyDescent="0.15">
      <c r="A369" s="112">
        <v>2</v>
      </c>
      <c r="B369" s="112">
        <v>1</v>
      </c>
      <c r="C369" s="113" t="s">
        <v>484</v>
      </c>
      <c r="D369" s="113"/>
      <c r="E369" s="113"/>
      <c r="F369" s="113"/>
      <c r="G369" s="113"/>
      <c r="H369" s="113"/>
      <c r="I369" s="113"/>
      <c r="J369" s="113"/>
      <c r="K369" s="113"/>
      <c r="L369" s="113"/>
      <c r="M369" s="113" t="s">
        <v>567</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28</v>
      </c>
      <c r="AL369" s="115"/>
      <c r="AM369" s="115"/>
      <c r="AN369" s="115"/>
      <c r="AO369" s="115"/>
      <c r="AP369" s="116"/>
      <c r="AQ369" s="117" t="s">
        <v>605</v>
      </c>
      <c r="AR369" s="113"/>
      <c r="AS369" s="113"/>
      <c r="AT369" s="113"/>
      <c r="AU369" s="114">
        <v>100</v>
      </c>
      <c r="AV369" s="115"/>
      <c r="AW369" s="115"/>
      <c r="AX369" s="116"/>
    </row>
    <row r="370" spans="1:50" ht="24" customHeight="1" x14ac:dyDescent="0.15">
      <c r="A370" s="112">
        <v>3</v>
      </c>
      <c r="B370" s="112">
        <v>1</v>
      </c>
      <c r="C370" s="113" t="s">
        <v>485</v>
      </c>
      <c r="D370" s="113"/>
      <c r="E370" s="113"/>
      <c r="F370" s="113"/>
      <c r="G370" s="113"/>
      <c r="H370" s="113"/>
      <c r="I370" s="113"/>
      <c r="J370" s="113"/>
      <c r="K370" s="113"/>
      <c r="L370" s="113"/>
      <c r="M370" s="113" t="s">
        <v>564</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8</v>
      </c>
      <c r="AL370" s="115"/>
      <c r="AM370" s="115"/>
      <c r="AN370" s="115"/>
      <c r="AO370" s="115"/>
      <c r="AP370" s="116"/>
      <c r="AQ370" s="117" t="s">
        <v>605</v>
      </c>
      <c r="AR370" s="113"/>
      <c r="AS370" s="113"/>
      <c r="AT370" s="113"/>
      <c r="AU370" s="114">
        <v>100</v>
      </c>
      <c r="AV370" s="115"/>
      <c r="AW370" s="115"/>
      <c r="AX370" s="116"/>
    </row>
    <row r="371" spans="1:50" ht="24" customHeight="1" x14ac:dyDescent="0.15">
      <c r="A371" s="112">
        <v>4</v>
      </c>
      <c r="B371" s="112">
        <v>1</v>
      </c>
      <c r="C371" s="113" t="s">
        <v>486</v>
      </c>
      <c r="D371" s="113"/>
      <c r="E371" s="113"/>
      <c r="F371" s="113"/>
      <c r="G371" s="113"/>
      <c r="H371" s="113"/>
      <c r="I371" s="113"/>
      <c r="J371" s="113"/>
      <c r="K371" s="113"/>
      <c r="L371" s="113"/>
      <c r="M371" s="113" t="s">
        <v>564</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6</v>
      </c>
      <c r="AL371" s="115"/>
      <c r="AM371" s="115"/>
      <c r="AN371" s="115"/>
      <c r="AO371" s="115"/>
      <c r="AP371" s="116"/>
      <c r="AQ371" s="117" t="s">
        <v>605</v>
      </c>
      <c r="AR371" s="113"/>
      <c r="AS371" s="113"/>
      <c r="AT371" s="113"/>
      <c r="AU371" s="114">
        <v>100</v>
      </c>
      <c r="AV371" s="115"/>
      <c r="AW371" s="115"/>
      <c r="AX371" s="116"/>
    </row>
    <row r="372" spans="1:50" ht="24" customHeight="1" x14ac:dyDescent="0.15">
      <c r="A372" s="112">
        <v>5</v>
      </c>
      <c r="B372" s="112">
        <v>1</v>
      </c>
      <c r="C372" s="113" t="s">
        <v>487</v>
      </c>
      <c r="D372" s="113"/>
      <c r="E372" s="113"/>
      <c r="F372" s="113"/>
      <c r="G372" s="113"/>
      <c r="H372" s="113"/>
      <c r="I372" s="113"/>
      <c r="J372" s="113"/>
      <c r="K372" s="113"/>
      <c r="L372" s="113"/>
      <c r="M372" s="113" t="s">
        <v>564</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5</v>
      </c>
      <c r="AL372" s="115"/>
      <c r="AM372" s="115"/>
      <c r="AN372" s="115"/>
      <c r="AO372" s="115"/>
      <c r="AP372" s="116"/>
      <c r="AQ372" s="117" t="s">
        <v>605</v>
      </c>
      <c r="AR372" s="113"/>
      <c r="AS372" s="113"/>
      <c r="AT372" s="113"/>
      <c r="AU372" s="114">
        <v>100</v>
      </c>
      <c r="AV372" s="115"/>
      <c r="AW372" s="115"/>
      <c r="AX372" s="116"/>
    </row>
    <row r="373" spans="1:50" ht="24" customHeight="1" x14ac:dyDescent="0.15">
      <c r="A373" s="112">
        <v>6</v>
      </c>
      <c r="B373" s="112">
        <v>1</v>
      </c>
      <c r="C373" s="113" t="s">
        <v>488</v>
      </c>
      <c r="D373" s="113"/>
      <c r="E373" s="113"/>
      <c r="F373" s="113"/>
      <c r="G373" s="113"/>
      <c r="H373" s="113"/>
      <c r="I373" s="113"/>
      <c r="J373" s="113"/>
      <c r="K373" s="113"/>
      <c r="L373" s="113"/>
      <c r="M373" s="113" t="s">
        <v>564</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5</v>
      </c>
      <c r="AL373" s="115"/>
      <c r="AM373" s="115"/>
      <c r="AN373" s="115"/>
      <c r="AO373" s="115"/>
      <c r="AP373" s="116"/>
      <c r="AQ373" s="117" t="s">
        <v>605</v>
      </c>
      <c r="AR373" s="113"/>
      <c r="AS373" s="113"/>
      <c r="AT373" s="113"/>
      <c r="AU373" s="114">
        <v>100</v>
      </c>
      <c r="AV373" s="115"/>
      <c r="AW373" s="115"/>
      <c r="AX373" s="116"/>
    </row>
    <row r="374" spans="1:50" ht="24" customHeight="1" x14ac:dyDescent="0.15">
      <c r="A374" s="112">
        <v>7</v>
      </c>
      <c r="B374" s="112">
        <v>1</v>
      </c>
      <c r="C374" s="113" t="s">
        <v>489</v>
      </c>
      <c r="D374" s="113"/>
      <c r="E374" s="113"/>
      <c r="F374" s="113"/>
      <c r="G374" s="113"/>
      <c r="H374" s="113"/>
      <c r="I374" s="113"/>
      <c r="J374" s="113"/>
      <c r="K374" s="113"/>
      <c r="L374" s="113"/>
      <c r="M374" s="113" t="s">
        <v>564</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5</v>
      </c>
      <c r="AL374" s="115"/>
      <c r="AM374" s="115"/>
      <c r="AN374" s="115"/>
      <c r="AO374" s="115"/>
      <c r="AP374" s="116"/>
      <c r="AQ374" s="117" t="s">
        <v>605</v>
      </c>
      <c r="AR374" s="113"/>
      <c r="AS374" s="113"/>
      <c r="AT374" s="113"/>
      <c r="AU374" s="114">
        <v>100</v>
      </c>
      <c r="AV374" s="115"/>
      <c r="AW374" s="115"/>
      <c r="AX374" s="116"/>
    </row>
    <row r="375" spans="1:50" ht="24" customHeight="1" x14ac:dyDescent="0.15">
      <c r="A375" s="112">
        <v>8</v>
      </c>
      <c r="B375" s="112">
        <v>1</v>
      </c>
      <c r="C375" s="113" t="s">
        <v>490</v>
      </c>
      <c r="D375" s="113"/>
      <c r="E375" s="113"/>
      <c r="F375" s="113"/>
      <c r="G375" s="113"/>
      <c r="H375" s="113"/>
      <c r="I375" s="113"/>
      <c r="J375" s="113"/>
      <c r="K375" s="113"/>
      <c r="L375" s="113"/>
      <c r="M375" s="113" t="s">
        <v>564</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5</v>
      </c>
      <c r="AL375" s="115"/>
      <c r="AM375" s="115"/>
      <c r="AN375" s="115"/>
      <c r="AO375" s="115"/>
      <c r="AP375" s="116"/>
      <c r="AQ375" s="117" t="s">
        <v>605</v>
      </c>
      <c r="AR375" s="113"/>
      <c r="AS375" s="113"/>
      <c r="AT375" s="113"/>
      <c r="AU375" s="114">
        <v>100</v>
      </c>
      <c r="AV375" s="115"/>
      <c r="AW375" s="115"/>
      <c r="AX375" s="116"/>
    </row>
    <row r="376" spans="1:50" ht="24" customHeight="1" x14ac:dyDescent="0.15">
      <c r="A376" s="112">
        <v>9</v>
      </c>
      <c r="B376" s="112">
        <v>1</v>
      </c>
      <c r="C376" s="113" t="s">
        <v>491</v>
      </c>
      <c r="D376" s="113"/>
      <c r="E376" s="113"/>
      <c r="F376" s="113"/>
      <c r="G376" s="113"/>
      <c r="H376" s="113"/>
      <c r="I376" s="113"/>
      <c r="J376" s="113"/>
      <c r="K376" s="113"/>
      <c r="L376" s="113"/>
      <c r="M376" s="113" t="s">
        <v>564</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v>4</v>
      </c>
      <c r="AL376" s="115"/>
      <c r="AM376" s="115"/>
      <c r="AN376" s="115"/>
      <c r="AO376" s="115"/>
      <c r="AP376" s="116"/>
      <c r="AQ376" s="117" t="s">
        <v>605</v>
      </c>
      <c r="AR376" s="113"/>
      <c r="AS376" s="113"/>
      <c r="AT376" s="113"/>
      <c r="AU376" s="114">
        <v>100</v>
      </c>
      <c r="AV376" s="115"/>
      <c r="AW376" s="115"/>
      <c r="AX376" s="116"/>
    </row>
    <row r="377" spans="1:50" ht="24" customHeight="1" x14ac:dyDescent="0.15">
      <c r="A377" s="112">
        <v>10</v>
      </c>
      <c r="B377" s="112">
        <v>1</v>
      </c>
      <c r="C377" s="113" t="s">
        <v>492</v>
      </c>
      <c r="D377" s="113"/>
      <c r="E377" s="113"/>
      <c r="F377" s="113"/>
      <c r="G377" s="113"/>
      <c r="H377" s="113"/>
      <c r="I377" s="113"/>
      <c r="J377" s="113"/>
      <c r="K377" s="113"/>
      <c r="L377" s="113"/>
      <c r="M377" s="113" t="s">
        <v>564</v>
      </c>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v>3</v>
      </c>
      <c r="AL377" s="115"/>
      <c r="AM377" s="115"/>
      <c r="AN377" s="115"/>
      <c r="AO377" s="115"/>
      <c r="AP377" s="116"/>
      <c r="AQ377" s="117" t="s">
        <v>605</v>
      </c>
      <c r="AR377" s="113"/>
      <c r="AS377" s="113"/>
      <c r="AT377" s="113"/>
      <c r="AU377" s="114">
        <v>100</v>
      </c>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t="s">
        <v>605</v>
      </c>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t="s">
        <v>605</v>
      </c>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t="s">
        <v>605</v>
      </c>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t="s">
        <v>605</v>
      </c>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t="s">
        <v>605</v>
      </c>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t="s">
        <v>605</v>
      </c>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t="s">
        <v>605</v>
      </c>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t="s">
        <v>605</v>
      </c>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t="s">
        <v>605</v>
      </c>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t="s">
        <v>605</v>
      </c>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t="s">
        <v>605</v>
      </c>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t="s">
        <v>605</v>
      </c>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t="s">
        <v>605</v>
      </c>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t="s">
        <v>605</v>
      </c>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t="s">
        <v>605</v>
      </c>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t="s">
        <v>605</v>
      </c>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t="s">
        <v>605</v>
      </c>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t="s">
        <v>605</v>
      </c>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t="s">
        <v>605</v>
      </c>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t="s">
        <v>605</v>
      </c>
      <c r="AR397" s="113"/>
      <c r="AS397" s="113"/>
      <c r="AT397" s="113"/>
      <c r="AU397" s="114"/>
      <c r="AV397" s="115"/>
      <c r="AW397" s="115"/>
      <c r="AX397" s="116"/>
    </row>
    <row r="399" spans="1:50" x14ac:dyDescent="0.15">
      <c r="A399" s="9"/>
      <c r="B399" s="70" t="s">
        <v>498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395</v>
      </c>
      <c r="D400" s="118"/>
      <c r="E400" s="118"/>
      <c r="F400" s="118"/>
      <c r="G400" s="118"/>
      <c r="H400" s="118"/>
      <c r="I400" s="118"/>
      <c r="J400" s="118"/>
      <c r="K400" s="118"/>
      <c r="L400" s="118"/>
      <c r="M400" s="118" t="s">
        <v>396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397</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606</v>
      </c>
      <c r="D401" s="113"/>
      <c r="E401" s="113"/>
      <c r="F401" s="113"/>
      <c r="G401" s="113"/>
      <c r="H401" s="113"/>
      <c r="I401" s="113"/>
      <c r="J401" s="113"/>
      <c r="K401" s="113"/>
      <c r="L401" s="113"/>
      <c r="M401" s="113" t="s">
        <v>564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7</v>
      </c>
      <c r="AL401" s="115"/>
      <c r="AM401" s="115"/>
      <c r="AN401" s="115"/>
      <c r="AO401" s="115"/>
      <c r="AP401" s="116"/>
      <c r="AQ401" s="117">
        <v>1</v>
      </c>
      <c r="AR401" s="113"/>
      <c r="AS401" s="113"/>
      <c r="AT401" s="113"/>
      <c r="AU401" s="114">
        <v>100</v>
      </c>
      <c r="AV401" s="115"/>
      <c r="AW401" s="115"/>
      <c r="AX401" s="116"/>
    </row>
    <row r="402" spans="1:50" ht="24" customHeight="1" x14ac:dyDescent="0.15">
      <c r="A402" s="112">
        <v>2</v>
      </c>
      <c r="B402" s="112">
        <v>1</v>
      </c>
      <c r="C402" s="117" t="s">
        <v>607</v>
      </c>
      <c r="D402" s="113"/>
      <c r="E402" s="113"/>
      <c r="F402" s="113"/>
      <c r="G402" s="113"/>
      <c r="H402" s="113"/>
      <c r="I402" s="113"/>
      <c r="J402" s="113"/>
      <c r="K402" s="113"/>
      <c r="L402" s="113"/>
      <c r="M402" s="113" t="s">
        <v>568</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3</v>
      </c>
      <c r="AL402" s="115"/>
      <c r="AM402" s="115"/>
      <c r="AN402" s="115"/>
      <c r="AO402" s="115"/>
      <c r="AP402" s="116"/>
      <c r="AQ402" s="117">
        <v>1</v>
      </c>
      <c r="AR402" s="113"/>
      <c r="AS402" s="113"/>
      <c r="AT402" s="113"/>
      <c r="AU402" s="114">
        <v>100</v>
      </c>
      <c r="AV402" s="115"/>
      <c r="AW402" s="115"/>
      <c r="AX402" s="116"/>
    </row>
    <row r="403" spans="1:50" ht="24" customHeight="1" x14ac:dyDescent="0.15">
      <c r="A403" s="112">
        <v>3</v>
      </c>
      <c r="B403" s="112">
        <v>1</v>
      </c>
      <c r="C403" s="117" t="s">
        <v>608</v>
      </c>
      <c r="D403" s="113"/>
      <c r="E403" s="113"/>
      <c r="F403" s="113"/>
      <c r="G403" s="113"/>
      <c r="H403" s="113"/>
      <c r="I403" s="113"/>
      <c r="J403" s="113"/>
      <c r="K403" s="113"/>
      <c r="L403" s="113"/>
      <c r="M403" s="113" t="s">
        <v>565</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2</v>
      </c>
      <c r="AL403" s="115"/>
      <c r="AM403" s="115"/>
      <c r="AN403" s="115"/>
      <c r="AO403" s="115"/>
      <c r="AP403" s="116"/>
      <c r="AQ403" s="117">
        <v>1</v>
      </c>
      <c r="AR403" s="113"/>
      <c r="AS403" s="113"/>
      <c r="AT403" s="113"/>
      <c r="AU403" s="114">
        <v>100</v>
      </c>
      <c r="AV403" s="115"/>
      <c r="AW403" s="115"/>
      <c r="AX403" s="116"/>
    </row>
    <row r="404" spans="1:50" ht="24" customHeight="1" x14ac:dyDescent="0.15">
      <c r="A404" s="112">
        <v>4</v>
      </c>
      <c r="B404" s="112">
        <v>1</v>
      </c>
      <c r="C404" s="117" t="s">
        <v>609</v>
      </c>
      <c r="D404" s="113"/>
      <c r="E404" s="113"/>
      <c r="F404" s="113"/>
      <c r="G404" s="113"/>
      <c r="H404" s="113"/>
      <c r="I404" s="113"/>
      <c r="J404" s="113"/>
      <c r="K404" s="113"/>
      <c r="L404" s="113"/>
      <c r="M404" s="113" t="s">
        <v>565</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1</v>
      </c>
      <c r="AL404" s="115"/>
      <c r="AM404" s="115"/>
      <c r="AN404" s="115"/>
      <c r="AO404" s="115"/>
      <c r="AP404" s="116"/>
      <c r="AQ404" s="117">
        <v>1</v>
      </c>
      <c r="AR404" s="113"/>
      <c r="AS404" s="113"/>
      <c r="AT404" s="113"/>
      <c r="AU404" s="114">
        <v>100</v>
      </c>
      <c r="AV404" s="115"/>
      <c r="AW404" s="115"/>
      <c r="AX404" s="116"/>
    </row>
    <row r="405" spans="1:50" ht="24" customHeight="1" x14ac:dyDescent="0.15">
      <c r="A405" s="112">
        <v>5</v>
      </c>
      <c r="B405" s="112">
        <v>1</v>
      </c>
      <c r="C405" s="117" t="s">
        <v>610</v>
      </c>
      <c r="D405" s="113"/>
      <c r="E405" s="113"/>
      <c r="F405" s="113"/>
      <c r="G405" s="113"/>
      <c r="H405" s="113"/>
      <c r="I405" s="113"/>
      <c r="J405" s="113"/>
      <c r="K405" s="113"/>
      <c r="L405" s="113"/>
      <c r="M405" s="113" t="s">
        <v>565</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0.8</v>
      </c>
      <c r="AL405" s="115"/>
      <c r="AM405" s="115"/>
      <c r="AN405" s="115"/>
      <c r="AO405" s="115"/>
      <c r="AP405" s="116"/>
      <c r="AQ405" s="117">
        <v>1</v>
      </c>
      <c r="AR405" s="113"/>
      <c r="AS405" s="113"/>
      <c r="AT405" s="113"/>
      <c r="AU405" s="114">
        <v>100</v>
      </c>
      <c r="AV405" s="115"/>
      <c r="AW405" s="115"/>
      <c r="AX405" s="116"/>
    </row>
    <row r="406" spans="1:50" ht="24" customHeight="1" x14ac:dyDescent="0.15">
      <c r="A406" s="112">
        <v>6</v>
      </c>
      <c r="B406" s="112">
        <v>1</v>
      </c>
      <c r="C406" s="117" t="s">
        <v>611</v>
      </c>
      <c r="D406" s="113"/>
      <c r="E406" s="113"/>
      <c r="F406" s="113"/>
      <c r="G406" s="113"/>
      <c r="H406" s="113"/>
      <c r="I406" s="113"/>
      <c r="J406" s="113"/>
      <c r="K406" s="113"/>
      <c r="L406" s="113"/>
      <c r="M406" s="113" t="s">
        <v>565</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v>0.2</v>
      </c>
      <c r="AL406" s="115"/>
      <c r="AM406" s="115"/>
      <c r="AN406" s="115"/>
      <c r="AO406" s="115"/>
      <c r="AP406" s="116"/>
      <c r="AQ406" s="117">
        <v>1</v>
      </c>
      <c r="AR406" s="113"/>
      <c r="AS406" s="113"/>
      <c r="AT406" s="113"/>
      <c r="AU406" s="114">
        <v>100</v>
      </c>
      <c r="AV406" s="115"/>
      <c r="AW406" s="115"/>
      <c r="AX406" s="116"/>
    </row>
    <row r="407" spans="1:50" ht="24" customHeight="1" x14ac:dyDescent="0.15">
      <c r="A407" s="112">
        <v>7</v>
      </c>
      <c r="B407" s="112">
        <v>1</v>
      </c>
      <c r="C407" s="117" t="s">
        <v>612</v>
      </c>
      <c r="D407" s="113"/>
      <c r="E407" s="113"/>
      <c r="F407" s="113"/>
      <c r="G407" s="113"/>
      <c r="H407" s="113"/>
      <c r="I407" s="113"/>
      <c r="J407" s="113"/>
      <c r="K407" s="113"/>
      <c r="L407" s="113"/>
      <c r="M407" s="113" t="s">
        <v>565</v>
      </c>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v>0.2</v>
      </c>
      <c r="AL407" s="115"/>
      <c r="AM407" s="115"/>
      <c r="AN407" s="115"/>
      <c r="AO407" s="115"/>
      <c r="AP407" s="116"/>
      <c r="AQ407" s="117">
        <v>1</v>
      </c>
      <c r="AR407" s="113"/>
      <c r="AS407" s="113"/>
      <c r="AT407" s="113"/>
      <c r="AU407" s="114">
        <v>100</v>
      </c>
      <c r="AV407" s="115"/>
      <c r="AW407" s="115"/>
      <c r="AX407" s="116"/>
    </row>
    <row r="408" spans="1:50" ht="24" customHeight="1" x14ac:dyDescent="0.15">
      <c r="A408" s="112">
        <v>8</v>
      </c>
      <c r="B408" s="112">
        <v>1</v>
      </c>
      <c r="C408" s="117" t="s">
        <v>613</v>
      </c>
      <c r="D408" s="113"/>
      <c r="E408" s="113"/>
      <c r="F408" s="113"/>
      <c r="G408" s="113"/>
      <c r="H408" s="113"/>
      <c r="I408" s="113"/>
      <c r="J408" s="113"/>
      <c r="K408" s="113"/>
      <c r="L408" s="113"/>
      <c r="M408" s="113" t="s">
        <v>565</v>
      </c>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v>0.1</v>
      </c>
      <c r="AL408" s="115"/>
      <c r="AM408" s="115"/>
      <c r="AN408" s="115"/>
      <c r="AO408" s="115"/>
      <c r="AP408" s="116"/>
      <c r="AQ408" s="117">
        <v>1</v>
      </c>
      <c r="AR408" s="113"/>
      <c r="AS408" s="113"/>
      <c r="AT408" s="113"/>
      <c r="AU408" s="114">
        <v>100</v>
      </c>
      <c r="AV408" s="115"/>
      <c r="AW408" s="115"/>
      <c r="AX408" s="116"/>
    </row>
    <row r="409" spans="1:50" ht="24" customHeight="1" x14ac:dyDescent="0.15">
      <c r="A409" s="112">
        <v>9</v>
      </c>
      <c r="B409" s="112">
        <v>1</v>
      </c>
      <c r="C409" s="117" t="s">
        <v>614</v>
      </c>
      <c r="D409" s="113"/>
      <c r="E409" s="113"/>
      <c r="F409" s="113"/>
      <c r="G409" s="113"/>
      <c r="H409" s="113"/>
      <c r="I409" s="113"/>
      <c r="J409" s="113"/>
      <c r="K409" s="113"/>
      <c r="L409" s="113"/>
      <c r="M409" s="113" t="s">
        <v>565</v>
      </c>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v>0.06</v>
      </c>
      <c r="AL409" s="115"/>
      <c r="AM409" s="115"/>
      <c r="AN409" s="115"/>
      <c r="AO409" s="115"/>
      <c r="AP409" s="116"/>
      <c r="AQ409" s="117">
        <v>1</v>
      </c>
      <c r="AR409" s="113"/>
      <c r="AS409" s="113"/>
      <c r="AT409" s="113"/>
      <c r="AU409" s="114">
        <v>100</v>
      </c>
      <c r="AV409" s="115"/>
      <c r="AW409" s="115"/>
      <c r="AX409" s="116"/>
    </row>
    <row r="410" spans="1:50" ht="24" customHeight="1" x14ac:dyDescent="0.15">
      <c r="A410" s="112">
        <v>10</v>
      </c>
      <c r="B410" s="112">
        <v>1</v>
      </c>
      <c r="C410" s="117" t="s">
        <v>615</v>
      </c>
      <c r="D410" s="113"/>
      <c r="E410" s="113"/>
      <c r="F410" s="113"/>
      <c r="G410" s="113"/>
      <c r="H410" s="113"/>
      <c r="I410" s="113"/>
      <c r="J410" s="113"/>
      <c r="K410" s="113"/>
      <c r="L410" s="113"/>
      <c r="M410" s="113" t="s">
        <v>565</v>
      </c>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v>0.06</v>
      </c>
      <c r="AL410" s="115"/>
      <c r="AM410" s="115"/>
      <c r="AN410" s="115"/>
      <c r="AO410" s="115"/>
      <c r="AP410" s="116"/>
      <c r="AQ410" s="117">
        <v>1</v>
      </c>
      <c r="AR410" s="113"/>
      <c r="AS410" s="113"/>
      <c r="AT410" s="113"/>
      <c r="AU410" s="114">
        <v>100</v>
      </c>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88.5" customHeight="1" x14ac:dyDescent="0.15"/>
    <row r="432" spans="1:50" x14ac:dyDescent="0.15">
      <c r="A432" s="9"/>
      <c r="B432" s="70" t="s">
        <v>499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395</v>
      </c>
      <c r="D433" s="118"/>
      <c r="E433" s="118"/>
      <c r="F433" s="118"/>
      <c r="G433" s="118"/>
      <c r="H433" s="118"/>
      <c r="I433" s="118"/>
      <c r="J433" s="118"/>
      <c r="K433" s="118"/>
      <c r="L433" s="118"/>
      <c r="M433" s="118" t="s">
        <v>396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397</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t="s">
        <v>501</v>
      </c>
      <c r="D434" s="113"/>
      <c r="E434" s="113"/>
      <c r="F434" s="113"/>
      <c r="G434" s="113"/>
      <c r="H434" s="113"/>
      <c r="I434" s="113"/>
      <c r="J434" s="113"/>
      <c r="K434" s="113"/>
      <c r="L434" s="113"/>
      <c r="M434" s="113" t="s">
        <v>504</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175</v>
      </c>
      <c r="AL434" s="115"/>
      <c r="AM434" s="115"/>
      <c r="AN434" s="115"/>
      <c r="AO434" s="115"/>
      <c r="AP434" s="116"/>
      <c r="AQ434" s="117" t="s">
        <v>463</v>
      </c>
      <c r="AR434" s="113"/>
      <c r="AS434" s="113"/>
      <c r="AT434" s="113"/>
      <c r="AU434" s="114" t="s">
        <v>463</v>
      </c>
      <c r="AV434" s="115"/>
      <c r="AW434" s="115"/>
      <c r="AX434" s="116"/>
    </row>
    <row r="435" spans="1:50" ht="24" customHeight="1" x14ac:dyDescent="0.15">
      <c r="A435" s="112">
        <v>2</v>
      </c>
      <c r="B435" s="112">
        <v>1</v>
      </c>
      <c r="C435" s="113" t="s">
        <v>502</v>
      </c>
      <c r="D435" s="113"/>
      <c r="E435" s="113"/>
      <c r="F435" s="113"/>
      <c r="G435" s="113"/>
      <c r="H435" s="113"/>
      <c r="I435" s="113"/>
      <c r="J435" s="113"/>
      <c r="K435" s="113"/>
      <c r="L435" s="113"/>
      <c r="M435" s="113" t="s">
        <v>505</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44</v>
      </c>
      <c r="AL435" s="115"/>
      <c r="AM435" s="115"/>
      <c r="AN435" s="115"/>
      <c r="AO435" s="115"/>
      <c r="AP435" s="116"/>
      <c r="AQ435" s="117" t="s">
        <v>463</v>
      </c>
      <c r="AR435" s="113"/>
      <c r="AS435" s="113"/>
      <c r="AT435" s="113"/>
      <c r="AU435" s="114" t="s">
        <v>463</v>
      </c>
      <c r="AV435" s="115"/>
      <c r="AW435" s="115"/>
      <c r="AX435" s="116"/>
    </row>
    <row r="436" spans="1:50" ht="24" customHeight="1" x14ac:dyDescent="0.15">
      <c r="A436" s="112">
        <v>3</v>
      </c>
      <c r="B436" s="112">
        <v>1</v>
      </c>
      <c r="C436" s="113" t="s">
        <v>503</v>
      </c>
      <c r="D436" s="113"/>
      <c r="E436" s="113"/>
      <c r="F436" s="113"/>
      <c r="G436" s="113"/>
      <c r="H436" s="113"/>
      <c r="I436" s="113"/>
      <c r="J436" s="113"/>
      <c r="K436" s="113"/>
      <c r="L436" s="113"/>
      <c r="M436" s="113" t="s">
        <v>504</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11</v>
      </c>
      <c r="AL436" s="115"/>
      <c r="AM436" s="115"/>
      <c r="AN436" s="115"/>
      <c r="AO436" s="115"/>
      <c r="AP436" s="116"/>
      <c r="AQ436" s="117" t="s">
        <v>463</v>
      </c>
      <c r="AR436" s="113"/>
      <c r="AS436" s="113"/>
      <c r="AT436" s="113"/>
      <c r="AU436" s="114" t="s">
        <v>463</v>
      </c>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500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395</v>
      </c>
      <c r="D466" s="118"/>
      <c r="E466" s="118"/>
      <c r="F466" s="118"/>
      <c r="G466" s="118"/>
      <c r="H466" s="118"/>
      <c r="I466" s="118"/>
      <c r="J466" s="118"/>
      <c r="K466" s="118"/>
      <c r="L466" s="118"/>
      <c r="M466" s="118" t="s">
        <v>396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397</v>
      </c>
      <c r="AL466" s="118"/>
      <c r="AM466" s="118"/>
      <c r="AN466" s="118"/>
      <c r="AO466" s="118"/>
      <c r="AP466" s="118"/>
      <c r="AQ466" s="118" t="s">
        <v>23</v>
      </c>
      <c r="AR466" s="118"/>
      <c r="AS466" s="118"/>
      <c r="AT466" s="118"/>
      <c r="AU466" s="120" t="s">
        <v>24</v>
      </c>
      <c r="AV466" s="121"/>
      <c r="AW466" s="121"/>
      <c r="AX466" s="122"/>
    </row>
    <row r="467" spans="1:50" ht="72" customHeight="1" x14ac:dyDescent="0.15">
      <c r="A467" s="112">
        <v>1</v>
      </c>
      <c r="B467" s="112">
        <v>1</v>
      </c>
      <c r="C467" s="113" t="s">
        <v>506</v>
      </c>
      <c r="D467" s="113"/>
      <c r="E467" s="113"/>
      <c r="F467" s="113"/>
      <c r="G467" s="113"/>
      <c r="H467" s="113"/>
      <c r="I467" s="113"/>
      <c r="J467" s="113"/>
      <c r="K467" s="113"/>
      <c r="L467" s="113"/>
      <c r="M467" s="113" t="s">
        <v>512</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27</v>
      </c>
      <c r="AL467" s="115"/>
      <c r="AM467" s="115"/>
      <c r="AN467" s="115"/>
      <c r="AO467" s="115"/>
      <c r="AP467" s="116"/>
      <c r="AQ467" s="117">
        <v>1</v>
      </c>
      <c r="AR467" s="113"/>
      <c r="AS467" s="113"/>
      <c r="AT467" s="113"/>
      <c r="AU467" s="114">
        <v>100</v>
      </c>
      <c r="AV467" s="115"/>
      <c r="AW467" s="115"/>
      <c r="AX467" s="116"/>
    </row>
    <row r="468" spans="1:50" ht="63" customHeight="1" x14ac:dyDescent="0.15">
      <c r="A468" s="112">
        <v>2</v>
      </c>
      <c r="B468" s="112">
        <v>1</v>
      </c>
      <c r="C468" s="113" t="s">
        <v>507</v>
      </c>
      <c r="D468" s="113"/>
      <c r="E468" s="113"/>
      <c r="F468" s="113"/>
      <c r="G468" s="113"/>
      <c r="H468" s="113"/>
      <c r="I468" s="113"/>
      <c r="J468" s="113"/>
      <c r="K468" s="113"/>
      <c r="L468" s="113"/>
      <c r="M468" s="113" t="s">
        <v>513</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25</v>
      </c>
      <c r="AL468" s="115"/>
      <c r="AM468" s="115"/>
      <c r="AN468" s="115"/>
      <c r="AO468" s="115"/>
      <c r="AP468" s="116"/>
      <c r="AQ468" s="117">
        <v>4</v>
      </c>
      <c r="AR468" s="113"/>
      <c r="AS468" s="113"/>
      <c r="AT468" s="113"/>
      <c r="AU468" s="114">
        <v>100</v>
      </c>
      <c r="AV468" s="115"/>
      <c r="AW468" s="115"/>
      <c r="AX468" s="116"/>
    </row>
    <row r="469" spans="1:50" ht="31.5" customHeight="1" x14ac:dyDescent="0.15">
      <c r="A469" s="112">
        <v>3</v>
      </c>
      <c r="B469" s="112">
        <v>1</v>
      </c>
      <c r="C469" s="113" t="s">
        <v>508</v>
      </c>
      <c r="D469" s="113"/>
      <c r="E469" s="113"/>
      <c r="F469" s="113"/>
      <c r="G469" s="113"/>
      <c r="H469" s="113"/>
      <c r="I469" s="113"/>
      <c r="J469" s="113"/>
      <c r="K469" s="113"/>
      <c r="L469" s="113"/>
      <c r="M469" s="113" t="s">
        <v>512</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24</v>
      </c>
      <c r="AL469" s="115"/>
      <c r="AM469" s="115"/>
      <c r="AN469" s="115"/>
      <c r="AO469" s="115"/>
      <c r="AP469" s="116"/>
      <c r="AQ469" s="117">
        <v>2</v>
      </c>
      <c r="AR469" s="113"/>
      <c r="AS469" s="113"/>
      <c r="AT469" s="113"/>
      <c r="AU469" s="114">
        <v>100</v>
      </c>
      <c r="AV469" s="115"/>
      <c r="AW469" s="115"/>
      <c r="AX469" s="116"/>
    </row>
    <row r="470" spans="1:50" ht="31.5" customHeight="1" x14ac:dyDescent="0.15">
      <c r="A470" s="112">
        <v>4</v>
      </c>
      <c r="B470" s="112">
        <v>1</v>
      </c>
      <c r="C470" s="113" t="s">
        <v>509</v>
      </c>
      <c r="D470" s="113"/>
      <c r="E470" s="113"/>
      <c r="F470" s="113"/>
      <c r="G470" s="113"/>
      <c r="H470" s="113"/>
      <c r="I470" s="113"/>
      <c r="J470" s="113"/>
      <c r="K470" s="113"/>
      <c r="L470" s="113"/>
      <c r="M470" s="113" t="s">
        <v>512</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21</v>
      </c>
      <c r="AL470" s="115"/>
      <c r="AM470" s="115"/>
      <c r="AN470" s="115"/>
      <c r="AO470" s="115"/>
      <c r="AP470" s="116"/>
      <c r="AQ470" s="117">
        <v>1</v>
      </c>
      <c r="AR470" s="113"/>
      <c r="AS470" s="113"/>
      <c r="AT470" s="113"/>
      <c r="AU470" s="114">
        <v>100</v>
      </c>
      <c r="AV470" s="115"/>
      <c r="AW470" s="115"/>
      <c r="AX470" s="116"/>
    </row>
    <row r="471" spans="1:50" ht="31.5" customHeight="1" x14ac:dyDescent="0.15">
      <c r="A471" s="112">
        <v>5</v>
      </c>
      <c r="B471" s="112">
        <v>1</v>
      </c>
      <c r="C471" s="113" t="s">
        <v>510</v>
      </c>
      <c r="D471" s="113"/>
      <c r="E471" s="113"/>
      <c r="F471" s="113"/>
      <c r="G471" s="113"/>
      <c r="H471" s="113"/>
      <c r="I471" s="113"/>
      <c r="J471" s="113"/>
      <c r="K471" s="113"/>
      <c r="L471" s="113"/>
      <c r="M471" s="113" t="s">
        <v>514</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v>14</v>
      </c>
      <c r="AL471" s="115"/>
      <c r="AM471" s="115"/>
      <c r="AN471" s="115"/>
      <c r="AO471" s="115"/>
      <c r="AP471" s="116"/>
      <c r="AQ471" s="117">
        <v>4</v>
      </c>
      <c r="AR471" s="113"/>
      <c r="AS471" s="113"/>
      <c r="AT471" s="113"/>
      <c r="AU471" s="114">
        <v>100</v>
      </c>
      <c r="AV471" s="115"/>
      <c r="AW471" s="115"/>
      <c r="AX471" s="116"/>
    </row>
    <row r="472" spans="1:50" ht="63" customHeight="1" x14ac:dyDescent="0.15">
      <c r="A472" s="112">
        <v>6</v>
      </c>
      <c r="B472" s="112">
        <v>1</v>
      </c>
      <c r="C472" s="113" t="s">
        <v>511</v>
      </c>
      <c r="D472" s="113"/>
      <c r="E472" s="113"/>
      <c r="F472" s="113"/>
      <c r="G472" s="113"/>
      <c r="H472" s="113"/>
      <c r="I472" s="113"/>
      <c r="J472" s="113"/>
      <c r="K472" s="113"/>
      <c r="L472" s="113"/>
      <c r="M472" s="113" t="s">
        <v>512</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v>13</v>
      </c>
      <c r="AL472" s="115"/>
      <c r="AM472" s="115"/>
      <c r="AN472" s="115"/>
      <c r="AO472" s="115"/>
      <c r="AP472" s="116"/>
      <c r="AQ472" s="117">
        <v>1</v>
      </c>
      <c r="AR472" s="113"/>
      <c r="AS472" s="113"/>
      <c r="AT472" s="113"/>
      <c r="AU472" s="114">
        <v>100</v>
      </c>
      <c r="AV472" s="115"/>
      <c r="AW472" s="115"/>
      <c r="AX472" s="116"/>
    </row>
    <row r="473" spans="1:50" ht="31.5" customHeight="1" x14ac:dyDescent="0.15">
      <c r="A473" s="112">
        <v>7</v>
      </c>
      <c r="B473" s="112">
        <v>1</v>
      </c>
      <c r="C473" s="117" t="s">
        <v>593</v>
      </c>
      <c r="D473" s="113"/>
      <c r="E473" s="113"/>
      <c r="F473" s="113"/>
      <c r="G473" s="113"/>
      <c r="H473" s="113"/>
      <c r="I473" s="113"/>
      <c r="J473" s="113"/>
      <c r="K473" s="113"/>
      <c r="L473" s="113"/>
      <c r="M473" s="113" t="s">
        <v>513</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13</v>
      </c>
      <c r="AL473" s="115"/>
      <c r="AM473" s="115"/>
      <c r="AN473" s="115"/>
      <c r="AO473" s="115"/>
      <c r="AP473" s="116"/>
      <c r="AQ473" s="117">
        <v>1</v>
      </c>
      <c r="AR473" s="113"/>
      <c r="AS473" s="113"/>
      <c r="AT473" s="113"/>
      <c r="AU473" s="114">
        <v>100</v>
      </c>
      <c r="AV473" s="115"/>
      <c r="AW473" s="115"/>
      <c r="AX473" s="116"/>
    </row>
    <row r="474" spans="1:50" ht="31.5" customHeight="1" x14ac:dyDescent="0.15">
      <c r="A474" s="112">
        <v>8</v>
      </c>
      <c r="B474" s="112">
        <v>1</v>
      </c>
      <c r="C474" s="117" t="s">
        <v>594</v>
      </c>
      <c r="D474" s="113"/>
      <c r="E474" s="113"/>
      <c r="F474" s="113"/>
      <c r="G474" s="113"/>
      <c r="H474" s="113"/>
      <c r="I474" s="113"/>
      <c r="J474" s="113"/>
      <c r="K474" s="113"/>
      <c r="L474" s="113"/>
      <c r="M474" s="113" t="s">
        <v>515</v>
      </c>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v>12</v>
      </c>
      <c r="AL474" s="115"/>
      <c r="AM474" s="115"/>
      <c r="AN474" s="115"/>
      <c r="AO474" s="115"/>
      <c r="AP474" s="116"/>
      <c r="AQ474" s="117">
        <v>1</v>
      </c>
      <c r="AR474" s="113"/>
      <c r="AS474" s="113"/>
      <c r="AT474" s="113"/>
      <c r="AU474" s="114">
        <v>88</v>
      </c>
      <c r="AV474" s="115"/>
      <c r="AW474" s="115"/>
      <c r="AX474" s="116"/>
    </row>
    <row r="475" spans="1:50" ht="31.5" customHeight="1" x14ac:dyDescent="0.15">
      <c r="A475" s="112">
        <v>9</v>
      </c>
      <c r="B475" s="112">
        <v>1</v>
      </c>
      <c r="C475" s="117" t="s">
        <v>595</v>
      </c>
      <c r="D475" s="113"/>
      <c r="E475" s="113"/>
      <c r="F475" s="113"/>
      <c r="G475" s="113"/>
      <c r="H475" s="113"/>
      <c r="I475" s="113"/>
      <c r="J475" s="113"/>
      <c r="K475" s="113"/>
      <c r="L475" s="113"/>
      <c r="M475" s="113" t="s">
        <v>512</v>
      </c>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v>8</v>
      </c>
      <c r="AL475" s="115"/>
      <c r="AM475" s="115"/>
      <c r="AN475" s="115"/>
      <c r="AO475" s="115"/>
      <c r="AP475" s="116"/>
      <c r="AQ475" s="117">
        <v>1</v>
      </c>
      <c r="AR475" s="113"/>
      <c r="AS475" s="113"/>
      <c r="AT475" s="113"/>
      <c r="AU475" s="114">
        <v>99</v>
      </c>
      <c r="AV475" s="115"/>
      <c r="AW475" s="115"/>
      <c r="AX475" s="116"/>
    </row>
    <row r="476" spans="1:50" ht="31.5" customHeight="1" x14ac:dyDescent="0.15">
      <c r="A476" s="112">
        <v>10</v>
      </c>
      <c r="B476" s="112">
        <v>1</v>
      </c>
      <c r="C476" s="117" t="s">
        <v>596</v>
      </c>
      <c r="D476" s="113"/>
      <c r="E476" s="113"/>
      <c r="F476" s="113"/>
      <c r="G476" s="113"/>
      <c r="H476" s="113"/>
      <c r="I476" s="113"/>
      <c r="J476" s="113"/>
      <c r="K476" s="113"/>
      <c r="L476" s="113"/>
      <c r="M476" s="117" t="s">
        <v>586</v>
      </c>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v>7</v>
      </c>
      <c r="AL476" s="115"/>
      <c r="AM476" s="115"/>
      <c r="AN476" s="115"/>
      <c r="AO476" s="115"/>
      <c r="AP476" s="116"/>
      <c r="AQ476" s="117">
        <v>1</v>
      </c>
      <c r="AR476" s="113"/>
      <c r="AS476" s="113"/>
      <c r="AT476" s="113"/>
      <c r="AU476" s="114">
        <v>100</v>
      </c>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row r="498" spans="1:50" ht="91.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Q336:AT336"/>
    <mergeCell ref="AU336:AX336"/>
    <mergeCell ref="A337:B337"/>
    <mergeCell ref="C337:L337"/>
    <mergeCell ref="M337:AJ337"/>
    <mergeCell ref="AK336:AP336"/>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7:AP337"/>
    <mergeCell ref="AQ338:AT338"/>
    <mergeCell ref="AU338:AX338"/>
    <mergeCell ref="A339:B339"/>
    <mergeCell ref="C339:L339"/>
    <mergeCell ref="M339:AJ339"/>
    <mergeCell ref="AK339:AP339"/>
    <mergeCell ref="AQ339:AT339"/>
    <mergeCell ref="AU339:AX339"/>
    <mergeCell ref="AK338:AP338"/>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AK336:AK364">
    <cfRule type="expression" dxfId="957" priority="541">
      <formula>IF(RIGHT(TEXT(P14,"0.#"),1)=".",FALSE,TRUE)</formula>
    </cfRule>
    <cfRule type="expression" dxfId="956" priority="542">
      <formula>IF(RIGHT(TEXT(P14,"0.#"),1)=".",TRUE,FALSE)</formula>
    </cfRule>
  </conditionalFormatting>
  <conditionalFormatting sqref="AE23:AI23">
    <cfRule type="expression" dxfId="955" priority="531">
      <formula>IF(RIGHT(TEXT(AE23,"0.#"),1)=".",FALSE,TRUE)</formula>
    </cfRule>
    <cfRule type="expression" dxfId="954" priority="532">
      <formula>IF(RIGHT(TEXT(AE23,"0.#"),1)=".",TRUE,FALSE)</formula>
    </cfRule>
  </conditionalFormatting>
  <conditionalFormatting sqref="AE69:AX69">
    <cfRule type="expression" dxfId="953" priority="463">
      <formula>IF(RIGHT(TEXT(AE69,"0.#"),1)=".",FALSE,TRUE)</formula>
    </cfRule>
    <cfRule type="expression" dxfId="952" priority="464">
      <formula>IF(RIGHT(TEXT(AE69,"0.#"),1)=".",TRUE,FALSE)</formula>
    </cfRule>
  </conditionalFormatting>
  <conditionalFormatting sqref="AE83:AI83">
    <cfRule type="expression" dxfId="951" priority="445">
      <formula>IF(RIGHT(TEXT(AE83,"0.#"),1)=".",FALSE,TRUE)</formula>
    </cfRule>
    <cfRule type="expression" dxfId="950" priority="446">
      <formula>IF(RIGHT(TEXT(AE83,"0.#"),1)=".",TRUE,FALSE)</formula>
    </cfRule>
  </conditionalFormatting>
  <conditionalFormatting sqref="AJ83:AX83">
    <cfRule type="expression" dxfId="949" priority="443">
      <formula>IF(RIGHT(TEXT(AJ83,"0.#"),1)=".",FALSE,TRUE)</formula>
    </cfRule>
    <cfRule type="expression" dxfId="948" priority="444">
      <formula>IF(RIGHT(TEXT(AJ83,"0.#"),1)=".",TRUE,FALSE)</formula>
    </cfRule>
  </conditionalFormatting>
  <conditionalFormatting sqref="L99">
    <cfRule type="expression" dxfId="947" priority="423">
      <formula>IF(RIGHT(TEXT(L99,"0.#"),1)=".",FALSE,TRUE)</formula>
    </cfRule>
    <cfRule type="expression" dxfId="946" priority="424">
      <formula>IF(RIGHT(TEXT(L99,"0.#"),1)=".",TRUE,FALSE)</formula>
    </cfRule>
  </conditionalFormatting>
  <conditionalFormatting sqref="L104">
    <cfRule type="expression" dxfId="945" priority="421">
      <formula>IF(RIGHT(TEXT(L104,"0.#"),1)=".",FALSE,TRUE)</formula>
    </cfRule>
    <cfRule type="expression" dxfId="944" priority="422">
      <formula>IF(RIGHT(TEXT(L104,"0.#"),1)=".",TRUE,FALSE)</formula>
    </cfRule>
  </conditionalFormatting>
  <conditionalFormatting sqref="R104">
    <cfRule type="expression" dxfId="943" priority="419">
      <formula>IF(RIGHT(TEXT(R104,"0.#"),1)=".",FALSE,TRUE)</formula>
    </cfRule>
    <cfRule type="expression" dxfId="942" priority="420">
      <formula>IF(RIGHT(TEXT(R104,"0.#"),1)=".",TRUE,FALSE)</formula>
    </cfRule>
  </conditionalFormatting>
  <conditionalFormatting sqref="P18:AX18">
    <cfRule type="expression" dxfId="941" priority="417">
      <formula>IF(RIGHT(TEXT(P18,"0.#"),1)=".",FALSE,TRUE)</formula>
    </cfRule>
    <cfRule type="expression" dxfId="940" priority="418">
      <formula>IF(RIGHT(TEXT(P18,"0.#"),1)=".",TRUE,FALSE)</formula>
    </cfRule>
  </conditionalFormatting>
  <conditionalFormatting sqref="Y181">
    <cfRule type="expression" dxfId="939" priority="413">
      <formula>IF(RIGHT(TEXT(Y181,"0.#"),1)=".",FALSE,TRUE)</formula>
    </cfRule>
    <cfRule type="expression" dxfId="938" priority="414">
      <formula>IF(RIGHT(TEXT(Y181,"0.#"),1)=".",TRUE,FALSE)</formula>
    </cfRule>
  </conditionalFormatting>
  <conditionalFormatting sqref="Y190">
    <cfRule type="expression" dxfId="937" priority="409">
      <formula>IF(RIGHT(TEXT(Y190,"0.#"),1)=".",FALSE,TRUE)</formula>
    </cfRule>
    <cfRule type="expression" dxfId="936" priority="410">
      <formula>IF(RIGHT(TEXT(Y190,"0.#"),1)=".",TRUE,FALSE)</formula>
    </cfRule>
  </conditionalFormatting>
  <conditionalFormatting sqref="AK236">
    <cfRule type="expression" dxfId="935" priority="331">
      <formula>IF(RIGHT(TEXT(AK236,"0.#"),1)=".",FALSE,TRUE)</formula>
    </cfRule>
    <cfRule type="expression" dxfId="934" priority="332">
      <formula>IF(RIGHT(TEXT(AK236,"0.#"),1)=".",TRUE,FALSE)</formula>
    </cfRule>
  </conditionalFormatting>
  <conditionalFormatting sqref="AE54:AI54">
    <cfRule type="expression" dxfId="933" priority="281">
      <formula>IF(RIGHT(TEXT(AE54,"0.#"),1)=".",FALSE,TRUE)</formula>
    </cfRule>
    <cfRule type="expression" dxfId="932" priority="282">
      <formula>IF(RIGHT(TEXT(AE54,"0.#"),1)=".",TRUE,FALSE)</formula>
    </cfRule>
  </conditionalFormatting>
  <conditionalFormatting sqref="P16:AQ17 P15:AX15 P13:AX13">
    <cfRule type="expression" dxfId="931" priority="239">
      <formula>IF(RIGHT(TEXT(P13,"0.#"),1)=".",FALSE,TRUE)</formula>
    </cfRule>
    <cfRule type="expression" dxfId="930" priority="240">
      <formula>IF(RIGHT(TEXT(P13,"0.#"),1)=".",TRUE,FALSE)</formula>
    </cfRule>
  </conditionalFormatting>
  <conditionalFormatting sqref="P19:AJ19">
    <cfRule type="expression" dxfId="929" priority="237">
      <formula>IF(RIGHT(TEXT(P19,"0.#"),1)=".",FALSE,TRUE)</formula>
    </cfRule>
    <cfRule type="expression" dxfId="928" priority="238">
      <formula>IF(RIGHT(TEXT(P19,"0.#"),1)=".",TRUE,FALSE)</formula>
    </cfRule>
  </conditionalFormatting>
  <conditionalFormatting sqref="AE55:AX55 AJ54:AS54">
    <cfRule type="expression" dxfId="927" priority="233">
      <formula>IF(RIGHT(TEXT(AE54,"0.#"),1)=".",FALSE,TRUE)</formula>
    </cfRule>
    <cfRule type="expression" dxfId="926" priority="234">
      <formula>IF(RIGHT(TEXT(AE54,"0.#"),1)=".",TRUE,FALSE)</formula>
    </cfRule>
  </conditionalFormatting>
  <conditionalFormatting sqref="AE68:AS68">
    <cfRule type="expression" dxfId="925" priority="229">
      <formula>IF(RIGHT(TEXT(AE68,"0.#"),1)=".",FALSE,TRUE)</formula>
    </cfRule>
    <cfRule type="expression" dxfId="924" priority="230">
      <formula>IF(RIGHT(TEXT(AE68,"0.#"),1)=".",TRUE,FALSE)</formula>
    </cfRule>
  </conditionalFormatting>
  <conditionalFormatting sqref="AE95:AI95 AE92:AI92 AE89:AI89 AE86:AI86">
    <cfRule type="expression" dxfId="923" priority="227">
      <formula>IF(RIGHT(TEXT(AE86,"0.#"),1)=".",FALSE,TRUE)</formula>
    </cfRule>
    <cfRule type="expression" dxfId="922" priority="228">
      <formula>IF(RIGHT(TEXT(AE86,"0.#"),1)=".",TRUE,FALSE)</formula>
    </cfRule>
  </conditionalFormatting>
  <conditionalFormatting sqref="AJ95:AX95 AJ92:AX92 AJ89:AX89 AJ86:AX86">
    <cfRule type="expression" dxfId="921" priority="225">
      <formula>IF(RIGHT(TEXT(AJ86,"0.#"),1)=".",FALSE,TRUE)</formula>
    </cfRule>
    <cfRule type="expression" dxfId="920" priority="226">
      <formula>IF(RIGHT(TEXT(AJ86,"0.#"),1)=".",TRUE,FALSE)</formula>
    </cfRule>
  </conditionalFormatting>
  <conditionalFormatting sqref="L100:L103 L98">
    <cfRule type="expression" dxfId="919" priority="223">
      <formula>IF(RIGHT(TEXT(L98,"0.#"),1)=".",FALSE,TRUE)</formula>
    </cfRule>
    <cfRule type="expression" dxfId="918" priority="224">
      <formula>IF(RIGHT(TEXT(L98,"0.#"),1)=".",TRUE,FALSE)</formula>
    </cfRule>
  </conditionalFormatting>
  <conditionalFormatting sqref="R98">
    <cfRule type="expression" dxfId="917" priority="219">
      <formula>IF(RIGHT(TEXT(R98,"0.#"),1)=".",FALSE,TRUE)</formula>
    </cfRule>
    <cfRule type="expression" dxfId="916" priority="220">
      <formula>IF(RIGHT(TEXT(R98,"0.#"),1)=".",TRUE,FALSE)</formula>
    </cfRule>
  </conditionalFormatting>
  <conditionalFormatting sqref="R99:R103">
    <cfRule type="expression" dxfId="915" priority="217">
      <formula>IF(RIGHT(TEXT(R99,"0.#"),1)=".",FALSE,TRUE)</formula>
    </cfRule>
    <cfRule type="expression" dxfId="914" priority="218">
      <formula>IF(RIGHT(TEXT(R99,"0.#"),1)=".",TRUE,FALSE)</formula>
    </cfRule>
  </conditionalFormatting>
  <conditionalFormatting sqref="Y182:Y189 Y180">
    <cfRule type="expression" dxfId="913" priority="215">
      <formula>IF(RIGHT(TEXT(Y180,"0.#"),1)=".",FALSE,TRUE)</formula>
    </cfRule>
    <cfRule type="expression" dxfId="912" priority="216">
      <formula>IF(RIGHT(TEXT(Y180,"0.#"),1)=".",TRUE,FALSE)</formula>
    </cfRule>
  </conditionalFormatting>
  <conditionalFormatting sqref="AU181">
    <cfRule type="expression" dxfId="911" priority="213">
      <formula>IF(RIGHT(TEXT(AU181,"0.#"),1)=".",FALSE,TRUE)</formula>
    </cfRule>
    <cfRule type="expression" dxfId="910" priority="214">
      <formula>IF(RIGHT(TEXT(AU181,"0.#"),1)=".",TRUE,FALSE)</formula>
    </cfRule>
  </conditionalFormatting>
  <conditionalFormatting sqref="AU190">
    <cfRule type="expression" dxfId="909" priority="211">
      <formula>IF(RIGHT(TEXT(AU190,"0.#"),1)=".",FALSE,TRUE)</formula>
    </cfRule>
    <cfRule type="expression" dxfId="908" priority="212">
      <formula>IF(RIGHT(TEXT(AU190,"0.#"),1)=".",TRUE,FALSE)</formula>
    </cfRule>
  </conditionalFormatting>
  <conditionalFormatting sqref="AU182:AU189 AU180">
    <cfRule type="expression" dxfId="907" priority="209">
      <formula>IF(RIGHT(TEXT(AU180,"0.#"),1)=".",FALSE,TRUE)</formula>
    </cfRule>
    <cfRule type="expression" dxfId="906" priority="210">
      <formula>IF(RIGHT(TEXT(AU180,"0.#"),1)=".",TRUE,FALSE)</formula>
    </cfRule>
  </conditionalFormatting>
  <conditionalFormatting sqref="Y220 Y207 Y194">
    <cfRule type="expression" dxfId="905" priority="195">
      <formula>IF(RIGHT(TEXT(Y194,"0.#"),1)=".",FALSE,TRUE)</formula>
    </cfRule>
    <cfRule type="expression" dxfId="904" priority="196">
      <formula>IF(RIGHT(TEXT(Y194,"0.#"),1)=".",TRUE,FALSE)</formula>
    </cfRule>
  </conditionalFormatting>
  <conditionalFormatting sqref="Y229 Y216 Y203">
    <cfRule type="expression" dxfId="903" priority="193">
      <formula>IF(RIGHT(TEXT(Y203,"0.#"),1)=".",FALSE,TRUE)</formula>
    </cfRule>
    <cfRule type="expression" dxfId="902" priority="194">
      <formula>IF(RIGHT(TEXT(Y203,"0.#"),1)=".",TRUE,FALSE)</formula>
    </cfRule>
  </conditionalFormatting>
  <conditionalFormatting sqref="Y221:Y228 Y219 Y208:Y215 Y206 Y195:Y202 Y193">
    <cfRule type="expression" dxfId="901" priority="191">
      <formula>IF(RIGHT(TEXT(Y193,"0.#"),1)=".",FALSE,TRUE)</formula>
    </cfRule>
    <cfRule type="expression" dxfId="900" priority="192">
      <formula>IF(RIGHT(TEXT(Y193,"0.#"),1)=".",TRUE,FALSE)</formula>
    </cfRule>
  </conditionalFormatting>
  <conditionalFormatting sqref="AU220 AU207 AU194">
    <cfRule type="expression" dxfId="899" priority="189">
      <formula>IF(RIGHT(TEXT(AU194,"0.#"),1)=".",FALSE,TRUE)</formula>
    </cfRule>
    <cfRule type="expression" dxfId="898" priority="190">
      <formula>IF(RIGHT(TEXT(AU194,"0.#"),1)=".",TRUE,FALSE)</formula>
    </cfRule>
  </conditionalFormatting>
  <conditionalFormatting sqref="AU229 AU216 AU203">
    <cfRule type="expression" dxfId="897" priority="187">
      <formula>IF(RIGHT(TEXT(AU203,"0.#"),1)=".",FALSE,TRUE)</formula>
    </cfRule>
    <cfRule type="expression" dxfId="896" priority="188">
      <formula>IF(RIGHT(TEXT(AU203,"0.#"),1)=".",TRUE,FALSE)</formula>
    </cfRule>
  </conditionalFormatting>
  <conditionalFormatting sqref="AU221:AU228 AU219 AU208:AU215 AU206 AU195:AU202 AU193">
    <cfRule type="expression" dxfId="895" priority="185">
      <formula>IF(RIGHT(TEXT(AU193,"0.#"),1)=".",FALSE,TRUE)</formula>
    </cfRule>
    <cfRule type="expression" dxfId="894" priority="186">
      <formula>IF(RIGHT(TEXT(AU193,"0.#"),1)=".",TRUE,FALSE)</formula>
    </cfRule>
  </conditionalFormatting>
  <conditionalFormatting sqref="AE56:AI56">
    <cfRule type="expression" dxfId="893" priority="159">
      <formula>IF(AND(AE56&gt;=0, RIGHT(TEXT(AE56,"0.#"),1)&lt;&gt;"."),TRUE,FALSE)</formula>
    </cfRule>
    <cfRule type="expression" dxfId="892" priority="160">
      <formula>IF(AND(AE56&gt;=0, RIGHT(TEXT(AE56,"0.#"),1)="."),TRUE,FALSE)</formula>
    </cfRule>
    <cfRule type="expression" dxfId="891" priority="161">
      <formula>IF(AND(AE56&lt;0, RIGHT(TEXT(AE56,"0.#"),1)&lt;&gt;"."),TRUE,FALSE)</formula>
    </cfRule>
    <cfRule type="expression" dxfId="890" priority="162">
      <formula>IF(AND(AE56&lt;0, RIGHT(TEXT(AE56,"0.#"),1)="."),TRUE,FALSE)</formula>
    </cfRule>
  </conditionalFormatting>
  <conditionalFormatting sqref="AJ56:AS56">
    <cfRule type="expression" dxfId="889" priority="155">
      <formula>IF(AND(AJ56&gt;=0, RIGHT(TEXT(AJ56,"0.#"),1)&lt;&gt;"."),TRUE,FALSE)</formula>
    </cfRule>
    <cfRule type="expression" dxfId="888" priority="156">
      <formula>IF(AND(AJ56&gt;=0, RIGHT(TEXT(AJ56,"0.#"),1)="."),TRUE,FALSE)</formula>
    </cfRule>
    <cfRule type="expression" dxfId="887" priority="157">
      <formula>IF(AND(AJ56&lt;0, RIGHT(TEXT(AJ56,"0.#"),1)&lt;&gt;"."),TRUE,FALSE)</formula>
    </cfRule>
    <cfRule type="expression" dxfId="886" priority="158">
      <formula>IF(AND(AJ56&lt;0, RIGHT(TEXT(AJ56,"0.#"),1)="."),TRUE,FALSE)</formula>
    </cfRule>
  </conditionalFormatting>
  <conditionalFormatting sqref="AK237:AK265">
    <cfRule type="expression" dxfId="885" priority="143">
      <formula>IF(RIGHT(TEXT(AK237,"0.#"),1)=".",FALSE,TRUE)</formula>
    </cfRule>
    <cfRule type="expression" dxfId="884" priority="144">
      <formula>IF(RIGHT(TEXT(AK237,"0.#"),1)=".",TRUE,FALSE)</formula>
    </cfRule>
  </conditionalFormatting>
  <conditionalFormatting sqref="AU244:AX265">
    <cfRule type="expression" dxfId="883" priority="139">
      <formula>IF(AND(AU244&gt;=0, RIGHT(TEXT(AU244,"0.#"),1)&lt;&gt;"."),TRUE,FALSE)</formula>
    </cfRule>
    <cfRule type="expression" dxfId="882" priority="140">
      <formula>IF(AND(AU244&gt;=0, RIGHT(TEXT(AU244,"0.#"),1)="."),TRUE,FALSE)</formula>
    </cfRule>
    <cfRule type="expression" dxfId="881" priority="141">
      <formula>IF(AND(AU244&lt;0, RIGHT(TEXT(AU244,"0.#"),1)&lt;&gt;"."),TRUE,FALSE)</formula>
    </cfRule>
    <cfRule type="expression" dxfId="880" priority="142">
      <formula>IF(AND(AU244&lt;0, RIGHT(TEXT(AU244,"0.#"),1)="."),TRUE,FALSE)</formula>
    </cfRule>
  </conditionalFormatting>
  <conditionalFormatting sqref="AK269">
    <cfRule type="expression" dxfId="879" priority="137">
      <formula>IF(RIGHT(TEXT(AK269,"0.#"),1)=".",FALSE,TRUE)</formula>
    </cfRule>
    <cfRule type="expression" dxfId="878" priority="138">
      <formula>IF(RIGHT(TEXT(AK269,"0.#"),1)=".",TRUE,FALSE)</formula>
    </cfRule>
  </conditionalFormatting>
  <conditionalFormatting sqref="AU269:AX269">
    <cfRule type="expression" dxfId="877" priority="133">
      <formula>IF(AND(AU269&gt;=0, RIGHT(TEXT(AU269,"0.#"),1)&lt;&gt;"."),TRUE,FALSE)</formula>
    </cfRule>
    <cfRule type="expression" dxfId="876" priority="134">
      <formula>IF(AND(AU269&gt;=0, RIGHT(TEXT(AU269,"0.#"),1)="."),TRUE,FALSE)</formula>
    </cfRule>
    <cfRule type="expression" dxfId="875" priority="135">
      <formula>IF(AND(AU269&lt;0, RIGHT(TEXT(AU269,"0.#"),1)&lt;&gt;"."),TRUE,FALSE)</formula>
    </cfRule>
    <cfRule type="expression" dxfId="874" priority="136">
      <formula>IF(AND(AU269&lt;0, RIGHT(TEXT(AU269,"0.#"),1)="."),TRUE,FALSE)</formula>
    </cfRule>
  </conditionalFormatting>
  <conditionalFormatting sqref="AK270:AK298">
    <cfRule type="expression" dxfId="873" priority="131">
      <formula>IF(RIGHT(TEXT(AK270,"0.#"),1)=".",FALSE,TRUE)</formula>
    </cfRule>
    <cfRule type="expression" dxfId="872" priority="132">
      <formula>IF(RIGHT(TEXT(AK270,"0.#"),1)=".",TRUE,FALSE)</formula>
    </cfRule>
  </conditionalFormatting>
  <conditionalFormatting sqref="AU270:AX298">
    <cfRule type="expression" dxfId="871" priority="127">
      <formula>IF(AND(AU270&gt;=0, RIGHT(TEXT(AU270,"0.#"),1)&lt;&gt;"."),TRUE,FALSE)</formula>
    </cfRule>
    <cfRule type="expression" dxfId="870" priority="128">
      <formula>IF(AND(AU270&gt;=0, RIGHT(TEXT(AU270,"0.#"),1)="."),TRUE,FALSE)</formula>
    </cfRule>
    <cfRule type="expression" dxfId="869" priority="129">
      <formula>IF(AND(AU270&lt;0, RIGHT(TEXT(AU270,"0.#"),1)&lt;&gt;"."),TRUE,FALSE)</formula>
    </cfRule>
    <cfRule type="expression" dxfId="868" priority="130">
      <formula>IF(AND(AU270&lt;0, RIGHT(TEXT(AU270,"0.#"),1)="."),TRUE,FALSE)</formula>
    </cfRule>
  </conditionalFormatting>
  <conditionalFormatting sqref="AK302">
    <cfRule type="expression" dxfId="867" priority="125">
      <formula>IF(RIGHT(TEXT(AK302,"0.#"),1)=".",FALSE,TRUE)</formula>
    </cfRule>
    <cfRule type="expression" dxfId="866" priority="126">
      <formula>IF(RIGHT(TEXT(AK302,"0.#"),1)=".",TRUE,FALSE)</formula>
    </cfRule>
  </conditionalFormatting>
  <conditionalFormatting sqref="AU302:AX302">
    <cfRule type="expression" dxfId="865" priority="121">
      <formula>IF(AND(AU302&gt;=0, RIGHT(TEXT(AU302,"0.#"),1)&lt;&gt;"."),TRUE,FALSE)</formula>
    </cfRule>
    <cfRule type="expression" dxfId="864" priority="122">
      <formula>IF(AND(AU302&gt;=0, RIGHT(TEXT(AU302,"0.#"),1)="."),TRUE,FALSE)</formula>
    </cfRule>
    <cfRule type="expression" dxfId="863" priority="123">
      <formula>IF(AND(AU302&lt;0, RIGHT(TEXT(AU302,"0.#"),1)&lt;&gt;"."),TRUE,FALSE)</formula>
    </cfRule>
    <cfRule type="expression" dxfId="862" priority="124">
      <formula>IF(AND(AU302&lt;0, RIGHT(TEXT(AU302,"0.#"),1)="."),TRUE,FALSE)</formula>
    </cfRule>
  </conditionalFormatting>
  <conditionalFormatting sqref="AK303:AK331">
    <cfRule type="expression" dxfId="861" priority="119">
      <formula>IF(RIGHT(TEXT(AK303,"0.#"),1)=".",FALSE,TRUE)</formula>
    </cfRule>
    <cfRule type="expression" dxfId="860" priority="120">
      <formula>IF(RIGHT(TEXT(AK303,"0.#"),1)=".",TRUE,FALSE)</formula>
    </cfRule>
  </conditionalFormatting>
  <conditionalFormatting sqref="AU303:AX331">
    <cfRule type="expression" dxfId="859" priority="115">
      <formula>IF(AND(AU303&gt;=0, RIGHT(TEXT(AU303,"0.#"),1)&lt;&gt;"."),TRUE,FALSE)</formula>
    </cfRule>
    <cfRule type="expression" dxfId="858" priority="116">
      <formula>IF(AND(AU303&gt;=0, RIGHT(TEXT(AU303,"0.#"),1)="."),TRUE,FALSE)</formula>
    </cfRule>
    <cfRule type="expression" dxfId="857" priority="117">
      <formula>IF(AND(AU303&lt;0, RIGHT(TEXT(AU303,"0.#"),1)&lt;&gt;"."),TRUE,FALSE)</formula>
    </cfRule>
    <cfRule type="expression" dxfId="856" priority="118">
      <formula>IF(AND(AU303&lt;0, RIGHT(TEXT(AU303,"0.#"),1)="."),TRUE,FALSE)</formula>
    </cfRule>
  </conditionalFormatting>
  <conditionalFormatting sqref="AK335">
    <cfRule type="expression" dxfId="855" priority="113">
      <formula>IF(RIGHT(TEXT(AK335,"0.#"),1)=".",FALSE,TRUE)</formula>
    </cfRule>
    <cfRule type="expression" dxfId="854" priority="114">
      <formula>IF(RIGHT(TEXT(AK335,"0.#"),1)=".",TRUE,FALSE)</formula>
    </cfRule>
  </conditionalFormatting>
  <conditionalFormatting sqref="AU335:AX335">
    <cfRule type="expression" dxfId="853" priority="109">
      <formula>IF(AND(AU335&gt;=0, RIGHT(TEXT(AU335,"0.#"),1)&lt;&gt;"."),TRUE,FALSE)</formula>
    </cfRule>
    <cfRule type="expression" dxfId="852" priority="110">
      <formula>IF(AND(AU335&gt;=0, RIGHT(TEXT(AU335,"0.#"),1)="."),TRUE,FALSE)</formula>
    </cfRule>
    <cfRule type="expression" dxfId="851" priority="111">
      <formula>IF(AND(AU335&lt;0, RIGHT(TEXT(AU335,"0.#"),1)&lt;&gt;"."),TRUE,FALSE)</formula>
    </cfRule>
    <cfRule type="expression" dxfId="850" priority="112">
      <formula>IF(AND(AU335&lt;0, RIGHT(TEXT(AU335,"0.#"),1)="."),TRUE,FALSE)</formula>
    </cfRule>
  </conditionalFormatting>
  <conditionalFormatting sqref="AU336:AX364">
    <cfRule type="expression" dxfId="849" priority="103">
      <formula>IF(AND(AU336&gt;=0, RIGHT(TEXT(AU336,"0.#"),1)&lt;&gt;"."),TRUE,FALSE)</formula>
    </cfRule>
    <cfRule type="expression" dxfId="848" priority="104">
      <formula>IF(AND(AU336&gt;=0, RIGHT(TEXT(AU336,"0.#"),1)="."),TRUE,FALSE)</formula>
    </cfRule>
    <cfRule type="expression" dxfId="847" priority="105">
      <formula>IF(AND(AU336&lt;0, RIGHT(TEXT(AU336,"0.#"),1)&lt;&gt;"."),TRUE,FALSE)</formula>
    </cfRule>
    <cfRule type="expression" dxfId="846" priority="106">
      <formula>IF(AND(AU336&lt;0, RIGHT(TEXT(AU336,"0.#"),1)="."),TRUE,FALSE)</formula>
    </cfRule>
  </conditionalFormatting>
  <conditionalFormatting sqref="AK368">
    <cfRule type="expression" dxfId="845" priority="101">
      <formula>IF(RIGHT(TEXT(AK368,"0.#"),1)=".",FALSE,TRUE)</formula>
    </cfRule>
    <cfRule type="expression" dxfId="844" priority="102">
      <formula>IF(RIGHT(TEXT(AK368,"0.#"),1)=".",TRUE,FALSE)</formula>
    </cfRule>
  </conditionalFormatting>
  <conditionalFormatting sqref="AU368:AX377">
    <cfRule type="expression" dxfId="843" priority="97">
      <formula>IF(AND(AU368&gt;=0, RIGHT(TEXT(AU368,"0.#"),1)&lt;&gt;"."),TRUE,FALSE)</formula>
    </cfRule>
    <cfRule type="expression" dxfId="842" priority="98">
      <formula>IF(AND(AU368&gt;=0, RIGHT(TEXT(AU368,"0.#"),1)="."),TRUE,FALSE)</formula>
    </cfRule>
    <cfRule type="expression" dxfId="841" priority="99">
      <formula>IF(AND(AU368&lt;0, RIGHT(TEXT(AU368,"0.#"),1)&lt;&gt;"."),TRUE,FALSE)</formula>
    </cfRule>
    <cfRule type="expression" dxfId="840" priority="100">
      <formula>IF(AND(AU368&lt;0, RIGHT(TEXT(AU368,"0.#"),1)="."),TRUE,FALSE)</formula>
    </cfRule>
  </conditionalFormatting>
  <conditionalFormatting sqref="AK369:AK397">
    <cfRule type="expression" dxfId="839" priority="95">
      <formula>IF(RIGHT(TEXT(AK369,"0.#"),1)=".",FALSE,TRUE)</formula>
    </cfRule>
    <cfRule type="expression" dxfId="838" priority="96">
      <formula>IF(RIGHT(TEXT(AK369,"0.#"),1)=".",TRUE,FALSE)</formula>
    </cfRule>
  </conditionalFormatting>
  <conditionalFormatting sqref="AU378:AX397">
    <cfRule type="expression" dxfId="837" priority="91">
      <formula>IF(AND(AU378&gt;=0, RIGHT(TEXT(AU378,"0.#"),1)&lt;&gt;"."),TRUE,FALSE)</formula>
    </cfRule>
    <cfRule type="expression" dxfId="836" priority="92">
      <formula>IF(AND(AU378&gt;=0, RIGHT(TEXT(AU378,"0.#"),1)="."),TRUE,FALSE)</formula>
    </cfRule>
    <cfRule type="expression" dxfId="835" priority="93">
      <formula>IF(AND(AU378&lt;0, RIGHT(TEXT(AU378,"0.#"),1)&lt;&gt;"."),TRUE,FALSE)</formula>
    </cfRule>
    <cfRule type="expression" dxfId="834" priority="94">
      <formula>IF(AND(AU378&lt;0, RIGHT(TEXT(AU378,"0.#"),1)="."),TRUE,FALSE)</formula>
    </cfRule>
  </conditionalFormatting>
  <conditionalFormatting sqref="AK401">
    <cfRule type="expression" dxfId="833" priority="89">
      <formula>IF(RIGHT(TEXT(AK401,"0.#"),1)=".",FALSE,TRUE)</formula>
    </cfRule>
    <cfRule type="expression" dxfId="832" priority="90">
      <formula>IF(RIGHT(TEXT(AK401,"0.#"),1)=".",TRUE,FALSE)</formula>
    </cfRule>
  </conditionalFormatting>
  <conditionalFormatting sqref="AU401:AX410">
    <cfRule type="expression" dxfId="831" priority="85">
      <formula>IF(AND(AU401&gt;=0, RIGHT(TEXT(AU401,"0.#"),1)&lt;&gt;"."),TRUE,FALSE)</formula>
    </cfRule>
    <cfRule type="expression" dxfId="830" priority="86">
      <formula>IF(AND(AU401&gt;=0, RIGHT(TEXT(AU401,"0.#"),1)="."),TRUE,FALSE)</formula>
    </cfRule>
    <cfRule type="expression" dxfId="829" priority="87">
      <formula>IF(AND(AU401&lt;0, RIGHT(TEXT(AU401,"0.#"),1)&lt;&gt;"."),TRUE,FALSE)</formula>
    </cfRule>
    <cfRule type="expression" dxfId="828" priority="88">
      <formula>IF(AND(AU401&lt;0, RIGHT(TEXT(AU401,"0.#"),1)="."),TRUE,FALSE)</formula>
    </cfRule>
  </conditionalFormatting>
  <conditionalFormatting sqref="AK402:AK430">
    <cfRule type="expression" dxfId="827" priority="83">
      <formula>IF(RIGHT(TEXT(AK402,"0.#"),1)=".",FALSE,TRUE)</formula>
    </cfRule>
    <cfRule type="expression" dxfId="826" priority="84">
      <formula>IF(RIGHT(TEXT(AK402,"0.#"),1)=".",TRUE,FALSE)</formula>
    </cfRule>
  </conditionalFormatting>
  <conditionalFormatting sqref="AU411:AX430">
    <cfRule type="expression" dxfId="825" priority="79">
      <formula>IF(AND(AU411&gt;=0, RIGHT(TEXT(AU411,"0.#"),1)&lt;&gt;"."),TRUE,FALSE)</formula>
    </cfRule>
    <cfRule type="expression" dxfId="824" priority="80">
      <formula>IF(AND(AU411&gt;=0, RIGHT(TEXT(AU411,"0.#"),1)="."),TRUE,FALSE)</formula>
    </cfRule>
    <cfRule type="expression" dxfId="823" priority="81">
      <formula>IF(AND(AU411&lt;0, RIGHT(TEXT(AU411,"0.#"),1)&lt;&gt;"."),TRUE,FALSE)</formula>
    </cfRule>
    <cfRule type="expression" dxfId="822" priority="82">
      <formula>IF(AND(AU411&lt;0, RIGHT(TEXT(AU411,"0.#"),1)="."),TRUE,FALSE)</formula>
    </cfRule>
  </conditionalFormatting>
  <conditionalFormatting sqref="AK434">
    <cfRule type="expression" dxfId="821" priority="77">
      <formula>IF(RIGHT(TEXT(AK434,"0.#"),1)=".",FALSE,TRUE)</formula>
    </cfRule>
    <cfRule type="expression" dxfId="820" priority="78">
      <formula>IF(RIGHT(TEXT(AK434,"0.#"),1)=".",TRUE,FALSE)</formula>
    </cfRule>
  </conditionalFormatting>
  <conditionalFormatting sqref="AU434:AX434">
    <cfRule type="expression" dxfId="819" priority="73">
      <formula>IF(AND(AU434&gt;=0, RIGHT(TEXT(AU434,"0.#"),1)&lt;&gt;"."),TRUE,FALSE)</formula>
    </cfRule>
    <cfRule type="expression" dxfId="818" priority="74">
      <formula>IF(AND(AU434&gt;=0, RIGHT(TEXT(AU434,"0.#"),1)="."),TRUE,FALSE)</formula>
    </cfRule>
    <cfRule type="expression" dxfId="817" priority="75">
      <formula>IF(AND(AU434&lt;0, RIGHT(TEXT(AU434,"0.#"),1)&lt;&gt;"."),TRUE,FALSE)</formula>
    </cfRule>
    <cfRule type="expression" dxfId="816" priority="76">
      <formula>IF(AND(AU434&lt;0, RIGHT(TEXT(AU434,"0.#"),1)="."),TRUE,FALSE)</formula>
    </cfRule>
  </conditionalFormatting>
  <conditionalFormatting sqref="AK435:AK463">
    <cfRule type="expression" dxfId="815" priority="71">
      <formula>IF(RIGHT(TEXT(AK435,"0.#"),1)=".",FALSE,TRUE)</formula>
    </cfRule>
    <cfRule type="expression" dxfId="814" priority="72">
      <formula>IF(RIGHT(TEXT(AK435,"0.#"),1)=".",TRUE,FALSE)</formula>
    </cfRule>
  </conditionalFormatting>
  <conditionalFormatting sqref="AU435:AX463">
    <cfRule type="expression" dxfId="813" priority="67">
      <formula>IF(AND(AU435&gt;=0, RIGHT(TEXT(AU435,"0.#"),1)&lt;&gt;"."),TRUE,FALSE)</formula>
    </cfRule>
    <cfRule type="expression" dxfId="812" priority="68">
      <formula>IF(AND(AU435&gt;=0, RIGHT(TEXT(AU435,"0.#"),1)="."),TRUE,FALSE)</formula>
    </cfRule>
    <cfRule type="expression" dxfId="811" priority="69">
      <formula>IF(AND(AU435&lt;0, RIGHT(TEXT(AU435,"0.#"),1)&lt;&gt;"."),TRUE,FALSE)</formula>
    </cfRule>
    <cfRule type="expression" dxfId="810" priority="70">
      <formula>IF(AND(AU435&lt;0, RIGHT(TEXT(AU435,"0.#"),1)="."),TRUE,FALSE)</formula>
    </cfRule>
  </conditionalFormatting>
  <conditionalFormatting sqref="AK467">
    <cfRule type="expression" dxfId="809" priority="65">
      <formula>IF(RIGHT(TEXT(AK467,"0.#"),1)=".",FALSE,TRUE)</formula>
    </cfRule>
    <cfRule type="expression" dxfId="808" priority="66">
      <formula>IF(RIGHT(TEXT(AK467,"0.#"),1)=".",TRUE,FALSE)</formula>
    </cfRule>
  </conditionalFormatting>
  <conditionalFormatting sqref="AU467:AX473">
    <cfRule type="expression" dxfId="807" priority="61">
      <formula>IF(AND(AU467&gt;=0, RIGHT(TEXT(AU467,"0.#"),1)&lt;&gt;"."),TRUE,FALSE)</formula>
    </cfRule>
    <cfRule type="expression" dxfId="806" priority="62">
      <formula>IF(AND(AU467&gt;=0, RIGHT(TEXT(AU467,"0.#"),1)="."),TRUE,FALSE)</formula>
    </cfRule>
    <cfRule type="expression" dxfId="805" priority="63">
      <formula>IF(AND(AU467&lt;0, RIGHT(TEXT(AU467,"0.#"),1)&lt;&gt;"."),TRUE,FALSE)</formula>
    </cfRule>
    <cfRule type="expression" dxfId="804" priority="64">
      <formula>IF(AND(AU467&lt;0, RIGHT(TEXT(AU467,"0.#"),1)="."),TRUE,FALSE)</formula>
    </cfRule>
  </conditionalFormatting>
  <conditionalFormatting sqref="AK468:AK496">
    <cfRule type="expression" dxfId="803" priority="59">
      <formula>IF(RIGHT(TEXT(AK468,"0.#"),1)=".",FALSE,TRUE)</formula>
    </cfRule>
    <cfRule type="expression" dxfId="802" priority="60">
      <formula>IF(RIGHT(TEXT(AK468,"0.#"),1)=".",TRUE,FALSE)</formula>
    </cfRule>
  </conditionalFormatting>
  <conditionalFormatting sqref="AU474:AX496">
    <cfRule type="expression" dxfId="801" priority="55">
      <formula>IF(AND(AU474&gt;=0, RIGHT(TEXT(AU474,"0.#"),1)&lt;&gt;"."),TRUE,FALSE)</formula>
    </cfRule>
    <cfRule type="expression" dxfId="800" priority="56">
      <formula>IF(AND(AU474&gt;=0, RIGHT(TEXT(AU474,"0.#"),1)="."),TRUE,FALSE)</formula>
    </cfRule>
    <cfRule type="expression" dxfId="799" priority="57">
      <formula>IF(AND(AU474&lt;0, RIGHT(TEXT(AU474,"0.#"),1)&lt;&gt;"."),TRUE,FALSE)</formula>
    </cfRule>
    <cfRule type="expression" dxfId="798" priority="58">
      <formula>IF(AND(AU474&lt;0, RIGHT(TEXT(AU474,"0.#"),1)="."),TRUE,FALSE)</formula>
    </cfRule>
  </conditionalFormatting>
  <conditionalFormatting sqref="AE24:AX24 AJ23:AS23">
    <cfRule type="expression" dxfId="797" priority="53">
      <formula>IF(RIGHT(TEXT(AE23,"0.#"),1)=".",FALSE,TRUE)</formula>
    </cfRule>
    <cfRule type="expression" dxfId="796" priority="54">
      <formula>IF(RIGHT(TEXT(AE23,"0.#"),1)=".",TRUE,FALSE)</formula>
    </cfRule>
  </conditionalFormatting>
  <conditionalFormatting sqref="AE25:AI25">
    <cfRule type="expression" dxfId="795" priority="45">
      <formula>IF(AND(AE25&gt;=0, RIGHT(TEXT(AE25,"0.#"),1)&lt;&gt;"."),TRUE,FALSE)</formula>
    </cfRule>
    <cfRule type="expression" dxfId="794" priority="46">
      <formula>IF(AND(AE25&gt;=0, RIGHT(TEXT(AE25,"0.#"),1)="."),TRUE,FALSE)</formula>
    </cfRule>
    <cfRule type="expression" dxfId="793" priority="47">
      <formula>IF(AND(AE25&lt;0, RIGHT(TEXT(AE25,"0.#"),1)&lt;&gt;"."),TRUE,FALSE)</formula>
    </cfRule>
    <cfRule type="expression" dxfId="792" priority="48">
      <formula>IF(AND(AE25&lt;0, RIGHT(TEXT(AE25,"0.#"),1)="."),TRUE,FALSE)</formula>
    </cfRule>
  </conditionalFormatting>
  <conditionalFormatting sqref="AJ25:AS25">
    <cfRule type="expression" dxfId="791" priority="41">
      <formula>IF(AND(AJ25&gt;=0, RIGHT(TEXT(AJ25,"0.#"),1)&lt;&gt;"."),TRUE,FALSE)</formula>
    </cfRule>
    <cfRule type="expression" dxfId="790" priority="42">
      <formula>IF(AND(AJ25&gt;=0, RIGHT(TEXT(AJ25,"0.#"),1)="."),TRUE,FALSE)</formula>
    </cfRule>
    <cfRule type="expression" dxfId="789" priority="43">
      <formula>IF(AND(AJ25&lt;0, RIGHT(TEXT(AJ25,"0.#"),1)&lt;&gt;"."),TRUE,FALSE)</formula>
    </cfRule>
    <cfRule type="expression" dxfId="788" priority="44">
      <formula>IF(AND(AJ25&lt;0, RIGHT(TEXT(AJ25,"0.#"),1)="."),TRUE,FALSE)</formula>
    </cfRule>
  </conditionalFormatting>
  <conditionalFormatting sqref="AE43:AI43 AE38:AI38 AE33:AI33 AE28:AI28">
    <cfRule type="expression" dxfId="787" priority="27">
      <formula>IF(RIGHT(TEXT(AE28,"0.#"),1)=".",FALSE,TRUE)</formula>
    </cfRule>
    <cfRule type="expression" dxfId="786" priority="28">
      <formula>IF(RIGHT(TEXT(AE28,"0.#"),1)=".",TRUE,FALSE)</formula>
    </cfRule>
  </conditionalFormatting>
  <conditionalFormatting sqref="AE44:AX44 AJ43:AS43 AE39:AX39 AJ38:AS38 AE34:AX34 AJ33:AS33 AE29:AX29 AJ28:AS28">
    <cfRule type="expression" dxfId="785" priority="25">
      <formula>IF(RIGHT(TEXT(AE28,"0.#"),1)=".",FALSE,TRUE)</formula>
    </cfRule>
    <cfRule type="expression" dxfId="784" priority="26">
      <formula>IF(RIGHT(TEXT(AE28,"0.#"),1)=".",TRUE,FALSE)</formula>
    </cfRule>
  </conditionalFormatting>
  <conditionalFormatting sqref="AE45:AI45 AE40:AI40 AE35:AI35 AE30:AI30">
    <cfRule type="expression" dxfId="783" priority="21">
      <formula>IF(AND(AE30&gt;=0, RIGHT(TEXT(AE30,"0.#"),1)&lt;&gt;"."),TRUE,FALSE)</formula>
    </cfRule>
    <cfRule type="expression" dxfId="782" priority="22">
      <formula>IF(AND(AE30&gt;=0, RIGHT(TEXT(AE30,"0.#"),1)="."),TRUE,FALSE)</formula>
    </cfRule>
    <cfRule type="expression" dxfId="781" priority="23">
      <formula>IF(AND(AE30&lt;0, RIGHT(TEXT(AE30,"0.#"),1)&lt;&gt;"."),TRUE,FALSE)</formula>
    </cfRule>
    <cfRule type="expression" dxfId="780" priority="24">
      <formula>IF(AND(AE30&lt;0, RIGHT(TEXT(AE30,"0.#"),1)="."),TRUE,FALSE)</formula>
    </cfRule>
  </conditionalFormatting>
  <conditionalFormatting sqref="AJ45:AS45 AJ40:AS40 AJ35:AS35 AJ30:AS30">
    <cfRule type="expression" dxfId="779" priority="17">
      <formula>IF(AND(AJ30&gt;=0, RIGHT(TEXT(AJ30,"0.#"),1)&lt;&gt;"."),TRUE,FALSE)</formula>
    </cfRule>
    <cfRule type="expression" dxfId="778" priority="18">
      <formula>IF(AND(AJ30&gt;=0, RIGHT(TEXT(AJ30,"0.#"),1)="."),TRUE,FALSE)</formula>
    </cfRule>
    <cfRule type="expression" dxfId="777" priority="19">
      <formula>IF(AND(AJ30&lt;0, RIGHT(TEXT(AJ30,"0.#"),1)&lt;&gt;"."),TRUE,FALSE)</formula>
    </cfRule>
    <cfRule type="expression" dxfId="776" priority="20">
      <formula>IF(AND(AJ30&lt;0, RIGHT(TEXT(AJ30,"0.#"),1)="."),TRUE,FALSE)</formula>
    </cfRule>
  </conditionalFormatting>
  <conditionalFormatting sqref="AE64:AI64 AE59:AI59">
    <cfRule type="expression" dxfId="775" priority="15">
      <formula>IF(RIGHT(TEXT(AE59,"0.#"),1)=".",FALSE,TRUE)</formula>
    </cfRule>
    <cfRule type="expression" dxfId="774" priority="16">
      <formula>IF(RIGHT(TEXT(AE59,"0.#"),1)=".",TRUE,FALSE)</formula>
    </cfRule>
  </conditionalFormatting>
  <conditionalFormatting sqref="AE65:AX65 AJ64:AS64 AE60:AX60 AJ59:AS59">
    <cfRule type="expression" dxfId="773" priority="13">
      <formula>IF(RIGHT(TEXT(AE59,"0.#"),1)=".",FALSE,TRUE)</formula>
    </cfRule>
    <cfRule type="expression" dxfId="772" priority="14">
      <formula>IF(RIGHT(TEXT(AE59,"0.#"),1)=".",TRUE,FALSE)</formula>
    </cfRule>
  </conditionalFormatting>
  <conditionalFormatting sqref="AE66:AI66 AE61:AI61">
    <cfRule type="expression" dxfId="771" priority="9">
      <formula>IF(AND(AE61&gt;=0, RIGHT(TEXT(AE61,"0.#"),1)&lt;&gt;"."),TRUE,FALSE)</formula>
    </cfRule>
    <cfRule type="expression" dxfId="770" priority="10">
      <formula>IF(AND(AE61&gt;=0, RIGHT(TEXT(AE61,"0.#"),1)="."),TRUE,FALSE)</formula>
    </cfRule>
    <cfRule type="expression" dxfId="769" priority="11">
      <formula>IF(AND(AE61&lt;0, RIGHT(TEXT(AE61,"0.#"),1)&lt;&gt;"."),TRUE,FALSE)</formula>
    </cfRule>
    <cfRule type="expression" dxfId="768" priority="12">
      <formula>IF(AND(AE61&lt;0, RIGHT(TEXT(AE61,"0.#"),1)="."),TRUE,FALSE)</formula>
    </cfRule>
  </conditionalFormatting>
  <conditionalFormatting sqref="AJ66:AS66 AJ61:AS61">
    <cfRule type="expression" dxfId="767" priority="5">
      <formula>IF(AND(AJ61&gt;=0, RIGHT(TEXT(AJ61,"0.#"),1)&lt;&gt;"."),TRUE,FALSE)</formula>
    </cfRule>
    <cfRule type="expression" dxfId="766" priority="6">
      <formula>IF(AND(AJ61&gt;=0, RIGHT(TEXT(AJ61,"0.#"),1)="."),TRUE,FALSE)</formula>
    </cfRule>
    <cfRule type="expression" dxfId="765" priority="7">
      <formula>IF(AND(AJ61&lt;0, RIGHT(TEXT(AJ61,"0.#"),1)&lt;&gt;"."),TRUE,FALSE)</formula>
    </cfRule>
    <cfRule type="expression" dxfId="764" priority="8">
      <formula>IF(AND(AJ61&lt;0, RIGHT(TEXT(AJ61,"0.#"),1)="."),TRUE,FALSE)</formula>
    </cfRule>
  </conditionalFormatting>
  <conditionalFormatting sqref="AE81:AX81 AE78:AX78 AE75:AX75 AE72:AX72">
    <cfRule type="expression" dxfId="763" priority="3">
      <formula>IF(RIGHT(TEXT(AE72,"0.#"),1)=".",FALSE,TRUE)</formula>
    </cfRule>
    <cfRule type="expression" dxfId="762" priority="4">
      <formula>IF(RIGHT(TEXT(AE72,"0.#"),1)=".",TRUE,FALSE)</formula>
    </cfRule>
  </conditionalFormatting>
  <conditionalFormatting sqref="AE80:AS80 AE77:AS77 AE74:AS74 AE71:AS71">
    <cfRule type="expression" dxfId="761" priority="1">
      <formula>IF(RIGHT(TEXT(AE71,"0.#"),1)=".",FALSE,TRUE)</formula>
    </cfRule>
    <cfRule type="expression" dxfId="76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E45:AS45 AU53:AX53 AE29:AX29 AU180:AX189 AK368:AK397 AE24:AX24 AE39:AX39 AE64:AS64 AE56:AS56 AU206:AX215 AK335:AK337 AK339:AK364">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8" manualBreakCount="8">
    <brk id="66" max="16383" man="1"/>
    <brk id="105" max="16383" man="1"/>
    <brk id="127" max="16383" man="1"/>
    <brk id="138" max="16383" man="1"/>
    <brk id="177" max="49" man="1"/>
    <brk id="232" max="16383" man="1"/>
    <brk id="332" max="16383" man="1"/>
    <brk id="4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436</v>
      </c>
      <c r="H2" s="15" t="str">
        <f>IF(G2="","",F2)</f>
        <v>一般会計</v>
      </c>
      <c r="I2" s="15" t="str">
        <f>IF(H2="","",IF(I1&lt;&gt;"",CONCATENATE(I1,"、",H2),H2))</f>
        <v>一般会計</v>
      </c>
      <c r="K2" s="16" t="s">
        <v>258</v>
      </c>
      <c r="L2" s="17"/>
      <c r="M2" s="15" t="str">
        <f>IF(L2="","",K2)</f>
        <v/>
      </c>
      <c r="N2" s="15" t="str">
        <f>IF(M2="","",IF(N1&lt;&gt;"",CONCATENATE(N1,"、",M2),M2))</f>
        <v/>
      </c>
      <c r="O2" s="15"/>
      <c r="P2" s="14" t="s">
        <v>217</v>
      </c>
      <c r="Q2" s="19" t="s">
        <v>436</v>
      </c>
      <c r="R2" s="15" t="str">
        <f>IF(Q2="","",P2)</f>
        <v>直接実施</v>
      </c>
      <c r="S2" s="15" t="str">
        <f>IF(R2="","",IF(S1&lt;&gt;"",CONCATENATE(S1,"、",R2),R2))</f>
        <v>直接実施</v>
      </c>
      <c r="T2" s="15"/>
      <c r="U2" s="44" t="s">
        <v>431</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436</v>
      </c>
      <c r="R3" s="15" t="str">
        <f t="shared" ref="R3:R8" si="3">IF(Q3="","",P3)</f>
        <v>委託・請負</v>
      </c>
      <c r="S3" s="15" t="str">
        <f t="shared" ref="S3:S8" si="4">IF(R3="",S2,IF(S2&lt;&gt;"",CONCATENATE(S2,"、",R3),R3))</f>
        <v>直接実施、委託・請負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436</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436</v>
      </c>
      <c r="R8" s="15" t="str">
        <f t="shared" si="3"/>
        <v>その他</v>
      </c>
      <c r="S8" s="15" t="str">
        <f t="shared" si="4"/>
        <v>直接実施、委託・請負、その他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436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66"/>
  <sheetViews>
    <sheetView view="pageBreakPreview" zoomScaleNormal="100" zoomScaleSheetLayoutView="100" workbookViewId="0">
      <selection activeCell="G44" sqref="G44:K4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89" t="str">
        <f>"I．"&amp;別紙3!C4</f>
        <v>I．独立行政法人水資源機構</v>
      </c>
      <c r="H2" s="390"/>
      <c r="I2" s="390"/>
      <c r="J2" s="390"/>
      <c r="K2" s="390"/>
      <c r="L2" s="390"/>
      <c r="M2" s="390"/>
      <c r="N2" s="390"/>
      <c r="O2" s="390"/>
      <c r="P2" s="390"/>
      <c r="Q2" s="390"/>
      <c r="R2" s="390"/>
      <c r="S2" s="390"/>
      <c r="T2" s="390"/>
      <c r="U2" s="390"/>
      <c r="V2" s="390"/>
      <c r="W2" s="390"/>
      <c r="X2" s="390"/>
      <c r="Y2" s="390"/>
      <c r="Z2" s="390"/>
      <c r="AA2" s="390"/>
      <c r="AB2" s="391"/>
      <c r="AC2" s="389" t="str">
        <f>"M．"&amp;別紙3!C136</f>
        <v>M．国土交通省関東地方整備局</v>
      </c>
      <c r="AD2" s="390"/>
      <c r="AE2" s="390"/>
      <c r="AF2" s="390"/>
      <c r="AG2" s="390"/>
      <c r="AH2" s="390"/>
      <c r="AI2" s="390"/>
      <c r="AJ2" s="390"/>
      <c r="AK2" s="390"/>
      <c r="AL2" s="390"/>
      <c r="AM2" s="390"/>
      <c r="AN2" s="390"/>
      <c r="AO2" s="390"/>
      <c r="AP2" s="390"/>
      <c r="AQ2" s="390"/>
      <c r="AR2" s="390"/>
      <c r="AS2" s="390"/>
      <c r="AT2" s="390"/>
      <c r="AU2" s="390"/>
      <c r="AV2" s="390"/>
      <c r="AW2" s="390"/>
      <c r="AX2" s="393"/>
    </row>
    <row r="3" spans="1:50" ht="24.75" customHeight="1" x14ac:dyDescent="0.15">
      <c r="A3" s="707"/>
      <c r="B3" s="708"/>
      <c r="C3" s="708"/>
      <c r="D3" s="708"/>
      <c r="E3" s="708"/>
      <c r="F3" s="70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35.25" customHeight="1" x14ac:dyDescent="0.15">
      <c r="A4" s="707"/>
      <c r="B4" s="708"/>
      <c r="C4" s="708"/>
      <c r="D4" s="708"/>
      <c r="E4" s="708"/>
      <c r="F4" s="709"/>
      <c r="G4" s="97" t="s">
        <v>574</v>
      </c>
      <c r="H4" s="98"/>
      <c r="I4" s="98"/>
      <c r="J4" s="98"/>
      <c r="K4" s="99"/>
      <c r="L4" s="718" t="str">
        <f>別紙3!M4</f>
        <v>ダムの維持管理にかかる費用等</v>
      </c>
      <c r="M4" s="719"/>
      <c r="N4" s="719"/>
      <c r="O4" s="719"/>
      <c r="P4" s="719"/>
      <c r="Q4" s="719"/>
      <c r="R4" s="719"/>
      <c r="S4" s="719"/>
      <c r="T4" s="719"/>
      <c r="U4" s="719"/>
      <c r="V4" s="719"/>
      <c r="W4" s="719"/>
      <c r="X4" s="720"/>
      <c r="Y4" s="721">
        <f>別紙3!AK4</f>
        <v>4891</v>
      </c>
      <c r="Z4" s="722"/>
      <c r="AA4" s="722"/>
      <c r="AB4" s="723"/>
      <c r="AC4" s="97" t="s">
        <v>573</v>
      </c>
      <c r="AD4" s="98"/>
      <c r="AE4" s="98"/>
      <c r="AF4" s="98"/>
      <c r="AG4" s="99"/>
      <c r="AH4" s="100" t="str">
        <f>別紙3!M136</f>
        <v>施設管理業務</v>
      </c>
      <c r="AI4" s="101"/>
      <c r="AJ4" s="101"/>
      <c r="AK4" s="101"/>
      <c r="AL4" s="101"/>
      <c r="AM4" s="101"/>
      <c r="AN4" s="101"/>
      <c r="AO4" s="101"/>
      <c r="AP4" s="101"/>
      <c r="AQ4" s="101"/>
      <c r="AR4" s="101"/>
      <c r="AS4" s="101"/>
      <c r="AT4" s="102"/>
      <c r="AU4" s="103">
        <f>別紙3!AK136</f>
        <v>245</v>
      </c>
      <c r="AV4" s="104"/>
      <c r="AW4" s="104"/>
      <c r="AX4" s="402"/>
    </row>
    <row r="5" spans="1:50" ht="36.75" customHeight="1" x14ac:dyDescent="0.15">
      <c r="A5" s="707"/>
      <c r="B5" s="708"/>
      <c r="C5" s="708"/>
      <c r="D5" s="708"/>
      <c r="E5" s="708"/>
      <c r="F5" s="709"/>
      <c r="G5" s="74" t="s">
        <v>574</v>
      </c>
      <c r="H5" s="75"/>
      <c r="I5" s="75"/>
      <c r="J5" s="75"/>
      <c r="K5" s="76"/>
      <c r="L5" s="77" t="str">
        <f>別紙3!M5</f>
        <v>人件費等</v>
      </c>
      <c r="M5" s="78"/>
      <c r="N5" s="78"/>
      <c r="O5" s="78"/>
      <c r="P5" s="78"/>
      <c r="Q5" s="78"/>
      <c r="R5" s="78"/>
      <c r="S5" s="78"/>
      <c r="T5" s="78"/>
      <c r="U5" s="78"/>
      <c r="V5" s="78"/>
      <c r="W5" s="78"/>
      <c r="X5" s="79"/>
      <c r="Y5" s="80">
        <f>別紙3!AK5</f>
        <v>2890</v>
      </c>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7"/>
      <c r="B6" s="708"/>
      <c r="C6" s="708"/>
      <c r="D6" s="708"/>
      <c r="E6" s="708"/>
      <c r="F6" s="70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7"/>
      <c r="B7" s="708"/>
      <c r="C7" s="708"/>
      <c r="D7" s="708"/>
      <c r="E7" s="708"/>
      <c r="F7" s="70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7"/>
      <c r="B8" s="708"/>
      <c r="C8" s="708"/>
      <c r="D8" s="708"/>
      <c r="E8" s="708"/>
      <c r="F8" s="70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7"/>
      <c r="B9" s="708"/>
      <c r="C9" s="708"/>
      <c r="D9" s="708"/>
      <c r="E9" s="708"/>
      <c r="F9" s="70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7"/>
      <c r="B10" s="708"/>
      <c r="C10" s="708"/>
      <c r="D10" s="708"/>
      <c r="E10" s="708"/>
      <c r="F10" s="70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hidden="1" customHeight="1" x14ac:dyDescent="0.15">
      <c r="A11" s="707"/>
      <c r="B11" s="708"/>
      <c r="C11" s="708"/>
      <c r="D11" s="708"/>
      <c r="E11" s="708"/>
      <c r="F11" s="70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hidden="1" customHeight="1" x14ac:dyDescent="0.15">
      <c r="A12" s="707"/>
      <c r="B12" s="708"/>
      <c r="C12" s="708"/>
      <c r="D12" s="708"/>
      <c r="E12" s="708"/>
      <c r="F12" s="70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707"/>
      <c r="B13" s="708"/>
      <c r="C13" s="708"/>
      <c r="D13" s="708"/>
      <c r="E13" s="708"/>
      <c r="F13" s="70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7"/>
      <c r="B14" s="708"/>
      <c r="C14" s="708"/>
      <c r="D14" s="708"/>
      <c r="E14" s="708"/>
      <c r="F14" s="709"/>
      <c r="G14" s="83" t="s">
        <v>22</v>
      </c>
      <c r="H14" s="84"/>
      <c r="I14" s="84"/>
      <c r="J14" s="84"/>
      <c r="K14" s="84"/>
      <c r="L14" s="85"/>
      <c r="M14" s="86"/>
      <c r="N14" s="86"/>
      <c r="O14" s="86"/>
      <c r="P14" s="86"/>
      <c r="Q14" s="86"/>
      <c r="R14" s="86"/>
      <c r="S14" s="86"/>
      <c r="T14" s="86"/>
      <c r="U14" s="86"/>
      <c r="V14" s="86"/>
      <c r="W14" s="86"/>
      <c r="X14" s="87"/>
      <c r="Y14" s="88">
        <f>SUM(Y4:AB13)</f>
        <v>7781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245</v>
      </c>
      <c r="AV14" s="89"/>
      <c r="AW14" s="89"/>
      <c r="AX14" s="91"/>
    </row>
    <row r="15" spans="1:50" ht="30" customHeight="1" x14ac:dyDescent="0.15">
      <c r="A15" s="707"/>
      <c r="B15" s="708"/>
      <c r="C15" s="708"/>
      <c r="D15" s="708"/>
      <c r="E15" s="708"/>
      <c r="F15" s="709"/>
      <c r="G15" s="389" t="str">
        <f>"J．"&amp;別紙3!C37</f>
        <v>J．（株）アクアテルス</v>
      </c>
      <c r="H15" s="390"/>
      <c r="I15" s="390"/>
      <c r="J15" s="390"/>
      <c r="K15" s="390"/>
      <c r="L15" s="390"/>
      <c r="M15" s="390"/>
      <c r="N15" s="390"/>
      <c r="O15" s="390"/>
      <c r="P15" s="390"/>
      <c r="Q15" s="390"/>
      <c r="R15" s="390"/>
      <c r="S15" s="390"/>
      <c r="T15" s="390"/>
      <c r="U15" s="390"/>
      <c r="V15" s="390"/>
      <c r="W15" s="390"/>
      <c r="X15" s="390"/>
      <c r="Y15" s="390"/>
      <c r="Z15" s="390"/>
      <c r="AA15" s="390"/>
      <c r="AB15" s="391"/>
      <c r="AC15" s="389" t="str">
        <f>"N．"&amp;別紙3!C169</f>
        <v>N．個人Ｋ</v>
      </c>
      <c r="AD15" s="390"/>
      <c r="AE15" s="390"/>
      <c r="AF15" s="390"/>
      <c r="AG15" s="390"/>
      <c r="AH15" s="390"/>
      <c r="AI15" s="390"/>
      <c r="AJ15" s="390"/>
      <c r="AK15" s="390"/>
      <c r="AL15" s="390"/>
      <c r="AM15" s="390"/>
      <c r="AN15" s="390"/>
      <c r="AO15" s="390"/>
      <c r="AP15" s="390"/>
      <c r="AQ15" s="390"/>
      <c r="AR15" s="390"/>
      <c r="AS15" s="390"/>
      <c r="AT15" s="390"/>
      <c r="AU15" s="390"/>
      <c r="AV15" s="390"/>
      <c r="AW15" s="390"/>
      <c r="AX15" s="393"/>
    </row>
    <row r="16" spans="1:50" ht="25.5" customHeight="1" x14ac:dyDescent="0.15">
      <c r="A16" s="707"/>
      <c r="B16" s="708"/>
      <c r="C16" s="708"/>
      <c r="D16" s="708"/>
      <c r="E16" s="708"/>
      <c r="F16" s="70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32.25" customHeight="1" x14ac:dyDescent="0.15">
      <c r="A17" s="707"/>
      <c r="B17" s="708"/>
      <c r="C17" s="708"/>
      <c r="D17" s="708"/>
      <c r="E17" s="708"/>
      <c r="F17" s="709"/>
      <c r="G17" s="97" t="s">
        <v>572</v>
      </c>
      <c r="H17" s="98"/>
      <c r="I17" s="98"/>
      <c r="J17" s="98"/>
      <c r="K17" s="99"/>
      <c r="L17" s="100" t="str">
        <f>別紙3!M37</f>
        <v>水門設備点検整備</v>
      </c>
      <c r="M17" s="101"/>
      <c r="N17" s="101"/>
      <c r="O17" s="101"/>
      <c r="P17" s="101"/>
      <c r="Q17" s="101"/>
      <c r="R17" s="101"/>
      <c r="S17" s="101"/>
      <c r="T17" s="101"/>
      <c r="U17" s="101"/>
      <c r="V17" s="101"/>
      <c r="W17" s="101"/>
      <c r="X17" s="102"/>
      <c r="Y17" s="103">
        <f>別紙3!AK37</f>
        <v>458</v>
      </c>
      <c r="Z17" s="104"/>
      <c r="AA17" s="104"/>
      <c r="AB17" s="105"/>
      <c r="AC17" s="97" t="s">
        <v>573</v>
      </c>
      <c r="AD17" s="98"/>
      <c r="AE17" s="98"/>
      <c r="AF17" s="98"/>
      <c r="AG17" s="99"/>
      <c r="AH17" s="100" t="str">
        <f>別紙3!M169</f>
        <v>施設管理補助</v>
      </c>
      <c r="AI17" s="101"/>
      <c r="AJ17" s="101"/>
      <c r="AK17" s="101"/>
      <c r="AL17" s="101"/>
      <c r="AM17" s="101"/>
      <c r="AN17" s="101"/>
      <c r="AO17" s="101"/>
      <c r="AP17" s="101"/>
      <c r="AQ17" s="101"/>
      <c r="AR17" s="101"/>
      <c r="AS17" s="101"/>
      <c r="AT17" s="102"/>
      <c r="AU17" s="103">
        <f>別紙3!AK169</f>
        <v>4</v>
      </c>
      <c r="AV17" s="104"/>
      <c r="AW17" s="104"/>
      <c r="AX17" s="402"/>
    </row>
    <row r="18" spans="1:50" ht="33" customHeight="1" x14ac:dyDescent="0.15">
      <c r="A18" s="707"/>
      <c r="B18" s="708"/>
      <c r="C18" s="708"/>
      <c r="D18" s="708"/>
      <c r="E18" s="708"/>
      <c r="F18" s="709"/>
      <c r="G18" s="74"/>
      <c r="H18" s="75"/>
      <c r="I18" s="75"/>
      <c r="J18" s="75"/>
      <c r="K18" s="76"/>
      <c r="L18" s="77"/>
      <c r="M18" s="716"/>
      <c r="N18" s="716"/>
      <c r="O18" s="716"/>
      <c r="P18" s="716"/>
      <c r="Q18" s="716"/>
      <c r="R18" s="716"/>
      <c r="S18" s="716"/>
      <c r="T18" s="716"/>
      <c r="U18" s="716"/>
      <c r="V18" s="716"/>
      <c r="W18" s="716"/>
      <c r="X18" s="717"/>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7"/>
      <c r="B19" s="708"/>
      <c r="C19" s="708"/>
      <c r="D19" s="708"/>
      <c r="E19" s="708"/>
      <c r="F19" s="70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7"/>
      <c r="B20" s="708"/>
      <c r="C20" s="708"/>
      <c r="D20" s="708"/>
      <c r="E20" s="708"/>
      <c r="F20" s="70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7"/>
      <c r="B21" s="708"/>
      <c r="C21" s="708"/>
      <c r="D21" s="708"/>
      <c r="E21" s="708"/>
      <c r="F21" s="70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7"/>
      <c r="B22" s="708"/>
      <c r="C22" s="708"/>
      <c r="D22" s="708"/>
      <c r="E22" s="708"/>
      <c r="F22" s="70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7"/>
      <c r="B23" s="708"/>
      <c r="C23" s="708"/>
      <c r="D23" s="708"/>
      <c r="E23" s="708"/>
      <c r="F23" s="70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7"/>
      <c r="B24" s="708"/>
      <c r="C24" s="708"/>
      <c r="D24" s="708"/>
      <c r="E24" s="708"/>
      <c r="F24" s="70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hidden="1" customHeight="1" x14ac:dyDescent="0.15">
      <c r="A25" s="707"/>
      <c r="B25" s="708"/>
      <c r="C25" s="708"/>
      <c r="D25" s="708"/>
      <c r="E25" s="708"/>
      <c r="F25" s="70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707"/>
      <c r="B26" s="708"/>
      <c r="C26" s="708"/>
      <c r="D26" s="708"/>
      <c r="E26" s="708"/>
      <c r="F26" s="70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7"/>
      <c r="B27" s="708"/>
      <c r="C27" s="708"/>
      <c r="D27" s="708"/>
      <c r="E27" s="708"/>
      <c r="F27" s="709"/>
      <c r="G27" s="83" t="s">
        <v>22</v>
      </c>
      <c r="H27" s="84"/>
      <c r="I27" s="84"/>
      <c r="J27" s="84"/>
      <c r="K27" s="84"/>
      <c r="L27" s="85"/>
      <c r="M27" s="86"/>
      <c r="N27" s="86"/>
      <c r="O27" s="86"/>
      <c r="P27" s="86"/>
      <c r="Q27" s="86"/>
      <c r="R27" s="86"/>
      <c r="S27" s="86"/>
      <c r="T27" s="86"/>
      <c r="U27" s="86"/>
      <c r="V27" s="86"/>
      <c r="W27" s="86"/>
      <c r="X27" s="87"/>
      <c r="Y27" s="88">
        <f>SUM(Y17:AB26)</f>
        <v>458</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4</v>
      </c>
      <c r="AV27" s="89"/>
      <c r="AW27" s="89"/>
      <c r="AX27" s="91"/>
    </row>
    <row r="28" spans="1:50" ht="30" customHeight="1" x14ac:dyDescent="0.15">
      <c r="A28" s="707"/>
      <c r="B28" s="708"/>
      <c r="C28" s="708"/>
      <c r="D28" s="708"/>
      <c r="E28" s="708"/>
      <c r="F28" s="709"/>
      <c r="G28" s="389" t="str">
        <f>"K．"&amp;別紙3!C70</f>
        <v>K．（公財）福岡県すこやか健康事業団</v>
      </c>
      <c r="H28" s="390"/>
      <c r="I28" s="390"/>
      <c r="J28" s="390"/>
      <c r="K28" s="390"/>
      <c r="L28" s="390"/>
      <c r="M28" s="390"/>
      <c r="N28" s="390"/>
      <c r="O28" s="390"/>
      <c r="P28" s="390"/>
      <c r="Q28" s="390"/>
      <c r="R28" s="390"/>
      <c r="S28" s="390"/>
      <c r="T28" s="390"/>
      <c r="U28" s="390"/>
      <c r="V28" s="390"/>
      <c r="W28" s="390"/>
      <c r="X28" s="390"/>
      <c r="Y28" s="390"/>
      <c r="Z28" s="390"/>
      <c r="AA28" s="390"/>
      <c r="AB28" s="391"/>
      <c r="AC28" s="389" t="str">
        <f>"O．"&amp;別紙3!C202</f>
        <v>O．</v>
      </c>
      <c r="AD28" s="390"/>
      <c r="AE28" s="390"/>
      <c r="AF28" s="390"/>
      <c r="AG28" s="390"/>
      <c r="AH28" s="390"/>
      <c r="AI28" s="390"/>
      <c r="AJ28" s="390"/>
      <c r="AK28" s="390"/>
      <c r="AL28" s="390"/>
      <c r="AM28" s="390"/>
      <c r="AN28" s="390"/>
      <c r="AO28" s="390"/>
      <c r="AP28" s="390"/>
      <c r="AQ28" s="390"/>
      <c r="AR28" s="390"/>
      <c r="AS28" s="390"/>
      <c r="AT28" s="390"/>
      <c r="AU28" s="390"/>
      <c r="AV28" s="390"/>
      <c r="AW28" s="390"/>
      <c r="AX28" s="393"/>
    </row>
    <row r="29" spans="1:50" ht="24.75" customHeight="1" x14ac:dyDescent="0.15">
      <c r="A29" s="707"/>
      <c r="B29" s="708"/>
      <c r="C29" s="708"/>
      <c r="D29" s="708"/>
      <c r="E29" s="708"/>
      <c r="F29" s="70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7"/>
      <c r="B30" s="708"/>
      <c r="C30" s="708"/>
      <c r="D30" s="708"/>
      <c r="E30" s="708"/>
      <c r="F30" s="709"/>
      <c r="G30" s="97" t="s">
        <v>573</v>
      </c>
      <c r="H30" s="98"/>
      <c r="I30" s="98"/>
      <c r="J30" s="98"/>
      <c r="K30" s="99"/>
      <c r="L30" s="100" t="str">
        <f>別紙3!M70</f>
        <v>流況等調査</v>
      </c>
      <c r="M30" s="101"/>
      <c r="N30" s="101"/>
      <c r="O30" s="101"/>
      <c r="P30" s="101"/>
      <c r="Q30" s="101"/>
      <c r="R30" s="101"/>
      <c r="S30" s="101"/>
      <c r="T30" s="101"/>
      <c r="U30" s="101"/>
      <c r="V30" s="101"/>
      <c r="W30" s="101"/>
      <c r="X30" s="102"/>
      <c r="Y30" s="103">
        <f>別紙3!AK70</f>
        <v>3</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7"/>
      <c r="B31" s="708"/>
      <c r="C31" s="708"/>
      <c r="D31" s="708"/>
      <c r="E31" s="708"/>
      <c r="F31" s="70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7"/>
      <c r="B32" s="708"/>
      <c r="C32" s="708"/>
      <c r="D32" s="708"/>
      <c r="E32" s="708"/>
      <c r="F32" s="70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7"/>
      <c r="B33" s="708"/>
      <c r="C33" s="708"/>
      <c r="D33" s="708"/>
      <c r="E33" s="708"/>
      <c r="F33" s="70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7"/>
      <c r="B34" s="708"/>
      <c r="C34" s="708"/>
      <c r="D34" s="708"/>
      <c r="E34" s="708"/>
      <c r="F34" s="70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7"/>
      <c r="B35" s="708"/>
      <c r="C35" s="708"/>
      <c r="D35" s="708"/>
      <c r="E35" s="708"/>
      <c r="F35" s="70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7"/>
      <c r="B36" s="708"/>
      <c r="C36" s="708"/>
      <c r="D36" s="708"/>
      <c r="E36" s="708"/>
      <c r="F36" s="70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7"/>
      <c r="B37" s="708"/>
      <c r="C37" s="708"/>
      <c r="D37" s="708"/>
      <c r="E37" s="708"/>
      <c r="F37" s="70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hidden="1" customHeight="1" x14ac:dyDescent="0.15">
      <c r="A38" s="707"/>
      <c r="B38" s="708"/>
      <c r="C38" s="708"/>
      <c r="D38" s="708"/>
      <c r="E38" s="708"/>
      <c r="F38" s="70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707"/>
      <c r="B39" s="708"/>
      <c r="C39" s="708"/>
      <c r="D39" s="708"/>
      <c r="E39" s="708"/>
      <c r="F39" s="70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7"/>
      <c r="B40" s="708"/>
      <c r="C40" s="708"/>
      <c r="D40" s="708"/>
      <c r="E40" s="708"/>
      <c r="F40" s="709"/>
      <c r="G40" s="83" t="s">
        <v>22</v>
      </c>
      <c r="H40" s="84"/>
      <c r="I40" s="84"/>
      <c r="J40" s="84"/>
      <c r="K40" s="84"/>
      <c r="L40" s="85"/>
      <c r="M40" s="86"/>
      <c r="N40" s="86"/>
      <c r="O40" s="86"/>
      <c r="P40" s="86"/>
      <c r="Q40" s="86"/>
      <c r="R40" s="86"/>
      <c r="S40" s="86"/>
      <c r="T40" s="86"/>
      <c r="U40" s="86"/>
      <c r="V40" s="86"/>
      <c r="W40" s="86"/>
      <c r="X40" s="87"/>
      <c r="Y40" s="88">
        <f>SUM(Y30:AB39)</f>
        <v>3</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7"/>
      <c r="B41" s="708"/>
      <c r="C41" s="708"/>
      <c r="D41" s="708"/>
      <c r="E41" s="708"/>
      <c r="F41" s="709"/>
      <c r="G41" s="389" t="str">
        <f>"L．"&amp;別紙3!C103</f>
        <v>L．独立行政法人国立病院機構　沼田病院</v>
      </c>
      <c r="H41" s="390"/>
      <c r="I41" s="390"/>
      <c r="J41" s="390"/>
      <c r="K41" s="390"/>
      <c r="L41" s="390"/>
      <c r="M41" s="390"/>
      <c r="N41" s="390"/>
      <c r="O41" s="390"/>
      <c r="P41" s="390"/>
      <c r="Q41" s="390"/>
      <c r="R41" s="390"/>
      <c r="S41" s="390"/>
      <c r="T41" s="390"/>
      <c r="U41" s="390"/>
      <c r="V41" s="390"/>
      <c r="W41" s="390"/>
      <c r="X41" s="390"/>
      <c r="Y41" s="390"/>
      <c r="Z41" s="390"/>
      <c r="AA41" s="390"/>
      <c r="AB41" s="391"/>
      <c r="AC41" s="389"/>
      <c r="AD41" s="390"/>
      <c r="AE41" s="390"/>
      <c r="AF41" s="390"/>
      <c r="AG41" s="390"/>
      <c r="AH41" s="390"/>
      <c r="AI41" s="390"/>
      <c r="AJ41" s="390"/>
      <c r="AK41" s="390"/>
      <c r="AL41" s="390"/>
      <c r="AM41" s="390"/>
      <c r="AN41" s="390"/>
      <c r="AO41" s="390"/>
      <c r="AP41" s="390"/>
      <c r="AQ41" s="390"/>
      <c r="AR41" s="390"/>
      <c r="AS41" s="390"/>
      <c r="AT41" s="390"/>
      <c r="AU41" s="390"/>
      <c r="AV41" s="390"/>
      <c r="AW41" s="390"/>
      <c r="AX41" s="393"/>
    </row>
    <row r="42" spans="1:50" ht="24.75" customHeight="1" x14ac:dyDescent="0.15">
      <c r="A42" s="707"/>
      <c r="B42" s="708"/>
      <c r="C42" s="708"/>
      <c r="D42" s="708"/>
      <c r="E42" s="708"/>
      <c r="F42" s="70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7"/>
      <c r="B43" s="708"/>
      <c r="C43" s="708"/>
      <c r="D43" s="708"/>
      <c r="E43" s="708"/>
      <c r="F43" s="709"/>
      <c r="G43" s="97" t="s">
        <v>572</v>
      </c>
      <c r="H43" s="98"/>
      <c r="I43" s="98"/>
      <c r="J43" s="98"/>
      <c r="K43" s="99"/>
      <c r="L43" s="100" t="str">
        <f>別紙3!M103</f>
        <v>使用料</v>
      </c>
      <c r="M43" s="101"/>
      <c r="N43" s="101"/>
      <c r="O43" s="101"/>
      <c r="P43" s="101"/>
      <c r="Q43" s="101"/>
      <c r="R43" s="101"/>
      <c r="S43" s="101"/>
      <c r="T43" s="101"/>
      <c r="U43" s="101"/>
      <c r="V43" s="101"/>
      <c r="W43" s="101"/>
      <c r="X43" s="102"/>
      <c r="Y43" s="103">
        <f>別紙3!AK103</f>
        <v>5.0000000000000001E-4</v>
      </c>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7"/>
      <c r="B44" s="708"/>
      <c r="C44" s="708"/>
      <c r="D44" s="708"/>
      <c r="E44" s="708"/>
      <c r="F44" s="70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7"/>
      <c r="B45" s="708"/>
      <c r="C45" s="708"/>
      <c r="D45" s="708"/>
      <c r="E45" s="708"/>
      <c r="F45" s="70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7"/>
      <c r="B46" s="708"/>
      <c r="C46" s="708"/>
      <c r="D46" s="708"/>
      <c r="E46" s="708"/>
      <c r="F46" s="70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7"/>
      <c r="B47" s="708"/>
      <c r="C47" s="708"/>
      <c r="D47" s="708"/>
      <c r="E47" s="708"/>
      <c r="F47" s="70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7"/>
      <c r="B48" s="708"/>
      <c r="C48" s="708"/>
      <c r="D48" s="708"/>
      <c r="E48" s="708"/>
      <c r="F48" s="70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7"/>
      <c r="B49" s="708"/>
      <c r="C49" s="708"/>
      <c r="D49" s="708"/>
      <c r="E49" s="708"/>
      <c r="F49" s="70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707"/>
      <c r="B50" s="708"/>
      <c r="C50" s="708"/>
      <c r="D50" s="708"/>
      <c r="E50" s="708"/>
      <c r="F50" s="70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07"/>
      <c r="B51" s="708"/>
      <c r="C51" s="708"/>
      <c r="D51" s="708"/>
      <c r="E51" s="708"/>
      <c r="F51" s="70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7"/>
      <c r="B52" s="708"/>
      <c r="C52" s="708"/>
      <c r="D52" s="708"/>
      <c r="E52" s="708"/>
      <c r="F52" s="70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5.0000000000000001E-4</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75" customHeight="1" x14ac:dyDescent="0.15"/>
    <row r="55" spans="1:50" ht="30" hidden="1" customHeight="1" x14ac:dyDescent="0.15">
      <c r="A55" s="713" t="s">
        <v>34</v>
      </c>
      <c r="B55" s="714"/>
      <c r="C55" s="714"/>
      <c r="D55" s="714"/>
      <c r="E55" s="714"/>
      <c r="F55" s="715"/>
      <c r="G55" s="389" t="s">
        <v>364</v>
      </c>
      <c r="H55" s="390"/>
      <c r="I55" s="390"/>
      <c r="J55" s="390"/>
      <c r="K55" s="390"/>
      <c r="L55" s="390"/>
      <c r="M55" s="390"/>
      <c r="N55" s="390"/>
      <c r="O55" s="390"/>
      <c r="P55" s="390"/>
      <c r="Q55" s="390"/>
      <c r="R55" s="390"/>
      <c r="S55" s="390"/>
      <c r="T55" s="390"/>
      <c r="U55" s="390"/>
      <c r="V55" s="390"/>
      <c r="W55" s="390"/>
      <c r="X55" s="390"/>
      <c r="Y55" s="390"/>
      <c r="Z55" s="390"/>
      <c r="AA55" s="390"/>
      <c r="AB55" s="391"/>
      <c r="AC55" s="389" t="s">
        <v>365</v>
      </c>
      <c r="AD55" s="390"/>
      <c r="AE55" s="390"/>
      <c r="AF55" s="390"/>
      <c r="AG55" s="390"/>
      <c r="AH55" s="390"/>
      <c r="AI55" s="390"/>
      <c r="AJ55" s="390"/>
      <c r="AK55" s="390"/>
      <c r="AL55" s="390"/>
      <c r="AM55" s="390"/>
      <c r="AN55" s="390"/>
      <c r="AO55" s="390"/>
      <c r="AP55" s="390"/>
      <c r="AQ55" s="390"/>
      <c r="AR55" s="390"/>
      <c r="AS55" s="390"/>
      <c r="AT55" s="390"/>
      <c r="AU55" s="390"/>
      <c r="AV55" s="390"/>
      <c r="AW55" s="390"/>
      <c r="AX55" s="393"/>
    </row>
    <row r="56" spans="1:50" ht="24.75" hidden="1" customHeight="1" x14ac:dyDescent="0.15">
      <c r="A56" s="707"/>
      <c r="B56" s="708"/>
      <c r="C56" s="708"/>
      <c r="D56" s="708"/>
      <c r="E56" s="708"/>
      <c r="F56" s="70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hidden="1" customHeight="1" x14ac:dyDescent="0.15">
      <c r="A57" s="707"/>
      <c r="B57" s="708"/>
      <c r="C57" s="708"/>
      <c r="D57" s="708"/>
      <c r="E57" s="708"/>
      <c r="F57" s="70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hidden="1" customHeight="1" x14ac:dyDescent="0.15">
      <c r="A58" s="707"/>
      <c r="B58" s="708"/>
      <c r="C58" s="708"/>
      <c r="D58" s="708"/>
      <c r="E58" s="708"/>
      <c r="F58" s="70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7"/>
      <c r="B59" s="708"/>
      <c r="C59" s="708"/>
      <c r="D59" s="708"/>
      <c r="E59" s="708"/>
      <c r="F59" s="70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7"/>
      <c r="B60" s="708"/>
      <c r="C60" s="708"/>
      <c r="D60" s="708"/>
      <c r="E60" s="708"/>
      <c r="F60" s="70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7"/>
      <c r="B61" s="708"/>
      <c r="C61" s="708"/>
      <c r="D61" s="708"/>
      <c r="E61" s="708"/>
      <c r="F61" s="70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7"/>
      <c r="B62" s="708"/>
      <c r="C62" s="708"/>
      <c r="D62" s="708"/>
      <c r="E62" s="708"/>
      <c r="F62" s="70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7"/>
      <c r="B63" s="708"/>
      <c r="C63" s="708"/>
      <c r="D63" s="708"/>
      <c r="E63" s="708"/>
      <c r="F63" s="70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7"/>
      <c r="B64" s="708"/>
      <c r="C64" s="708"/>
      <c r="D64" s="708"/>
      <c r="E64" s="708"/>
      <c r="F64" s="70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7"/>
      <c r="B65" s="708"/>
      <c r="C65" s="708"/>
      <c r="D65" s="708"/>
      <c r="E65" s="708"/>
      <c r="F65" s="70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7"/>
      <c r="B66" s="708"/>
      <c r="C66" s="708"/>
      <c r="D66" s="708"/>
      <c r="E66" s="708"/>
      <c r="F66" s="70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x14ac:dyDescent="0.15">
      <c r="A67" s="707"/>
      <c r="B67" s="708"/>
      <c r="C67" s="708"/>
      <c r="D67" s="708"/>
      <c r="E67" s="708"/>
      <c r="F67" s="70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7"/>
      <c r="B68" s="708"/>
      <c r="C68" s="708"/>
      <c r="D68" s="708"/>
      <c r="E68" s="708"/>
      <c r="F68" s="709"/>
      <c r="G68" s="389" t="s">
        <v>366</v>
      </c>
      <c r="H68" s="390"/>
      <c r="I68" s="390"/>
      <c r="J68" s="390"/>
      <c r="K68" s="390"/>
      <c r="L68" s="390"/>
      <c r="M68" s="390"/>
      <c r="N68" s="390"/>
      <c r="O68" s="390"/>
      <c r="P68" s="390"/>
      <c r="Q68" s="390"/>
      <c r="R68" s="390"/>
      <c r="S68" s="390"/>
      <c r="T68" s="390"/>
      <c r="U68" s="390"/>
      <c r="V68" s="390"/>
      <c r="W68" s="390"/>
      <c r="X68" s="390"/>
      <c r="Y68" s="390"/>
      <c r="Z68" s="390"/>
      <c r="AA68" s="390"/>
      <c r="AB68" s="391"/>
      <c r="AC68" s="389" t="s">
        <v>367</v>
      </c>
      <c r="AD68" s="390"/>
      <c r="AE68" s="390"/>
      <c r="AF68" s="390"/>
      <c r="AG68" s="390"/>
      <c r="AH68" s="390"/>
      <c r="AI68" s="390"/>
      <c r="AJ68" s="390"/>
      <c r="AK68" s="390"/>
      <c r="AL68" s="390"/>
      <c r="AM68" s="390"/>
      <c r="AN68" s="390"/>
      <c r="AO68" s="390"/>
      <c r="AP68" s="390"/>
      <c r="AQ68" s="390"/>
      <c r="AR68" s="390"/>
      <c r="AS68" s="390"/>
      <c r="AT68" s="390"/>
      <c r="AU68" s="390"/>
      <c r="AV68" s="390"/>
      <c r="AW68" s="390"/>
      <c r="AX68" s="393"/>
    </row>
    <row r="69" spans="1:50" ht="25.5" hidden="1" customHeight="1" x14ac:dyDescent="0.15">
      <c r="A69" s="707"/>
      <c r="B69" s="708"/>
      <c r="C69" s="708"/>
      <c r="D69" s="708"/>
      <c r="E69" s="708"/>
      <c r="F69" s="70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hidden="1" customHeight="1" x14ac:dyDescent="0.15">
      <c r="A70" s="707"/>
      <c r="B70" s="708"/>
      <c r="C70" s="708"/>
      <c r="D70" s="708"/>
      <c r="E70" s="708"/>
      <c r="F70" s="70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hidden="1" customHeight="1" x14ac:dyDescent="0.15">
      <c r="A71" s="707"/>
      <c r="B71" s="708"/>
      <c r="C71" s="708"/>
      <c r="D71" s="708"/>
      <c r="E71" s="708"/>
      <c r="F71" s="70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7"/>
      <c r="B72" s="708"/>
      <c r="C72" s="708"/>
      <c r="D72" s="708"/>
      <c r="E72" s="708"/>
      <c r="F72" s="70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7"/>
      <c r="B73" s="708"/>
      <c r="C73" s="708"/>
      <c r="D73" s="708"/>
      <c r="E73" s="708"/>
      <c r="F73" s="70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7"/>
      <c r="B74" s="708"/>
      <c r="C74" s="708"/>
      <c r="D74" s="708"/>
      <c r="E74" s="708"/>
      <c r="F74" s="70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7"/>
      <c r="B75" s="708"/>
      <c r="C75" s="708"/>
      <c r="D75" s="708"/>
      <c r="E75" s="708"/>
      <c r="F75" s="70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7"/>
      <c r="B76" s="708"/>
      <c r="C76" s="708"/>
      <c r="D76" s="708"/>
      <c r="E76" s="708"/>
      <c r="F76" s="70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7"/>
      <c r="B77" s="708"/>
      <c r="C77" s="708"/>
      <c r="D77" s="708"/>
      <c r="E77" s="708"/>
      <c r="F77" s="70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7"/>
      <c r="B78" s="708"/>
      <c r="C78" s="708"/>
      <c r="D78" s="708"/>
      <c r="E78" s="708"/>
      <c r="F78" s="70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7"/>
      <c r="B79" s="708"/>
      <c r="C79" s="708"/>
      <c r="D79" s="708"/>
      <c r="E79" s="708"/>
      <c r="F79" s="70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x14ac:dyDescent="0.15">
      <c r="A80" s="707"/>
      <c r="B80" s="708"/>
      <c r="C80" s="708"/>
      <c r="D80" s="708"/>
      <c r="E80" s="708"/>
      <c r="F80" s="70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7"/>
      <c r="B81" s="708"/>
      <c r="C81" s="708"/>
      <c r="D81" s="708"/>
      <c r="E81" s="708"/>
      <c r="F81" s="709"/>
      <c r="G81" s="389" t="s">
        <v>368</v>
      </c>
      <c r="H81" s="390"/>
      <c r="I81" s="390"/>
      <c r="J81" s="390"/>
      <c r="K81" s="390"/>
      <c r="L81" s="390"/>
      <c r="M81" s="390"/>
      <c r="N81" s="390"/>
      <c r="O81" s="390"/>
      <c r="P81" s="390"/>
      <c r="Q81" s="390"/>
      <c r="R81" s="390"/>
      <c r="S81" s="390"/>
      <c r="T81" s="390"/>
      <c r="U81" s="390"/>
      <c r="V81" s="390"/>
      <c r="W81" s="390"/>
      <c r="X81" s="390"/>
      <c r="Y81" s="390"/>
      <c r="Z81" s="390"/>
      <c r="AA81" s="390"/>
      <c r="AB81" s="391"/>
      <c r="AC81" s="389" t="s">
        <v>369</v>
      </c>
      <c r="AD81" s="390"/>
      <c r="AE81" s="390"/>
      <c r="AF81" s="390"/>
      <c r="AG81" s="390"/>
      <c r="AH81" s="390"/>
      <c r="AI81" s="390"/>
      <c r="AJ81" s="390"/>
      <c r="AK81" s="390"/>
      <c r="AL81" s="390"/>
      <c r="AM81" s="390"/>
      <c r="AN81" s="390"/>
      <c r="AO81" s="390"/>
      <c r="AP81" s="390"/>
      <c r="AQ81" s="390"/>
      <c r="AR81" s="390"/>
      <c r="AS81" s="390"/>
      <c r="AT81" s="390"/>
      <c r="AU81" s="390"/>
      <c r="AV81" s="390"/>
      <c r="AW81" s="390"/>
      <c r="AX81" s="393"/>
    </row>
    <row r="82" spans="1:50" ht="24.75" hidden="1" customHeight="1" x14ac:dyDescent="0.15">
      <c r="A82" s="707"/>
      <c r="B82" s="708"/>
      <c r="C82" s="708"/>
      <c r="D82" s="708"/>
      <c r="E82" s="708"/>
      <c r="F82" s="70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hidden="1" customHeight="1" x14ac:dyDescent="0.15">
      <c r="A83" s="707"/>
      <c r="B83" s="708"/>
      <c r="C83" s="708"/>
      <c r="D83" s="708"/>
      <c r="E83" s="708"/>
      <c r="F83" s="70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hidden="1" customHeight="1" x14ac:dyDescent="0.15">
      <c r="A84" s="707"/>
      <c r="B84" s="708"/>
      <c r="C84" s="708"/>
      <c r="D84" s="708"/>
      <c r="E84" s="708"/>
      <c r="F84" s="70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7"/>
      <c r="B85" s="708"/>
      <c r="C85" s="708"/>
      <c r="D85" s="708"/>
      <c r="E85" s="708"/>
      <c r="F85" s="70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7"/>
      <c r="B86" s="708"/>
      <c r="C86" s="708"/>
      <c r="D86" s="708"/>
      <c r="E86" s="708"/>
      <c r="F86" s="70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7"/>
      <c r="B87" s="708"/>
      <c r="C87" s="708"/>
      <c r="D87" s="708"/>
      <c r="E87" s="708"/>
      <c r="F87" s="70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7"/>
      <c r="B88" s="708"/>
      <c r="C88" s="708"/>
      <c r="D88" s="708"/>
      <c r="E88" s="708"/>
      <c r="F88" s="70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7"/>
      <c r="B89" s="708"/>
      <c r="C89" s="708"/>
      <c r="D89" s="708"/>
      <c r="E89" s="708"/>
      <c r="F89" s="70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7"/>
      <c r="B90" s="708"/>
      <c r="C90" s="708"/>
      <c r="D90" s="708"/>
      <c r="E90" s="708"/>
      <c r="F90" s="70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7"/>
      <c r="B91" s="708"/>
      <c r="C91" s="708"/>
      <c r="D91" s="708"/>
      <c r="E91" s="708"/>
      <c r="F91" s="70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7"/>
      <c r="B92" s="708"/>
      <c r="C92" s="708"/>
      <c r="D92" s="708"/>
      <c r="E92" s="708"/>
      <c r="F92" s="70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x14ac:dyDescent="0.15">
      <c r="A93" s="707"/>
      <c r="B93" s="708"/>
      <c r="C93" s="708"/>
      <c r="D93" s="708"/>
      <c r="E93" s="708"/>
      <c r="F93" s="70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7"/>
      <c r="B94" s="708"/>
      <c r="C94" s="708"/>
      <c r="D94" s="708"/>
      <c r="E94" s="708"/>
      <c r="F94" s="709"/>
      <c r="G94" s="389" t="s">
        <v>370</v>
      </c>
      <c r="H94" s="390"/>
      <c r="I94" s="390"/>
      <c r="J94" s="390"/>
      <c r="K94" s="390"/>
      <c r="L94" s="390"/>
      <c r="M94" s="390"/>
      <c r="N94" s="390"/>
      <c r="O94" s="390"/>
      <c r="P94" s="390"/>
      <c r="Q94" s="390"/>
      <c r="R94" s="390"/>
      <c r="S94" s="390"/>
      <c r="T94" s="390"/>
      <c r="U94" s="390"/>
      <c r="V94" s="390"/>
      <c r="W94" s="390"/>
      <c r="X94" s="390"/>
      <c r="Y94" s="390"/>
      <c r="Z94" s="390"/>
      <c r="AA94" s="390"/>
      <c r="AB94" s="391"/>
      <c r="AC94" s="389" t="s">
        <v>371</v>
      </c>
      <c r="AD94" s="390"/>
      <c r="AE94" s="390"/>
      <c r="AF94" s="390"/>
      <c r="AG94" s="390"/>
      <c r="AH94" s="390"/>
      <c r="AI94" s="390"/>
      <c r="AJ94" s="390"/>
      <c r="AK94" s="390"/>
      <c r="AL94" s="390"/>
      <c r="AM94" s="390"/>
      <c r="AN94" s="390"/>
      <c r="AO94" s="390"/>
      <c r="AP94" s="390"/>
      <c r="AQ94" s="390"/>
      <c r="AR94" s="390"/>
      <c r="AS94" s="390"/>
      <c r="AT94" s="390"/>
      <c r="AU94" s="390"/>
      <c r="AV94" s="390"/>
      <c r="AW94" s="390"/>
      <c r="AX94" s="393"/>
    </row>
    <row r="95" spans="1:50" ht="24.75" hidden="1" customHeight="1" x14ac:dyDescent="0.15">
      <c r="A95" s="707"/>
      <c r="B95" s="708"/>
      <c r="C95" s="708"/>
      <c r="D95" s="708"/>
      <c r="E95" s="708"/>
      <c r="F95" s="70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hidden="1" customHeight="1" x14ac:dyDescent="0.15">
      <c r="A96" s="707"/>
      <c r="B96" s="708"/>
      <c r="C96" s="708"/>
      <c r="D96" s="708"/>
      <c r="E96" s="708"/>
      <c r="F96" s="70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hidden="1" customHeight="1" x14ac:dyDescent="0.15">
      <c r="A97" s="707"/>
      <c r="B97" s="708"/>
      <c r="C97" s="708"/>
      <c r="D97" s="708"/>
      <c r="E97" s="708"/>
      <c r="F97" s="70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7"/>
      <c r="B98" s="708"/>
      <c r="C98" s="708"/>
      <c r="D98" s="708"/>
      <c r="E98" s="708"/>
      <c r="F98" s="70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7"/>
      <c r="B99" s="708"/>
      <c r="C99" s="708"/>
      <c r="D99" s="708"/>
      <c r="E99" s="708"/>
      <c r="F99" s="70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7"/>
      <c r="B100" s="708"/>
      <c r="C100" s="708"/>
      <c r="D100" s="708"/>
      <c r="E100" s="708"/>
      <c r="F100" s="70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7"/>
      <c r="B101" s="708"/>
      <c r="C101" s="708"/>
      <c r="D101" s="708"/>
      <c r="E101" s="708"/>
      <c r="F101" s="70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7"/>
      <c r="B102" s="708"/>
      <c r="C102" s="708"/>
      <c r="D102" s="708"/>
      <c r="E102" s="708"/>
      <c r="F102" s="70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7"/>
      <c r="B103" s="708"/>
      <c r="C103" s="708"/>
      <c r="D103" s="708"/>
      <c r="E103" s="708"/>
      <c r="F103" s="70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7"/>
      <c r="B104" s="708"/>
      <c r="C104" s="708"/>
      <c r="D104" s="708"/>
      <c r="E104" s="708"/>
      <c r="F104" s="70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7"/>
      <c r="B105" s="708"/>
      <c r="C105" s="708"/>
      <c r="D105" s="708"/>
      <c r="E105" s="708"/>
      <c r="F105" s="70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x14ac:dyDescent="0.15">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hidden="1" customHeight="1" x14ac:dyDescent="0.15"/>
    <row r="108" spans="1:50" ht="30" hidden="1" customHeight="1" x14ac:dyDescent="0.15">
      <c r="A108" s="713" t="s">
        <v>34</v>
      </c>
      <c r="B108" s="714"/>
      <c r="C108" s="714"/>
      <c r="D108" s="714"/>
      <c r="E108" s="714"/>
      <c r="F108" s="715"/>
      <c r="G108" s="389" t="s">
        <v>372</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373</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3"/>
    </row>
    <row r="109" spans="1:50" ht="24.75" hidden="1" customHeight="1" x14ac:dyDescent="0.15">
      <c r="A109" s="707"/>
      <c r="B109" s="708"/>
      <c r="C109" s="708"/>
      <c r="D109" s="708"/>
      <c r="E109" s="708"/>
      <c r="F109" s="70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hidden="1" customHeight="1" x14ac:dyDescent="0.15">
      <c r="A110" s="707"/>
      <c r="B110" s="708"/>
      <c r="C110" s="708"/>
      <c r="D110" s="708"/>
      <c r="E110" s="708"/>
      <c r="F110" s="70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hidden="1" customHeight="1" x14ac:dyDescent="0.15">
      <c r="A111" s="707"/>
      <c r="B111" s="708"/>
      <c r="C111" s="708"/>
      <c r="D111" s="708"/>
      <c r="E111" s="708"/>
      <c r="F111" s="70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7"/>
      <c r="B112" s="708"/>
      <c r="C112" s="708"/>
      <c r="D112" s="708"/>
      <c r="E112" s="708"/>
      <c r="F112" s="70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7"/>
      <c r="B113" s="708"/>
      <c r="C113" s="708"/>
      <c r="D113" s="708"/>
      <c r="E113" s="708"/>
      <c r="F113" s="70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7"/>
      <c r="B114" s="708"/>
      <c r="C114" s="708"/>
      <c r="D114" s="708"/>
      <c r="E114" s="708"/>
      <c r="F114" s="70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7"/>
      <c r="B115" s="708"/>
      <c r="C115" s="708"/>
      <c r="D115" s="708"/>
      <c r="E115" s="708"/>
      <c r="F115" s="70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7"/>
      <c r="B116" s="708"/>
      <c r="C116" s="708"/>
      <c r="D116" s="708"/>
      <c r="E116" s="708"/>
      <c r="F116" s="70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7"/>
      <c r="B117" s="708"/>
      <c r="C117" s="708"/>
      <c r="D117" s="708"/>
      <c r="E117" s="708"/>
      <c r="F117" s="70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7"/>
      <c r="B118" s="708"/>
      <c r="C118" s="708"/>
      <c r="D118" s="708"/>
      <c r="E118" s="708"/>
      <c r="F118" s="70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7"/>
      <c r="B119" s="708"/>
      <c r="C119" s="708"/>
      <c r="D119" s="708"/>
      <c r="E119" s="708"/>
      <c r="F119" s="70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x14ac:dyDescent="0.15">
      <c r="A120" s="707"/>
      <c r="B120" s="708"/>
      <c r="C120" s="708"/>
      <c r="D120" s="708"/>
      <c r="E120" s="708"/>
      <c r="F120" s="70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7"/>
      <c r="B121" s="708"/>
      <c r="C121" s="708"/>
      <c r="D121" s="708"/>
      <c r="E121" s="708"/>
      <c r="F121" s="709"/>
      <c r="G121" s="389" t="s">
        <v>394</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374</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3"/>
    </row>
    <row r="122" spans="1:50" ht="25.5" hidden="1" customHeight="1" x14ac:dyDescent="0.15">
      <c r="A122" s="707"/>
      <c r="B122" s="708"/>
      <c r="C122" s="708"/>
      <c r="D122" s="708"/>
      <c r="E122" s="708"/>
      <c r="F122" s="70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hidden="1" customHeight="1" x14ac:dyDescent="0.15">
      <c r="A123" s="707"/>
      <c r="B123" s="708"/>
      <c r="C123" s="708"/>
      <c r="D123" s="708"/>
      <c r="E123" s="708"/>
      <c r="F123" s="70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hidden="1" customHeight="1" x14ac:dyDescent="0.15">
      <c r="A124" s="707"/>
      <c r="B124" s="708"/>
      <c r="C124" s="708"/>
      <c r="D124" s="708"/>
      <c r="E124" s="708"/>
      <c r="F124" s="70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7"/>
      <c r="B125" s="708"/>
      <c r="C125" s="708"/>
      <c r="D125" s="708"/>
      <c r="E125" s="708"/>
      <c r="F125" s="70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7"/>
      <c r="B126" s="708"/>
      <c r="C126" s="708"/>
      <c r="D126" s="708"/>
      <c r="E126" s="708"/>
      <c r="F126" s="70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7"/>
      <c r="B127" s="708"/>
      <c r="C127" s="708"/>
      <c r="D127" s="708"/>
      <c r="E127" s="708"/>
      <c r="F127" s="70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7"/>
      <c r="B128" s="708"/>
      <c r="C128" s="708"/>
      <c r="D128" s="708"/>
      <c r="E128" s="708"/>
      <c r="F128" s="70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7"/>
      <c r="B129" s="708"/>
      <c r="C129" s="708"/>
      <c r="D129" s="708"/>
      <c r="E129" s="708"/>
      <c r="F129" s="70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7"/>
      <c r="B130" s="708"/>
      <c r="C130" s="708"/>
      <c r="D130" s="708"/>
      <c r="E130" s="708"/>
      <c r="F130" s="70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7"/>
      <c r="B131" s="708"/>
      <c r="C131" s="708"/>
      <c r="D131" s="708"/>
      <c r="E131" s="708"/>
      <c r="F131" s="70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7"/>
      <c r="B132" s="708"/>
      <c r="C132" s="708"/>
      <c r="D132" s="708"/>
      <c r="E132" s="708"/>
      <c r="F132" s="70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x14ac:dyDescent="0.15">
      <c r="A133" s="707"/>
      <c r="B133" s="708"/>
      <c r="C133" s="708"/>
      <c r="D133" s="708"/>
      <c r="E133" s="708"/>
      <c r="F133" s="70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7"/>
      <c r="B134" s="708"/>
      <c r="C134" s="708"/>
      <c r="D134" s="708"/>
      <c r="E134" s="708"/>
      <c r="F134" s="709"/>
      <c r="G134" s="389" t="s">
        <v>375</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376</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3"/>
    </row>
    <row r="135" spans="1:50" ht="24.75" hidden="1" customHeight="1" x14ac:dyDescent="0.15">
      <c r="A135" s="707"/>
      <c r="B135" s="708"/>
      <c r="C135" s="708"/>
      <c r="D135" s="708"/>
      <c r="E135" s="708"/>
      <c r="F135" s="70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hidden="1" customHeight="1" x14ac:dyDescent="0.15">
      <c r="A136" s="707"/>
      <c r="B136" s="708"/>
      <c r="C136" s="708"/>
      <c r="D136" s="708"/>
      <c r="E136" s="708"/>
      <c r="F136" s="70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hidden="1" customHeight="1" x14ac:dyDescent="0.15">
      <c r="A137" s="707"/>
      <c r="B137" s="708"/>
      <c r="C137" s="708"/>
      <c r="D137" s="708"/>
      <c r="E137" s="708"/>
      <c r="F137" s="70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7"/>
      <c r="B138" s="708"/>
      <c r="C138" s="708"/>
      <c r="D138" s="708"/>
      <c r="E138" s="708"/>
      <c r="F138" s="70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7"/>
      <c r="B139" s="708"/>
      <c r="C139" s="708"/>
      <c r="D139" s="708"/>
      <c r="E139" s="708"/>
      <c r="F139" s="70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7"/>
      <c r="B140" s="708"/>
      <c r="C140" s="708"/>
      <c r="D140" s="708"/>
      <c r="E140" s="708"/>
      <c r="F140" s="70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7"/>
      <c r="B141" s="708"/>
      <c r="C141" s="708"/>
      <c r="D141" s="708"/>
      <c r="E141" s="708"/>
      <c r="F141" s="70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7"/>
      <c r="B142" s="708"/>
      <c r="C142" s="708"/>
      <c r="D142" s="708"/>
      <c r="E142" s="708"/>
      <c r="F142" s="70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7"/>
      <c r="B143" s="708"/>
      <c r="C143" s="708"/>
      <c r="D143" s="708"/>
      <c r="E143" s="708"/>
      <c r="F143" s="70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7"/>
      <c r="B144" s="708"/>
      <c r="C144" s="708"/>
      <c r="D144" s="708"/>
      <c r="E144" s="708"/>
      <c r="F144" s="70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7"/>
      <c r="B145" s="708"/>
      <c r="C145" s="708"/>
      <c r="D145" s="708"/>
      <c r="E145" s="708"/>
      <c r="F145" s="70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x14ac:dyDescent="0.15">
      <c r="A146" s="707"/>
      <c r="B146" s="708"/>
      <c r="C146" s="708"/>
      <c r="D146" s="708"/>
      <c r="E146" s="708"/>
      <c r="F146" s="70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7"/>
      <c r="B147" s="708"/>
      <c r="C147" s="708"/>
      <c r="D147" s="708"/>
      <c r="E147" s="708"/>
      <c r="F147" s="709"/>
      <c r="G147" s="389" t="s">
        <v>377</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378</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3"/>
    </row>
    <row r="148" spans="1:50" ht="24.75" hidden="1" customHeight="1" x14ac:dyDescent="0.15">
      <c r="A148" s="707"/>
      <c r="B148" s="708"/>
      <c r="C148" s="708"/>
      <c r="D148" s="708"/>
      <c r="E148" s="708"/>
      <c r="F148" s="70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hidden="1" customHeight="1" x14ac:dyDescent="0.15">
      <c r="A149" s="707"/>
      <c r="B149" s="708"/>
      <c r="C149" s="708"/>
      <c r="D149" s="708"/>
      <c r="E149" s="708"/>
      <c r="F149" s="70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hidden="1" customHeight="1" x14ac:dyDescent="0.15">
      <c r="A150" s="707"/>
      <c r="B150" s="708"/>
      <c r="C150" s="708"/>
      <c r="D150" s="708"/>
      <c r="E150" s="708"/>
      <c r="F150" s="70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7"/>
      <c r="B151" s="708"/>
      <c r="C151" s="708"/>
      <c r="D151" s="708"/>
      <c r="E151" s="708"/>
      <c r="F151" s="70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7"/>
      <c r="B152" s="708"/>
      <c r="C152" s="708"/>
      <c r="D152" s="708"/>
      <c r="E152" s="708"/>
      <c r="F152" s="70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7"/>
      <c r="B153" s="708"/>
      <c r="C153" s="708"/>
      <c r="D153" s="708"/>
      <c r="E153" s="708"/>
      <c r="F153" s="70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7"/>
      <c r="B154" s="708"/>
      <c r="C154" s="708"/>
      <c r="D154" s="708"/>
      <c r="E154" s="708"/>
      <c r="F154" s="70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7"/>
      <c r="B155" s="708"/>
      <c r="C155" s="708"/>
      <c r="D155" s="708"/>
      <c r="E155" s="708"/>
      <c r="F155" s="70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7"/>
      <c r="B156" s="708"/>
      <c r="C156" s="708"/>
      <c r="D156" s="708"/>
      <c r="E156" s="708"/>
      <c r="F156" s="70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7"/>
      <c r="B157" s="708"/>
      <c r="C157" s="708"/>
      <c r="D157" s="708"/>
      <c r="E157" s="708"/>
      <c r="F157" s="70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7"/>
      <c r="B158" s="708"/>
      <c r="C158" s="708"/>
      <c r="D158" s="708"/>
      <c r="E158" s="708"/>
      <c r="F158" s="70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x14ac:dyDescent="0.15">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hidden="1" customHeight="1" x14ac:dyDescent="0.15"/>
    <row r="161" spans="1:50" ht="30" hidden="1" customHeight="1" x14ac:dyDescent="0.15">
      <c r="A161" s="713" t="s">
        <v>34</v>
      </c>
      <c r="B161" s="714"/>
      <c r="C161" s="714"/>
      <c r="D161" s="714"/>
      <c r="E161" s="714"/>
      <c r="F161" s="715"/>
      <c r="G161" s="389" t="s">
        <v>379</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380</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3"/>
    </row>
    <row r="162" spans="1:50" ht="24.75" hidden="1" customHeight="1" x14ac:dyDescent="0.15">
      <c r="A162" s="707"/>
      <c r="B162" s="708"/>
      <c r="C162" s="708"/>
      <c r="D162" s="708"/>
      <c r="E162" s="708"/>
      <c r="F162" s="70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hidden="1" customHeight="1" x14ac:dyDescent="0.15">
      <c r="A163" s="707"/>
      <c r="B163" s="708"/>
      <c r="C163" s="708"/>
      <c r="D163" s="708"/>
      <c r="E163" s="708"/>
      <c r="F163" s="70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hidden="1" customHeight="1" x14ac:dyDescent="0.15">
      <c r="A164" s="707"/>
      <c r="B164" s="708"/>
      <c r="C164" s="708"/>
      <c r="D164" s="708"/>
      <c r="E164" s="708"/>
      <c r="F164" s="70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7"/>
      <c r="B165" s="708"/>
      <c r="C165" s="708"/>
      <c r="D165" s="708"/>
      <c r="E165" s="708"/>
      <c r="F165" s="70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7"/>
      <c r="B166" s="708"/>
      <c r="C166" s="708"/>
      <c r="D166" s="708"/>
      <c r="E166" s="708"/>
      <c r="F166" s="70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7"/>
      <c r="B167" s="708"/>
      <c r="C167" s="708"/>
      <c r="D167" s="708"/>
      <c r="E167" s="708"/>
      <c r="F167" s="70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7"/>
      <c r="B168" s="708"/>
      <c r="C168" s="708"/>
      <c r="D168" s="708"/>
      <c r="E168" s="708"/>
      <c r="F168" s="70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7"/>
      <c r="B169" s="708"/>
      <c r="C169" s="708"/>
      <c r="D169" s="708"/>
      <c r="E169" s="708"/>
      <c r="F169" s="70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7"/>
      <c r="B170" s="708"/>
      <c r="C170" s="708"/>
      <c r="D170" s="708"/>
      <c r="E170" s="708"/>
      <c r="F170" s="70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7"/>
      <c r="B171" s="708"/>
      <c r="C171" s="708"/>
      <c r="D171" s="708"/>
      <c r="E171" s="708"/>
      <c r="F171" s="70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7"/>
      <c r="B172" s="708"/>
      <c r="C172" s="708"/>
      <c r="D172" s="708"/>
      <c r="E172" s="708"/>
      <c r="F172" s="70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x14ac:dyDescent="0.15">
      <c r="A173" s="707"/>
      <c r="B173" s="708"/>
      <c r="C173" s="708"/>
      <c r="D173" s="708"/>
      <c r="E173" s="708"/>
      <c r="F173" s="70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7"/>
      <c r="B174" s="708"/>
      <c r="C174" s="708"/>
      <c r="D174" s="708"/>
      <c r="E174" s="708"/>
      <c r="F174" s="709"/>
      <c r="G174" s="389" t="s">
        <v>381</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382</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3"/>
    </row>
    <row r="175" spans="1:50" ht="25.5" hidden="1" customHeight="1" x14ac:dyDescent="0.15">
      <c r="A175" s="707"/>
      <c r="B175" s="708"/>
      <c r="C175" s="708"/>
      <c r="D175" s="708"/>
      <c r="E175" s="708"/>
      <c r="F175" s="70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hidden="1" customHeight="1" x14ac:dyDescent="0.15">
      <c r="A176" s="707"/>
      <c r="B176" s="708"/>
      <c r="C176" s="708"/>
      <c r="D176" s="708"/>
      <c r="E176" s="708"/>
      <c r="F176" s="70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hidden="1" customHeight="1" x14ac:dyDescent="0.15">
      <c r="A177" s="707"/>
      <c r="B177" s="708"/>
      <c r="C177" s="708"/>
      <c r="D177" s="708"/>
      <c r="E177" s="708"/>
      <c r="F177" s="70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7"/>
      <c r="B178" s="708"/>
      <c r="C178" s="708"/>
      <c r="D178" s="708"/>
      <c r="E178" s="708"/>
      <c r="F178" s="70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7"/>
      <c r="B179" s="708"/>
      <c r="C179" s="708"/>
      <c r="D179" s="708"/>
      <c r="E179" s="708"/>
      <c r="F179" s="70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7"/>
      <c r="B180" s="708"/>
      <c r="C180" s="708"/>
      <c r="D180" s="708"/>
      <c r="E180" s="708"/>
      <c r="F180" s="70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7"/>
      <c r="B181" s="708"/>
      <c r="C181" s="708"/>
      <c r="D181" s="708"/>
      <c r="E181" s="708"/>
      <c r="F181" s="70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7"/>
      <c r="B182" s="708"/>
      <c r="C182" s="708"/>
      <c r="D182" s="708"/>
      <c r="E182" s="708"/>
      <c r="F182" s="70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7"/>
      <c r="B183" s="708"/>
      <c r="C183" s="708"/>
      <c r="D183" s="708"/>
      <c r="E183" s="708"/>
      <c r="F183" s="70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7"/>
      <c r="B184" s="708"/>
      <c r="C184" s="708"/>
      <c r="D184" s="708"/>
      <c r="E184" s="708"/>
      <c r="F184" s="70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7"/>
      <c r="B185" s="708"/>
      <c r="C185" s="708"/>
      <c r="D185" s="708"/>
      <c r="E185" s="708"/>
      <c r="F185" s="70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707"/>
      <c r="B186" s="708"/>
      <c r="C186" s="708"/>
      <c r="D186" s="708"/>
      <c r="E186" s="708"/>
      <c r="F186" s="70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7"/>
      <c r="B187" s="708"/>
      <c r="C187" s="708"/>
      <c r="D187" s="708"/>
      <c r="E187" s="708"/>
      <c r="F187" s="709"/>
      <c r="G187" s="389" t="s">
        <v>383</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384</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3"/>
    </row>
    <row r="188" spans="1:50" ht="24.75" hidden="1" customHeight="1" x14ac:dyDescent="0.15">
      <c r="A188" s="707"/>
      <c r="B188" s="708"/>
      <c r="C188" s="708"/>
      <c r="D188" s="708"/>
      <c r="E188" s="708"/>
      <c r="F188" s="70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hidden="1" customHeight="1" x14ac:dyDescent="0.15">
      <c r="A189" s="707"/>
      <c r="B189" s="708"/>
      <c r="C189" s="708"/>
      <c r="D189" s="708"/>
      <c r="E189" s="708"/>
      <c r="F189" s="70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hidden="1" customHeight="1" x14ac:dyDescent="0.15">
      <c r="A190" s="707"/>
      <c r="B190" s="708"/>
      <c r="C190" s="708"/>
      <c r="D190" s="708"/>
      <c r="E190" s="708"/>
      <c r="F190" s="70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7"/>
      <c r="B191" s="708"/>
      <c r="C191" s="708"/>
      <c r="D191" s="708"/>
      <c r="E191" s="708"/>
      <c r="F191" s="70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7"/>
      <c r="B192" s="708"/>
      <c r="C192" s="708"/>
      <c r="D192" s="708"/>
      <c r="E192" s="708"/>
      <c r="F192" s="70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7"/>
      <c r="B193" s="708"/>
      <c r="C193" s="708"/>
      <c r="D193" s="708"/>
      <c r="E193" s="708"/>
      <c r="F193" s="70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7"/>
      <c r="B194" s="708"/>
      <c r="C194" s="708"/>
      <c r="D194" s="708"/>
      <c r="E194" s="708"/>
      <c r="F194" s="70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7"/>
      <c r="B195" s="708"/>
      <c r="C195" s="708"/>
      <c r="D195" s="708"/>
      <c r="E195" s="708"/>
      <c r="F195" s="70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7"/>
      <c r="B196" s="708"/>
      <c r="C196" s="708"/>
      <c r="D196" s="708"/>
      <c r="E196" s="708"/>
      <c r="F196" s="70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7"/>
      <c r="B197" s="708"/>
      <c r="C197" s="708"/>
      <c r="D197" s="708"/>
      <c r="E197" s="708"/>
      <c r="F197" s="70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7"/>
      <c r="B198" s="708"/>
      <c r="C198" s="708"/>
      <c r="D198" s="708"/>
      <c r="E198" s="708"/>
      <c r="F198" s="70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707"/>
      <c r="B199" s="708"/>
      <c r="C199" s="708"/>
      <c r="D199" s="708"/>
      <c r="E199" s="708"/>
      <c r="F199" s="70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7"/>
      <c r="B200" s="708"/>
      <c r="C200" s="708"/>
      <c r="D200" s="708"/>
      <c r="E200" s="708"/>
      <c r="F200" s="709"/>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385</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3"/>
    </row>
    <row r="201" spans="1:50" ht="24.75" hidden="1" customHeight="1" x14ac:dyDescent="0.15">
      <c r="A201" s="707"/>
      <c r="B201" s="708"/>
      <c r="C201" s="708"/>
      <c r="D201" s="708"/>
      <c r="E201" s="708"/>
      <c r="F201" s="70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hidden="1" customHeight="1" x14ac:dyDescent="0.15">
      <c r="A202" s="707"/>
      <c r="B202" s="708"/>
      <c r="C202" s="708"/>
      <c r="D202" s="708"/>
      <c r="E202" s="708"/>
      <c r="F202" s="70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hidden="1" customHeight="1" x14ac:dyDescent="0.15">
      <c r="A203" s="707"/>
      <c r="B203" s="708"/>
      <c r="C203" s="708"/>
      <c r="D203" s="708"/>
      <c r="E203" s="708"/>
      <c r="F203" s="70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7"/>
      <c r="B204" s="708"/>
      <c r="C204" s="708"/>
      <c r="D204" s="708"/>
      <c r="E204" s="708"/>
      <c r="F204" s="70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7"/>
      <c r="B205" s="708"/>
      <c r="C205" s="708"/>
      <c r="D205" s="708"/>
      <c r="E205" s="708"/>
      <c r="F205" s="70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7"/>
      <c r="B206" s="708"/>
      <c r="C206" s="708"/>
      <c r="D206" s="708"/>
      <c r="E206" s="708"/>
      <c r="F206" s="70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7"/>
      <c r="B207" s="708"/>
      <c r="C207" s="708"/>
      <c r="D207" s="708"/>
      <c r="E207" s="708"/>
      <c r="F207" s="70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7"/>
      <c r="B208" s="708"/>
      <c r="C208" s="708"/>
      <c r="D208" s="708"/>
      <c r="E208" s="708"/>
      <c r="F208" s="70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7"/>
      <c r="B209" s="708"/>
      <c r="C209" s="708"/>
      <c r="D209" s="708"/>
      <c r="E209" s="708"/>
      <c r="F209" s="70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7"/>
      <c r="B210" s="708"/>
      <c r="C210" s="708"/>
      <c r="D210" s="708"/>
      <c r="E210" s="708"/>
      <c r="F210" s="70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7"/>
      <c r="B211" s="708"/>
      <c r="C211" s="708"/>
      <c r="D211" s="708"/>
      <c r="E211" s="708"/>
      <c r="F211" s="70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hidden="1" customHeight="1" x14ac:dyDescent="0.15"/>
    <row r="214" spans="1:50" ht="30" hidden="1" customHeight="1" x14ac:dyDescent="0.15">
      <c r="A214" s="704" t="s">
        <v>34</v>
      </c>
      <c r="B214" s="705"/>
      <c r="C214" s="705"/>
      <c r="D214" s="705"/>
      <c r="E214" s="705"/>
      <c r="F214" s="706"/>
      <c r="G214" s="389" t="s">
        <v>386</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387</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3"/>
    </row>
    <row r="215" spans="1:50" ht="24.75" hidden="1" customHeight="1" x14ac:dyDescent="0.15">
      <c r="A215" s="707"/>
      <c r="B215" s="708"/>
      <c r="C215" s="708"/>
      <c r="D215" s="708"/>
      <c r="E215" s="708"/>
      <c r="F215" s="70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hidden="1" customHeight="1" x14ac:dyDescent="0.15">
      <c r="A216" s="707"/>
      <c r="B216" s="708"/>
      <c r="C216" s="708"/>
      <c r="D216" s="708"/>
      <c r="E216" s="708"/>
      <c r="F216" s="70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hidden="1" customHeight="1" x14ac:dyDescent="0.15">
      <c r="A217" s="707"/>
      <c r="B217" s="708"/>
      <c r="C217" s="708"/>
      <c r="D217" s="708"/>
      <c r="E217" s="708"/>
      <c r="F217" s="70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7"/>
      <c r="B218" s="708"/>
      <c r="C218" s="708"/>
      <c r="D218" s="708"/>
      <c r="E218" s="708"/>
      <c r="F218" s="70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7"/>
      <c r="B219" s="708"/>
      <c r="C219" s="708"/>
      <c r="D219" s="708"/>
      <c r="E219" s="708"/>
      <c r="F219" s="70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7"/>
      <c r="B220" s="708"/>
      <c r="C220" s="708"/>
      <c r="D220" s="708"/>
      <c r="E220" s="708"/>
      <c r="F220" s="70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7"/>
      <c r="B221" s="708"/>
      <c r="C221" s="708"/>
      <c r="D221" s="708"/>
      <c r="E221" s="708"/>
      <c r="F221" s="70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7"/>
      <c r="B222" s="708"/>
      <c r="C222" s="708"/>
      <c r="D222" s="708"/>
      <c r="E222" s="708"/>
      <c r="F222" s="70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7"/>
      <c r="B223" s="708"/>
      <c r="C223" s="708"/>
      <c r="D223" s="708"/>
      <c r="E223" s="708"/>
      <c r="F223" s="70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7"/>
      <c r="B224" s="708"/>
      <c r="C224" s="708"/>
      <c r="D224" s="708"/>
      <c r="E224" s="708"/>
      <c r="F224" s="70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7"/>
      <c r="B225" s="708"/>
      <c r="C225" s="708"/>
      <c r="D225" s="708"/>
      <c r="E225" s="708"/>
      <c r="F225" s="70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707"/>
      <c r="B226" s="708"/>
      <c r="C226" s="708"/>
      <c r="D226" s="708"/>
      <c r="E226" s="708"/>
      <c r="F226" s="70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7"/>
      <c r="B227" s="708"/>
      <c r="C227" s="708"/>
      <c r="D227" s="708"/>
      <c r="E227" s="708"/>
      <c r="F227" s="709"/>
      <c r="G227" s="389" t="s">
        <v>388</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389</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3"/>
    </row>
    <row r="228" spans="1:50" ht="25.5" hidden="1" customHeight="1" x14ac:dyDescent="0.15">
      <c r="A228" s="707"/>
      <c r="B228" s="708"/>
      <c r="C228" s="708"/>
      <c r="D228" s="708"/>
      <c r="E228" s="708"/>
      <c r="F228" s="70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hidden="1" customHeight="1" x14ac:dyDescent="0.15">
      <c r="A229" s="707"/>
      <c r="B229" s="708"/>
      <c r="C229" s="708"/>
      <c r="D229" s="708"/>
      <c r="E229" s="708"/>
      <c r="F229" s="70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hidden="1" customHeight="1" x14ac:dyDescent="0.15">
      <c r="A230" s="707"/>
      <c r="B230" s="708"/>
      <c r="C230" s="708"/>
      <c r="D230" s="708"/>
      <c r="E230" s="708"/>
      <c r="F230" s="70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7"/>
      <c r="B231" s="708"/>
      <c r="C231" s="708"/>
      <c r="D231" s="708"/>
      <c r="E231" s="708"/>
      <c r="F231" s="70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7"/>
      <c r="B232" s="708"/>
      <c r="C232" s="708"/>
      <c r="D232" s="708"/>
      <c r="E232" s="708"/>
      <c r="F232" s="70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7"/>
      <c r="B233" s="708"/>
      <c r="C233" s="708"/>
      <c r="D233" s="708"/>
      <c r="E233" s="708"/>
      <c r="F233" s="70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7"/>
      <c r="B234" s="708"/>
      <c r="C234" s="708"/>
      <c r="D234" s="708"/>
      <c r="E234" s="708"/>
      <c r="F234" s="70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7"/>
      <c r="B235" s="708"/>
      <c r="C235" s="708"/>
      <c r="D235" s="708"/>
      <c r="E235" s="708"/>
      <c r="F235" s="70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7"/>
      <c r="B236" s="708"/>
      <c r="C236" s="708"/>
      <c r="D236" s="708"/>
      <c r="E236" s="708"/>
      <c r="F236" s="70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7"/>
      <c r="B237" s="708"/>
      <c r="C237" s="708"/>
      <c r="D237" s="708"/>
      <c r="E237" s="708"/>
      <c r="F237" s="70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7"/>
      <c r="B238" s="708"/>
      <c r="C238" s="708"/>
      <c r="D238" s="708"/>
      <c r="E238" s="708"/>
      <c r="F238" s="70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x14ac:dyDescent="0.15">
      <c r="A239" s="707"/>
      <c r="B239" s="708"/>
      <c r="C239" s="708"/>
      <c r="D239" s="708"/>
      <c r="E239" s="708"/>
      <c r="F239" s="70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7"/>
      <c r="B240" s="708"/>
      <c r="C240" s="708"/>
      <c r="D240" s="708"/>
      <c r="E240" s="708"/>
      <c r="F240" s="709"/>
      <c r="G240" s="389" t="s">
        <v>390</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391</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3"/>
    </row>
    <row r="241" spans="1:50" ht="24.75" hidden="1" customHeight="1" x14ac:dyDescent="0.15">
      <c r="A241" s="707"/>
      <c r="B241" s="708"/>
      <c r="C241" s="708"/>
      <c r="D241" s="708"/>
      <c r="E241" s="708"/>
      <c r="F241" s="70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hidden="1" customHeight="1" x14ac:dyDescent="0.15">
      <c r="A242" s="707"/>
      <c r="B242" s="708"/>
      <c r="C242" s="708"/>
      <c r="D242" s="708"/>
      <c r="E242" s="708"/>
      <c r="F242" s="70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hidden="1" customHeight="1" x14ac:dyDescent="0.15">
      <c r="A243" s="707"/>
      <c r="B243" s="708"/>
      <c r="C243" s="708"/>
      <c r="D243" s="708"/>
      <c r="E243" s="708"/>
      <c r="F243" s="70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7"/>
      <c r="B244" s="708"/>
      <c r="C244" s="708"/>
      <c r="D244" s="708"/>
      <c r="E244" s="708"/>
      <c r="F244" s="70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7"/>
      <c r="B245" s="708"/>
      <c r="C245" s="708"/>
      <c r="D245" s="708"/>
      <c r="E245" s="708"/>
      <c r="F245" s="70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7"/>
      <c r="B246" s="708"/>
      <c r="C246" s="708"/>
      <c r="D246" s="708"/>
      <c r="E246" s="708"/>
      <c r="F246" s="70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7"/>
      <c r="B247" s="708"/>
      <c r="C247" s="708"/>
      <c r="D247" s="708"/>
      <c r="E247" s="708"/>
      <c r="F247" s="70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7"/>
      <c r="B248" s="708"/>
      <c r="C248" s="708"/>
      <c r="D248" s="708"/>
      <c r="E248" s="708"/>
      <c r="F248" s="70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7"/>
      <c r="B249" s="708"/>
      <c r="C249" s="708"/>
      <c r="D249" s="708"/>
      <c r="E249" s="708"/>
      <c r="F249" s="70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7"/>
      <c r="B250" s="708"/>
      <c r="C250" s="708"/>
      <c r="D250" s="708"/>
      <c r="E250" s="708"/>
      <c r="F250" s="70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7"/>
      <c r="B251" s="708"/>
      <c r="C251" s="708"/>
      <c r="D251" s="708"/>
      <c r="E251" s="708"/>
      <c r="F251" s="70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x14ac:dyDescent="0.15">
      <c r="A252" s="707"/>
      <c r="B252" s="708"/>
      <c r="C252" s="708"/>
      <c r="D252" s="708"/>
      <c r="E252" s="708"/>
      <c r="F252" s="70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7"/>
      <c r="B253" s="708"/>
      <c r="C253" s="708"/>
      <c r="D253" s="708"/>
      <c r="E253" s="708"/>
      <c r="F253" s="709"/>
      <c r="G253" s="389" t="s">
        <v>392</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393</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3"/>
    </row>
    <row r="254" spans="1:50" ht="24.75" hidden="1" customHeight="1" x14ac:dyDescent="0.15">
      <c r="A254" s="707"/>
      <c r="B254" s="708"/>
      <c r="C254" s="708"/>
      <c r="D254" s="708"/>
      <c r="E254" s="708"/>
      <c r="F254" s="70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hidden="1" customHeight="1" x14ac:dyDescent="0.15">
      <c r="A255" s="707"/>
      <c r="B255" s="708"/>
      <c r="C255" s="708"/>
      <c r="D255" s="708"/>
      <c r="E255" s="708"/>
      <c r="F255" s="70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hidden="1" customHeight="1" x14ac:dyDescent="0.15">
      <c r="A256" s="707"/>
      <c r="B256" s="708"/>
      <c r="C256" s="708"/>
      <c r="D256" s="708"/>
      <c r="E256" s="708"/>
      <c r="F256" s="70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7"/>
      <c r="B257" s="708"/>
      <c r="C257" s="708"/>
      <c r="D257" s="708"/>
      <c r="E257" s="708"/>
      <c r="F257" s="70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7"/>
      <c r="B258" s="708"/>
      <c r="C258" s="708"/>
      <c r="D258" s="708"/>
      <c r="E258" s="708"/>
      <c r="F258" s="70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7"/>
      <c r="B259" s="708"/>
      <c r="C259" s="708"/>
      <c r="D259" s="708"/>
      <c r="E259" s="708"/>
      <c r="F259" s="70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7"/>
      <c r="B260" s="708"/>
      <c r="C260" s="708"/>
      <c r="D260" s="708"/>
      <c r="E260" s="708"/>
      <c r="F260" s="70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7"/>
      <c r="B261" s="708"/>
      <c r="C261" s="708"/>
      <c r="D261" s="708"/>
      <c r="E261" s="708"/>
      <c r="F261" s="70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7"/>
      <c r="B262" s="708"/>
      <c r="C262" s="708"/>
      <c r="D262" s="708"/>
      <c r="E262" s="708"/>
      <c r="F262" s="70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7"/>
      <c r="B263" s="708"/>
      <c r="C263" s="708"/>
      <c r="D263" s="708"/>
      <c r="E263" s="708"/>
      <c r="F263" s="70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7"/>
      <c r="B264" s="708"/>
      <c r="C264" s="708"/>
      <c r="D264" s="708"/>
      <c r="E264" s="708"/>
      <c r="F264" s="70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x14ac:dyDescent="0.15">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59" priority="237">
      <formula>IF(RIGHT(TEXT(Y14,"0.#"),1)=".",FALSE,TRUE)</formula>
    </cfRule>
    <cfRule type="expression" dxfId="758" priority="238">
      <formula>IF(RIGHT(TEXT(Y14,"0.#"),1)=".",TRUE,FALSE)</formula>
    </cfRule>
  </conditionalFormatting>
  <conditionalFormatting sqref="Y4:Y13">
    <cfRule type="expression" dxfId="757" priority="235">
      <formula>IF(RIGHT(TEXT(Y4,"0.#"),1)=".",FALSE,TRUE)</formula>
    </cfRule>
    <cfRule type="expression" dxfId="756" priority="236">
      <formula>IF(RIGHT(TEXT(Y4,"0.#"),1)=".",TRUE,FALSE)</formula>
    </cfRule>
  </conditionalFormatting>
  <conditionalFormatting sqref="AU5">
    <cfRule type="expression" dxfId="755" priority="233">
      <formula>IF(RIGHT(TEXT(AU5,"0.#"),1)=".",FALSE,TRUE)</formula>
    </cfRule>
    <cfRule type="expression" dxfId="754" priority="234">
      <formula>IF(RIGHT(TEXT(AU5,"0.#"),1)=".",TRUE,FALSE)</formula>
    </cfRule>
  </conditionalFormatting>
  <conditionalFormatting sqref="AU14">
    <cfRule type="expression" dxfId="753" priority="231">
      <formula>IF(RIGHT(TEXT(AU14,"0.#"),1)=".",FALSE,TRUE)</formula>
    </cfRule>
    <cfRule type="expression" dxfId="752" priority="232">
      <formula>IF(RIGHT(TEXT(AU14,"0.#"),1)=".",TRUE,FALSE)</formula>
    </cfRule>
  </conditionalFormatting>
  <conditionalFormatting sqref="AU6:AU13 AU4">
    <cfRule type="expression" dxfId="751" priority="229">
      <formula>IF(RIGHT(TEXT(AU4,"0.#"),1)=".",FALSE,TRUE)</formula>
    </cfRule>
    <cfRule type="expression" dxfId="750" priority="230">
      <formula>IF(RIGHT(TEXT(AU4,"0.#"),1)=".",TRUE,FALSE)</formula>
    </cfRule>
  </conditionalFormatting>
  <conditionalFormatting sqref="Y18">
    <cfRule type="expression" dxfId="749" priority="227">
      <formula>IF(RIGHT(TEXT(Y18,"0.#"),1)=".",FALSE,TRUE)</formula>
    </cfRule>
    <cfRule type="expression" dxfId="748" priority="228">
      <formula>IF(RIGHT(TEXT(Y18,"0.#"),1)=".",TRUE,FALSE)</formula>
    </cfRule>
  </conditionalFormatting>
  <conditionalFormatting sqref="Y27">
    <cfRule type="expression" dxfId="747" priority="225">
      <formula>IF(RIGHT(TEXT(Y27,"0.#"),1)=".",FALSE,TRUE)</formula>
    </cfRule>
    <cfRule type="expression" dxfId="746" priority="226">
      <formula>IF(RIGHT(TEXT(Y27,"0.#"),1)=".",TRUE,FALSE)</formula>
    </cfRule>
  </conditionalFormatting>
  <conditionalFormatting sqref="Y19:Y26 Y17">
    <cfRule type="expression" dxfId="745" priority="223">
      <formula>IF(RIGHT(TEXT(Y17,"0.#"),1)=".",FALSE,TRUE)</formula>
    </cfRule>
    <cfRule type="expression" dxfId="744" priority="224">
      <formula>IF(RIGHT(TEXT(Y17,"0.#"),1)=".",TRUE,FALSE)</formula>
    </cfRule>
  </conditionalFormatting>
  <conditionalFormatting sqref="AU18">
    <cfRule type="expression" dxfId="743" priority="221">
      <formula>IF(RIGHT(TEXT(AU18,"0.#"),1)=".",FALSE,TRUE)</formula>
    </cfRule>
    <cfRule type="expression" dxfId="742" priority="222">
      <formula>IF(RIGHT(TEXT(AU18,"0.#"),1)=".",TRUE,FALSE)</formula>
    </cfRule>
  </conditionalFormatting>
  <conditionalFormatting sqref="AU27">
    <cfRule type="expression" dxfId="741" priority="219">
      <formula>IF(RIGHT(TEXT(AU27,"0.#"),1)=".",FALSE,TRUE)</formula>
    </cfRule>
    <cfRule type="expression" dxfId="740" priority="220">
      <formula>IF(RIGHT(TEXT(AU27,"0.#"),1)=".",TRUE,FALSE)</formula>
    </cfRule>
  </conditionalFormatting>
  <conditionalFormatting sqref="AU19:AU26 AU17">
    <cfRule type="expression" dxfId="739" priority="217">
      <formula>IF(RIGHT(TEXT(AU17,"0.#"),1)=".",FALSE,TRUE)</formula>
    </cfRule>
    <cfRule type="expression" dxfId="738" priority="218">
      <formula>IF(RIGHT(TEXT(AU17,"0.#"),1)=".",TRUE,FALSE)</formula>
    </cfRule>
  </conditionalFormatting>
  <conditionalFormatting sqref="Y31">
    <cfRule type="expression" dxfId="737" priority="215">
      <formula>IF(RIGHT(TEXT(Y31,"0.#"),1)=".",FALSE,TRUE)</formula>
    </cfRule>
    <cfRule type="expression" dxfId="736" priority="216">
      <formula>IF(RIGHT(TEXT(Y31,"0.#"),1)=".",TRUE,FALSE)</formula>
    </cfRule>
  </conditionalFormatting>
  <conditionalFormatting sqref="Y40">
    <cfRule type="expression" dxfId="735" priority="213">
      <formula>IF(RIGHT(TEXT(Y40,"0.#"),1)=".",FALSE,TRUE)</formula>
    </cfRule>
    <cfRule type="expression" dxfId="734" priority="214">
      <formula>IF(RIGHT(TEXT(Y40,"0.#"),1)=".",TRUE,FALSE)</formula>
    </cfRule>
  </conditionalFormatting>
  <conditionalFormatting sqref="Y32:Y39 Y30">
    <cfRule type="expression" dxfId="733" priority="211">
      <formula>IF(RIGHT(TEXT(Y30,"0.#"),1)=".",FALSE,TRUE)</formula>
    </cfRule>
    <cfRule type="expression" dxfId="732" priority="212">
      <formula>IF(RIGHT(TEXT(Y30,"0.#"),1)=".",TRUE,FALSE)</formula>
    </cfRule>
  </conditionalFormatting>
  <conditionalFormatting sqref="AU31">
    <cfRule type="expression" dxfId="731" priority="209">
      <formula>IF(RIGHT(TEXT(AU31,"0.#"),1)=".",FALSE,TRUE)</formula>
    </cfRule>
    <cfRule type="expression" dxfId="730" priority="210">
      <formula>IF(RIGHT(TEXT(AU31,"0.#"),1)=".",TRUE,FALSE)</formula>
    </cfRule>
  </conditionalFormatting>
  <conditionalFormatting sqref="AU40">
    <cfRule type="expression" dxfId="729" priority="207">
      <formula>IF(RIGHT(TEXT(AU40,"0.#"),1)=".",FALSE,TRUE)</formula>
    </cfRule>
    <cfRule type="expression" dxfId="728" priority="208">
      <formula>IF(RIGHT(TEXT(AU40,"0.#"),1)=".",TRUE,FALSE)</formula>
    </cfRule>
  </conditionalFormatting>
  <conditionalFormatting sqref="AU32:AU39 AU30">
    <cfRule type="expression" dxfId="727" priority="205">
      <formula>IF(RIGHT(TEXT(AU30,"0.#"),1)=".",FALSE,TRUE)</formula>
    </cfRule>
    <cfRule type="expression" dxfId="726" priority="206">
      <formula>IF(RIGHT(TEXT(AU30,"0.#"),1)=".",TRUE,FALSE)</formula>
    </cfRule>
  </conditionalFormatting>
  <conditionalFormatting sqref="Y44">
    <cfRule type="expression" dxfId="725" priority="203">
      <formula>IF(RIGHT(TEXT(Y44,"0.#"),1)=".",FALSE,TRUE)</formula>
    </cfRule>
    <cfRule type="expression" dxfId="724" priority="204">
      <formula>IF(RIGHT(TEXT(Y44,"0.#"),1)=".",TRUE,FALSE)</formula>
    </cfRule>
  </conditionalFormatting>
  <conditionalFormatting sqref="Y53">
    <cfRule type="expression" dxfId="723" priority="201">
      <formula>IF(RIGHT(TEXT(Y53,"0.#"),1)=".",FALSE,TRUE)</formula>
    </cfRule>
    <cfRule type="expression" dxfId="722" priority="202">
      <formula>IF(RIGHT(TEXT(Y53,"0.#"),1)=".",TRUE,FALSE)</formula>
    </cfRule>
  </conditionalFormatting>
  <conditionalFormatting sqref="Y45:Y52 Y43">
    <cfRule type="expression" dxfId="721" priority="199">
      <formula>IF(RIGHT(TEXT(Y43,"0.#"),1)=".",FALSE,TRUE)</formula>
    </cfRule>
    <cfRule type="expression" dxfId="720" priority="200">
      <formula>IF(RIGHT(TEXT(Y43,"0.#"),1)=".",TRUE,FALSE)</formula>
    </cfRule>
  </conditionalFormatting>
  <conditionalFormatting sqref="AU44">
    <cfRule type="expression" dxfId="719" priority="197">
      <formula>IF(RIGHT(TEXT(AU44,"0.#"),1)=".",FALSE,TRUE)</formula>
    </cfRule>
    <cfRule type="expression" dxfId="718" priority="198">
      <formula>IF(RIGHT(TEXT(AU44,"0.#"),1)=".",TRUE,FALSE)</formula>
    </cfRule>
  </conditionalFormatting>
  <conditionalFormatting sqref="AU53">
    <cfRule type="expression" dxfId="717" priority="195">
      <formula>IF(RIGHT(TEXT(AU53,"0.#"),1)=".",FALSE,TRUE)</formula>
    </cfRule>
    <cfRule type="expression" dxfId="716" priority="196">
      <formula>IF(RIGHT(TEXT(AU53,"0.#"),1)=".",TRUE,FALSE)</formula>
    </cfRule>
  </conditionalFormatting>
  <conditionalFormatting sqref="AU45:AU52 AU43">
    <cfRule type="expression" dxfId="715" priority="193">
      <formula>IF(RIGHT(TEXT(AU43,"0.#"),1)=".",FALSE,TRUE)</formula>
    </cfRule>
    <cfRule type="expression" dxfId="714" priority="194">
      <formula>IF(RIGHT(TEXT(AU43,"0.#"),1)=".",TRUE,FALSE)</formula>
    </cfRule>
  </conditionalFormatting>
  <conditionalFormatting sqref="Y58">
    <cfRule type="expression" dxfId="713" priority="191">
      <formula>IF(RIGHT(TEXT(Y58,"0.#"),1)=".",FALSE,TRUE)</formula>
    </cfRule>
    <cfRule type="expression" dxfId="712" priority="192">
      <formula>IF(RIGHT(TEXT(Y58,"0.#"),1)=".",TRUE,FALSE)</formula>
    </cfRule>
  </conditionalFormatting>
  <conditionalFormatting sqref="Y67">
    <cfRule type="expression" dxfId="711" priority="189">
      <formula>IF(RIGHT(TEXT(Y67,"0.#"),1)=".",FALSE,TRUE)</formula>
    </cfRule>
    <cfRule type="expression" dxfId="710" priority="190">
      <formula>IF(RIGHT(TEXT(Y67,"0.#"),1)=".",TRUE,FALSE)</formula>
    </cfRule>
  </conditionalFormatting>
  <conditionalFormatting sqref="Y59:Y66 Y57">
    <cfRule type="expression" dxfId="709" priority="187">
      <formula>IF(RIGHT(TEXT(Y57,"0.#"),1)=".",FALSE,TRUE)</formula>
    </cfRule>
    <cfRule type="expression" dxfId="708" priority="188">
      <formula>IF(RIGHT(TEXT(Y57,"0.#"),1)=".",TRUE,FALSE)</formula>
    </cfRule>
  </conditionalFormatting>
  <conditionalFormatting sqref="AU58">
    <cfRule type="expression" dxfId="707" priority="185">
      <formula>IF(RIGHT(TEXT(AU58,"0.#"),1)=".",FALSE,TRUE)</formula>
    </cfRule>
    <cfRule type="expression" dxfId="706" priority="186">
      <formula>IF(RIGHT(TEXT(AU58,"0.#"),1)=".",TRUE,FALSE)</formula>
    </cfRule>
  </conditionalFormatting>
  <conditionalFormatting sqref="AU67">
    <cfRule type="expression" dxfId="705" priority="183">
      <formula>IF(RIGHT(TEXT(AU67,"0.#"),1)=".",FALSE,TRUE)</formula>
    </cfRule>
    <cfRule type="expression" dxfId="704" priority="184">
      <formula>IF(RIGHT(TEXT(AU67,"0.#"),1)=".",TRUE,FALSE)</formula>
    </cfRule>
  </conditionalFormatting>
  <conditionalFormatting sqref="AU59:AU66 AU57">
    <cfRule type="expression" dxfId="703" priority="181">
      <formula>IF(RIGHT(TEXT(AU57,"0.#"),1)=".",FALSE,TRUE)</formula>
    </cfRule>
    <cfRule type="expression" dxfId="702" priority="182">
      <formula>IF(RIGHT(TEXT(AU57,"0.#"),1)=".",TRUE,FALSE)</formula>
    </cfRule>
  </conditionalFormatting>
  <conditionalFormatting sqref="Y71">
    <cfRule type="expression" dxfId="701" priority="179">
      <formula>IF(RIGHT(TEXT(Y71,"0.#"),1)=".",FALSE,TRUE)</formula>
    </cfRule>
    <cfRule type="expression" dxfId="700" priority="180">
      <formula>IF(RIGHT(TEXT(Y71,"0.#"),1)=".",TRUE,FALSE)</formula>
    </cfRule>
  </conditionalFormatting>
  <conditionalFormatting sqref="Y80">
    <cfRule type="expression" dxfId="699" priority="177">
      <formula>IF(RIGHT(TEXT(Y80,"0.#"),1)=".",FALSE,TRUE)</formula>
    </cfRule>
    <cfRule type="expression" dxfId="698" priority="178">
      <formula>IF(RIGHT(TEXT(Y80,"0.#"),1)=".",TRUE,FALSE)</formula>
    </cfRule>
  </conditionalFormatting>
  <conditionalFormatting sqref="Y72:Y79 Y70">
    <cfRule type="expression" dxfId="697" priority="175">
      <formula>IF(RIGHT(TEXT(Y70,"0.#"),1)=".",FALSE,TRUE)</formula>
    </cfRule>
    <cfRule type="expression" dxfId="696" priority="176">
      <formula>IF(RIGHT(TEXT(Y70,"0.#"),1)=".",TRUE,FALSE)</formula>
    </cfRule>
  </conditionalFormatting>
  <conditionalFormatting sqref="AU71">
    <cfRule type="expression" dxfId="695" priority="173">
      <formula>IF(RIGHT(TEXT(AU71,"0.#"),1)=".",FALSE,TRUE)</formula>
    </cfRule>
    <cfRule type="expression" dxfId="694" priority="174">
      <formula>IF(RIGHT(TEXT(AU71,"0.#"),1)=".",TRUE,FALSE)</formula>
    </cfRule>
  </conditionalFormatting>
  <conditionalFormatting sqref="AU80">
    <cfRule type="expression" dxfId="693" priority="171">
      <formula>IF(RIGHT(TEXT(AU80,"0.#"),1)=".",FALSE,TRUE)</formula>
    </cfRule>
    <cfRule type="expression" dxfId="692" priority="172">
      <formula>IF(RIGHT(TEXT(AU80,"0.#"),1)=".",TRUE,FALSE)</formula>
    </cfRule>
  </conditionalFormatting>
  <conditionalFormatting sqref="AU72:AU79 AU70">
    <cfRule type="expression" dxfId="691" priority="169">
      <formula>IF(RIGHT(TEXT(AU70,"0.#"),1)=".",FALSE,TRUE)</formula>
    </cfRule>
    <cfRule type="expression" dxfId="690" priority="170">
      <formula>IF(RIGHT(TEXT(AU70,"0.#"),1)=".",TRUE,FALSE)</formula>
    </cfRule>
  </conditionalFormatting>
  <conditionalFormatting sqref="Y84">
    <cfRule type="expression" dxfId="689" priority="167">
      <formula>IF(RIGHT(TEXT(Y84,"0.#"),1)=".",FALSE,TRUE)</formula>
    </cfRule>
    <cfRule type="expression" dxfId="688" priority="168">
      <formula>IF(RIGHT(TEXT(Y84,"0.#"),1)=".",TRUE,FALSE)</formula>
    </cfRule>
  </conditionalFormatting>
  <conditionalFormatting sqref="Y93">
    <cfRule type="expression" dxfId="687" priority="165">
      <formula>IF(RIGHT(TEXT(Y93,"0.#"),1)=".",FALSE,TRUE)</formula>
    </cfRule>
    <cfRule type="expression" dxfId="686" priority="166">
      <formula>IF(RIGHT(TEXT(Y93,"0.#"),1)=".",TRUE,FALSE)</formula>
    </cfRule>
  </conditionalFormatting>
  <conditionalFormatting sqref="Y85:Y92 Y83">
    <cfRule type="expression" dxfId="685" priority="163">
      <formula>IF(RIGHT(TEXT(Y83,"0.#"),1)=".",FALSE,TRUE)</formula>
    </cfRule>
    <cfRule type="expression" dxfId="684" priority="164">
      <formula>IF(RIGHT(TEXT(Y83,"0.#"),1)=".",TRUE,FALSE)</formula>
    </cfRule>
  </conditionalFormatting>
  <conditionalFormatting sqref="AU84">
    <cfRule type="expression" dxfId="683" priority="161">
      <formula>IF(RIGHT(TEXT(AU84,"0.#"),1)=".",FALSE,TRUE)</formula>
    </cfRule>
    <cfRule type="expression" dxfId="682" priority="162">
      <formula>IF(RIGHT(TEXT(AU84,"0.#"),1)=".",TRUE,FALSE)</formula>
    </cfRule>
  </conditionalFormatting>
  <conditionalFormatting sqref="AU93">
    <cfRule type="expression" dxfId="681" priority="159">
      <formula>IF(RIGHT(TEXT(AU93,"0.#"),1)=".",FALSE,TRUE)</formula>
    </cfRule>
    <cfRule type="expression" dxfId="680" priority="160">
      <formula>IF(RIGHT(TEXT(AU93,"0.#"),1)=".",TRUE,FALSE)</formula>
    </cfRule>
  </conditionalFormatting>
  <conditionalFormatting sqref="AU85:AU92 AU83">
    <cfRule type="expression" dxfId="679" priority="157">
      <formula>IF(RIGHT(TEXT(AU83,"0.#"),1)=".",FALSE,TRUE)</formula>
    </cfRule>
    <cfRule type="expression" dxfId="678" priority="158">
      <formula>IF(RIGHT(TEXT(AU83,"0.#"),1)=".",TRUE,FALSE)</formula>
    </cfRule>
  </conditionalFormatting>
  <conditionalFormatting sqref="Y97">
    <cfRule type="expression" dxfId="677" priority="155">
      <formula>IF(RIGHT(TEXT(Y97,"0.#"),1)=".",FALSE,TRUE)</formula>
    </cfRule>
    <cfRule type="expression" dxfId="676" priority="156">
      <formula>IF(RIGHT(TEXT(Y97,"0.#"),1)=".",TRUE,FALSE)</formula>
    </cfRule>
  </conditionalFormatting>
  <conditionalFormatting sqref="Y106">
    <cfRule type="expression" dxfId="675" priority="153">
      <formula>IF(RIGHT(TEXT(Y106,"0.#"),1)=".",FALSE,TRUE)</formula>
    </cfRule>
    <cfRule type="expression" dxfId="674" priority="154">
      <formula>IF(RIGHT(TEXT(Y106,"0.#"),1)=".",TRUE,FALSE)</formula>
    </cfRule>
  </conditionalFormatting>
  <conditionalFormatting sqref="Y98:Y105 Y96">
    <cfRule type="expression" dxfId="673" priority="151">
      <formula>IF(RIGHT(TEXT(Y96,"0.#"),1)=".",FALSE,TRUE)</formula>
    </cfRule>
    <cfRule type="expression" dxfId="672" priority="152">
      <formula>IF(RIGHT(TEXT(Y96,"0.#"),1)=".",TRUE,FALSE)</formula>
    </cfRule>
  </conditionalFormatting>
  <conditionalFormatting sqref="AU97">
    <cfRule type="expression" dxfId="671" priority="149">
      <formula>IF(RIGHT(TEXT(AU97,"0.#"),1)=".",FALSE,TRUE)</formula>
    </cfRule>
    <cfRule type="expression" dxfId="670" priority="150">
      <formula>IF(RIGHT(TEXT(AU97,"0.#"),1)=".",TRUE,FALSE)</formula>
    </cfRule>
  </conditionalFormatting>
  <conditionalFormatting sqref="AU106">
    <cfRule type="expression" dxfId="669" priority="147">
      <formula>IF(RIGHT(TEXT(AU106,"0.#"),1)=".",FALSE,TRUE)</formula>
    </cfRule>
    <cfRule type="expression" dxfId="668" priority="148">
      <formula>IF(RIGHT(TEXT(AU106,"0.#"),1)=".",TRUE,FALSE)</formula>
    </cfRule>
  </conditionalFormatting>
  <conditionalFormatting sqref="AU98:AU105 AU96">
    <cfRule type="expression" dxfId="667" priority="145">
      <formula>IF(RIGHT(TEXT(AU96,"0.#"),1)=".",FALSE,TRUE)</formula>
    </cfRule>
    <cfRule type="expression" dxfId="666" priority="146">
      <formula>IF(RIGHT(TEXT(AU96,"0.#"),1)=".",TRUE,FALSE)</formula>
    </cfRule>
  </conditionalFormatting>
  <conditionalFormatting sqref="Y111">
    <cfRule type="expression" dxfId="665" priority="143">
      <formula>IF(RIGHT(TEXT(Y111,"0.#"),1)=".",FALSE,TRUE)</formula>
    </cfRule>
    <cfRule type="expression" dxfId="664" priority="144">
      <formula>IF(RIGHT(TEXT(Y111,"0.#"),1)=".",TRUE,FALSE)</formula>
    </cfRule>
  </conditionalFormatting>
  <conditionalFormatting sqref="Y120">
    <cfRule type="expression" dxfId="663" priority="141">
      <formula>IF(RIGHT(TEXT(Y120,"0.#"),1)=".",FALSE,TRUE)</formula>
    </cfRule>
    <cfRule type="expression" dxfId="662" priority="142">
      <formula>IF(RIGHT(TEXT(Y120,"0.#"),1)=".",TRUE,FALSE)</formula>
    </cfRule>
  </conditionalFormatting>
  <conditionalFormatting sqref="Y112:Y119 Y110">
    <cfRule type="expression" dxfId="661" priority="139">
      <formula>IF(RIGHT(TEXT(Y110,"0.#"),1)=".",FALSE,TRUE)</formula>
    </cfRule>
    <cfRule type="expression" dxfId="660" priority="140">
      <formula>IF(RIGHT(TEXT(Y110,"0.#"),1)=".",TRUE,FALSE)</formula>
    </cfRule>
  </conditionalFormatting>
  <conditionalFormatting sqref="AU111">
    <cfRule type="expression" dxfId="659" priority="137">
      <formula>IF(RIGHT(TEXT(AU111,"0.#"),1)=".",FALSE,TRUE)</formula>
    </cfRule>
    <cfRule type="expression" dxfId="658" priority="138">
      <formula>IF(RIGHT(TEXT(AU111,"0.#"),1)=".",TRUE,FALSE)</formula>
    </cfRule>
  </conditionalFormatting>
  <conditionalFormatting sqref="AU120">
    <cfRule type="expression" dxfId="657" priority="135">
      <formula>IF(RIGHT(TEXT(AU120,"0.#"),1)=".",FALSE,TRUE)</formula>
    </cfRule>
    <cfRule type="expression" dxfId="656" priority="136">
      <formula>IF(RIGHT(TEXT(AU120,"0.#"),1)=".",TRUE,FALSE)</formula>
    </cfRule>
  </conditionalFormatting>
  <conditionalFormatting sqref="AU112:AU119 AU110">
    <cfRule type="expression" dxfId="655" priority="133">
      <formula>IF(RIGHT(TEXT(AU110,"0.#"),1)=".",FALSE,TRUE)</formula>
    </cfRule>
    <cfRule type="expression" dxfId="654" priority="134">
      <formula>IF(RIGHT(TEXT(AU110,"0.#"),1)=".",TRUE,FALSE)</formula>
    </cfRule>
  </conditionalFormatting>
  <conditionalFormatting sqref="Y124">
    <cfRule type="expression" dxfId="653" priority="131">
      <formula>IF(RIGHT(TEXT(Y124,"0.#"),1)=".",FALSE,TRUE)</formula>
    </cfRule>
    <cfRule type="expression" dxfId="652" priority="132">
      <formula>IF(RIGHT(TEXT(Y124,"0.#"),1)=".",TRUE,FALSE)</formula>
    </cfRule>
  </conditionalFormatting>
  <conditionalFormatting sqref="Y133">
    <cfRule type="expression" dxfId="651" priority="129">
      <formula>IF(RIGHT(TEXT(Y133,"0.#"),1)=".",FALSE,TRUE)</formula>
    </cfRule>
    <cfRule type="expression" dxfId="650" priority="130">
      <formula>IF(RIGHT(TEXT(Y133,"0.#"),1)=".",TRUE,FALSE)</formula>
    </cfRule>
  </conditionalFormatting>
  <conditionalFormatting sqref="Y125:Y132 Y123">
    <cfRule type="expression" dxfId="649" priority="127">
      <formula>IF(RIGHT(TEXT(Y123,"0.#"),1)=".",FALSE,TRUE)</formula>
    </cfRule>
    <cfRule type="expression" dxfId="648" priority="128">
      <formula>IF(RIGHT(TEXT(Y123,"0.#"),1)=".",TRUE,FALSE)</formula>
    </cfRule>
  </conditionalFormatting>
  <conditionalFormatting sqref="AU124">
    <cfRule type="expression" dxfId="647" priority="125">
      <formula>IF(RIGHT(TEXT(AU124,"0.#"),1)=".",FALSE,TRUE)</formula>
    </cfRule>
    <cfRule type="expression" dxfId="646" priority="126">
      <formula>IF(RIGHT(TEXT(AU124,"0.#"),1)=".",TRUE,FALSE)</formula>
    </cfRule>
  </conditionalFormatting>
  <conditionalFormatting sqref="AU133">
    <cfRule type="expression" dxfId="645" priority="123">
      <formula>IF(RIGHT(TEXT(AU133,"0.#"),1)=".",FALSE,TRUE)</formula>
    </cfRule>
    <cfRule type="expression" dxfId="644" priority="124">
      <formula>IF(RIGHT(TEXT(AU133,"0.#"),1)=".",TRUE,FALSE)</formula>
    </cfRule>
  </conditionalFormatting>
  <conditionalFormatting sqref="AU125:AU132 AU123">
    <cfRule type="expression" dxfId="643" priority="121">
      <formula>IF(RIGHT(TEXT(AU123,"0.#"),1)=".",FALSE,TRUE)</formula>
    </cfRule>
    <cfRule type="expression" dxfId="642" priority="122">
      <formula>IF(RIGHT(TEXT(AU123,"0.#"),1)=".",TRUE,FALSE)</formula>
    </cfRule>
  </conditionalFormatting>
  <conditionalFormatting sqref="Y137">
    <cfRule type="expression" dxfId="641" priority="119">
      <formula>IF(RIGHT(TEXT(Y137,"0.#"),1)=".",FALSE,TRUE)</formula>
    </cfRule>
    <cfRule type="expression" dxfId="640" priority="120">
      <formula>IF(RIGHT(TEXT(Y137,"0.#"),1)=".",TRUE,FALSE)</formula>
    </cfRule>
  </conditionalFormatting>
  <conditionalFormatting sqref="Y146">
    <cfRule type="expression" dxfId="639" priority="117">
      <formula>IF(RIGHT(TEXT(Y146,"0.#"),1)=".",FALSE,TRUE)</formula>
    </cfRule>
    <cfRule type="expression" dxfId="638" priority="118">
      <formula>IF(RIGHT(TEXT(Y146,"0.#"),1)=".",TRUE,FALSE)</formula>
    </cfRule>
  </conditionalFormatting>
  <conditionalFormatting sqref="Y138:Y145 Y136">
    <cfRule type="expression" dxfId="637" priority="115">
      <formula>IF(RIGHT(TEXT(Y136,"0.#"),1)=".",FALSE,TRUE)</formula>
    </cfRule>
    <cfRule type="expression" dxfId="636" priority="116">
      <formula>IF(RIGHT(TEXT(Y136,"0.#"),1)=".",TRUE,FALSE)</formula>
    </cfRule>
  </conditionalFormatting>
  <conditionalFormatting sqref="AU137">
    <cfRule type="expression" dxfId="635" priority="113">
      <formula>IF(RIGHT(TEXT(AU137,"0.#"),1)=".",FALSE,TRUE)</formula>
    </cfRule>
    <cfRule type="expression" dxfId="634" priority="114">
      <formula>IF(RIGHT(TEXT(AU137,"0.#"),1)=".",TRUE,FALSE)</formula>
    </cfRule>
  </conditionalFormatting>
  <conditionalFormatting sqref="AU146">
    <cfRule type="expression" dxfId="633" priority="111">
      <formula>IF(RIGHT(TEXT(AU146,"0.#"),1)=".",FALSE,TRUE)</formula>
    </cfRule>
    <cfRule type="expression" dxfId="632" priority="112">
      <formula>IF(RIGHT(TEXT(AU146,"0.#"),1)=".",TRUE,FALSE)</formula>
    </cfRule>
  </conditionalFormatting>
  <conditionalFormatting sqref="AU138:AU145 AU136">
    <cfRule type="expression" dxfId="631" priority="109">
      <formula>IF(RIGHT(TEXT(AU136,"0.#"),1)=".",FALSE,TRUE)</formula>
    </cfRule>
    <cfRule type="expression" dxfId="630" priority="110">
      <formula>IF(RIGHT(TEXT(AU136,"0.#"),1)=".",TRUE,FALSE)</formula>
    </cfRule>
  </conditionalFormatting>
  <conditionalFormatting sqref="Y150">
    <cfRule type="expression" dxfId="629" priority="107">
      <formula>IF(RIGHT(TEXT(Y150,"0.#"),1)=".",FALSE,TRUE)</formula>
    </cfRule>
    <cfRule type="expression" dxfId="628" priority="108">
      <formula>IF(RIGHT(TEXT(Y150,"0.#"),1)=".",TRUE,FALSE)</formula>
    </cfRule>
  </conditionalFormatting>
  <conditionalFormatting sqref="Y159">
    <cfRule type="expression" dxfId="627" priority="105">
      <formula>IF(RIGHT(TEXT(Y159,"0.#"),1)=".",FALSE,TRUE)</formula>
    </cfRule>
    <cfRule type="expression" dxfId="626" priority="106">
      <formula>IF(RIGHT(TEXT(Y159,"0.#"),1)=".",TRUE,FALSE)</formula>
    </cfRule>
  </conditionalFormatting>
  <conditionalFormatting sqref="Y151:Y158 Y149">
    <cfRule type="expression" dxfId="625" priority="103">
      <formula>IF(RIGHT(TEXT(Y149,"0.#"),1)=".",FALSE,TRUE)</formula>
    </cfRule>
    <cfRule type="expression" dxfId="624" priority="104">
      <formula>IF(RIGHT(TEXT(Y149,"0.#"),1)=".",TRUE,FALSE)</formula>
    </cfRule>
  </conditionalFormatting>
  <conditionalFormatting sqref="AU150">
    <cfRule type="expression" dxfId="623" priority="101">
      <formula>IF(RIGHT(TEXT(AU150,"0.#"),1)=".",FALSE,TRUE)</formula>
    </cfRule>
    <cfRule type="expression" dxfId="622" priority="102">
      <formula>IF(RIGHT(TEXT(AU150,"0.#"),1)=".",TRUE,FALSE)</formula>
    </cfRule>
  </conditionalFormatting>
  <conditionalFormatting sqref="AU159">
    <cfRule type="expression" dxfId="621" priority="99">
      <formula>IF(RIGHT(TEXT(AU159,"0.#"),1)=".",FALSE,TRUE)</formula>
    </cfRule>
    <cfRule type="expression" dxfId="620" priority="100">
      <formula>IF(RIGHT(TEXT(AU159,"0.#"),1)=".",TRUE,FALSE)</formula>
    </cfRule>
  </conditionalFormatting>
  <conditionalFormatting sqref="AU151:AU158 AU149">
    <cfRule type="expression" dxfId="619" priority="97">
      <formula>IF(RIGHT(TEXT(AU149,"0.#"),1)=".",FALSE,TRUE)</formula>
    </cfRule>
    <cfRule type="expression" dxfId="618" priority="98">
      <formula>IF(RIGHT(TEXT(AU149,"0.#"),1)=".",TRUE,FALSE)</formula>
    </cfRule>
  </conditionalFormatting>
  <conditionalFormatting sqref="Y164">
    <cfRule type="expression" dxfId="617" priority="95">
      <formula>IF(RIGHT(TEXT(Y164,"0.#"),1)=".",FALSE,TRUE)</formula>
    </cfRule>
    <cfRule type="expression" dxfId="616" priority="96">
      <formula>IF(RIGHT(TEXT(Y164,"0.#"),1)=".",TRUE,FALSE)</formula>
    </cfRule>
  </conditionalFormatting>
  <conditionalFormatting sqref="Y173">
    <cfRule type="expression" dxfId="615" priority="93">
      <formula>IF(RIGHT(TEXT(Y173,"0.#"),1)=".",FALSE,TRUE)</formula>
    </cfRule>
    <cfRule type="expression" dxfId="614" priority="94">
      <formula>IF(RIGHT(TEXT(Y173,"0.#"),1)=".",TRUE,FALSE)</formula>
    </cfRule>
  </conditionalFormatting>
  <conditionalFormatting sqref="Y165:Y172 Y163">
    <cfRule type="expression" dxfId="613" priority="91">
      <formula>IF(RIGHT(TEXT(Y163,"0.#"),1)=".",FALSE,TRUE)</formula>
    </cfRule>
    <cfRule type="expression" dxfId="612" priority="92">
      <formula>IF(RIGHT(TEXT(Y163,"0.#"),1)=".",TRUE,FALSE)</formula>
    </cfRule>
  </conditionalFormatting>
  <conditionalFormatting sqref="AU164">
    <cfRule type="expression" dxfId="611" priority="89">
      <formula>IF(RIGHT(TEXT(AU164,"0.#"),1)=".",FALSE,TRUE)</formula>
    </cfRule>
    <cfRule type="expression" dxfId="610" priority="90">
      <formula>IF(RIGHT(TEXT(AU164,"0.#"),1)=".",TRUE,FALSE)</formula>
    </cfRule>
  </conditionalFormatting>
  <conditionalFormatting sqref="AU173">
    <cfRule type="expression" dxfId="609" priority="87">
      <formula>IF(RIGHT(TEXT(AU173,"0.#"),1)=".",FALSE,TRUE)</formula>
    </cfRule>
    <cfRule type="expression" dxfId="608" priority="88">
      <formula>IF(RIGHT(TEXT(AU173,"0.#"),1)=".",TRUE,FALSE)</formula>
    </cfRule>
  </conditionalFormatting>
  <conditionalFormatting sqref="AU165:AU172 AU163">
    <cfRule type="expression" dxfId="607" priority="85">
      <formula>IF(RIGHT(TEXT(AU163,"0.#"),1)=".",FALSE,TRUE)</formula>
    </cfRule>
    <cfRule type="expression" dxfId="606" priority="86">
      <formula>IF(RIGHT(TEXT(AU163,"0.#"),1)=".",TRUE,FALSE)</formula>
    </cfRule>
  </conditionalFormatting>
  <conditionalFormatting sqref="Y177">
    <cfRule type="expression" dxfId="605" priority="83">
      <formula>IF(RIGHT(TEXT(Y177,"0.#"),1)=".",FALSE,TRUE)</formula>
    </cfRule>
    <cfRule type="expression" dxfId="604" priority="84">
      <formula>IF(RIGHT(TEXT(Y177,"0.#"),1)=".",TRUE,FALSE)</formula>
    </cfRule>
  </conditionalFormatting>
  <conditionalFormatting sqref="Y186">
    <cfRule type="expression" dxfId="603" priority="81">
      <formula>IF(RIGHT(TEXT(Y186,"0.#"),1)=".",FALSE,TRUE)</formula>
    </cfRule>
    <cfRule type="expression" dxfId="602" priority="82">
      <formula>IF(RIGHT(TEXT(Y186,"0.#"),1)=".",TRUE,FALSE)</formula>
    </cfRule>
  </conditionalFormatting>
  <conditionalFormatting sqref="Y178:Y185 Y176">
    <cfRule type="expression" dxfId="601" priority="79">
      <formula>IF(RIGHT(TEXT(Y176,"0.#"),1)=".",FALSE,TRUE)</formula>
    </cfRule>
    <cfRule type="expression" dxfId="600" priority="80">
      <formula>IF(RIGHT(TEXT(Y176,"0.#"),1)=".",TRUE,FALSE)</formula>
    </cfRule>
  </conditionalFormatting>
  <conditionalFormatting sqref="AU177">
    <cfRule type="expression" dxfId="599" priority="77">
      <formula>IF(RIGHT(TEXT(AU177,"0.#"),1)=".",FALSE,TRUE)</formula>
    </cfRule>
    <cfRule type="expression" dxfId="598" priority="78">
      <formula>IF(RIGHT(TEXT(AU177,"0.#"),1)=".",TRUE,FALSE)</formula>
    </cfRule>
  </conditionalFormatting>
  <conditionalFormatting sqref="AU186">
    <cfRule type="expression" dxfId="597" priority="75">
      <formula>IF(RIGHT(TEXT(AU186,"0.#"),1)=".",FALSE,TRUE)</formula>
    </cfRule>
    <cfRule type="expression" dxfId="596" priority="76">
      <formula>IF(RIGHT(TEXT(AU186,"0.#"),1)=".",TRUE,FALSE)</formula>
    </cfRule>
  </conditionalFormatting>
  <conditionalFormatting sqref="AU178:AU185 AU176">
    <cfRule type="expression" dxfId="595" priority="73">
      <formula>IF(RIGHT(TEXT(AU176,"0.#"),1)=".",FALSE,TRUE)</formula>
    </cfRule>
    <cfRule type="expression" dxfId="594" priority="74">
      <formula>IF(RIGHT(TEXT(AU176,"0.#"),1)=".",TRUE,FALSE)</formula>
    </cfRule>
  </conditionalFormatting>
  <conditionalFormatting sqref="Y190">
    <cfRule type="expression" dxfId="593" priority="71">
      <formula>IF(RIGHT(TEXT(Y190,"0.#"),1)=".",FALSE,TRUE)</formula>
    </cfRule>
    <cfRule type="expression" dxfId="592" priority="72">
      <formula>IF(RIGHT(TEXT(Y190,"0.#"),1)=".",TRUE,FALSE)</formula>
    </cfRule>
  </conditionalFormatting>
  <conditionalFormatting sqref="Y199">
    <cfRule type="expression" dxfId="591" priority="69">
      <formula>IF(RIGHT(TEXT(Y199,"0.#"),1)=".",FALSE,TRUE)</formula>
    </cfRule>
    <cfRule type="expression" dxfId="590" priority="70">
      <formula>IF(RIGHT(TEXT(Y199,"0.#"),1)=".",TRUE,FALSE)</formula>
    </cfRule>
  </conditionalFormatting>
  <conditionalFormatting sqref="Y191:Y198 Y189">
    <cfRule type="expression" dxfId="589" priority="67">
      <formula>IF(RIGHT(TEXT(Y189,"0.#"),1)=".",FALSE,TRUE)</formula>
    </cfRule>
    <cfRule type="expression" dxfId="588" priority="68">
      <formula>IF(RIGHT(TEXT(Y189,"0.#"),1)=".",TRUE,FALSE)</formula>
    </cfRule>
  </conditionalFormatting>
  <conditionalFormatting sqref="AU190">
    <cfRule type="expression" dxfId="587" priority="65">
      <formula>IF(RIGHT(TEXT(AU190,"0.#"),1)=".",FALSE,TRUE)</formula>
    </cfRule>
    <cfRule type="expression" dxfId="586" priority="66">
      <formula>IF(RIGHT(TEXT(AU190,"0.#"),1)=".",TRUE,FALSE)</formula>
    </cfRule>
  </conditionalFormatting>
  <conditionalFormatting sqref="AU199">
    <cfRule type="expression" dxfId="585" priority="63">
      <formula>IF(RIGHT(TEXT(AU199,"0.#"),1)=".",FALSE,TRUE)</formula>
    </cfRule>
    <cfRule type="expression" dxfId="584" priority="64">
      <formula>IF(RIGHT(TEXT(AU199,"0.#"),1)=".",TRUE,FALSE)</formula>
    </cfRule>
  </conditionalFormatting>
  <conditionalFormatting sqref="AU191:AU198 AU189">
    <cfRule type="expression" dxfId="583" priority="61">
      <formula>IF(RIGHT(TEXT(AU189,"0.#"),1)=".",FALSE,TRUE)</formula>
    </cfRule>
    <cfRule type="expression" dxfId="582" priority="62">
      <formula>IF(RIGHT(TEXT(AU189,"0.#"),1)=".",TRUE,FALSE)</formula>
    </cfRule>
  </conditionalFormatting>
  <conditionalFormatting sqref="Y203">
    <cfRule type="expression" dxfId="581" priority="59">
      <formula>IF(RIGHT(TEXT(Y203,"0.#"),1)=".",FALSE,TRUE)</formula>
    </cfRule>
    <cfRule type="expression" dxfId="580" priority="60">
      <formula>IF(RIGHT(TEXT(Y203,"0.#"),1)=".",TRUE,FALSE)</formula>
    </cfRule>
  </conditionalFormatting>
  <conditionalFormatting sqref="Y212">
    <cfRule type="expression" dxfId="579" priority="57">
      <formula>IF(RIGHT(TEXT(Y212,"0.#"),1)=".",FALSE,TRUE)</formula>
    </cfRule>
    <cfRule type="expression" dxfId="578" priority="58">
      <formula>IF(RIGHT(TEXT(Y212,"0.#"),1)=".",TRUE,FALSE)</formula>
    </cfRule>
  </conditionalFormatting>
  <conditionalFormatting sqref="Y204:Y211 Y202">
    <cfRule type="expression" dxfId="577" priority="55">
      <formula>IF(RIGHT(TEXT(Y202,"0.#"),1)=".",FALSE,TRUE)</formula>
    </cfRule>
    <cfRule type="expression" dxfId="576" priority="56">
      <formula>IF(RIGHT(TEXT(Y202,"0.#"),1)=".",TRUE,FALSE)</formula>
    </cfRule>
  </conditionalFormatting>
  <conditionalFormatting sqref="AU203">
    <cfRule type="expression" dxfId="575" priority="53">
      <formula>IF(RIGHT(TEXT(AU203,"0.#"),1)=".",FALSE,TRUE)</formula>
    </cfRule>
    <cfRule type="expression" dxfId="574" priority="54">
      <formula>IF(RIGHT(TEXT(AU203,"0.#"),1)=".",TRUE,FALSE)</formula>
    </cfRule>
  </conditionalFormatting>
  <conditionalFormatting sqref="AU212">
    <cfRule type="expression" dxfId="573" priority="51">
      <formula>IF(RIGHT(TEXT(AU212,"0.#"),1)=".",FALSE,TRUE)</formula>
    </cfRule>
    <cfRule type="expression" dxfId="572" priority="52">
      <formula>IF(RIGHT(TEXT(AU212,"0.#"),1)=".",TRUE,FALSE)</formula>
    </cfRule>
  </conditionalFormatting>
  <conditionalFormatting sqref="AU204:AU211 AU202">
    <cfRule type="expression" dxfId="571" priority="49">
      <formula>IF(RIGHT(TEXT(AU202,"0.#"),1)=".",FALSE,TRUE)</formula>
    </cfRule>
    <cfRule type="expression" dxfId="570" priority="50">
      <formula>IF(RIGHT(TEXT(AU202,"0.#"),1)=".",TRUE,FALSE)</formula>
    </cfRule>
  </conditionalFormatting>
  <conditionalFormatting sqref="Y217">
    <cfRule type="expression" dxfId="569" priority="47">
      <formula>IF(RIGHT(TEXT(Y217,"0.#"),1)=".",FALSE,TRUE)</formula>
    </cfRule>
    <cfRule type="expression" dxfId="568" priority="48">
      <formula>IF(RIGHT(TEXT(Y217,"0.#"),1)=".",TRUE,FALSE)</formula>
    </cfRule>
  </conditionalFormatting>
  <conditionalFormatting sqref="Y226">
    <cfRule type="expression" dxfId="567" priority="45">
      <formula>IF(RIGHT(TEXT(Y226,"0.#"),1)=".",FALSE,TRUE)</formula>
    </cfRule>
    <cfRule type="expression" dxfId="566" priority="46">
      <formula>IF(RIGHT(TEXT(Y226,"0.#"),1)=".",TRUE,FALSE)</formula>
    </cfRule>
  </conditionalFormatting>
  <conditionalFormatting sqref="Y218:Y225 Y216">
    <cfRule type="expression" dxfId="565" priority="43">
      <formula>IF(RIGHT(TEXT(Y216,"0.#"),1)=".",FALSE,TRUE)</formula>
    </cfRule>
    <cfRule type="expression" dxfId="564" priority="44">
      <formula>IF(RIGHT(TEXT(Y216,"0.#"),1)=".",TRUE,FALSE)</formula>
    </cfRule>
  </conditionalFormatting>
  <conditionalFormatting sqref="AU217">
    <cfRule type="expression" dxfId="563" priority="41">
      <formula>IF(RIGHT(TEXT(AU217,"0.#"),1)=".",FALSE,TRUE)</formula>
    </cfRule>
    <cfRule type="expression" dxfId="562" priority="42">
      <formula>IF(RIGHT(TEXT(AU217,"0.#"),1)=".",TRUE,FALSE)</formula>
    </cfRule>
  </conditionalFormatting>
  <conditionalFormatting sqref="AU226">
    <cfRule type="expression" dxfId="561" priority="39">
      <formula>IF(RIGHT(TEXT(AU226,"0.#"),1)=".",FALSE,TRUE)</formula>
    </cfRule>
    <cfRule type="expression" dxfId="560" priority="40">
      <formula>IF(RIGHT(TEXT(AU226,"0.#"),1)=".",TRUE,FALSE)</formula>
    </cfRule>
  </conditionalFormatting>
  <conditionalFormatting sqref="AU218:AU225 AU216">
    <cfRule type="expression" dxfId="559" priority="37">
      <formula>IF(RIGHT(TEXT(AU216,"0.#"),1)=".",FALSE,TRUE)</formula>
    </cfRule>
    <cfRule type="expression" dxfId="558" priority="38">
      <formula>IF(RIGHT(TEXT(AU216,"0.#"),1)=".",TRUE,FALSE)</formula>
    </cfRule>
  </conditionalFormatting>
  <conditionalFormatting sqref="Y230">
    <cfRule type="expression" dxfId="557" priority="35">
      <formula>IF(RIGHT(TEXT(Y230,"0.#"),1)=".",FALSE,TRUE)</formula>
    </cfRule>
    <cfRule type="expression" dxfId="556" priority="36">
      <formula>IF(RIGHT(TEXT(Y230,"0.#"),1)=".",TRUE,FALSE)</formula>
    </cfRule>
  </conditionalFormatting>
  <conditionalFormatting sqref="Y239">
    <cfRule type="expression" dxfId="555" priority="33">
      <formula>IF(RIGHT(TEXT(Y239,"0.#"),1)=".",FALSE,TRUE)</formula>
    </cfRule>
    <cfRule type="expression" dxfId="554" priority="34">
      <formula>IF(RIGHT(TEXT(Y239,"0.#"),1)=".",TRUE,FALSE)</formula>
    </cfRule>
  </conditionalFormatting>
  <conditionalFormatting sqref="Y231:Y238 Y229">
    <cfRule type="expression" dxfId="553" priority="31">
      <formula>IF(RIGHT(TEXT(Y229,"0.#"),1)=".",FALSE,TRUE)</formula>
    </cfRule>
    <cfRule type="expression" dxfId="552" priority="32">
      <formula>IF(RIGHT(TEXT(Y229,"0.#"),1)=".",TRUE,FALSE)</formula>
    </cfRule>
  </conditionalFormatting>
  <conditionalFormatting sqref="AU230">
    <cfRule type="expression" dxfId="551" priority="29">
      <formula>IF(RIGHT(TEXT(AU230,"0.#"),1)=".",FALSE,TRUE)</formula>
    </cfRule>
    <cfRule type="expression" dxfId="550" priority="30">
      <formula>IF(RIGHT(TEXT(AU230,"0.#"),1)=".",TRUE,FALSE)</formula>
    </cfRule>
  </conditionalFormatting>
  <conditionalFormatting sqref="AU239">
    <cfRule type="expression" dxfId="549" priority="27">
      <formula>IF(RIGHT(TEXT(AU239,"0.#"),1)=".",FALSE,TRUE)</formula>
    </cfRule>
    <cfRule type="expression" dxfId="548" priority="28">
      <formula>IF(RIGHT(TEXT(AU239,"0.#"),1)=".",TRUE,FALSE)</formula>
    </cfRule>
  </conditionalFormatting>
  <conditionalFormatting sqref="AU231:AU238 AU229">
    <cfRule type="expression" dxfId="547" priority="25">
      <formula>IF(RIGHT(TEXT(AU229,"0.#"),1)=".",FALSE,TRUE)</formula>
    </cfRule>
    <cfRule type="expression" dxfId="546" priority="26">
      <formula>IF(RIGHT(TEXT(AU229,"0.#"),1)=".",TRUE,FALSE)</formula>
    </cfRule>
  </conditionalFormatting>
  <conditionalFormatting sqref="Y243">
    <cfRule type="expression" dxfId="545" priority="23">
      <formula>IF(RIGHT(TEXT(Y243,"0.#"),1)=".",FALSE,TRUE)</formula>
    </cfRule>
    <cfRule type="expression" dxfId="544" priority="24">
      <formula>IF(RIGHT(TEXT(Y243,"0.#"),1)=".",TRUE,FALSE)</formula>
    </cfRule>
  </conditionalFormatting>
  <conditionalFormatting sqref="Y252">
    <cfRule type="expression" dxfId="543" priority="21">
      <formula>IF(RIGHT(TEXT(Y252,"0.#"),1)=".",FALSE,TRUE)</formula>
    </cfRule>
    <cfRule type="expression" dxfId="542" priority="22">
      <formula>IF(RIGHT(TEXT(Y252,"0.#"),1)=".",TRUE,FALSE)</formula>
    </cfRule>
  </conditionalFormatting>
  <conditionalFormatting sqref="Y244:Y251 Y242">
    <cfRule type="expression" dxfId="541" priority="19">
      <formula>IF(RIGHT(TEXT(Y242,"0.#"),1)=".",FALSE,TRUE)</formula>
    </cfRule>
    <cfRule type="expression" dxfId="540" priority="20">
      <formula>IF(RIGHT(TEXT(Y242,"0.#"),1)=".",TRUE,FALSE)</formula>
    </cfRule>
  </conditionalFormatting>
  <conditionalFormatting sqref="AU243">
    <cfRule type="expression" dxfId="539" priority="17">
      <formula>IF(RIGHT(TEXT(AU243,"0.#"),1)=".",FALSE,TRUE)</formula>
    </cfRule>
    <cfRule type="expression" dxfId="538" priority="18">
      <formula>IF(RIGHT(TEXT(AU243,"0.#"),1)=".",TRUE,FALSE)</formula>
    </cfRule>
  </conditionalFormatting>
  <conditionalFormatting sqref="AU252">
    <cfRule type="expression" dxfId="537" priority="15">
      <formula>IF(RIGHT(TEXT(AU252,"0.#"),1)=".",FALSE,TRUE)</formula>
    </cfRule>
    <cfRule type="expression" dxfId="536" priority="16">
      <formula>IF(RIGHT(TEXT(AU252,"0.#"),1)=".",TRUE,FALSE)</formula>
    </cfRule>
  </conditionalFormatting>
  <conditionalFormatting sqref="AU244:AU251 AU242">
    <cfRule type="expression" dxfId="535" priority="13">
      <formula>IF(RIGHT(TEXT(AU242,"0.#"),1)=".",FALSE,TRUE)</formula>
    </cfRule>
    <cfRule type="expression" dxfId="534" priority="14">
      <formula>IF(RIGHT(TEXT(AU242,"0.#"),1)=".",TRUE,FALSE)</formula>
    </cfRule>
  </conditionalFormatting>
  <conditionalFormatting sqref="Y256">
    <cfRule type="expression" dxfId="533" priority="11">
      <formula>IF(RIGHT(TEXT(Y256,"0.#"),1)=".",FALSE,TRUE)</formula>
    </cfRule>
    <cfRule type="expression" dxfId="532" priority="12">
      <formula>IF(RIGHT(TEXT(Y256,"0.#"),1)=".",TRUE,FALSE)</formula>
    </cfRule>
  </conditionalFormatting>
  <conditionalFormatting sqref="Y265">
    <cfRule type="expression" dxfId="531" priority="9">
      <formula>IF(RIGHT(TEXT(Y265,"0.#"),1)=".",FALSE,TRUE)</formula>
    </cfRule>
    <cfRule type="expression" dxfId="530" priority="10">
      <formula>IF(RIGHT(TEXT(Y265,"0.#"),1)=".",TRUE,FALSE)</formula>
    </cfRule>
  </conditionalFormatting>
  <conditionalFormatting sqref="Y257:Y264 Y255">
    <cfRule type="expression" dxfId="529" priority="7">
      <formula>IF(RIGHT(TEXT(Y255,"0.#"),1)=".",FALSE,TRUE)</formula>
    </cfRule>
    <cfRule type="expression" dxfId="528" priority="8">
      <formula>IF(RIGHT(TEXT(Y255,"0.#"),1)=".",TRUE,FALSE)</formula>
    </cfRule>
  </conditionalFormatting>
  <conditionalFormatting sqref="AU256">
    <cfRule type="expression" dxfId="527" priority="5">
      <formula>IF(RIGHT(TEXT(AU256,"0.#"),1)=".",FALSE,TRUE)</formula>
    </cfRule>
    <cfRule type="expression" dxfId="526" priority="6">
      <formula>IF(RIGHT(TEXT(AU256,"0.#"),1)=".",TRUE,FALSE)</formula>
    </cfRule>
  </conditionalFormatting>
  <conditionalFormatting sqref="AU265">
    <cfRule type="expression" dxfId="525" priority="3">
      <formula>IF(RIGHT(TEXT(AU265,"0.#"),1)=".",FALSE,TRUE)</formula>
    </cfRule>
    <cfRule type="expression" dxfId="524" priority="4">
      <formula>IF(RIGHT(TEXT(AU265,"0.#"),1)=".",TRUE,FALSE)</formula>
    </cfRule>
  </conditionalFormatting>
  <conditionalFormatting sqref="AU257:AU264 AU255">
    <cfRule type="expression" dxfId="523" priority="1">
      <formula>IF(RIGHT(TEXT(AU255,"0.#"),1)=".",FALSE,TRUE)</formula>
    </cfRule>
    <cfRule type="expression" dxfId="52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255:AX264 AU4:AX13 Y17:AB26 AU17:AX26 AU136:AX145 Y30:AB39 AU30:AX39 Y189:AB198 Y43:AB52 AU43:AX52 AU189:AX198 Y57:AB66 AU57:AX66 Y149:AB158 Y70:AB79 AU70:AX79 Y176:AB185 Y83:AB92 AU83:AX92 AU176:AX185 Y96:AB105 AU96:AX105 AU149:AX158 Y110:AB119 AU110:AX119 AU163:AX172 AU123:AX132 Y255:AB264 Y4:AB13">
      <formula1>OR(ISNUMBER(Y4), Y4="-")</formula1>
    </dataValidation>
  </dataValidations>
  <pageMargins left="0.62992125984251968" right="0.39370078740157483" top="0.59055118110236227" bottom="0.39370078740157483" header="0.51181102362204722" footer="0.51181102362204722"/>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623"/>
  <sheetViews>
    <sheetView view="pageBreakPreview" zoomScaleNormal="100" zoomScaleSheetLayoutView="100" workbookViewId="0">
      <selection activeCell="Q2629" sqref="Q26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633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t="s">
        <v>516</v>
      </c>
      <c r="D4" s="113"/>
      <c r="E4" s="113"/>
      <c r="F4" s="113"/>
      <c r="G4" s="113"/>
      <c r="H4" s="113"/>
      <c r="I4" s="113"/>
      <c r="J4" s="113"/>
      <c r="K4" s="113"/>
      <c r="L4" s="113"/>
      <c r="M4" s="113" t="s">
        <v>517</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4891</v>
      </c>
      <c r="AL4" s="115"/>
      <c r="AM4" s="115"/>
      <c r="AN4" s="115"/>
      <c r="AO4" s="115"/>
      <c r="AP4" s="116"/>
      <c r="AQ4" s="117" t="s">
        <v>519</v>
      </c>
      <c r="AR4" s="113"/>
      <c r="AS4" s="113"/>
      <c r="AT4" s="113"/>
      <c r="AU4" s="114" t="s">
        <v>519</v>
      </c>
      <c r="AV4" s="115"/>
      <c r="AW4" s="115"/>
      <c r="AX4" s="116"/>
    </row>
    <row r="5" spans="1:50" ht="24" customHeight="1" x14ac:dyDescent="0.15">
      <c r="A5" s="112">
        <v>2</v>
      </c>
      <c r="B5" s="112">
        <v>1</v>
      </c>
      <c r="C5" s="113" t="s">
        <v>516</v>
      </c>
      <c r="D5" s="113"/>
      <c r="E5" s="113"/>
      <c r="F5" s="113"/>
      <c r="G5" s="113"/>
      <c r="H5" s="113"/>
      <c r="I5" s="113"/>
      <c r="J5" s="113"/>
      <c r="K5" s="113"/>
      <c r="L5" s="113"/>
      <c r="M5" s="113" t="s">
        <v>518</v>
      </c>
      <c r="N5" s="113"/>
      <c r="O5" s="113"/>
      <c r="P5" s="113"/>
      <c r="Q5" s="113"/>
      <c r="R5" s="113"/>
      <c r="S5" s="113"/>
      <c r="T5" s="113"/>
      <c r="U5" s="113"/>
      <c r="V5" s="113"/>
      <c r="W5" s="113"/>
      <c r="X5" s="113"/>
      <c r="Y5" s="113"/>
      <c r="Z5" s="113"/>
      <c r="AA5" s="113"/>
      <c r="AB5" s="113"/>
      <c r="AC5" s="113"/>
      <c r="AD5" s="113"/>
      <c r="AE5" s="113"/>
      <c r="AF5" s="113"/>
      <c r="AG5" s="113"/>
      <c r="AH5" s="113"/>
      <c r="AI5" s="113"/>
      <c r="AJ5" s="113"/>
      <c r="AK5" s="114">
        <v>2890</v>
      </c>
      <c r="AL5" s="115"/>
      <c r="AM5" s="115"/>
      <c r="AN5" s="115"/>
      <c r="AO5" s="115"/>
      <c r="AP5" s="116"/>
      <c r="AQ5" s="117" t="s">
        <v>519</v>
      </c>
      <c r="AR5" s="113"/>
      <c r="AS5" s="113"/>
      <c r="AT5" s="113"/>
      <c r="AU5" s="114" t="s">
        <v>519</v>
      </c>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634</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t="s">
        <v>520</v>
      </c>
      <c r="D37" s="113"/>
      <c r="E37" s="113"/>
      <c r="F37" s="113"/>
      <c r="G37" s="113"/>
      <c r="H37" s="113"/>
      <c r="I37" s="113"/>
      <c r="J37" s="113"/>
      <c r="K37" s="113"/>
      <c r="L37" s="113"/>
      <c r="M37" s="113" t="s">
        <v>529</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458</v>
      </c>
      <c r="AL37" s="115"/>
      <c r="AM37" s="115"/>
      <c r="AN37" s="115"/>
      <c r="AO37" s="115"/>
      <c r="AP37" s="116"/>
      <c r="AQ37" s="117">
        <v>1</v>
      </c>
      <c r="AR37" s="113"/>
      <c r="AS37" s="113"/>
      <c r="AT37" s="113"/>
      <c r="AU37" s="114">
        <v>82</v>
      </c>
      <c r="AV37" s="115"/>
      <c r="AW37" s="115"/>
      <c r="AX37" s="116"/>
    </row>
    <row r="38" spans="1:50" ht="24" customHeight="1" x14ac:dyDescent="0.15">
      <c r="A38" s="112">
        <v>2</v>
      </c>
      <c r="B38" s="112">
        <v>1</v>
      </c>
      <c r="C38" s="113" t="s">
        <v>521</v>
      </c>
      <c r="D38" s="113"/>
      <c r="E38" s="113"/>
      <c r="F38" s="113"/>
      <c r="G38" s="113"/>
      <c r="H38" s="113"/>
      <c r="I38" s="113"/>
      <c r="J38" s="113"/>
      <c r="K38" s="113"/>
      <c r="L38" s="113"/>
      <c r="M38" s="113" t="s">
        <v>530</v>
      </c>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v>149</v>
      </c>
      <c r="AL38" s="115"/>
      <c r="AM38" s="115"/>
      <c r="AN38" s="115"/>
      <c r="AO38" s="115"/>
      <c r="AP38" s="116"/>
      <c r="AQ38" s="117">
        <v>2</v>
      </c>
      <c r="AR38" s="113"/>
      <c r="AS38" s="113"/>
      <c r="AT38" s="113"/>
      <c r="AU38" s="114">
        <v>97</v>
      </c>
      <c r="AV38" s="115"/>
      <c r="AW38" s="115"/>
      <c r="AX38" s="116"/>
    </row>
    <row r="39" spans="1:50" ht="24" customHeight="1" x14ac:dyDescent="0.15">
      <c r="A39" s="112">
        <v>3</v>
      </c>
      <c r="B39" s="112">
        <v>1</v>
      </c>
      <c r="C39" s="113" t="s">
        <v>522</v>
      </c>
      <c r="D39" s="113"/>
      <c r="E39" s="113"/>
      <c r="F39" s="113"/>
      <c r="G39" s="113"/>
      <c r="H39" s="113"/>
      <c r="I39" s="113"/>
      <c r="J39" s="113"/>
      <c r="K39" s="113"/>
      <c r="L39" s="113"/>
      <c r="M39" s="113" t="s">
        <v>531</v>
      </c>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v>87</v>
      </c>
      <c r="AL39" s="115"/>
      <c r="AM39" s="115"/>
      <c r="AN39" s="115"/>
      <c r="AO39" s="115"/>
      <c r="AP39" s="116"/>
      <c r="AQ39" s="117">
        <v>1</v>
      </c>
      <c r="AR39" s="113"/>
      <c r="AS39" s="113"/>
      <c r="AT39" s="113"/>
      <c r="AU39" s="114">
        <v>97</v>
      </c>
      <c r="AV39" s="115"/>
      <c r="AW39" s="115"/>
      <c r="AX39" s="116"/>
    </row>
    <row r="40" spans="1:50" ht="34.5" customHeight="1" x14ac:dyDescent="0.15">
      <c r="A40" s="112">
        <v>4</v>
      </c>
      <c r="B40" s="112">
        <v>1</v>
      </c>
      <c r="C40" s="113" t="s">
        <v>523</v>
      </c>
      <c r="D40" s="113"/>
      <c r="E40" s="113"/>
      <c r="F40" s="113"/>
      <c r="G40" s="113"/>
      <c r="H40" s="113"/>
      <c r="I40" s="113"/>
      <c r="J40" s="113"/>
      <c r="K40" s="113"/>
      <c r="L40" s="113"/>
      <c r="M40" s="113" t="s">
        <v>530</v>
      </c>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v>85</v>
      </c>
      <c r="AL40" s="115"/>
      <c r="AM40" s="115"/>
      <c r="AN40" s="115"/>
      <c r="AO40" s="115"/>
      <c r="AP40" s="116"/>
      <c r="AQ40" s="117">
        <v>1</v>
      </c>
      <c r="AR40" s="113"/>
      <c r="AS40" s="113"/>
      <c r="AT40" s="113"/>
      <c r="AU40" s="114">
        <v>86</v>
      </c>
      <c r="AV40" s="115"/>
      <c r="AW40" s="115"/>
      <c r="AX40" s="116"/>
    </row>
    <row r="41" spans="1:50" ht="24" customHeight="1" x14ac:dyDescent="0.15">
      <c r="A41" s="112">
        <v>5</v>
      </c>
      <c r="B41" s="112">
        <v>1</v>
      </c>
      <c r="C41" s="113" t="s">
        <v>524</v>
      </c>
      <c r="D41" s="113"/>
      <c r="E41" s="113"/>
      <c r="F41" s="113"/>
      <c r="G41" s="113"/>
      <c r="H41" s="113"/>
      <c r="I41" s="113"/>
      <c r="J41" s="113"/>
      <c r="K41" s="113"/>
      <c r="L41" s="113"/>
      <c r="M41" s="113" t="s">
        <v>530</v>
      </c>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v>76</v>
      </c>
      <c r="AL41" s="115"/>
      <c r="AM41" s="115"/>
      <c r="AN41" s="115"/>
      <c r="AO41" s="115"/>
      <c r="AP41" s="116"/>
      <c r="AQ41" s="117">
        <v>1</v>
      </c>
      <c r="AR41" s="113"/>
      <c r="AS41" s="113"/>
      <c r="AT41" s="113"/>
      <c r="AU41" s="114">
        <v>98</v>
      </c>
      <c r="AV41" s="115"/>
      <c r="AW41" s="115"/>
      <c r="AX41" s="116"/>
    </row>
    <row r="42" spans="1:50" ht="24" customHeight="1" x14ac:dyDescent="0.15">
      <c r="A42" s="112">
        <v>6</v>
      </c>
      <c r="B42" s="112">
        <v>1</v>
      </c>
      <c r="C42" s="113" t="s">
        <v>525</v>
      </c>
      <c r="D42" s="113"/>
      <c r="E42" s="113"/>
      <c r="F42" s="113"/>
      <c r="G42" s="113"/>
      <c r="H42" s="113"/>
      <c r="I42" s="113"/>
      <c r="J42" s="113"/>
      <c r="K42" s="113"/>
      <c r="L42" s="113"/>
      <c r="M42" s="113" t="s">
        <v>532</v>
      </c>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v>60</v>
      </c>
      <c r="AL42" s="115"/>
      <c r="AM42" s="115"/>
      <c r="AN42" s="115"/>
      <c r="AO42" s="115"/>
      <c r="AP42" s="116"/>
      <c r="AQ42" s="117">
        <v>1</v>
      </c>
      <c r="AR42" s="113"/>
      <c r="AS42" s="113"/>
      <c r="AT42" s="113"/>
      <c r="AU42" s="114">
        <v>99</v>
      </c>
      <c r="AV42" s="115"/>
      <c r="AW42" s="115"/>
      <c r="AX42" s="116"/>
    </row>
    <row r="43" spans="1:50" ht="36.75" customHeight="1" x14ac:dyDescent="0.15">
      <c r="A43" s="112">
        <v>7</v>
      </c>
      <c r="B43" s="112">
        <v>1</v>
      </c>
      <c r="C43" s="113" t="s">
        <v>526</v>
      </c>
      <c r="D43" s="113"/>
      <c r="E43" s="113"/>
      <c r="F43" s="113"/>
      <c r="G43" s="113"/>
      <c r="H43" s="113"/>
      <c r="I43" s="113"/>
      <c r="J43" s="113"/>
      <c r="K43" s="113"/>
      <c r="L43" s="113"/>
      <c r="M43" s="113" t="s">
        <v>533</v>
      </c>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v>59</v>
      </c>
      <c r="AL43" s="115"/>
      <c r="AM43" s="115"/>
      <c r="AN43" s="115"/>
      <c r="AO43" s="115"/>
      <c r="AP43" s="116"/>
      <c r="AQ43" s="117">
        <v>1</v>
      </c>
      <c r="AR43" s="113"/>
      <c r="AS43" s="113"/>
      <c r="AT43" s="113"/>
      <c r="AU43" s="114">
        <v>94</v>
      </c>
      <c r="AV43" s="115"/>
      <c r="AW43" s="115"/>
      <c r="AX43" s="116"/>
    </row>
    <row r="44" spans="1:50" ht="24" customHeight="1" x14ac:dyDescent="0.15">
      <c r="A44" s="112">
        <v>8</v>
      </c>
      <c r="B44" s="112">
        <v>1</v>
      </c>
      <c r="C44" s="113" t="s">
        <v>527</v>
      </c>
      <c r="D44" s="113"/>
      <c r="E44" s="113"/>
      <c r="F44" s="113"/>
      <c r="G44" s="113"/>
      <c r="H44" s="113"/>
      <c r="I44" s="113"/>
      <c r="J44" s="113"/>
      <c r="K44" s="113"/>
      <c r="L44" s="113"/>
      <c r="M44" s="113" t="s">
        <v>534</v>
      </c>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v>57</v>
      </c>
      <c r="AL44" s="115"/>
      <c r="AM44" s="115"/>
      <c r="AN44" s="115"/>
      <c r="AO44" s="115"/>
      <c r="AP44" s="116"/>
      <c r="AQ44" s="117">
        <v>1</v>
      </c>
      <c r="AR44" s="113"/>
      <c r="AS44" s="113"/>
      <c r="AT44" s="113"/>
      <c r="AU44" s="114">
        <v>99</v>
      </c>
      <c r="AV44" s="115"/>
      <c r="AW44" s="115"/>
      <c r="AX44" s="116"/>
    </row>
    <row r="45" spans="1:50" ht="24" customHeight="1" x14ac:dyDescent="0.15">
      <c r="A45" s="112">
        <v>9</v>
      </c>
      <c r="B45" s="112">
        <v>1</v>
      </c>
      <c r="C45" s="113" t="s">
        <v>528</v>
      </c>
      <c r="D45" s="113"/>
      <c r="E45" s="113"/>
      <c r="F45" s="113"/>
      <c r="G45" s="113"/>
      <c r="H45" s="113"/>
      <c r="I45" s="113"/>
      <c r="J45" s="113"/>
      <c r="K45" s="113"/>
      <c r="L45" s="113"/>
      <c r="M45" s="113" t="s">
        <v>535</v>
      </c>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v>56</v>
      </c>
      <c r="AL45" s="115"/>
      <c r="AM45" s="115"/>
      <c r="AN45" s="115"/>
      <c r="AO45" s="115"/>
      <c r="AP45" s="116"/>
      <c r="AQ45" s="117">
        <v>1</v>
      </c>
      <c r="AR45" s="113"/>
      <c r="AS45" s="113"/>
      <c r="AT45" s="113"/>
      <c r="AU45" s="114">
        <v>94</v>
      </c>
      <c r="AV45" s="115"/>
      <c r="AW45" s="115"/>
      <c r="AX45" s="116"/>
    </row>
    <row r="46" spans="1:50" ht="24" customHeight="1" x14ac:dyDescent="0.15">
      <c r="A46" s="112">
        <v>10</v>
      </c>
      <c r="B46" s="112">
        <v>1</v>
      </c>
      <c r="C46" s="113" t="s">
        <v>470</v>
      </c>
      <c r="D46" s="113"/>
      <c r="E46" s="113"/>
      <c r="F46" s="113"/>
      <c r="G46" s="113"/>
      <c r="H46" s="113"/>
      <c r="I46" s="113"/>
      <c r="J46" s="113"/>
      <c r="K46" s="113"/>
      <c r="L46" s="113"/>
      <c r="M46" s="113" t="s">
        <v>536</v>
      </c>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v>55</v>
      </c>
      <c r="AL46" s="115"/>
      <c r="AM46" s="115"/>
      <c r="AN46" s="115"/>
      <c r="AO46" s="115"/>
      <c r="AP46" s="116"/>
      <c r="AQ46" s="117">
        <v>4</v>
      </c>
      <c r="AR46" s="113"/>
      <c r="AS46" s="113"/>
      <c r="AT46" s="113"/>
      <c r="AU46" s="114">
        <v>94</v>
      </c>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635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37.5" customHeight="1" x14ac:dyDescent="0.15">
      <c r="A70" s="112">
        <v>1</v>
      </c>
      <c r="B70" s="112">
        <v>1</v>
      </c>
      <c r="C70" s="117" t="s">
        <v>578</v>
      </c>
      <c r="D70" s="113"/>
      <c r="E70" s="113"/>
      <c r="F70" s="113"/>
      <c r="G70" s="113"/>
      <c r="H70" s="113"/>
      <c r="I70" s="113"/>
      <c r="J70" s="113"/>
      <c r="K70" s="113"/>
      <c r="L70" s="113"/>
      <c r="M70" s="117" t="s">
        <v>579</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3</v>
      </c>
      <c r="AL70" s="115"/>
      <c r="AM70" s="115"/>
      <c r="AN70" s="115"/>
      <c r="AO70" s="115"/>
      <c r="AP70" s="116"/>
      <c r="AQ70" s="117">
        <v>2</v>
      </c>
      <c r="AR70" s="113"/>
      <c r="AS70" s="113"/>
      <c r="AT70" s="113"/>
      <c r="AU70" s="114">
        <v>72</v>
      </c>
      <c r="AV70" s="115"/>
      <c r="AW70" s="115"/>
      <c r="AX70" s="116"/>
    </row>
    <row r="71" spans="1:50" ht="42.75" customHeight="1" x14ac:dyDescent="0.15">
      <c r="A71" s="112">
        <v>2</v>
      </c>
      <c r="B71" s="112">
        <v>1</v>
      </c>
      <c r="C71" s="117" t="s">
        <v>597</v>
      </c>
      <c r="D71" s="113"/>
      <c r="E71" s="113"/>
      <c r="F71" s="113"/>
      <c r="G71" s="113"/>
      <c r="H71" s="113"/>
      <c r="I71" s="113"/>
      <c r="J71" s="113"/>
      <c r="K71" s="113"/>
      <c r="L71" s="113"/>
      <c r="M71" s="113" t="s">
        <v>540</v>
      </c>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v>1</v>
      </c>
      <c r="AL71" s="115"/>
      <c r="AM71" s="115"/>
      <c r="AN71" s="115"/>
      <c r="AO71" s="115"/>
      <c r="AP71" s="116"/>
      <c r="AQ71" s="117">
        <v>1</v>
      </c>
      <c r="AR71" s="113"/>
      <c r="AS71" s="113"/>
      <c r="AT71" s="113"/>
      <c r="AU71" s="114">
        <v>100</v>
      </c>
      <c r="AV71" s="115"/>
      <c r="AW71" s="115"/>
      <c r="AX71" s="116"/>
    </row>
    <row r="72" spans="1:50" ht="45.75" customHeight="1" x14ac:dyDescent="0.15">
      <c r="A72" s="112">
        <v>3</v>
      </c>
      <c r="B72" s="112">
        <v>1</v>
      </c>
      <c r="C72" s="117" t="s">
        <v>598</v>
      </c>
      <c r="D72" s="113"/>
      <c r="E72" s="113"/>
      <c r="F72" s="113"/>
      <c r="G72" s="113"/>
      <c r="H72" s="113"/>
      <c r="I72" s="113"/>
      <c r="J72" s="113"/>
      <c r="K72" s="113"/>
      <c r="L72" s="113"/>
      <c r="M72" s="113" t="s">
        <v>541</v>
      </c>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v>0.5</v>
      </c>
      <c r="AL72" s="115"/>
      <c r="AM72" s="115"/>
      <c r="AN72" s="115"/>
      <c r="AO72" s="115"/>
      <c r="AP72" s="116"/>
      <c r="AQ72" s="117">
        <v>1</v>
      </c>
      <c r="AR72" s="113"/>
      <c r="AS72" s="113"/>
      <c r="AT72" s="113"/>
      <c r="AU72" s="114">
        <v>100</v>
      </c>
      <c r="AV72" s="115"/>
      <c r="AW72" s="115"/>
      <c r="AX72" s="116"/>
    </row>
    <row r="73" spans="1:50" ht="39" customHeight="1" x14ac:dyDescent="0.15">
      <c r="A73" s="112">
        <v>4</v>
      </c>
      <c r="B73" s="112">
        <v>1</v>
      </c>
      <c r="C73" s="113" t="s">
        <v>537</v>
      </c>
      <c r="D73" s="113"/>
      <c r="E73" s="113"/>
      <c r="F73" s="113"/>
      <c r="G73" s="113"/>
      <c r="H73" s="113"/>
      <c r="I73" s="113"/>
      <c r="J73" s="113"/>
      <c r="K73" s="113"/>
      <c r="L73" s="113"/>
      <c r="M73" s="113" t="s">
        <v>569</v>
      </c>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v>0.3</v>
      </c>
      <c r="AL73" s="115"/>
      <c r="AM73" s="115"/>
      <c r="AN73" s="115"/>
      <c r="AO73" s="115"/>
      <c r="AP73" s="116"/>
      <c r="AQ73" s="117">
        <v>1</v>
      </c>
      <c r="AR73" s="113"/>
      <c r="AS73" s="113"/>
      <c r="AT73" s="113"/>
      <c r="AU73" s="114">
        <v>99</v>
      </c>
      <c r="AV73" s="115"/>
      <c r="AW73" s="115"/>
      <c r="AX73" s="116"/>
    </row>
    <row r="74" spans="1:50" ht="39" customHeight="1" x14ac:dyDescent="0.15">
      <c r="A74" s="112">
        <v>5</v>
      </c>
      <c r="B74" s="112">
        <v>1</v>
      </c>
      <c r="C74" s="117" t="s">
        <v>599</v>
      </c>
      <c r="D74" s="113"/>
      <c r="E74" s="113"/>
      <c r="F74" s="113"/>
      <c r="G74" s="113"/>
      <c r="H74" s="113"/>
      <c r="I74" s="113"/>
      <c r="J74" s="113"/>
      <c r="K74" s="113"/>
      <c r="L74" s="113"/>
      <c r="M74" s="113" t="s">
        <v>542</v>
      </c>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v>0.3</v>
      </c>
      <c r="AL74" s="115"/>
      <c r="AM74" s="115"/>
      <c r="AN74" s="115"/>
      <c r="AO74" s="115"/>
      <c r="AP74" s="116"/>
      <c r="AQ74" s="117">
        <v>1</v>
      </c>
      <c r="AR74" s="113"/>
      <c r="AS74" s="113"/>
      <c r="AT74" s="113"/>
      <c r="AU74" s="114">
        <v>100</v>
      </c>
      <c r="AV74" s="115"/>
      <c r="AW74" s="115"/>
      <c r="AX74" s="116"/>
    </row>
    <row r="75" spans="1:50" ht="39" customHeight="1" x14ac:dyDescent="0.15">
      <c r="A75" s="112">
        <v>6</v>
      </c>
      <c r="B75" s="112">
        <v>1</v>
      </c>
      <c r="C75" s="113" t="s">
        <v>538</v>
      </c>
      <c r="D75" s="113"/>
      <c r="E75" s="113"/>
      <c r="F75" s="113"/>
      <c r="G75" s="113"/>
      <c r="H75" s="113"/>
      <c r="I75" s="113"/>
      <c r="J75" s="113"/>
      <c r="K75" s="113"/>
      <c r="L75" s="113"/>
      <c r="M75" s="113" t="s">
        <v>542</v>
      </c>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v>0.2</v>
      </c>
      <c r="AL75" s="115"/>
      <c r="AM75" s="115"/>
      <c r="AN75" s="115"/>
      <c r="AO75" s="115"/>
      <c r="AP75" s="116"/>
      <c r="AQ75" s="117">
        <v>1</v>
      </c>
      <c r="AR75" s="113"/>
      <c r="AS75" s="113"/>
      <c r="AT75" s="113"/>
      <c r="AU75" s="114">
        <v>100</v>
      </c>
      <c r="AV75" s="115"/>
      <c r="AW75" s="115"/>
      <c r="AX75" s="116"/>
    </row>
    <row r="76" spans="1:50" ht="38.25" customHeight="1" x14ac:dyDescent="0.15">
      <c r="A76" s="112">
        <v>7</v>
      </c>
      <c r="B76" s="112">
        <v>1</v>
      </c>
      <c r="C76" s="113" t="s">
        <v>539</v>
      </c>
      <c r="D76" s="113"/>
      <c r="E76" s="113"/>
      <c r="F76" s="113"/>
      <c r="G76" s="113"/>
      <c r="H76" s="113"/>
      <c r="I76" s="113"/>
      <c r="J76" s="113"/>
      <c r="K76" s="113"/>
      <c r="L76" s="113"/>
      <c r="M76" s="113" t="s">
        <v>543</v>
      </c>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v>0.1</v>
      </c>
      <c r="AL76" s="115"/>
      <c r="AM76" s="115"/>
      <c r="AN76" s="115"/>
      <c r="AO76" s="115"/>
      <c r="AP76" s="116"/>
      <c r="AQ76" s="117">
        <v>2</v>
      </c>
      <c r="AR76" s="113"/>
      <c r="AS76" s="113"/>
      <c r="AT76" s="113"/>
      <c r="AU76" s="114">
        <v>41</v>
      </c>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t="90" customHeight="1" x14ac:dyDescent="0.15"/>
    <row r="101" spans="1:50" x14ac:dyDescent="0.15">
      <c r="A101" s="9"/>
      <c r="B101" s="70" t="s">
        <v>636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42" customHeight="1" x14ac:dyDescent="0.15">
      <c r="A103" s="112">
        <v>1</v>
      </c>
      <c r="B103" s="112">
        <v>1</v>
      </c>
      <c r="C103" s="113" t="s">
        <v>544</v>
      </c>
      <c r="D103" s="113"/>
      <c r="E103" s="113"/>
      <c r="F103" s="113"/>
      <c r="G103" s="113"/>
      <c r="H103" s="113"/>
      <c r="I103" s="113"/>
      <c r="J103" s="113"/>
      <c r="K103" s="113"/>
      <c r="L103" s="113"/>
      <c r="M103" s="113" t="s">
        <v>545</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5.0000000000000001E-4</v>
      </c>
      <c r="AL103" s="115"/>
      <c r="AM103" s="115"/>
      <c r="AN103" s="115"/>
      <c r="AO103" s="115"/>
      <c r="AP103" s="116"/>
      <c r="AQ103" s="117">
        <v>1</v>
      </c>
      <c r="AR103" s="113"/>
      <c r="AS103" s="113"/>
      <c r="AT103" s="113"/>
      <c r="AU103" s="114">
        <v>100</v>
      </c>
      <c r="AV103" s="115"/>
      <c r="AW103" s="115"/>
      <c r="AX103" s="116"/>
    </row>
    <row r="104" spans="1:50" ht="24.75" hidden="1" customHeight="1" x14ac:dyDescent="0.15">
      <c r="A104" s="112">
        <v>2</v>
      </c>
      <c r="B104" s="112">
        <v>1</v>
      </c>
      <c r="C104" s="117"/>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75" hidden="1" customHeight="1" x14ac:dyDescent="0.15">
      <c r="A105" s="112">
        <v>3</v>
      </c>
      <c r="B105" s="112">
        <v>1</v>
      </c>
      <c r="C105" s="117"/>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75"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75" hidden="1" customHeight="1" x14ac:dyDescent="0.15">
      <c r="A107" s="112">
        <v>5</v>
      </c>
      <c r="B107" s="112">
        <v>1</v>
      </c>
      <c r="C107" s="117"/>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75"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75"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75"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75"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75"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637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395</v>
      </c>
      <c r="D135" s="118"/>
      <c r="E135" s="118"/>
      <c r="F135" s="118"/>
      <c r="G135" s="118"/>
      <c r="H135" s="118"/>
      <c r="I135" s="118"/>
      <c r="J135" s="118"/>
      <c r="K135" s="118"/>
      <c r="L135" s="118"/>
      <c r="M135" s="118" t="s">
        <v>396</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397</v>
      </c>
      <c r="AL135" s="118"/>
      <c r="AM135" s="118"/>
      <c r="AN135" s="118"/>
      <c r="AO135" s="118"/>
      <c r="AP135" s="118"/>
      <c r="AQ135" s="118" t="s">
        <v>23</v>
      </c>
      <c r="AR135" s="118"/>
      <c r="AS135" s="118"/>
      <c r="AT135" s="118"/>
      <c r="AU135" s="120" t="s">
        <v>24</v>
      </c>
      <c r="AV135" s="121"/>
      <c r="AW135" s="121"/>
      <c r="AX135" s="122"/>
    </row>
    <row r="136" spans="1:50" ht="45.75" customHeight="1" x14ac:dyDescent="0.15">
      <c r="A136" s="112">
        <v>1</v>
      </c>
      <c r="B136" s="112">
        <v>1</v>
      </c>
      <c r="C136" s="113" t="s">
        <v>546</v>
      </c>
      <c r="D136" s="113"/>
      <c r="E136" s="113"/>
      <c r="F136" s="113"/>
      <c r="G136" s="113"/>
      <c r="H136" s="113"/>
      <c r="I136" s="113"/>
      <c r="J136" s="113"/>
      <c r="K136" s="113"/>
      <c r="L136" s="113"/>
      <c r="M136" s="113" t="s">
        <v>552</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245</v>
      </c>
      <c r="AL136" s="115"/>
      <c r="AM136" s="115"/>
      <c r="AN136" s="115"/>
      <c r="AO136" s="115"/>
      <c r="AP136" s="116"/>
      <c r="AQ136" s="117">
        <v>1</v>
      </c>
      <c r="AR136" s="113"/>
      <c r="AS136" s="113"/>
      <c r="AT136" s="113"/>
      <c r="AU136" s="114">
        <v>100</v>
      </c>
      <c r="AV136" s="115"/>
      <c r="AW136" s="115"/>
      <c r="AX136" s="116"/>
    </row>
    <row r="137" spans="1:50" ht="24" customHeight="1" x14ac:dyDescent="0.15">
      <c r="A137" s="112">
        <v>2</v>
      </c>
      <c r="B137" s="112">
        <v>1</v>
      </c>
      <c r="C137" s="117" t="s">
        <v>589</v>
      </c>
      <c r="D137" s="113"/>
      <c r="E137" s="113"/>
      <c r="F137" s="113"/>
      <c r="G137" s="113"/>
      <c r="H137" s="113"/>
      <c r="I137" s="113"/>
      <c r="J137" s="113"/>
      <c r="K137" s="113"/>
      <c r="L137" s="113"/>
      <c r="M137" s="113" t="s">
        <v>553</v>
      </c>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v>129</v>
      </c>
      <c r="AL137" s="115"/>
      <c r="AM137" s="115"/>
      <c r="AN137" s="115"/>
      <c r="AO137" s="115"/>
      <c r="AP137" s="116"/>
      <c r="AQ137" s="117">
        <v>1</v>
      </c>
      <c r="AR137" s="113"/>
      <c r="AS137" s="113"/>
      <c r="AT137" s="113"/>
      <c r="AU137" s="114">
        <v>100</v>
      </c>
      <c r="AV137" s="115"/>
      <c r="AW137" s="115"/>
      <c r="AX137" s="116"/>
    </row>
    <row r="138" spans="1:50" ht="24" customHeight="1" x14ac:dyDescent="0.15">
      <c r="A138" s="112">
        <v>3</v>
      </c>
      <c r="B138" s="112">
        <v>1</v>
      </c>
      <c r="C138" s="117" t="s">
        <v>590</v>
      </c>
      <c r="D138" s="113"/>
      <c r="E138" s="113"/>
      <c r="F138" s="113"/>
      <c r="G138" s="113"/>
      <c r="H138" s="113"/>
      <c r="I138" s="113"/>
      <c r="J138" s="113"/>
      <c r="K138" s="113"/>
      <c r="L138" s="113"/>
      <c r="M138" s="113" t="s">
        <v>553</v>
      </c>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v>128</v>
      </c>
      <c r="AL138" s="115"/>
      <c r="AM138" s="115"/>
      <c r="AN138" s="115"/>
      <c r="AO138" s="115"/>
      <c r="AP138" s="116"/>
      <c r="AQ138" s="117">
        <v>1</v>
      </c>
      <c r="AR138" s="113"/>
      <c r="AS138" s="113"/>
      <c r="AT138" s="113"/>
      <c r="AU138" s="114">
        <v>100</v>
      </c>
      <c r="AV138" s="115"/>
      <c r="AW138" s="115"/>
      <c r="AX138" s="116"/>
    </row>
    <row r="139" spans="1:50" ht="24" customHeight="1" x14ac:dyDescent="0.15">
      <c r="A139" s="112">
        <v>4</v>
      </c>
      <c r="B139" s="112">
        <v>1</v>
      </c>
      <c r="C139" s="113" t="s">
        <v>547</v>
      </c>
      <c r="D139" s="113"/>
      <c r="E139" s="113"/>
      <c r="F139" s="113"/>
      <c r="G139" s="113"/>
      <c r="H139" s="113"/>
      <c r="I139" s="113"/>
      <c r="J139" s="113"/>
      <c r="K139" s="113"/>
      <c r="L139" s="113"/>
      <c r="M139" s="113" t="s">
        <v>553</v>
      </c>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v>74</v>
      </c>
      <c r="AL139" s="115"/>
      <c r="AM139" s="115"/>
      <c r="AN139" s="115"/>
      <c r="AO139" s="115"/>
      <c r="AP139" s="116"/>
      <c r="AQ139" s="117">
        <v>1</v>
      </c>
      <c r="AR139" s="113"/>
      <c r="AS139" s="113"/>
      <c r="AT139" s="113"/>
      <c r="AU139" s="114">
        <v>100</v>
      </c>
      <c r="AV139" s="115"/>
      <c r="AW139" s="115"/>
      <c r="AX139" s="116"/>
    </row>
    <row r="140" spans="1:50" ht="24" customHeight="1" x14ac:dyDescent="0.15">
      <c r="A140" s="112">
        <v>5</v>
      </c>
      <c r="B140" s="112">
        <v>1</v>
      </c>
      <c r="C140" s="113" t="s">
        <v>548</v>
      </c>
      <c r="D140" s="113"/>
      <c r="E140" s="113"/>
      <c r="F140" s="113"/>
      <c r="G140" s="113"/>
      <c r="H140" s="113"/>
      <c r="I140" s="113"/>
      <c r="J140" s="113"/>
      <c r="K140" s="113"/>
      <c r="L140" s="113"/>
      <c r="M140" s="113" t="s">
        <v>553</v>
      </c>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v>22</v>
      </c>
      <c r="AL140" s="115"/>
      <c r="AM140" s="115"/>
      <c r="AN140" s="115"/>
      <c r="AO140" s="115"/>
      <c r="AP140" s="116"/>
      <c r="AQ140" s="117">
        <v>1</v>
      </c>
      <c r="AR140" s="113"/>
      <c r="AS140" s="113"/>
      <c r="AT140" s="113"/>
      <c r="AU140" s="114">
        <v>100</v>
      </c>
      <c r="AV140" s="115"/>
      <c r="AW140" s="115"/>
      <c r="AX140" s="116"/>
    </row>
    <row r="141" spans="1:50" ht="24" customHeight="1" x14ac:dyDescent="0.15">
      <c r="A141" s="112">
        <v>6</v>
      </c>
      <c r="B141" s="112">
        <v>1</v>
      </c>
      <c r="C141" s="117" t="s">
        <v>588</v>
      </c>
      <c r="D141" s="113"/>
      <c r="E141" s="113"/>
      <c r="F141" s="113"/>
      <c r="G141" s="113"/>
      <c r="H141" s="113"/>
      <c r="I141" s="113"/>
      <c r="J141" s="113"/>
      <c r="K141" s="113"/>
      <c r="L141" s="113"/>
      <c r="M141" s="113" t="s">
        <v>554</v>
      </c>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v>10</v>
      </c>
      <c r="AL141" s="115"/>
      <c r="AM141" s="115"/>
      <c r="AN141" s="115"/>
      <c r="AO141" s="115"/>
      <c r="AP141" s="116"/>
      <c r="AQ141" s="117">
        <v>1</v>
      </c>
      <c r="AR141" s="113"/>
      <c r="AS141" s="113"/>
      <c r="AT141" s="113"/>
      <c r="AU141" s="114">
        <v>100</v>
      </c>
      <c r="AV141" s="115"/>
      <c r="AW141" s="115"/>
      <c r="AX141" s="116"/>
    </row>
    <row r="142" spans="1:50" ht="24" customHeight="1" x14ac:dyDescent="0.15">
      <c r="A142" s="112">
        <v>7</v>
      </c>
      <c r="B142" s="112">
        <v>1</v>
      </c>
      <c r="C142" s="113" t="s">
        <v>549</v>
      </c>
      <c r="D142" s="113"/>
      <c r="E142" s="113"/>
      <c r="F142" s="113"/>
      <c r="G142" s="113"/>
      <c r="H142" s="113"/>
      <c r="I142" s="113"/>
      <c r="J142" s="113"/>
      <c r="K142" s="113"/>
      <c r="L142" s="113"/>
      <c r="M142" s="113" t="s">
        <v>554</v>
      </c>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v>10</v>
      </c>
      <c r="AL142" s="115"/>
      <c r="AM142" s="115"/>
      <c r="AN142" s="115"/>
      <c r="AO142" s="115"/>
      <c r="AP142" s="116"/>
      <c r="AQ142" s="117">
        <v>1</v>
      </c>
      <c r="AR142" s="113"/>
      <c r="AS142" s="113"/>
      <c r="AT142" s="113"/>
      <c r="AU142" s="114">
        <v>100</v>
      </c>
      <c r="AV142" s="115"/>
      <c r="AW142" s="115"/>
      <c r="AX142" s="116"/>
    </row>
    <row r="143" spans="1:50" ht="24" customHeight="1" x14ac:dyDescent="0.15">
      <c r="A143" s="112">
        <v>8</v>
      </c>
      <c r="B143" s="112">
        <v>1</v>
      </c>
      <c r="C143" s="113" t="s">
        <v>550</v>
      </c>
      <c r="D143" s="113"/>
      <c r="E143" s="113"/>
      <c r="F143" s="113"/>
      <c r="G143" s="113"/>
      <c r="H143" s="113"/>
      <c r="I143" s="113"/>
      <c r="J143" s="113"/>
      <c r="K143" s="113"/>
      <c r="L143" s="113"/>
      <c r="M143" s="113" t="s">
        <v>554</v>
      </c>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v>3</v>
      </c>
      <c r="AL143" s="115"/>
      <c r="AM143" s="115"/>
      <c r="AN143" s="115"/>
      <c r="AO143" s="115"/>
      <c r="AP143" s="116"/>
      <c r="AQ143" s="117">
        <v>1</v>
      </c>
      <c r="AR143" s="113"/>
      <c r="AS143" s="113"/>
      <c r="AT143" s="113"/>
      <c r="AU143" s="114">
        <v>100</v>
      </c>
      <c r="AV143" s="115"/>
      <c r="AW143" s="115"/>
      <c r="AX143" s="116"/>
    </row>
    <row r="144" spans="1:50" ht="24" customHeight="1" x14ac:dyDescent="0.15">
      <c r="A144" s="112">
        <v>9</v>
      </c>
      <c r="B144" s="112">
        <v>1</v>
      </c>
      <c r="C144" s="117" t="s">
        <v>591</v>
      </c>
      <c r="D144" s="113"/>
      <c r="E144" s="113"/>
      <c r="F144" s="113"/>
      <c r="G144" s="113"/>
      <c r="H144" s="113"/>
      <c r="I144" s="113"/>
      <c r="J144" s="113"/>
      <c r="K144" s="113"/>
      <c r="L144" s="113"/>
      <c r="M144" s="113" t="s">
        <v>554</v>
      </c>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v>3</v>
      </c>
      <c r="AL144" s="115"/>
      <c r="AM144" s="115"/>
      <c r="AN144" s="115"/>
      <c r="AO144" s="115"/>
      <c r="AP144" s="116"/>
      <c r="AQ144" s="117">
        <v>1</v>
      </c>
      <c r="AR144" s="113"/>
      <c r="AS144" s="113"/>
      <c r="AT144" s="113"/>
      <c r="AU144" s="114">
        <v>100</v>
      </c>
      <c r="AV144" s="115"/>
      <c r="AW144" s="115"/>
      <c r="AX144" s="116"/>
    </row>
    <row r="145" spans="1:50" ht="24" customHeight="1" x14ac:dyDescent="0.15">
      <c r="A145" s="112">
        <v>10</v>
      </c>
      <c r="B145" s="112">
        <v>1</v>
      </c>
      <c r="C145" s="113" t="s">
        <v>551</v>
      </c>
      <c r="D145" s="113"/>
      <c r="E145" s="113"/>
      <c r="F145" s="113"/>
      <c r="G145" s="113"/>
      <c r="H145" s="113"/>
      <c r="I145" s="113"/>
      <c r="J145" s="113"/>
      <c r="K145" s="113"/>
      <c r="L145" s="113"/>
      <c r="M145" s="113" t="s">
        <v>555</v>
      </c>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v>2</v>
      </c>
      <c r="AL145" s="115"/>
      <c r="AM145" s="115"/>
      <c r="AN145" s="115"/>
      <c r="AO145" s="115"/>
      <c r="AP145" s="116"/>
      <c r="AQ145" s="117">
        <v>1</v>
      </c>
      <c r="AR145" s="113"/>
      <c r="AS145" s="113"/>
      <c r="AT145" s="113"/>
      <c r="AU145" s="114">
        <v>100</v>
      </c>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639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395</v>
      </c>
      <c r="D168" s="118"/>
      <c r="E168" s="118"/>
      <c r="F168" s="118"/>
      <c r="G168" s="118"/>
      <c r="H168" s="118"/>
      <c r="I168" s="118"/>
      <c r="J168" s="118"/>
      <c r="K168" s="118"/>
      <c r="L168" s="118"/>
      <c r="M168" s="118" t="s">
        <v>396</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397</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7" t="s">
        <v>623</v>
      </c>
      <c r="D169" s="113"/>
      <c r="E169" s="113"/>
      <c r="F169" s="113"/>
      <c r="G169" s="113"/>
      <c r="H169" s="113"/>
      <c r="I169" s="113"/>
      <c r="J169" s="113"/>
      <c r="K169" s="113"/>
      <c r="L169" s="113"/>
      <c r="M169" s="113" t="s">
        <v>570</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4</v>
      </c>
      <c r="AL169" s="115"/>
      <c r="AM169" s="115"/>
      <c r="AN169" s="115"/>
      <c r="AO169" s="115"/>
      <c r="AP169" s="116"/>
      <c r="AQ169" s="117">
        <v>1</v>
      </c>
      <c r="AR169" s="113"/>
      <c r="AS169" s="113"/>
      <c r="AT169" s="113"/>
      <c r="AU169" s="114">
        <v>100</v>
      </c>
      <c r="AV169" s="115"/>
      <c r="AW169" s="115"/>
      <c r="AX169" s="116"/>
    </row>
    <row r="170" spans="1:50" ht="24" customHeight="1" x14ac:dyDescent="0.15">
      <c r="A170" s="112">
        <v>2</v>
      </c>
      <c r="B170" s="112">
        <v>1</v>
      </c>
      <c r="C170" s="117" t="s">
        <v>624</v>
      </c>
      <c r="D170" s="113"/>
      <c r="E170" s="113"/>
      <c r="F170" s="113"/>
      <c r="G170" s="113"/>
      <c r="H170" s="113"/>
      <c r="I170" s="113"/>
      <c r="J170" s="113"/>
      <c r="K170" s="113"/>
      <c r="L170" s="113"/>
      <c r="M170" s="113" t="s">
        <v>570</v>
      </c>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v>4</v>
      </c>
      <c r="AL170" s="115"/>
      <c r="AM170" s="115"/>
      <c r="AN170" s="115"/>
      <c r="AO170" s="115"/>
      <c r="AP170" s="116"/>
      <c r="AQ170" s="117">
        <v>1</v>
      </c>
      <c r="AR170" s="113"/>
      <c r="AS170" s="113"/>
      <c r="AT170" s="113"/>
      <c r="AU170" s="114">
        <v>100</v>
      </c>
      <c r="AV170" s="115"/>
      <c r="AW170" s="115"/>
      <c r="AX170" s="116"/>
    </row>
    <row r="171" spans="1:50" ht="24" customHeight="1" x14ac:dyDescent="0.15">
      <c r="A171" s="112">
        <v>3</v>
      </c>
      <c r="B171" s="112">
        <v>1</v>
      </c>
      <c r="C171" s="117" t="s">
        <v>625</v>
      </c>
      <c r="D171" s="113"/>
      <c r="E171" s="113"/>
      <c r="F171" s="113"/>
      <c r="G171" s="113"/>
      <c r="H171" s="113"/>
      <c r="I171" s="113"/>
      <c r="J171" s="113"/>
      <c r="K171" s="113"/>
      <c r="L171" s="113"/>
      <c r="M171" s="113" t="s">
        <v>570</v>
      </c>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v>3</v>
      </c>
      <c r="AL171" s="115"/>
      <c r="AM171" s="115"/>
      <c r="AN171" s="115"/>
      <c r="AO171" s="115"/>
      <c r="AP171" s="116"/>
      <c r="AQ171" s="117">
        <v>1</v>
      </c>
      <c r="AR171" s="113"/>
      <c r="AS171" s="113"/>
      <c r="AT171" s="113"/>
      <c r="AU171" s="114">
        <v>100</v>
      </c>
      <c r="AV171" s="115"/>
      <c r="AW171" s="115"/>
      <c r="AX171" s="116"/>
    </row>
    <row r="172" spans="1:50" ht="24" customHeight="1" x14ac:dyDescent="0.15">
      <c r="A172" s="112">
        <v>4</v>
      </c>
      <c r="B172" s="112">
        <v>1</v>
      </c>
      <c r="C172" s="117" t="s">
        <v>626</v>
      </c>
      <c r="D172" s="113"/>
      <c r="E172" s="113"/>
      <c r="F172" s="113"/>
      <c r="G172" s="113"/>
      <c r="H172" s="113"/>
      <c r="I172" s="113"/>
      <c r="J172" s="113"/>
      <c r="K172" s="113"/>
      <c r="L172" s="113"/>
      <c r="M172" s="113" t="s">
        <v>570</v>
      </c>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v>3</v>
      </c>
      <c r="AL172" s="115"/>
      <c r="AM172" s="115"/>
      <c r="AN172" s="115"/>
      <c r="AO172" s="115"/>
      <c r="AP172" s="116"/>
      <c r="AQ172" s="117">
        <v>1</v>
      </c>
      <c r="AR172" s="113"/>
      <c r="AS172" s="113"/>
      <c r="AT172" s="113"/>
      <c r="AU172" s="114">
        <v>100</v>
      </c>
      <c r="AV172" s="115"/>
      <c r="AW172" s="115"/>
      <c r="AX172" s="116"/>
    </row>
    <row r="173" spans="1:50" ht="24" customHeight="1" x14ac:dyDescent="0.15">
      <c r="A173" s="112">
        <v>5</v>
      </c>
      <c r="B173" s="112">
        <v>1</v>
      </c>
      <c r="C173" s="117" t="s">
        <v>627</v>
      </c>
      <c r="D173" s="113"/>
      <c r="E173" s="113"/>
      <c r="F173" s="113"/>
      <c r="G173" s="113"/>
      <c r="H173" s="113"/>
      <c r="I173" s="113"/>
      <c r="J173" s="113"/>
      <c r="K173" s="113"/>
      <c r="L173" s="113"/>
      <c r="M173" s="113" t="s">
        <v>570</v>
      </c>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v>2</v>
      </c>
      <c r="AL173" s="115"/>
      <c r="AM173" s="115"/>
      <c r="AN173" s="115"/>
      <c r="AO173" s="115"/>
      <c r="AP173" s="116"/>
      <c r="AQ173" s="117">
        <v>1</v>
      </c>
      <c r="AR173" s="113"/>
      <c r="AS173" s="113"/>
      <c r="AT173" s="113"/>
      <c r="AU173" s="114">
        <v>100</v>
      </c>
      <c r="AV173" s="115"/>
      <c r="AW173" s="115"/>
      <c r="AX173" s="116"/>
    </row>
    <row r="174" spans="1:50" ht="24" customHeight="1" x14ac:dyDescent="0.15">
      <c r="A174" s="112">
        <v>6</v>
      </c>
      <c r="B174" s="112">
        <v>1</v>
      </c>
      <c r="C174" s="117" t="s">
        <v>628</v>
      </c>
      <c r="D174" s="113"/>
      <c r="E174" s="113"/>
      <c r="F174" s="113"/>
      <c r="G174" s="113"/>
      <c r="H174" s="113"/>
      <c r="I174" s="113"/>
      <c r="J174" s="113"/>
      <c r="K174" s="113"/>
      <c r="L174" s="113"/>
      <c r="M174" s="113" t="s">
        <v>570</v>
      </c>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v>2</v>
      </c>
      <c r="AL174" s="115"/>
      <c r="AM174" s="115"/>
      <c r="AN174" s="115"/>
      <c r="AO174" s="115"/>
      <c r="AP174" s="116"/>
      <c r="AQ174" s="117">
        <v>1</v>
      </c>
      <c r="AR174" s="113"/>
      <c r="AS174" s="113"/>
      <c r="AT174" s="113"/>
      <c r="AU174" s="114">
        <v>100</v>
      </c>
      <c r="AV174" s="115"/>
      <c r="AW174" s="115"/>
      <c r="AX174" s="116"/>
    </row>
    <row r="175" spans="1:50" ht="24" customHeight="1" x14ac:dyDescent="0.15">
      <c r="A175" s="112">
        <v>7</v>
      </c>
      <c r="B175" s="112">
        <v>1</v>
      </c>
      <c r="C175" s="117" t="s">
        <v>629</v>
      </c>
      <c r="D175" s="113"/>
      <c r="E175" s="113"/>
      <c r="F175" s="113"/>
      <c r="G175" s="113"/>
      <c r="H175" s="113"/>
      <c r="I175" s="113"/>
      <c r="J175" s="113"/>
      <c r="K175" s="113"/>
      <c r="L175" s="113"/>
      <c r="M175" s="113" t="s">
        <v>570</v>
      </c>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v>2</v>
      </c>
      <c r="AL175" s="115"/>
      <c r="AM175" s="115"/>
      <c r="AN175" s="115"/>
      <c r="AO175" s="115"/>
      <c r="AP175" s="116"/>
      <c r="AQ175" s="117">
        <v>1</v>
      </c>
      <c r="AR175" s="113"/>
      <c r="AS175" s="113"/>
      <c r="AT175" s="113"/>
      <c r="AU175" s="114">
        <v>100</v>
      </c>
      <c r="AV175" s="115"/>
      <c r="AW175" s="115"/>
      <c r="AX175" s="116"/>
    </row>
    <row r="176" spans="1:50" ht="24" customHeight="1" x14ac:dyDescent="0.15">
      <c r="A176" s="112">
        <v>8</v>
      </c>
      <c r="B176" s="112">
        <v>1</v>
      </c>
      <c r="C176" s="117" t="s">
        <v>630</v>
      </c>
      <c r="D176" s="113"/>
      <c r="E176" s="113"/>
      <c r="F176" s="113"/>
      <c r="G176" s="113"/>
      <c r="H176" s="113"/>
      <c r="I176" s="113"/>
      <c r="J176" s="113"/>
      <c r="K176" s="113"/>
      <c r="L176" s="113"/>
      <c r="M176" s="113" t="s">
        <v>570</v>
      </c>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v>2</v>
      </c>
      <c r="AL176" s="115"/>
      <c r="AM176" s="115"/>
      <c r="AN176" s="115"/>
      <c r="AO176" s="115"/>
      <c r="AP176" s="116"/>
      <c r="AQ176" s="117">
        <v>1</v>
      </c>
      <c r="AR176" s="113"/>
      <c r="AS176" s="113"/>
      <c r="AT176" s="113"/>
      <c r="AU176" s="114">
        <v>100</v>
      </c>
      <c r="AV176" s="115"/>
      <c r="AW176" s="115"/>
      <c r="AX176" s="116"/>
    </row>
    <row r="177" spans="1:50" ht="24" customHeight="1" x14ac:dyDescent="0.15">
      <c r="A177" s="112">
        <v>9</v>
      </c>
      <c r="B177" s="112">
        <v>1</v>
      </c>
      <c r="C177" s="117" t="s">
        <v>631</v>
      </c>
      <c r="D177" s="113"/>
      <c r="E177" s="113"/>
      <c r="F177" s="113"/>
      <c r="G177" s="113"/>
      <c r="H177" s="113"/>
      <c r="I177" s="113"/>
      <c r="J177" s="113"/>
      <c r="K177" s="113"/>
      <c r="L177" s="113"/>
      <c r="M177" s="113" t="s">
        <v>570</v>
      </c>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v>2</v>
      </c>
      <c r="AL177" s="115"/>
      <c r="AM177" s="115"/>
      <c r="AN177" s="115"/>
      <c r="AO177" s="115"/>
      <c r="AP177" s="116"/>
      <c r="AQ177" s="117">
        <v>1</v>
      </c>
      <c r="AR177" s="113"/>
      <c r="AS177" s="113"/>
      <c r="AT177" s="113"/>
      <c r="AU177" s="114">
        <v>100</v>
      </c>
      <c r="AV177" s="115"/>
      <c r="AW177" s="115"/>
      <c r="AX177" s="116"/>
    </row>
    <row r="178" spans="1:50" ht="24" customHeight="1" x14ac:dyDescent="0.15">
      <c r="A178" s="112">
        <v>10</v>
      </c>
      <c r="B178" s="112">
        <v>1</v>
      </c>
      <c r="C178" s="117" t="s">
        <v>632</v>
      </c>
      <c r="D178" s="113"/>
      <c r="E178" s="113"/>
      <c r="F178" s="113"/>
      <c r="G178" s="113"/>
      <c r="H178" s="113"/>
      <c r="I178" s="113"/>
      <c r="J178" s="113"/>
      <c r="K178" s="113"/>
      <c r="L178" s="113"/>
      <c r="M178" s="113" t="s">
        <v>570</v>
      </c>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v>2</v>
      </c>
      <c r="AL178" s="115"/>
      <c r="AM178" s="115"/>
      <c r="AN178" s="115"/>
      <c r="AO178" s="115"/>
      <c r="AP178" s="116"/>
      <c r="AQ178" s="117">
        <v>1</v>
      </c>
      <c r="AR178" s="113"/>
      <c r="AS178" s="113"/>
      <c r="AT178" s="113"/>
      <c r="AU178" s="114">
        <v>100</v>
      </c>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t="90.75" customHeight="1" x14ac:dyDescent="0.15"/>
    <row r="200" spans="1:50" hidden="1" x14ac:dyDescent="0.15">
      <c r="A200" s="9"/>
      <c r="B200" s="70" t="s">
        <v>638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395</v>
      </c>
      <c r="D201" s="118"/>
      <c r="E201" s="118"/>
      <c r="F201" s="118"/>
      <c r="G201" s="118"/>
      <c r="H201" s="118"/>
      <c r="I201" s="118"/>
      <c r="J201" s="118"/>
      <c r="K201" s="118"/>
      <c r="L201" s="118"/>
      <c r="M201" s="118" t="s">
        <v>396</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397</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7"/>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7"/>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7"/>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7"/>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7"/>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7"/>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7"/>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7"/>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7"/>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7"/>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t="89.25" hidden="1" customHeight="1" x14ac:dyDescent="0.15"/>
    <row r="233" spans="1:50" hidden="1" x14ac:dyDescent="0.15">
      <c r="A233" s="9"/>
      <c r="B233" s="70" t="s">
        <v>398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395</v>
      </c>
      <c r="D234" s="118"/>
      <c r="E234" s="118"/>
      <c r="F234" s="118"/>
      <c r="G234" s="118"/>
      <c r="H234" s="118"/>
      <c r="I234" s="118"/>
      <c r="J234" s="118"/>
      <c r="K234" s="118"/>
      <c r="L234" s="118"/>
      <c r="M234" s="118" t="s">
        <v>396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399</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400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395</v>
      </c>
      <c r="D267" s="118"/>
      <c r="E267" s="118"/>
      <c r="F267" s="118"/>
      <c r="G267" s="118"/>
      <c r="H267" s="118"/>
      <c r="I267" s="118"/>
      <c r="J267" s="118"/>
      <c r="K267" s="118"/>
      <c r="L267" s="118"/>
      <c r="M267" s="118" t="s">
        <v>396</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397</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402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395</v>
      </c>
      <c r="D333" s="118"/>
      <c r="E333" s="118"/>
      <c r="F333" s="118"/>
      <c r="G333" s="118"/>
      <c r="H333" s="118"/>
      <c r="I333" s="118"/>
      <c r="J333" s="118"/>
      <c r="K333" s="118"/>
      <c r="L333" s="118"/>
      <c r="M333" s="118" t="s">
        <v>396</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397</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403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404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395</v>
      </c>
      <c r="D399" s="118"/>
      <c r="E399" s="118"/>
      <c r="F399" s="118"/>
      <c r="G399" s="118"/>
      <c r="H399" s="118"/>
      <c r="I399" s="118"/>
      <c r="J399" s="118"/>
      <c r="K399" s="118"/>
      <c r="L399" s="118"/>
      <c r="M399" s="118" t="s">
        <v>396</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397</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405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406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407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408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395</v>
      </c>
      <c r="D531" s="118"/>
      <c r="E531" s="118"/>
      <c r="F531" s="118"/>
      <c r="G531" s="118"/>
      <c r="H531" s="118"/>
      <c r="I531" s="118"/>
      <c r="J531" s="118"/>
      <c r="K531" s="118"/>
      <c r="L531" s="118"/>
      <c r="M531" s="118" t="s">
        <v>396</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397</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409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410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395</v>
      </c>
      <c r="D597" s="118"/>
      <c r="E597" s="118"/>
      <c r="F597" s="118"/>
      <c r="G597" s="118"/>
      <c r="H597" s="118"/>
      <c r="I597" s="118"/>
      <c r="J597" s="118"/>
      <c r="K597" s="118"/>
      <c r="L597" s="118"/>
      <c r="M597" s="118" t="s">
        <v>396</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397</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411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395</v>
      </c>
      <c r="D663" s="118"/>
      <c r="E663" s="118"/>
      <c r="F663" s="118"/>
      <c r="G663" s="118"/>
      <c r="H663" s="118"/>
      <c r="I663" s="118"/>
      <c r="J663" s="118"/>
      <c r="K663" s="118"/>
      <c r="L663" s="118"/>
      <c r="M663" s="118" t="s">
        <v>396</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397</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412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395</v>
      </c>
      <c r="D696" s="118"/>
      <c r="E696" s="118"/>
      <c r="F696" s="118"/>
      <c r="G696" s="118"/>
      <c r="H696" s="118"/>
      <c r="I696" s="118"/>
      <c r="J696" s="118"/>
      <c r="K696" s="118"/>
      <c r="L696" s="118"/>
      <c r="M696" s="118" t="s">
        <v>396</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397</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413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414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395</v>
      </c>
      <c r="D762" s="118"/>
      <c r="E762" s="118"/>
      <c r="F762" s="118"/>
      <c r="G762" s="118"/>
      <c r="H762" s="118"/>
      <c r="I762" s="118"/>
      <c r="J762" s="118"/>
      <c r="K762" s="118"/>
      <c r="L762" s="118"/>
      <c r="M762" s="118" t="s">
        <v>396</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397</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415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416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417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395</v>
      </c>
      <c r="D861" s="118"/>
      <c r="E861" s="118"/>
      <c r="F861" s="118"/>
      <c r="G861" s="118"/>
      <c r="H861" s="118"/>
      <c r="I861" s="118"/>
      <c r="J861" s="118"/>
      <c r="K861" s="118"/>
      <c r="L861" s="118"/>
      <c r="M861" s="118" t="s">
        <v>396</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397</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418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395</v>
      </c>
      <c r="D894" s="118"/>
      <c r="E894" s="118"/>
      <c r="F894" s="118"/>
      <c r="G894" s="118"/>
      <c r="H894" s="118"/>
      <c r="I894" s="118"/>
      <c r="J894" s="118"/>
      <c r="K894" s="118"/>
      <c r="L894" s="118"/>
      <c r="M894" s="118" t="s">
        <v>396</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397</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419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420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421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422</v>
      </c>
      <c r="D1026" s="118"/>
      <c r="E1026" s="118"/>
      <c r="F1026" s="118"/>
      <c r="G1026" s="118"/>
      <c r="H1026" s="118"/>
      <c r="I1026" s="118"/>
      <c r="J1026" s="118"/>
      <c r="K1026" s="118"/>
      <c r="L1026" s="118"/>
      <c r="M1026" s="118" t="s">
        <v>396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423</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424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425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395</v>
      </c>
      <c r="D1092" s="118"/>
      <c r="E1092" s="118"/>
      <c r="F1092" s="118"/>
      <c r="G1092" s="118"/>
      <c r="H1092" s="118"/>
      <c r="I1092" s="118"/>
      <c r="J1092" s="118"/>
      <c r="K1092" s="118"/>
      <c r="L1092" s="118"/>
      <c r="M1092" s="118" t="s">
        <v>396</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397</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426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427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395</v>
      </c>
      <c r="D1158" s="118"/>
      <c r="E1158" s="118"/>
      <c r="F1158" s="118"/>
      <c r="G1158" s="118"/>
      <c r="H1158" s="118"/>
      <c r="I1158" s="118"/>
      <c r="J1158" s="118"/>
      <c r="K1158" s="118"/>
      <c r="L1158" s="118"/>
      <c r="M1158" s="118" t="s">
        <v>396</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397</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428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429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430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row r="1993" hidden="1" x14ac:dyDescent="0.15"/>
    <row r="1994" hidden="1" x14ac:dyDescent="0.15"/>
    <row r="1995" hidden="1" x14ac:dyDescent="0.15"/>
    <row r="1996" hidden="1" x14ac:dyDescent="0.15"/>
    <row r="1997" hidden="1" x14ac:dyDescent="0.15"/>
    <row r="1998" hidden="1" x14ac:dyDescent="0.15"/>
    <row r="1999" hidden="1" x14ac:dyDescent="0.15"/>
    <row r="2000" hidden="1" x14ac:dyDescent="0.15"/>
    <row r="2001" hidden="1" x14ac:dyDescent="0.15"/>
    <row r="2002" hidden="1" x14ac:dyDescent="0.15"/>
    <row r="2003" hidden="1" x14ac:dyDescent="0.15"/>
    <row r="2004" hidden="1" x14ac:dyDescent="0.15"/>
    <row r="2005" hidden="1" x14ac:dyDescent="0.15"/>
    <row r="2006" hidden="1" x14ac:dyDescent="0.15"/>
    <row r="2007" hidden="1" x14ac:dyDescent="0.15"/>
    <row r="2008" hidden="1" x14ac:dyDescent="0.15"/>
    <row r="2009" hidden="1" x14ac:dyDescent="0.15"/>
    <row r="2010" hidden="1" x14ac:dyDescent="0.15"/>
    <row r="2011" hidden="1" x14ac:dyDescent="0.15"/>
    <row r="2012" hidden="1" x14ac:dyDescent="0.15"/>
    <row r="2013" hidden="1" x14ac:dyDescent="0.15"/>
    <row r="2014" hidden="1" x14ac:dyDescent="0.15"/>
    <row r="2015" hidden="1" x14ac:dyDescent="0.15"/>
    <row r="2016" hidden="1" x14ac:dyDescent="0.15"/>
    <row r="2017" hidden="1" x14ac:dyDescent="0.15"/>
    <row r="2018" hidden="1" x14ac:dyDescent="0.15"/>
    <row r="2019" hidden="1" x14ac:dyDescent="0.15"/>
    <row r="2020" hidden="1" x14ac:dyDescent="0.15"/>
    <row r="2021" hidden="1" x14ac:dyDescent="0.15"/>
    <row r="2022" hidden="1" x14ac:dyDescent="0.15"/>
    <row r="2023" hidden="1" x14ac:dyDescent="0.15"/>
    <row r="2024" hidden="1" x14ac:dyDescent="0.15"/>
    <row r="2025" hidden="1" x14ac:dyDescent="0.15"/>
    <row r="2026" hidden="1" x14ac:dyDescent="0.15"/>
    <row r="2027" hidden="1" x14ac:dyDescent="0.15"/>
    <row r="2028" hidden="1" x14ac:dyDescent="0.15"/>
    <row r="2029" hidden="1" x14ac:dyDescent="0.15"/>
    <row r="2030" hidden="1" x14ac:dyDescent="0.15"/>
    <row r="2031" hidden="1" x14ac:dyDescent="0.15"/>
    <row r="2032" hidden="1" x14ac:dyDescent="0.15"/>
    <row r="2033" hidden="1" x14ac:dyDescent="0.15"/>
    <row r="2034" hidden="1" x14ac:dyDescent="0.15"/>
    <row r="2035" hidden="1" x14ac:dyDescent="0.15"/>
    <row r="2036" hidden="1" x14ac:dyDescent="0.15"/>
    <row r="2037" hidden="1" x14ac:dyDescent="0.15"/>
    <row r="2038" hidden="1" x14ac:dyDescent="0.15"/>
    <row r="2039" hidden="1" x14ac:dyDescent="0.15"/>
    <row r="2040" hidden="1" x14ac:dyDescent="0.15"/>
    <row r="2041" hidden="1" x14ac:dyDescent="0.15"/>
    <row r="2042" hidden="1" x14ac:dyDescent="0.15"/>
    <row r="2043" hidden="1" x14ac:dyDescent="0.15"/>
    <row r="2044" hidden="1" x14ac:dyDescent="0.15"/>
    <row r="2045" hidden="1" x14ac:dyDescent="0.15"/>
    <row r="2046" hidden="1" x14ac:dyDescent="0.15"/>
    <row r="2047" hidden="1" x14ac:dyDescent="0.15"/>
    <row r="2048" hidden="1" x14ac:dyDescent="0.15"/>
    <row r="2049" hidden="1" x14ac:dyDescent="0.15"/>
    <row r="2050" hidden="1" x14ac:dyDescent="0.15"/>
    <row r="2051" hidden="1" x14ac:dyDescent="0.15"/>
    <row r="2052" hidden="1" x14ac:dyDescent="0.15"/>
    <row r="2053" hidden="1" x14ac:dyDescent="0.15"/>
    <row r="2054" hidden="1" x14ac:dyDescent="0.15"/>
    <row r="2055" hidden="1" x14ac:dyDescent="0.15"/>
    <row r="2056" hidden="1" x14ac:dyDescent="0.15"/>
    <row r="2057" hidden="1" x14ac:dyDescent="0.15"/>
    <row r="2058" hidden="1" x14ac:dyDescent="0.15"/>
    <row r="2059" hidden="1" x14ac:dyDescent="0.15"/>
    <row r="2060" hidden="1" x14ac:dyDescent="0.15"/>
    <row r="2061" hidden="1" x14ac:dyDescent="0.15"/>
    <row r="2062" hidden="1" x14ac:dyDescent="0.15"/>
    <row r="2063" hidden="1" x14ac:dyDescent="0.15"/>
    <row r="2064" hidden="1" x14ac:dyDescent="0.15"/>
    <row r="2065" hidden="1" x14ac:dyDescent="0.15"/>
    <row r="2066" hidden="1" x14ac:dyDescent="0.15"/>
    <row r="2067" hidden="1" x14ac:dyDescent="0.15"/>
    <row r="2068" hidden="1" x14ac:dyDescent="0.15"/>
    <row r="2069" hidden="1" x14ac:dyDescent="0.15"/>
    <row r="2070" hidden="1" x14ac:dyDescent="0.15"/>
    <row r="2071" hidden="1" x14ac:dyDescent="0.15"/>
    <row r="2072" hidden="1" x14ac:dyDescent="0.15"/>
    <row r="2073" hidden="1" x14ac:dyDescent="0.15"/>
    <row r="2074" hidden="1" x14ac:dyDescent="0.15"/>
    <row r="2075" hidden="1" x14ac:dyDescent="0.15"/>
    <row r="2076" hidden="1" x14ac:dyDescent="0.15"/>
    <row r="2077" hidden="1" x14ac:dyDescent="0.15"/>
    <row r="2078" hidden="1" x14ac:dyDescent="0.15"/>
    <row r="2079" hidden="1" x14ac:dyDescent="0.15"/>
    <row r="2080" hidden="1" x14ac:dyDescent="0.15"/>
    <row r="2081" hidden="1" x14ac:dyDescent="0.15"/>
    <row r="2082" hidden="1" x14ac:dyDescent="0.15"/>
    <row r="2083" hidden="1" x14ac:dyDescent="0.15"/>
    <row r="2084" hidden="1" x14ac:dyDescent="0.15"/>
    <row r="2085" hidden="1" x14ac:dyDescent="0.15"/>
    <row r="2086" hidden="1" x14ac:dyDescent="0.15"/>
    <row r="2087" hidden="1" x14ac:dyDescent="0.15"/>
    <row r="2088" hidden="1" x14ac:dyDescent="0.15"/>
    <row r="2089" hidden="1" x14ac:dyDescent="0.15"/>
    <row r="2090" hidden="1" x14ac:dyDescent="0.15"/>
    <row r="2091" hidden="1" x14ac:dyDescent="0.15"/>
    <row r="2092" hidden="1" x14ac:dyDescent="0.15"/>
    <row r="2093" hidden="1" x14ac:dyDescent="0.15"/>
    <row r="2094" hidden="1" x14ac:dyDescent="0.15"/>
    <row r="2095" hidden="1" x14ac:dyDescent="0.15"/>
    <row r="2096" hidden="1" x14ac:dyDescent="0.15"/>
    <row r="2097" hidden="1" x14ac:dyDescent="0.15"/>
    <row r="2098" hidden="1" x14ac:dyDescent="0.15"/>
    <row r="2099" hidden="1" x14ac:dyDescent="0.15"/>
    <row r="2100" hidden="1" x14ac:dyDescent="0.15"/>
    <row r="2101" hidden="1" x14ac:dyDescent="0.15"/>
    <row r="2102" hidden="1" x14ac:dyDescent="0.15"/>
    <row r="2103" hidden="1" x14ac:dyDescent="0.15"/>
    <row r="2104" hidden="1" x14ac:dyDescent="0.15"/>
    <row r="2105" hidden="1" x14ac:dyDescent="0.15"/>
    <row r="2106" hidden="1" x14ac:dyDescent="0.15"/>
    <row r="2107" hidden="1" x14ac:dyDescent="0.15"/>
    <row r="2108" hidden="1" x14ac:dyDescent="0.15"/>
    <row r="2109" hidden="1" x14ac:dyDescent="0.15"/>
    <row r="2110" hidden="1" x14ac:dyDescent="0.15"/>
    <row r="2111" hidden="1" x14ac:dyDescent="0.15"/>
    <row r="2112" hidden="1" x14ac:dyDescent="0.15"/>
    <row r="2113" hidden="1" x14ac:dyDescent="0.15"/>
    <row r="2114" hidden="1" x14ac:dyDescent="0.15"/>
    <row r="2115" hidden="1" x14ac:dyDescent="0.15"/>
    <row r="2116" hidden="1" x14ac:dyDescent="0.15"/>
    <row r="2117" hidden="1" x14ac:dyDescent="0.15"/>
    <row r="2118" hidden="1" x14ac:dyDescent="0.15"/>
    <row r="2119" hidden="1" x14ac:dyDescent="0.15"/>
    <row r="2120" hidden="1" x14ac:dyDescent="0.15"/>
    <row r="2121" hidden="1" x14ac:dyDescent="0.15"/>
    <row r="2122" hidden="1" x14ac:dyDescent="0.15"/>
    <row r="2123" hidden="1" x14ac:dyDescent="0.15"/>
    <row r="2124" hidden="1" x14ac:dyDescent="0.15"/>
    <row r="2125" hidden="1" x14ac:dyDescent="0.15"/>
    <row r="2126" hidden="1" x14ac:dyDescent="0.15"/>
    <row r="2127" hidden="1" x14ac:dyDescent="0.15"/>
    <row r="2128" hidden="1" x14ac:dyDescent="0.15"/>
    <row r="2129" hidden="1" x14ac:dyDescent="0.15"/>
    <row r="2130" hidden="1" x14ac:dyDescent="0.15"/>
    <row r="2131" hidden="1" x14ac:dyDescent="0.15"/>
    <row r="2132" hidden="1" x14ac:dyDescent="0.15"/>
    <row r="2133" hidden="1" x14ac:dyDescent="0.15"/>
    <row r="2134" hidden="1" x14ac:dyDescent="0.15"/>
    <row r="2135" hidden="1" x14ac:dyDescent="0.15"/>
    <row r="2136" hidden="1" x14ac:dyDescent="0.15"/>
    <row r="2137" hidden="1" x14ac:dyDescent="0.15"/>
    <row r="2138" hidden="1" x14ac:dyDescent="0.15"/>
    <row r="2139" hidden="1" x14ac:dyDescent="0.15"/>
    <row r="2140" hidden="1" x14ac:dyDescent="0.15"/>
    <row r="2141" hidden="1" x14ac:dyDescent="0.15"/>
    <row r="2142" hidden="1" x14ac:dyDescent="0.15"/>
    <row r="2143" hidden="1" x14ac:dyDescent="0.15"/>
    <row r="2144" hidden="1" x14ac:dyDescent="0.15"/>
    <row r="2145" hidden="1" x14ac:dyDescent="0.15"/>
    <row r="2146" hidden="1" x14ac:dyDescent="0.15"/>
    <row r="2147" hidden="1" x14ac:dyDescent="0.15"/>
    <row r="2148" hidden="1" x14ac:dyDescent="0.15"/>
    <row r="2149" hidden="1" x14ac:dyDescent="0.15"/>
    <row r="2150" hidden="1" x14ac:dyDescent="0.15"/>
    <row r="2151" hidden="1" x14ac:dyDescent="0.15"/>
    <row r="2152" hidden="1" x14ac:dyDescent="0.15"/>
    <row r="2153" hidden="1" x14ac:dyDescent="0.15"/>
    <row r="2154" hidden="1" x14ac:dyDescent="0.15"/>
    <row r="2155" hidden="1" x14ac:dyDescent="0.15"/>
    <row r="2156" hidden="1" x14ac:dyDescent="0.15"/>
    <row r="2157" hidden="1" x14ac:dyDescent="0.15"/>
    <row r="2158" hidden="1" x14ac:dyDescent="0.15"/>
    <row r="2159" hidden="1" x14ac:dyDescent="0.15"/>
    <row r="2160" hidden="1" x14ac:dyDescent="0.15"/>
    <row r="2161" hidden="1" x14ac:dyDescent="0.15"/>
    <row r="2162" hidden="1" x14ac:dyDescent="0.15"/>
    <row r="2163" hidden="1" x14ac:dyDescent="0.15"/>
    <row r="2164" hidden="1" x14ac:dyDescent="0.15"/>
    <row r="2165" hidden="1" x14ac:dyDescent="0.15"/>
    <row r="2166" hidden="1" x14ac:dyDescent="0.15"/>
    <row r="2167" hidden="1" x14ac:dyDescent="0.15"/>
    <row r="2168" hidden="1" x14ac:dyDescent="0.15"/>
    <row r="2169" hidden="1" x14ac:dyDescent="0.15"/>
    <row r="2170" hidden="1" x14ac:dyDescent="0.15"/>
    <row r="2171" hidden="1" x14ac:dyDescent="0.15"/>
    <row r="2172" hidden="1" x14ac:dyDescent="0.15"/>
    <row r="2173" hidden="1" x14ac:dyDescent="0.15"/>
    <row r="2174" hidden="1" x14ac:dyDescent="0.15"/>
    <row r="2175" hidden="1" x14ac:dyDescent="0.15"/>
    <row r="2176" hidden="1" x14ac:dyDescent="0.15"/>
    <row r="2177" hidden="1" x14ac:dyDescent="0.15"/>
    <row r="2178" hidden="1" x14ac:dyDescent="0.15"/>
    <row r="2179" hidden="1" x14ac:dyDescent="0.15"/>
    <row r="2180" hidden="1" x14ac:dyDescent="0.15"/>
    <row r="2181" hidden="1" x14ac:dyDescent="0.15"/>
    <row r="2182" hidden="1" x14ac:dyDescent="0.15"/>
    <row r="2183" hidden="1" x14ac:dyDescent="0.15"/>
    <row r="2184" hidden="1" x14ac:dyDescent="0.15"/>
    <row r="2185" hidden="1" x14ac:dyDescent="0.15"/>
    <row r="2186" hidden="1" x14ac:dyDescent="0.15"/>
    <row r="2187" hidden="1" x14ac:dyDescent="0.15"/>
    <row r="2188" hidden="1" x14ac:dyDescent="0.15"/>
    <row r="2189" hidden="1" x14ac:dyDescent="0.15"/>
    <row r="2190" hidden="1" x14ac:dyDescent="0.15"/>
    <row r="2191" hidden="1" x14ac:dyDescent="0.15"/>
    <row r="2192" hidden="1" x14ac:dyDescent="0.15"/>
    <row r="2193" hidden="1" x14ac:dyDescent="0.15"/>
    <row r="2194" hidden="1" x14ac:dyDescent="0.15"/>
    <row r="2195" hidden="1" x14ac:dyDescent="0.15"/>
    <row r="2196" hidden="1" x14ac:dyDescent="0.15"/>
    <row r="2197" hidden="1" x14ac:dyDescent="0.15"/>
    <row r="2198" hidden="1" x14ac:dyDescent="0.15"/>
    <row r="2199" hidden="1" x14ac:dyDescent="0.15"/>
    <row r="2200" hidden="1" x14ac:dyDescent="0.15"/>
    <row r="2201" hidden="1" x14ac:dyDescent="0.15"/>
    <row r="2202" hidden="1" x14ac:dyDescent="0.15"/>
    <row r="2203" hidden="1" x14ac:dyDescent="0.15"/>
    <row r="2204" hidden="1" x14ac:dyDescent="0.15"/>
    <row r="2205" hidden="1" x14ac:dyDescent="0.15"/>
    <row r="2206" hidden="1" x14ac:dyDescent="0.15"/>
    <row r="2207" hidden="1" x14ac:dyDescent="0.15"/>
    <row r="2208" hidden="1" x14ac:dyDescent="0.15"/>
    <row r="2209" hidden="1" x14ac:dyDescent="0.15"/>
    <row r="2210" hidden="1" x14ac:dyDescent="0.15"/>
    <row r="2211" hidden="1" x14ac:dyDescent="0.15"/>
    <row r="2212" hidden="1" x14ac:dyDescent="0.15"/>
    <row r="2213" hidden="1" x14ac:dyDescent="0.15"/>
    <row r="2214" hidden="1" x14ac:dyDescent="0.15"/>
    <row r="2215" hidden="1" x14ac:dyDescent="0.15"/>
    <row r="2216" hidden="1" x14ac:dyDescent="0.15"/>
    <row r="2217" hidden="1" x14ac:dyDescent="0.15"/>
    <row r="2218" hidden="1" x14ac:dyDescent="0.15"/>
    <row r="2219" hidden="1" x14ac:dyDescent="0.15"/>
    <row r="2220" hidden="1" x14ac:dyDescent="0.15"/>
    <row r="2221" hidden="1" x14ac:dyDescent="0.15"/>
    <row r="2222" hidden="1" x14ac:dyDescent="0.15"/>
    <row r="2223" hidden="1" x14ac:dyDescent="0.15"/>
    <row r="2224" hidden="1" x14ac:dyDescent="0.15"/>
    <row r="2225" hidden="1" x14ac:dyDescent="0.15"/>
    <row r="2226" hidden="1" x14ac:dyDescent="0.15"/>
    <row r="2227" hidden="1" x14ac:dyDescent="0.15"/>
    <row r="2228" hidden="1" x14ac:dyDescent="0.15"/>
    <row r="2229" hidden="1" x14ac:dyDescent="0.15"/>
    <row r="2230" hidden="1" x14ac:dyDescent="0.15"/>
    <row r="2231" hidden="1" x14ac:dyDescent="0.15"/>
    <row r="2232" hidden="1" x14ac:dyDescent="0.15"/>
    <row r="2233" hidden="1" x14ac:dyDescent="0.15"/>
    <row r="2234" hidden="1" x14ac:dyDescent="0.15"/>
    <row r="2235" hidden="1" x14ac:dyDescent="0.15"/>
    <row r="2236" hidden="1" x14ac:dyDescent="0.15"/>
    <row r="2237" hidden="1" x14ac:dyDescent="0.15"/>
    <row r="2238" hidden="1" x14ac:dyDescent="0.15"/>
    <row r="2239" hidden="1" x14ac:dyDescent="0.15"/>
    <row r="2240" hidden="1" x14ac:dyDescent="0.15"/>
    <row r="2241" hidden="1" x14ac:dyDescent="0.15"/>
    <row r="2242" hidden="1" x14ac:dyDescent="0.15"/>
    <row r="2243" hidden="1" x14ac:dyDescent="0.15"/>
    <row r="2244" hidden="1" x14ac:dyDescent="0.15"/>
    <row r="2245" hidden="1" x14ac:dyDescent="0.15"/>
    <row r="2246" hidden="1" x14ac:dyDescent="0.15"/>
    <row r="2247" hidden="1" x14ac:dyDescent="0.15"/>
    <row r="2248" hidden="1" x14ac:dyDescent="0.15"/>
    <row r="2249" hidden="1" x14ac:dyDescent="0.15"/>
    <row r="2250" hidden="1" x14ac:dyDescent="0.15"/>
    <row r="2251" hidden="1" x14ac:dyDescent="0.15"/>
    <row r="2252" hidden="1" x14ac:dyDescent="0.15"/>
    <row r="2253" hidden="1" x14ac:dyDescent="0.15"/>
    <row r="2254" hidden="1" x14ac:dyDescent="0.15"/>
    <row r="2255" hidden="1" x14ac:dyDescent="0.15"/>
    <row r="2256" hidden="1" x14ac:dyDescent="0.15"/>
    <row r="2257" hidden="1" x14ac:dyDescent="0.15"/>
    <row r="2258" hidden="1" x14ac:dyDescent="0.15"/>
    <row r="2259" hidden="1" x14ac:dyDescent="0.15"/>
    <row r="2260" hidden="1" x14ac:dyDescent="0.15"/>
    <row r="2261" hidden="1" x14ac:dyDescent="0.15"/>
    <row r="2262" hidden="1" x14ac:dyDescent="0.15"/>
    <row r="2263" hidden="1" x14ac:dyDescent="0.15"/>
    <row r="2264" hidden="1" x14ac:dyDescent="0.15"/>
    <row r="2265" hidden="1" x14ac:dyDescent="0.15"/>
    <row r="2266" hidden="1" x14ac:dyDescent="0.15"/>
    <row r="2267" hidden="1" x14ac:dyDescent="0.15"/>
    <row r="2268" hidden="1" x14ac:dyDescent="0.15"/>
    <row r="2269" hidden="1" x14ac:dyDescent="0.15"/>
    <row r="2270" hidden="1" x14ac:dyDescent="0.15"/>
    <row r="2271" hidden="1" x14ac:dyDescent="0.15"/>
    <row r="2272" hidden="1" x14ac:dyDescent="0.15"/>
    <row r="2273" hidden="1" x14ac:dyDescent="0.15"/>
    <row r="2274" hidden="1" x14ac:dyDescent="0.15"/>
    <row r="2275" hidden="1" x14ac:dyDescent="0.15"/>
    <row r="2276" hidden="1" x14ac:dyDescent="0.15"/>
    <row r="2277" hidden="1" x14ac:dyDescent="0.15"/>
    <row r="2278" hidden="1" x14ac:dyDescent="0.15"/>
    <row r="2279" hidden="1" x14ac:dyDescent="0.15"/>
    <row r="2280" hidden="1" x14ac:dyDescent="0.15"/>
    <row r="2281" hidden="1" x14ac:dyDescent="0.15"/>
    <row r="2282" hidden="1" x14ac:dyDescent="0.15"/>
    <row r="2283" hidden="1" x14ac:dyDescent="0.15"/>
    <row r="2284" hidden="1" x14ac:dyDescent="0.15"/>
    <row r="2285" hidden="1" x14ac:dyDescent="0.15"/>
    <row r="2286" hidden="1" x14ac:dyDescent="0.15"/>
    <row r="2287" hidden="1" x14ac:dyDescent="0.15"/>
    <row r="2288" hidden="1" x14ac:dyDescent="0.15"/>
    <row r="2289" hidden="1" x14ac:dyDescent="0.15"/>
    <row r="2290" hidden="1" x14ac:dyDescent="0.15"/>
    <row r="2291" hidden="1" x14ac:dyDescent="0.15"/>
    <row r="2292" hidden="1" x14ac:dyDescent="0.15"/>
    <row r="2293" hidden="1" x14ac:dyDescent="0.15"/>
    <row r="2294" hidden="1" x14ac:dyDescent="0.15"/>
    <row r="2295" hidden="1" x14ac:dyDescent="0.15"/>
    <row r="2296" hidden="1" x14ac:dyDescent="0.15"/>
    <row r="2297" hidden="1" x14ac:dyDescent="0.15"/>
    <row r="2298" hidden="1" x14ac:dyDescent="0.15"/>
    <row r="2299" hidden="1" x14ac:dyDescent="0.15"/>
    <row r="2300" hidden="1" x14ac:dyDescent="0.15"/>
    <row r="2301" hidden="1" x14ac:dyDescent="0.15"/>
    <row r="2302" hidden="1" x14ac:dyDescent="0.15"/>
    <row r="2303" hidden="1" x14ac:dyDescent="0.15"/>
    <row r="2304" hidden="1" x14ac:dyDescent="0.15"/>
    <row r="2305" hidden="1" x14ac:dyDescent="0.15"/>
    <row r="2306" hidden="1" x14ac:dyDescent="0.15"/>
    <row r="2307" hidden="1" x14ac:dyDescent="0.15"/>
    <row r="2308" hidden="1" x14ac:dyDescent="0.15"/>
    <row r="2309" hidden="1" x14ac:dyDescent="0.15"/>
    <row r="2310" hidden="1" x14ac:dyDescent="0.15"/>
    <row r="2311" hidden="1" x14ac:dyDescent="0.15"/>
    <row r="2312" hidden="1" x14ac:dyDescent="0.15"/>
    <row r="2313" hidden="1" x14ac:dyDescent="0.15"/>
    <row r="2314" hidden="1" x14ac:dyDescent="0.15"/>
    <row r="2315" hidden="1" x14ac:dyDescent="0.15"/>
    <row r="2316" hidden="1" x14ac:dyDescent="0.15"/>
    <row r="2317" hidden="1" x14ac:dyDescent="0.15"/>
    <row r="2318" hidden="1" x14ac:dyDescent="0.15"/>
    <row r="2319" hidden="1" x14ac:dyDescent="0.15"/>
    <row r="2320" hidden="1" x14ac:dyDescent="0.15"/>
    <row r="2321" hidden="1" x14ac:dyDescent="0.15"/>
    <row r="2322" hidden="1" x14ac:dyDescent="0.15"/>
    <row r="2323" hidden="1" x14ac:dyDescent="0.15"/>
    <row r="2324" hidden="1" x14ac:dyDescent="0.15"/>
    <row r="2325" hidden="1" x14ac:dyDescent="0.15"/>
    <row r="2326" hidden="1" x14ac:dyDescent="0.15"/>
    <row r="2327" hidden="1" x14ac:dyDescent="0.15"/>
    <row r="2328" hidden="1" x14ac:dyDescent="0.15"/>
    <row r="2329" hidden="1" x14ac:dyDescent="0.15"/>
    <row r="2330" hidden="1" x14ac:dyDescent="0.15"/>
    <row r="2331" hidden="1" x14ac:dyDescent="0.15"/>
    <row r="2332" hidden="1" x14ac:dyDescent="0.15"/>
    <row r="2333" hidden="1" x14ac:dyDescent="0.15"/>
    <row r="2334" hidden="1" x14ac:dyDescent="0.15"/>
    <row r="2335" hidden="1" x14ac:dyDescent="0.15"/>
    <row r="2336" hidden="1" x14ac:dyDescent="0.15"/>
    <row r="2337" hidden="1" x14ac:dyDescent="0.15"/>
    <row r="2338" hidden="1" x14ac:dyDescent="0.15"/>
    <row r="2339" hidden="1" x14ac:dyDescent="0.15"/>
    <row r="2340" hidden="1" x14ac:dyDescent="0.15"/>
    <row r="2341" hidden="1" x14ac:dyDescent="0.15"/>
    <row r="2342" hidden="1" x14ac:dyDescent="0.15"/>
    <row r="2343" hidden="1" x14ac:dyDescent="0.15"/>
    <row r="2344" hidden="1" x14ac:dyDescent="0.15"/>
    <row r="2345" hidden="1" x14ac:dyDescent="0.15"/>
    <row r="2346" hidden="1" x14ac:dyDescent="0.15"/>
    <row r="2347" hidden="1" x14ac:dyDescent="0.15"/>
    <row r="2348" hidden="1" x14ac:dyDescent="0.15"/>
    <row r="2349" hidden="1" x14ac:dyDescent="0.15"/>
    <row r="2350" hidden="1" x14ac:dyDescent="0.15"/>
    <row r="2351" hidden="1" x14ac:dyDescent="0.15"/>
    <row r="2352" hidden="1" x14ac:dyDescent="0.15"/>
    <row r="2353" hidden="1" x14ac:dyDescent="0.15"/>
    <row r="2354" hidden="1" x14ac:dyDescent="0.15"/>
    <row r="2355" hidden="1" x14ac:dyDescent="0.15"/>
    <row r="2356" hidden="1" x14ac:dyDescent="0.15"/>
    <row r="2357" hidden="1" x14ac:dyDescent="0.15"/>
    <row r="2358" hidden="1" x14ac:dyDescent="0.15"/>
    <row r="2359" hidden="1" x14ac:dyDescent="0.15"/>
    <row r="2360" hidden="1" x14ac:dyDescent="0.15"/>
    <row r="2361" hidden="1" x14ac:dyDescent="0.15"/>
    <row r="2362" hidden="1" x14ac:dyDescent="0.15"/>
    <row r="2363" hidden="1" x14ac:dyDescent="0.15"/>
    <row r="2364" hidden="1" x14ac:dyDescent="0.15"/>
    <row r="2365" hidden="1" x14ac:dyDescent="0.15"/>
    <row r="2366" hidden="1" x14ac:dyDescent="0.15"/>
    <row r="2367" hidden="1" x14ac:dyDescent="0.15"/>
    <row r="2368" hidden="1" x14ac:dyDescent="0.15"/>
    <row r="2369" hidden="1" x14ac:dyDescent="0.15"/>
    <row r="2370" hidden="1" x14ac:dyDescent="0.15"/>
    <row r="2371" hidden="1" x14ac:dyDescent="0.15"/>
    <row r="2372" hidden="1" x14ac:dyDescent="0.15"/>
    <row r="2373" hidden="1" x14ac:dyDescent="0.15"/>
    <row r="2374" hidden="1" x14ac:dyDescent="0.15"/>
    <row r="2375" hidden="1" x14ac:dyDescent="0.15"/>
    <row r="2376" hidden="1" x14ac:dyDescent="0.15"/>
    <row r="2377" hidden="1" x14ac:dyDescent="0.15"/>
    <row r="2378" hidden="1" x14ac:dyDescent="0.15"/>
    <row r="2379" hidden="1" x14ac:dyDescent="0.15"/>
    <row r="2380" hidden="1" x14ac:dyDescent="0.15"/>
    <row r="2381" hidden="1" x14ac:dyDescent="0.15"/>
    <row r="2382" hidden="1" x14ac:dyDescent="0.15"/>
    <row r="2383" hidden="1" x14ac:dyDescent="0.15"/>
    <row r="2384" hidden="1" x14ac:dyDescent="0.15"/>
    <row r="2385" hidden="1" x14ac:dyDescent="0.15"/>
    <row r="2386" hidden="1" x14ac:dyDescent="0.15"/>
    <row r="2387" hidden="1" x14ac:dyDescent="0.15"/>
    <row r="2388" hidden="1" x14ac:dyDescent="0.15"/>
    <row r="2389" hidden="1" x14ac:dyDescent="0.15"/>
    <row r="2390" hidden="1" x14ac:dyDescent="0.15"/>
    <row r="2391" hidden="1" x14ac:dyDescent="0.15"/>
    <row r="2392" hidden="1" x14ac:dyDescent="0.15"/>
    <row r="2393" hidden="1" x14ac:dyDescent="0.15"/>
    <row r="2394" hidden="1" x14ac:dyDescent="0.15"/>
    <row r="2395" hidden="1" x14ac:dyDescent="0.15"/>
    <row r="2396" hidden="1" x14ac:dyDescent="0.15"/>
    <row r="2397" hidden="1" x14ac:dyDescent="0.15"/>
    <row r="2398" hidden="1" x14ac:dyDescent="0.15"/>
    <row r="2399" hidden="1" x14ac:dyDescent="0.15"/>
    <row r="2400" hidden="1" x14ac:dyDescent="0.15"/>
    <row r="2401" hidden="1" x14ac:dyDescent="0.15"/>
    <row r="2402" hidden="1" x14ac:dyDescent="0.15"/>
    <row r="2403" hidden="1" x14ac:dyDescent="0.15"/>
    <row r="2404" hidden="1" x14ac:dyDescent="0.15"/>
    <row r="2405" hidden="1" x14ac:dyDescent="0.15"/>
    <row r="2406" hidden="1" x14ac:dyDescent="0.15"/>
    <row r="2407" hidden="1" x14ac:dyDescent="0.15"/>
    <row r="2408" hidden="1" x14ac:dyDescent="0.15"/>
    <row r="2409" hidden="1" x14ac:dyDescent="0.15"/>
    <row r="2410" hidden="1" x14ac:dyDescent="0.15"/>
    <row r="2411" hidden="1" x14ac:dyDescent="0.15"/>
    <row r="2412" hidden="1" x14ac:dyDescent="0.15"/>
    <row r="2413" hidden="1" x14ac:dyDescent="0.15"/>
    <row r="2414" hidden="1" x14ac:dyDescent="0.15"/>
    <row r="2415" hidden="1" x14ac:dyDescent="0.15"/>
    <row r="2416" hidden="1" x14ac:dyDescent="0.15"/>
    <row r="2417" hidden="1" x14ac:dyDescent="0.15"/>
    <row r="2418" hidden="1" x14ac:dyDescent="0.15"/>
    <row r="2419" hidden="1" x14ac:dyDescent="0.15"/>
    <row r="2420" hidden="1" x14ac:dyDescent="0.15"/>
    <row r="2421" hidden="1" x14ac:dyDescent="0.15"/>
    <row r="2422" hidden="1" x14ac:dyDescent="0.15"/>
    <row r="2423" hidden="1" x14ac:dyDescent="0.15"/>
    <row r="2424" hidden="1" x14ac:dyDescent="0.15"/>
    <row r="2425" hidden="1" x14ac:dyDescent="0.15"/>
    <row r="2426" hidden="1" x14ac:dyDescent="0.15"/>
    <row r="2427" hidden="1" x14ac:dyDescent="0.15"/>
    <row r="2428" hidden="1" x14ac:dyDescent="0.15"/>
    <row r="2429" hidden="1" x14ac:dyDescent="0.15"/>
    <row r="2430" hidden="1" x14ac:dyDescent="0.15"/>
    <row r="2431" hidden="1" x14ac:dyDescent="0.15"/>
    <row r="2432" hidden="1" x14ac:dyDescent="0.15"/>
    <row r="2433" hidden="1" x14ac:dyDescent="0.15"/>
    <row r="2434" hidden="1" x14ac:dyDescent="0.15"/>
    <row r="2435" hidden="1" x14ac:dyDescent="0.15"/>
    <row r="2436" hidden="1" x14ac:dyDescent="0.15"/>
    <row r="2437" hidden="1" x14ac:dyDescent="0.15"/>
    <row r="2438" hidden="1" x14ac:dyDescent="0.15"/>
    <row r="2439" hidden="1" x14ac:dyDescent="0.15"/>
    <row r="2440" hidden="1" x14ac:dyDescent="0.15"/>
    <row r="2441" hidden="1" x14ac:dyDescent="0.15"/>
    <row r="2442" hidden="1" x14ac:dyDescent="0.15"/>
    <row r="2443" hidden="1" x14ac:dyDescent="0.15"/>
    <row r="2444" hidden="1" x14ac:dyDescent="0.15"/>
    <row r="2445" hidden="1" x14ac:dyDescent="0.15"/>
    <row r="2446" hidden="1" x14ac:dyDescent="0.15"/>
    <row r="2447" hidden="1" x14ac:dyDescent="0.15"/>
    <row r="2448" hidden="1" x14ac:dyDescent="0.15"/>
    <row r="2449" hidden="1" x14ac:dyDescent="0.15"/>
    <row r="2450" hidden="1" x14ac:dyDescent="0.15"/>
    <row r="2451" hidden="1" x14ac:dyDescent="0.15"/>
    <row r="2452" hidden="1" x14ac:dyDescent="0.15"/>
    <row r="2453" hidden="1" x14ac:dyDescent="0.15"/>
    <row r="2454" hidden="1" x14ac:dyDescent="0.15"/>
    <row r="2455" hidden="1" x14ac:dyDescent="0.15"/>
    <row r="2456" hidden="1" x14ac:dyDescent="0.15"/>
    <row r="2457" hidden="1" x14ac:dyDescent="0.15"/>
    <row r="2458" hidden="1" x14ac:dyDescent="0.15"/>
    <row r="2459" hidden="1" x14ac:dyDescent="0.15"/>
    <row r="2460" hidden="1" x14ac:dyDescent="0.15"/>
    <row r="2461" hidden="1" x14ac:dyDescent="0.15"/>
    <row r="2462" hidden="1" x14ac:dyDescent="0.15"/>
    <row r="2463" hidden="1" x14ac:dyDescent="0.15"/>
    <row r="2464" hidden="1" x14ac:dyDescent="0.15"/>
    <row r="2465" hidden="1" x14ac:dyDescent="0.15"/>
    <row r="2466" hidden="1" x14ac:dyDescent="0.15"/>
    <row r="2467" hidden="1" x14ac:dyDescent="0.15"/>
    <row r="2468" hidden="1" x14ac:dyDescent="0.15"/>
    <row r="2469" hidden="1" x14ac:dyDescent="0.15"/>
    <row r="2470" hidden="1" x14ac:dyDescent="0.15"/>
    <row r="2471" hidden="1" x14ac:dyDescent="0.15"/>
    <row r="2472" hidden="1" x14ac:dyDescent="0.15"/>
    <row r="2473" hidden="1" x14ac:dyDescent="0.15"/>
    <row r="2474" hidden="1" x14ac:dyDescent="0.15"/>
    <row r="2475" hidden="1" x14ac:dyDescent="0.15"/>
    <row r="2476" hidden="1" x14ac:dyDescent="0.15"/>
    <row r="2477" hidden="1" x14ac:dyDescent="0.15"/>
    <row r="2478" hidden="1" x14ac:dyDescent="0.15"/>
    <row r="2479" hidden="1" x14ac:dyDescent="0.15"/>
    <row r="2480" hidden="1" x14ac:dyDescent="0.15"/>
    <row r="2481" hidden="1" x14ac:dyDescent="0.15"/>
    <row r="2482" hidden="1" x14ac:dyDescent="0.15"/>
    <row r="2483" hidden="1" x14ac:dyDescent="0.15"/>
    <row r="2484" hidden="1" x14ac:dyDescent="0.15"/>
    <row r="2485" hidden="1" x14ac:dyDescent="0.15"/>
    <row r="2486" hidden="1" x14ac:dyDescent="0.15"/>
    <row r="2487" hidden="1" x14ac:dyDescent="0.15"/>
    <row r="2488" hidden="1" x14ac:dyDescent="0.15"/>
    <row r="2489" hidden="1" x14ac:dyDescent="0.15"/>
    <row r="2490" hidden="1" x14ac:dyDescent="0.15"/>
    <row r="2491" hidden="1" x14ac:dyDescent="0.15"/>
    <row r="2492" hidden="1" x14ac:dyDescent="0.15"/>
    <row r="2493" hidden="1" x14ac:dyDescent="0.15"/>
    <row r="2494" hidden="1" x14ac:dyDescent="0.15"/>
    <row r="2495" hidden="1" x14ac:dyDescent="0.15"/>
    <row r="2496" hidden="1" x14ac:dyDescent="0.15"/>
    <row r="2497" hidden="1" x14ac:dyDescent="0.15"/>
    <row r="2498" hidden="1" x14ac:dyDescent="0.15"/>
    <row r="2499" hidden="1" x14ac:dyDescent="0.15"/>
    <row r="2500" hidden="1" x14ac:dyDescent="0.15"/>
    <row r="2501" hidden="1" x14ac:dyDescent="0.15"/>
    <row r="2502" hidden="1" x14ac:dyDescent="0.15"/>
    <row r="2503" hidden="1" x14ac:dyDescent="0.15"/>
    <row r="2504" hidden="1" x14ac:dyDescent="0.15"/>
    <row r="2505" hidden="1" x14ac:dyDescent="0.15"/>
    <row r="2506" hidden="1" x14ac:dyDescent="0.15"/>
    <row r="2507" hidden="1" x14ac:dyDescent="0.15"/>
    <row r="2508" hidden="1" x14ac:dyDescent="0.15"/>
    <row r="2509" hidden="1" x14ac:dyDescent="0.15"/>
    <row r="2510" hidden="1" x14ac:dyDescent="0.15"/>
    <row r="2511" hidden="1" x14ac:dyDescent="0.15"/>
    <row r="2512" hidden="1" x14ac:dyDescent="0.15"/>
    <row r="2513" hidden="1" x14ac:dyDescent="0.15"/>
    <row r="2514" hidden="1" x14ac:dyDescent="0.15"/>
    <row r="2515" hidden="1" x14ac:dyDescent="0.15"/>
    <row r="2516" hidden="1" x14ac:dyDescent="0.15"/>
    <row r="2517" hidden="1" x14ac:dyDescent="0.15"/>
    <row r="2518" hidden="1" x14ac:dyDescent="0.15"/>
    <row r="2519" hidden="1" x14ac:dyDescent="0.15"/>
    <row r="2520" hidden="1" x14ac:dyDescent="0.15"/>
    <row r="2521" hidden="1" x14ac:dyDescent="0.15"/>
    <row r="2522" hidden="1" x14ac:dyDescent="0.15"/>
    <row r="2523" hidden="1" x14ac:dyDescent="0.15"/>
    <row r="2524" hidden="1" x14ac:dyDescent="0.15"/>
    <row r="2525" hidden="1" x14ac:dyDescent="0.15"/>
    <row r="2526" hidden="1" x14ac:dyDescent="0.15"/>
    <row r="2527" hidden="1" x14ac:dyDescent="0.15"/>
    <row r="2528" hidden="1" x14ac:dyDescent="0.15"/>
    <row r="2529" hidden="1" x14ac:dyDescent="0.15"/>
    <row r="2530" hidden="1" x14ac:dyDescent="0.15"/>
    <row r="2531" hidden="1" x14ac:dyDescent="0.15"/>
    <row r="2532" hidden="1" x14ac:dyDescent="0.15"/>
    <row r="2533" hidden="1" x14ac:dyDescent="0.15"/>
    <row r="2534" hidden="1" x14ac:dyDescent="0.15"/>
    <row r="2535" hidden="1" x14ac:dyDescent="0.15"/>
    <row r="2536" hidden="1" x14ac:dyDescent="0.15"/>
    <row r="2537" hidden="1" x14ac:dyDescent="0.15"/>
    <row r="2538" hidden="1" x14ac:dyDescent="0.15"/>
    <row r="2539" hidden="1" x14ac:dyDescent="0.15"/>
    <row r="2540" hidden="1" x14ac:dyDescent="0.15"/>
    <row r="2541" hidden="1" x14ac:dyDescent="0.15"/>
    <row r="2542" hidden="1" x14ac:dyDescent="0.15"/>
    <row r="2543" hidden="1" x14ac:dyDescent="0.15"/>
    <row r="2544" hidden="1" x14ac:dyDescent="0.15"/>
    <row r="2545" hidden="1" x14ac:dyDescent="0.15"/>
    <row r="2546" hidden="1" x14ac:dyDescent="0.15"/>
    <row r="2547" hidden="1" x14ac:dyDescent="0.15"/>
    <row r="2548" hidden="1" x14ac:dyDescent="0.15"/>
    <row r="2549" hidden="1" x14ac:dyDescent="0.15"/>
    <row r="2550" hidden="1" x14ac:dyDescent="0.15"/>
    <row r="2551" hidden="1" x14ac:dyDescent="0.15"/>
    <row r="2552" hidden="1" x14ac:dyDescent="0.15"/>
    <row r="2553" hidden="1" x14ac:dyDescent="0.15"/>
    <row r="2554" hidden="1" x14ac:dyDescent="0.15"/>
    <row r="2555" hidden="1" x14ac:dyDescent="0.15"/>
    <row r="2556" hidden="1" x14ac:dyDescent="0.15"/>
    <row r="2557" hidden="1" x14ac:dyDescent="0.15"/>
    <row r="2558" hidden="1" x14ac:dyDescent="0.15"/>
    <row r="2559" hidden="1" x14ac:dyDescent="0.15"/>
    <row r="2560" hidden="1" x14ac:dyDescent="0.15"/>
    <row r="2561" hidden="1" x14ac:dyDescent="0.15"/>
    <row r="2562" hidden="1" x14ac:dyDescent="0.15"/>
    <row r="2563" hidden="1" x14ac:dyDescent="0.15"/>
    <row r="2564" hidden="1" x14ac:dyDescent="0.15"/>
    <row r="2565" hidden="1" x14ac:dyDescent="0.15"/>
    <row r="2566" hidden="1" x14ac:dyDescent="0.15"/>
    <row r="2567" hidden="1" x14ac:dyDescent="0.15"/>
    <row r="2568" hidden="1" x14ac:dyDescent="0.15"/>
    <row r="2569" hidden="1" x14ac:dyDescent="0.15"/>
    <row r="2570" hidden="1" x14ac:dyDescent="0.15"/>
    <row r="2571" hidden="1" x14ac:dyDescent="0.15"/>
    <row r="2572" hidden="1" x14ac:dyDescent="0.15"/>
    <row r="2573" hidden="1" x14ac:dyDescent="0.15"/>
    <row r="2574" hidden="1" x14ac:dyDescent="0.15"/>
    <row r="2575" hidden="1" x14ac:dyDescent="0.15"/>
    <row r="2576" hidden="1" x14ac:dyDescent="0.15"/>
    <row r="2577" hidden="1" x14ac:dyDescent="0.15"/>
    <row r="2578" hidden="1" x14ac:dyDescent="0.15"/>
    <row r="2579" hidden="1" x14ac:dyDescent="0.15"/>
    <row r="2580" hidden="1" x14ac:dyDescent="0.15"/>
    <row r="2581" hidden="1" x14ac:dyDescent="0.15"/>
    <row r="2582" hidden="1" x14ac:dyDescent="0.15"/>
    <row r="2583" hidden="1" x14ac:dyDescent="0.15"/>
    <row r="2584" hidden="1" x14ac:dyDescent="0.15"/>
    <row r="2585" hidden="1" x14ac:dyDescent="0.15"/>
    <row r="2586" hidden="1" x14ac:dyDescent="0.15"/>
    <row r="2587" hidden="1" x14ac:dyDescent="0.15"/>
    <row r="2588" hidden="1" x14ac:dyDescent="0.15"/>
    <row r="2589" hidden="1" x14ac:dyDescent="0.15"/>
    <row r="2590" hidden="1" x14ac:dyDescent="0.15"/>
    <row r="2591" hidden="1" x14ac:dyDescent="0.15"/>
    <row r="2592" hidden="1" x14ac:dyDescent="0.15"/>
    <row r="2593" hidden="1" x14ac:dyDescent="0.15"/>
    <row r="2594" hidden="1" x14ac:dyDescent="0.15"/>
    <row r="2595" hidden="1" x14ac:dyDescent="0.15"/>
    <row r="2596" hidden="1" x14ac:dyDescent="0.15"/>
    <row r="2597" hidden="1" x14ac:dyDescent="0.15"/>
    <row r="2598" hidden="1" x14ac:dyDescent="0.15"/>
    <row r="2599" hidden="1" x14ac:dyDescent="0.15"/>
    <row r="2600" hidden="1" x14ac:dyDescent="0.15"/>
    <row r="2601" hidden="1" x14ac:dyDescent="0.15"/>
    <row r="2602" hidden="1" x14ac:dyDescent="0.15"/>
    <row r="2603" hidden="1" x14ac:dyDescent="0.15"/>
    <row r="2604" hidden="1" x14ac:dyDescent="0.15"/>
    <row r="2605" hidden="1" x14ac:dyDescent="0.15"/>
    <row r="2606" hidden="1" x14ac:dyDescent="0.15"/>
    <row r="2607" hidden="1" x14ac:dyDescent="0.15"/>
    <row r="2608" hidden="1" x14ac:dyDescent="0.15"/>
    <row r="2609" hidden="1" x14ac:dyDescent="0.15"/>
    <row r="2610" hidden="1" x14ac:dyDescent="0.15"/>
    <row r="2611" hidden="1" x14ac:dyDescent="0.15"/>
    <row r="2612" hidden="1" x14ac:dyDescent="0.15"/>
    <row r="2613" hidden="1" x14ac:dyDescent="0.15"/>
    <row r="2614" hidden="1" x14ac:dyDescent="0.15"/>
    <row r="2615" hidden="1" x14ac:dyDescent="0.15"/>
    <row r="2616" hidden="1" x14ac:dyDescent="0.15"/>
    <row r="2617" hidden="1" x14ac:dyDescent="0.15"/>
    <row r="2618" hidden="1" x14ac:dyDescent="0.15"/>
    <row r="2619" hidden="1" x14ac:dyDescent="0.15"/>
    <row r="2620" hidden="1" x14ac:dyDescent="0.15"/>
    <row r="2621" hidden="1" x14ac:dyDescent="0.15"/>
    <row r="2622" hidden="1" x14ac:dyDescent="0.15"/>
    <row r="2623" hidden="1" x14ac:dyDescent="0.15"/>
  </sheetData>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6:AK33">
    <cfRule type="expression" dxfId="521" priority="551">
      <formula>IF(RIGHT(TEXT(AK6,"0.#"),1)=".",FALSE,TRUE)</formula>
    </cfRule>
    <cfRule type="expression" dxfId="520" priority="552">
      <formula>IF(RIGHT(TEXT(AK6,"0.#"),1)=".",TRUE,FALSE)</formula>
    </cfRule>
  </conditionalFormatting>
  <conditionalFormatting sqref="AU6:AX33">
    <cfRule type="expression" dxfId="519" priority="547">
      <formula>IF(AND(AU6&gt;=0, RIGHT(TEXT(AU6,"0.#"),1)&lt;&gt;"."),TRUE,FALSE)</formula>
    </cfRule>
    <cfRule type="expression" dxfId="518" priority="548">
      <formula>IF(AND(AU6&gt;=0, RIGHT(TEXT(AU6,"0.#"),1)="."),TRUE,FALSE)</formula>
    </cfRule>
    <cfRule type="expression" dxfId="517" priority="549">
      <formula>IF(AND(AU6&lt;0, RIGHT(TEXT(AU6,"0.#"),1)&lt;&gt;"."),TRUE,FALSE)</formula>
    </cfRule>
    <cfRule type="expression" dxfId="516" priority="550">
      <formula>IF(AND(AU6&lt;0, RIGHT(TEXT(AU6,"0.#"),1)="."),TRUE,FALSE)</formula>
    </cfRule>
  </conditionalFormatting>
  <conditionalFormatting sqref="AK47:AK66">
    <cfRule type="expression" dxfId="515" priority="539">
      <formula>IF(RIGHT(TEXT(AK47,"0.#"),1)=".",FALSE,TRUE)</formula>
    </cfRule>
    <cfRule type="expression" dxfId="514" priority="540">
      <formula>IF(RIGHT(TEXT(AK47,"0.#"),1)=".",TRUE,FALSE)</formula>
    </cfRule>
  </conditionalFormatting>
  <conditionalFormatting sqref="AU47:AX66">
    <cfRule type="expression" dxfId="513" priority="535">
      <formula>IF(AND(AU47&gt;=0, RIGHT(TEXT(AU47,"0.#"),1)&lt;&gt;"."),TRUE,FALSE)</formula>
    </cfRule>
    <cfRule type="expression" dxfId="512" priority="536">
      <formula>IF(AND(AU47&gt;=0, RIGHT(TEXT(AU47,"0.#"),1)="."),TRUE,FALSE)</formula>
    </cfRule>
    <cfRule type="expression" dxfId="511" priority="537">
      <formula>IF(AND(AU47&lt;0, RIGHT(TEXT(AU47,"0.#"),1)&lt;&gt;"."),TRUE,FALSE)</formula>
    </cfRule>
    <cfRule type="expression" dxfId="510" priority="538">
      <formula>IF(AND(AU47&lt;0, RIGHT(TEXT(AU47,"0.#"),1)="."),TRUE,FALSE)</formula>
    </cfRule>
  </conditionalFormatting>
  <conditionalFormatting sqref="AK77:AK99">
    <cfRule type="expression" dxfId="509" priority="527">
      <formula>IF(RIGHT(TEXT(AK77,"0.#"),1)=".",FALSE,TRUE)</formula>
    </cfRule>
    <cfRule type="expression" dxfId="508" priority="528">
      <formula>IF(RIGHT(TEXT(AK77,"0.#"),1)=".",TRUE,FALSE)</formula>
    </cfRule>
  </conditionalFormatting>
  <conditionalFormatting sqref="AU77:AX99">
    <cfRule type="expression" dxfId="507" priority="523">
      <formula>IF(AND(AU77&gt;=0, RIGHT(TEXT(AU77,"0.#"),1)&lt;&gt;"."),TRUE,FALSE)</formula>
    </cfRule>
    <cfRule type="expression" dxfId="506" priority="524">
      <formula>IF(AND(AU77&gt;=0, RIGHT(TEXT(AU77,"0.#"),1)="."),TRUE,FALSE)</formula>
    </cfRule>
    <cfRule type="expression" dxfId="505" priority="525">
      <formula>IF(AND(AU77&lt;0, RIGHT(TEXT(AU77,"0.#"),1)&lt;&gt;"."),TRUE,FALSE)</formula>
    </cfRule>
    <cfRule type="expression" dxfId="504" priority="526">
      <formula>IF(AND(AU77&lt;0, RIGHT(TEXT(AU77,"0.#"),1)="."),TRUE,FALSE)</formula>
    </cfRule>
  </conditionalFormatting>
  <conditionalFormatting sqref="AK104:AK107 AK110:AK132">
    <cfRule type="expression" dxfId="503" priority="515">
      <formula>IF(RIGHT(TEXT(AK104,"0.#"),1)=".",FALSE,TRUE)</formula>
    </cfRule>
    <cfRule type="expression" dxfId="502" priority="516">
      <formula>IF(RIGHT(TEXT(AK104,"0.#"),1)=".",TRUE,FALSE)</formula>
    </cfRule>
  </conditionalFormatting>
  <conditionalFormatting sqref="AU104:AX107 AU109:AX132">
    <cfRule type="expression" dxfId="501" priority="511">
      <formula>IF(AND(AU104&gt;=0, RIGHT(TEXT(AU104,"0.#"),1)&lt;&gt;"."),TRUE,FALSE)</formula>
    </cfRule>
    <cfRule type="expression" dxfId="500" priority="512">
      <formula>IF(AND(AU104&gt;=0, RIGHT(TEXT(AU104,"0.#"),1)="."),TRUE,FALSE)</formula>
    </cfRule>
    <cfRule type="expression" dxfId="499" priority="513">
      <formula>IF(AND(AU104&lt;0, RIGHT(TEXT(AU104,"0.#"),1)&lt;&gt;"."),TRUE,FALSE)</formula>
    </cfRule>
    <cfRule type="expression" dxfId="498" priority="514">
      <formula>IF(AND(AU104&lt;0, RIGHT(TEXT(AU104,"0.#"),1)="."),TRUE,FALSE)</formula>
    </cfRule>
  </conditionalFormatting>
  <conditionalFormatting sqref="AK146:AK165">
    <cfRule type="expression" dxfId="497" priority="503">
      <formula>IF(RIGHT(TEXT(AK146,"0.#"),1)=".",FALSE,TRUE)</formula>
    </cfRule>
    <cfRule type="expression" dxfId="496" priority="504">
      <formula>IF(RIGHT(TEXT(AK146,"0.#"),1)=".",TRUE,FALSE)</formula>
    </cfRule>
  </conditionalFormatting>
  <conditionalFormatting sqref="AU146:AX165">
    <cfRule type="expression" dxfId="495" priority="499">
      <formula>IF(AND(AU146&gt;=0, RIGHT(TEXT(AU146,"0.#"),1)&lt;&gt;"."),TRUE,FALSE)</formula>
    </cfRule>
    <cfRule type="expression" dxfId="494" priority="500">
      <formula>IF(AND(AU146&gt;=0, RIGHT(TEXT(AU146,"0.#"),1)="."),TRUE,FALSE)</formula>
    </cfRule>
    <cfRule type="expression" dxfId="493" priority="501">
      <formula>IF(AND(AU146&lt;0, RIGHT(TEXT(AU146,"0.#"),1)&lt;&gt;"."),TRUE,FALSE)</formula>
    </cfRule>
    <cfRule type="expression" dxfId="492" priority="502">
      <formula>IF(AND(AU146&lt;0, RIGHT(TEXT(AU146,"0.#"),1)="."),TRUE,FALSE)</formula>
    </cfRule>
  </conditionalFormatting>
  <conditionalFormatting sqref="AK179:AK198">
    <cfRule type="expression" dxfId="491" priority="491">
      <formula>IF(RIGHT(TEXT(AK179,"0.#"),1)=".",FALSE,TRUE)</formula>
    </cfRule>
    <cfRule type="expression" dxfId="490" priority="492">
      <formula>IF(RIGHT(TEXT(AK179,"0.#"),1)=".",TRUE,FALSE)</formula>
    </cfRule>
  </conditionalFormatting>
  <conditionalFormatting sqref="AU179:AX198">
    <cfRule type="expression" dxfId="489" priority="487">
      <formula>IF(AND(AU179&gt;=0, RIGHT(TEXT(AU179,"0.#"),1)&lt;&gt;"."),TRUE,FALSE)</formula>
    </cfRule>
    <cfRule type="expression" dxfId="488" priority="488">
      <formula>IF(AND(AU179&gt;=0, RIGHT(TEXT(AU179,"0.#"),1)="."),TRUE,FALSE)</formula>
    </cfRule>
    <cfRule type="expression" dxfId="487" priority="489">
      <formula>IF(AND(AU179&lt;0, RIGHT(TEXT(AU179,"0.#"),1)&lt;&gt;"."),TRUE,FALSE)</formula>
    </cfRule>
    <cfRule type="expression" dxfId="486" priority="490">
      <formula>IF(AND(AU179&lt;0, RIGHT(TEXT(AU179,"0.#"),1)="."),TRUE,FALSE)</formula>
    </cfRule>
  </conditionalFormatting>
  <conditionalFormatting sqref="AK202">
    <cfRule type="expression" dxfId="485" priority="485">
      <formula>IF(RIGHT(TEXT(AK202,"0.#"),1)=".",FALSE,TRUE)</formula>
    </cfRule>
    <cfRule type="expression" dxfId="484" priority="486">
      <formula>IF(RIGHT(TEXT(AK202,"0.#"),1)=".",TRUE,FALSE)</formula>
    </cfRule>
  </conditionalFormatting>
  <conditionalFormatting sqref="AU202:AX211">
    <cfRule type="expression" dxfId="483" priority="481">
      <formula>IF(AND(AU202&gt;=0, RIGHT(TEXT(AU202,"0.#"),1)&lt;&gt;"."),TRUE,FALSE)</formula>
    </cfRule>
    <cfRule type="expression" dxfId="482" priority="482">
      <formula>IF(AND(AU202&gt;=0, RIGHT(TEXT(AU202,"0.#"),1)="."),TRUE,FALSE)</formula>
    </cfRule>
    <cfRule type="expression" dxfId="481" priority="483">
      <formula>IF(AND(AU202&lt;0, RIGHT(TEXT(AU202,"0.#"),1)&lt;&gt;"."),TRUE,FALSE)</formula>
    </cfRule>
    <cfRule type="expression" dxfId="480" priority="484">
      <formula>IF(AND(AU202&lt;0, RIGHT(TEXT(AU202,"0.#"),1)="."),TRUE,FALSE)</formula>
    </cfRule>
  </conditionalFormatting>
  <conditionalFormatting sqref="AK203:AK231">
    <cfRule type="expression" dxfId="479" priority="479">
      <formula>IF(RIGHT(TEXT(AK203,"0.#"),1)=".",FALSE,TRUE)</formula>
    </cfRule>
    <cfRule type="expression" dxfId="478" priority="480">
      <formula>IF(RIGHT(TEXT(AK203,"0.#"),1)=".",TRUE,FALSE)</formula>
    </cfRule>
  </conditionalFormatting>
  <conditionalFormatting sqref="AU212:AX231">
    <cfRule type="expression" dxfId="477" priority="475">
      <formula>IF(AND(AU212&gt;=0, RIGHT(TEXT(AU212,"0.#"),1)&lt;&gt;"."),TRUE,FALSE)</formula>
    </cfRule>
    <cfRule type="expression" dxfId="476" priority="476">
      <formula>IF(AND(AU212&gt;=0, RIGHT(TEXT(AU212,"0.#"),1)="."),TRUE,FALSE)</formula>
    </cfRule>
    <cfRule type="expression" dxfId="475" priority="477">
      <formula>IF(AND(AU212&lt;0, RIGHT(TEXT(AU212,"0.#"),1)&lt;&gt;"."),TRUE,FALSE)</formula>
    </cfRule>
    <cfRule type="expression" dxfId="474" priority="478">
      <formula>IF(AND(AU212&lt;0, RIGHT(TEXT(AU212,"0.#"),1)="."),TRUE,FALSE)</formula>
    </cfRule>
  </conditionalFormatting>
  <conditionalFormatting sqref="AK235">
    <cfRule type="expression" dxfId="473" priority="473">
      <formula>IF(RIGHT(TEXT(AK235,"0.#"),1)=".",FALSE,TRUE)</formula>
    </cfRule>
    <cfRule type="expression" dxfId="472" priority="474">
      <formula>IF(RIGHT(TEXT(AK235,"0.#"),1)=".",TRUE,FALSE)</formula>
    </cfRule>
  </conditionalFormatting>
  <conditionalFormatting sqref="AU235:AX235">
    <cfRule type="expression" dxfId="471" priority="469">
      <formula>IF(AND(AU235&gt;=0, RIGHT(TEXT(AU235,"0.#"),1)&lt;&gt;"."),TRUE,FALSE)</formula>
    </cfRule>
    <cfRule type="expression" dxfId="470" priority="470">
      <formula>IF(AND(AU235&gt;=0, RIGHT(TEXT(AU235,"0.#"),1)="."),TRUE,FALSE)</formula>
    </cfRule>
    <cfRule type="expression" dxfId="469" priority="471">
      <formula>IF(AND(AU235&lt;0, RIGHT(TEXT(AU235,"0.#"),1)&lt;&gt;"."),TRUE,FALSE)</formula>
    </cfRule>
    <cfRule type="expression" dxfId="468" priority="472">
      <formula>IF(AND(AU235&lt;0, RIGHT(TEXT(AU235,"0.#"),1)="."),TRUE,FALSE)</formula>
    </cfRule>
  </conditionalFormatting>
  <conditionalFormatting sqref="AK236:AK264">
    <cfRule type="expression" dxfId="467" priority="467">
      <formula>IF(RIGHT(TEXT(AK236,"0.#"),1)=".",FALSE,TRUE)</formula>
    </cfRule>
    <cfRule type="expression" dxfId="466" priority="468">
      <formula>IF(RIGHT(TEXT(AK236,"0.#"),1)=".",TRUE,FALSE)</formula>
    </cfRule>
  </conditionalFormatting>
  <conditionalFormatting sqref="AU236:AX264">
    <cfRule type="expression" dxfId="465" priority="463">
      <formula>IF(AND(AU236&gt;=0, RIGHT(TEXT(AU236,"0.#"),1)&lt;&gt;"."),TRUE,FALSE)</formula>
    </cfRule>
    <cfRule type="expression" dxfId="464" priority="464">
      <formula>IF(AND(AU236&gt;=0, RIGHT(TEXT(AU236,"0.#"),1)="."),TRUE,FALSE)</formula>
    </cfRule>
    <cfRule type="expression" dxfId="463" priority="465">
      <formula>IF(AND(AU236&lt;0, RIGHT(TEXT(AU236,"0.#"),1)&lt;&gt;"."),TRUE,FALSE)</formula>
    </cfRule>
    <cfRule type="expression" dxfId="462" priority="466">
      <formula>IF(AND(AU236&lt;0, RIGHT(TEXT(AU236,"0.#"),1)="."),TRUE,FALSE)</formula>
    </cfRule>
  </conditionalFormatting>
  <conditionalFormatting sqref="AK268">
    <cfRule type="expression" dxfId="461" priority="461">
      <formula>IF(RIGHT(TEXT(AK268,"0.#"),1)=".",FALSE,TRUE)</formula>
    </cfRule>
    <cfRule type="expression" dxfId="460" priority="462">
      <formula>IF(RIGHT(TEXT(AK268,"0.#"),1)=".",TRUE,FALSE)</formula>
    </cfRule>
  </conditionalFormatting>
  <conditionalFormatting sqref="AU268:AX268">
    <cfRule type="expression" dxfId="459" priority="457">
      <formula>IF(AND(AU268&gt;=0, RIGHT(TEXT(AU268,"0.#"),1)&lt;&gt;"."),TRUE,FALSE)</formula>
    </cfRule>
    <cfRule type="expression" dxfId="458" priority="458">
      <formula>IF(AND(AU268&gt;=0, RIGHT(TEXT(AU268,"0.#"),1)="."),TRUE,FALSE)</formula>
    </cfRule>
    <cfRule type="expression" dxfId="457" priority="459">
      <formula>IF(AND(AU268&lt;0, RIGHT(TEXT(AU268,"0.#"),1)&lt;&gt;"."),TRUE,FALSE)</formula>
    </cfRule>
    <cfRule type="expression" dxfId="456" priority="460">
      <formula>IF(AND(AU268&lt;0, RIGHT(TEXT(AU268,"0.#"),1)="."),TRUE,FALSE)</formula>
    </cfRule>
  </conditionalFormatting>
  <conditionalFormatting sqref="AK269:AK297">
    <cfRule type="expression" dxfId="455" priority="455">
      <formula>IF(RIGHT(TEXT(AK269,"0.#"),1)=".",FALSE,TRUE)</formula>
    </cfRule>
    <cfRule type="expression" dxfId="454" priority="456">
      <formula>IF(RIGHT(TEXT(AK269,"0.#"),1)=".",TRUE,FALSE)</formula>
    </cfRule>
  </conditionalFormatting>
  <conditionalFormatting sqref="AU269:AX297">
    <cfRule type="expression" dxfId="453" priority="451">
      <formula>IF(AND(AU269&gt;=0, RIGHT(TEXT(AU269,"0.#"),1)&lt;&gt;"."),TRUE,FALSE)</formula>
    </cfRule>
    <cfRule type="expression" dxfId="452" priority="452">
      <formula>IF(AND(AU269&gt;=0, RIGHT(TEXT(AU269,"0.#"),1)="."),TRUE,FALSE)</formula>
    </cfRule>
    <cfRule type="expression" dxfId="451" priority="453">
      <formula>IF(AND(AU269&lt;0, RIGHT(TEXT(AU269,"0.#"),1)&lt;&gt;"."),TRUE,FALSE)</formula>
    </cfRule>
    <cfRule type="expression" dxfId="450" priority="454">
      <formula>IF(AND(AU269&lt;0, RIGHT(TEXT(AU269,"0.#"),1)="."),TRUE,FALSE)</formula>
    </cfRule>
  </conditionalFormatting>
  <conditionalFormatting sqref="AK301">
    <cfRule type="expression" dxfId="449" priority="449">
      <formula>IF(RIGHT(TEXT(AK301,"0.#"),1)=".",FALSE,TRUE)</formula>
    </cfRule>
    <cfRule type="expression" dxfId="448" priority="450">
      <formula>IF(RIGHT(TEXT(AK301,"0.#"),1)=".",TRUE,FALSE)</formula>
    </cfRule>
  </conditionalFormatting>
  <conditionalFormatting sqref="AU301:AX301">
    <cfRule type="expression" dxfId="447" priority="445">
      <formula>IF(AND(AU301&gt;=0, RIGHT(TEXT(AU301,"0.#"),1)&lt;&gt;"."),TRUE,FALSE)</formula>
    </cfRule>
    <cfRule type="expression" dxfId="446" priority="446">
      <formula>IF(AND(AU301&gt;=0, RIGHT(TEXT(AU301,"0.#"),1)="."),TRUE,FALSE)</formula>
    </cfRule>
    <cfRule type="expression" dxfId="445" priority="447">
      <formula>IF(AND(AU301&lt;0, RIGHT(TEXT(AU301,"0.#"),1)&lt;&gt;"."),TRUE,FALSE)</formula>
    </cfRule>
    <cfRule type="expression" dxfId="444" priority="448">
      <formula>IF(AND(AU301&lt;0, RIGHT(TEXT(AU301,"0.#"),1)="."),TRUE,FALSE)</formula>
    </cfRule>
  </conditionalFormatting>
  <conditionalFormatting sqref="AK302:AK330">
    <cfRule type="expression" dxfId="443" priority="443">
      <formula>IF(RIGHT(TEXT(AK302,"0.#"),1)=".",FALSE,TRUE)</formula>
    </cfRule>
    <cfRule type="expression" dxfId="442" priority="444">
      <formula>IF(RIGHT(TEXT(AK302,"0.#"),1)=".",TRUE,FALSE)</formula>
    </cfRule>
  </conditionalFormatting>
  <conditionalFormatting sqref="AU302:AX330">
    <cfRule type="expression" dxfId="441" priority="439">
      <formula>IF(AND(AU302&gt;=0, RIGHT(TEXT(AU302,"0.#"),1)&lt;&gt;"."),TRUE,FALSE)</formula>
    </cfRule>
    <cfRule type="expression" dxfId="440" priority="440">
      <formula>IF(AND(AU302&gt;=0, RIGHT(TEXT(AU302,"0.#"),1)="."),TRUE,FALSE)</formula>
    </cfRule>
    <cfRule type="expression" dxfId="439" priority="441">
      <formula>IF(AND(AU302&lt;0, RIGHT(TEXT(AU302,"0.#"),1)&lt;&gt;"."),TRUE,FALSE)</formula>
    </cfRule>
    <cfRule type="expression" dxfId="438" priority="442">
      <formula>IF(AND(AU302&lt;0, RIGHT(TEXT(AU302,"0.#"),1)="."),TRUE,FALSE)</formula>
    </cfRule>
  </conditionalFormatting>
  <conditionalFormatting sqref="AK334">
    <cfRule type="expression" dxfId="437" priority="437">
      <formula>IF(RIGHT(TEXT(AK334,"0.#"),1)=".",FALSE,TRUE)</formula>
    </cfRule>
    <cfRule type="expression" dxfId="436" priority="438">
      <formula>IF(RIGHT(TEXT(AK334,"0.#"),1)=".",TRUE,FALSE)</formula>
    </cfRule>
  </conditionalFormatting>
  <conditionalFormatting sqref="AU334:AX334">
    <cfRule type="expression" dxfId="435" priority="433">
      <formula>IF(AND(AU334&gt;=0, RIGHT(TEXT(AU334,"0.#"),1)&lt;&gt;"."),TRUE,FALSE)</formula>
    </cfRule>
    <cfRule type="expression" dxfId="434" priority="434">
      <formula>IF(AND(AU334&gt;=0, RIGHT(TEXT(AU334,"0.#"),1)="."),TRUE,FALSE)</formula>
    </cfRule>
    <cfRule type="expression" dxfId="433" priority="435">
      <formula>IF(AND(AU334&lt;0, RIGHT(TEXT(AU334,"0.#"),1)&lt;&gt;"."),TRUE,FALSE)</formula>
    </cfRule>
    <cfRule type="expression" dxfId="432" priority="436">
      <formula>IF(AND(AU334&lt;0, RIGHT(TEXT(AU334,"0.#"),1)="."),TRUE,FALSE)</formula>
    </cfRule>
  </conditionalFormatting>
  <conditionalFormatting sqref="AK335:AK363">
    <cfRule type="expression" dxfId="431" priority="431">
      <formula>IF(RIGHT(TEXT(AK335,"0.#"),1)=".",FALSE,TRUE)</formula>
    </cfRule>
    <cfRule type="expression" dxfId="430" priority="432">
      <formula>IF(RIGHT(TEXT(AK335,"0.#"),1)=".",TRUE,FALSE)</formula>
    </cfRule>
  </conditionalFormatting>
  <conditionalFormatting sqref="AU335:AX363">
    <cfRule type="expression" dxfId="429" priority="427">
      <formula>IF(AND(AU335&gt;=0, RIGHT(TEXT(AU335,"0.#"),1)&lt;&gt;"."),TRUE,FALSE)</formula>
    </cfRule>
    <cfRule type="expression" dxfId="428" priority="428">
      <formula>IF(AND(AU335&gt;=0, RIGHT(TEXT(AU335,"0.#"),1)="."),TRUE,FALSE)</formula>
    </cfRule>
    <cfRule type="expression" dxfId="427" priority="429">
      <formula>IF(AND(AU335&lt;0, RIGHT(TEXT(AU335,"0.#"),1)&lt;&gt;"."),TRUE,FALSE)</formula>
    </cfRule>
    <cfRule type="expression" dxfId="426" priority="430">
      <formula>IF(AND(AU335&lt;0, RIGHT(TEXT(AU335,"0.#"),1)="."),TRUE,FALSE)</formula>
    </cfRule>
  </conditionalFormatting>
  <conditionalFormatting sqref="AK367">
    <cfRule type="expression" dxfId="425" priority="425">
      <formula>IF(RIGHT(TEXT(AK367,"0.#"),1)=".",FALSE,TRUE)</formula>
    </cfRule>
    <cfRule type="expression" dxfId="424" priority="426">
      <formula>IF(RIGHT(TEXT(AK367,"0.#"),1)=".",TRUE,FALSE)</formula>
    </cfRule>
  </conditionalFormatting>
  <conditionalFormatting sqref="AU367:AX367">
    <cfRule type="expression" dxfId="423" priority="421">
      <formula>IF(AND(AU367&gt;=0, RIGHT(TEXT(AU367,"0.#"),1)&lt;&gt;"."),TRUE,FALSE)</formula>
    </cfRule>
    <cfRule type="expression" dxfId="422" priority="422">
      <formula>IF(AND(AU367&gt;=0, RIGHT(TEXT(AU367,"0.#"),1)="."),TRUE,FALSE)</formula>
    </cfRule>
    <cfRule type="expression" dxfId="421" priority="423">
      <formula>IF(AND(AU367&lt;0, RIGHT(TEXT(AU367,"0.#"),1)&lt;&gt;"."),TRUE,FALSE)</formula>
    </cfRule>
    <cfRule type="expression" dxfId="420" priority="424">
      <formula>IF(AND(AU367&lt;0, RIGHT(TEXT(AU367,"0.#"),1)="."),TRUE,FALSE)</formula>
    </cfRule>
  </conditionalFormatting>
  <conditionalFormatting sqref="AK368:AK396">
    <cfRule type="expression" dxfId="419" priority="419">
      <formula>IF(RIGHT(TEXT(AK368,"0.#"),1)=".",FALSE,TRUE)</formula>
    </cfRule>
    <cfRule type="expression" dxfId="418" priority="420">
      <formula>IF(RIGHT(TEXT(AK368,"0.#"),1)=".",TRUE,FALSE)</formula>
    </cfRule>
  </conditionalFormatting>
  <conditionalFormatting sqref="AU368:AX396">
    <cfRule type="expression" dxfId="417" priority="415">
      <formula>IF(AND(AU368&gt;=0, RIGHT(TEXT(AU368,"0.#"),1)&lt;&gt;"."),TRUE,FALSE)</formula>
    </cfRule>
    <cfRule type="expression" dxfId="416" priority="416">
      <formula>IF(AND(AU368&gt;=0, RIGHT(TEXT(AU368,"0.#"),1)="."),TRUE,FALSE)</formula>
    </cfRule>
    <cfRule type="expression" dxfId="415" priority="417">
      <formula>IF(AND(AU368&lt;0, RIGHT(TEXT(AU368,"0.#"),1)&lt;&gt;"."),TRUE,FALSE)</formula>
    </cfRule>
    <cfRule type="expression" dxfId="414" priority="418">
      <formula>IF(AND(AU368&lt;0, RIGHT(TEXT(AU368,"0.#"),1)="."),TRUE,FALSE)</formula>
    </cfRule>
  </conditionalFormatting>
  <conditionalFormatting sqref="AK400">
    <cfRule type="expression" dxfId="413" priority="413">
      <formula>IF(RIGHT(TEXT(AK400,"0.#"),1)=".",FALSE,TRUE)</formula>
    </cfRule>
    <cfRule type="expression" dxfId="412" priority="414">
      <formula>IF(RIGHT(TEXT(AK400,"0.#"),1)=".",TRUE,FALSE)</formula>
    </cfRule>
  </conditionalFormatting>
  <conditionalFormatting sqref="AU400:AX400">
    <cfRule type="expression" dxfId="411" priority="409">
      <formula>IF(AND(AU400&gt;=0, RIGHT(TEXT(AU400,"0.#"),1)&lt;&gt;"."),TRUE,FALSE)</formula>
    </cfRule>
    <cfRule type="expression" dxfId="410" priority="410">
      <formula>IF(AND(AU400&gt;=0, RIGHT(TEXT(AU400,"0.#"),1)="."),TRUE,FALSE)</formula>
    </cfRule>
    <cfRule type="expression" dxfId="409" priority="411">
      <formula>IF(AND(AU400&lt;0, RIGHT(TEXT(AU400,"0.#"),1)&lt;&gt;"."),TRUE,FALSE)</formula>
    </cfRule>
    <cfRule type="expression" dxfId="408" priority="412">
      <formula>IF(AND(AU400&lt;0, RIGHT(TEXT(AU400,"0.#"),1)="."),TRUE,FALSE)</formula>
    </cfRule>
  </conditionalFormatting>
  <conditionalFormatting sqref="AK401:AK429">
    <cfRule type="expression" dxfId="407" priority="407">
      <formula>IF(RIGHT(TEXT(AK401,"0.#"),1)=".",FALSE,TRUE)</formula>
    </cfRule>
    <cfRule type="expression" dxfId="406" priority="408">
      <formula>IF(RIGHT(TEXT(AK401,"0.#"),1)=".",TRUE,FALSE)</formula>
    </cfRule>
  </conditionalFormatting>
  <conditionalFormatting sqref="AU401:AX429">
    <cfRule type="expression" dxfId="405" priority="403">
      <formula>IF(AND(AU401&gt;=0, RIGHT(TEXT(AU401,"0.#"),1)&lt;&gt;"."),TRUE,FALSE)</formula>
    </cfRule>
    <cfRule type="expression" dxfId="404" priority="404">
      <formula>IF(AND(AU401&gt;=0, RIGHT(TEXT(AU401,"0.#"),1)="."),TRUE,FALSE)</formula>
    </cfRule>
    <cfRule type="expression" dxfId="403" priority="405">
      <formula>IF(AND(AU401&lt;0, RIGHT(TEXT(AU401,"0.#"),1)&lt;&gt;"."),TRUE,FALSE)</formula>
    </cfRule>
    <cfRule type="expression" dxfId="402" priority="406">
      <formula>IF(AND(AU401&lt;0, RIGHT(TEXT(AU401,"0.#"),1)="."),TRUE,FALSE)</formula>
    </cfRule>
  </conditionalFormatting>
  <conditionalFormatting sqref="AK433">
    <cfRule type="expression" dxfId="401" priority="401">
      <formula>IF(RIGHT(TEXT(AK433,"0.#"),1)=".",FALSE,TRUE)</formula>
    </cfRule>
    <cfRule type="expression" dxfId="400" priority="402">
      <formula>IF(RIGHT(TEXT(AK433,"0.#"),1)=".",TRUE,FALSE)</formula>
    </cfRule>
  </conditionalFormatting>
  <conditionalFormatting sqref="AU433:AX433">
    <cfRule type="expression" dxfId="399" priority="397">
      <formula>IF(AND(AU433&gt;=0, RIGHT(TEXT(AU433,"0.#"),1)&lt;&gt;"."),TRUE,FALSE)</formula>
    </cfRule>
    <cfRule type="expression" dxfId="398" priority="398">
      <formula>IF(AND(AU433&gt;=0, RIGHT(TEXT(AU433,"0.#"),1)="."),TRUE,FALSE)</formula>
    </cfRule>
    <cfRule type="expression" dxfId="397" priority="399">
      <formula>IF(AND(AU433&lt;0, RIGHT(TEXT(AU433,"0.#"),1)&lt;&gt;"."),TRUE,FALSE)</formula>
    </cfRule>
    <cfRule type="expression" dxfId="396" priority="400">
      <formula>IF(AND(AU433&lt;0, RIGHT(TEXT(AU433,"0.#"),1)="."),TRUE,FALSE)</formula>
    </cfRule>
  </conditionalFormatting>
  <conditionalFormatting sqref="AK434:AK462">
    <cfRule type="expression" dxfId="395" priority="395">
      <formula>IF(RIGHT(TEXT(AK434,"0.#"),1)=".",FALSE,TRUE)</formula>
    </cfRule>
    <cfRule type="expression" dxfId="394" priority="396">
      <formula>IF(RIGHT(TEXT(AK434,"0.#"),1)=".",TRUE,FALSE)</formula>
    </cfRule>
  </conditionalFormatting>
  <conditionalFormatting sqref="AU434:AX462">
    <cfRule type="expression" dxfId="393" priority="391">
      <formula>IF(AND(AU434&gt;=0, RIGHT(TEXT(AU434,"0.#"),1)&lt;&gt;"."),TRUE,FALSE)</formula>
    </cfRule>
    <cfRule type="expression" dxfId="392" priority="392">
      <formula>IF(AND(AU434&gt;=0, RIGHT(TEXT(AU434,"0.#"),1)="."),TRUE,FALSE)</formula>
    </cfRule>
    <cfRule type="expression" dxfId="391" priority="393">
      <formula>IF(AND(AU434&lt;0, RIGHT(TEXT(AU434,"0.#"),1)&lt;&gt;"."),TRUE,FALSE)</formula>
    </cfRule>
    <cfRule type="expression" dxfId="390" priority="394">
      <formula>IF(AND(AU434&lt;0, RIGHT(TEXT(AU434,"0.#"),1)="."),TRUE,FALSE)</formula>
    </cfRule>
  </conditionalFormatting>
  <conditionalFormatting sqref="AK466">
    <cfRule type="expression" dxfId="389" priority="389">
      <formula>IF(RIGHT(TEXT(AK466,"0.#"),1)=".",FALSE,TRUE)</formula>
    </cfRule>
    <cfRule type="expression" dxfId="388" priority="390">
      <formula>IF(RIGHT(TEXT(AK466,"0.#"),1)=".",TRUE,FALSE)</formula>
    </cfRule>
  </conditionalFormatting>
  <conditionalFormatting sqref="AU466:AX466">
    <cfRule type="expression" dxfId="387" priority="385">
      <formula>IF(AND(AU466&gt;=0, RIGHT(TEXT(AU466,"0.#"),1)&lt;&gt;"."),TRUE,FALSE)</formula>
    </cfRule>
    <cfRule type="expression" dxfId="386" priority="386">
      <formula>IF(AND(AU466&gt;=0, RIGHT(TEXT(AU466,"0.#"),1)="."),TRUE,FALSE)</formula>
    </cfRule>
    <cfRule type="expression" dxfId="385" priority="387">
      <formula>IF(AND(AU466&lt;0, RIGHT(TEXT(AU466,"0.#"),1)&lt;&gt;"."),TRUE,FALSE)</formula>
    </cfRule>
    <cfRule type="expression" dxfId="384" priority="388">
      <formula>IF(AND(AU466&lt;0, RIGHT(TEXT(AU466,"0.#"),1)="."),TRUE,FALSE)</formula>
    </cfRule>
  </conditionalFormatting>
  <conditionalFormatting sqref="AK467:AK495">
    <cfRule type="expression" dxfId="383" priority="383">
      <formula>IF(RIGHT(TEXT(AK467,"0.#"),1)=".",FALSE,TRUE)</formula>
    </cfRule>
    <cfRule type="expression" dxfId="382" priority="384">
      <formula>IF(RIGHT(TEXT(AK467,"0.#"),1)=".",TRUE,FALSE)</formula>
    </cfRule>
  </conditionalFormatting>
  <conditionalFormatting sqref="AU467:AX495">
    <cfRule type="expression" dxfId="381" priority="379">
      <formula>IF(AND(AU467&gt;=0, RIGHT(TEXT(AU467,"0.#"),1)&lt;&gt;"."),TRUE,FALSE)</formula>
    </cfRule>
    <cfRule type="expression" dxfId="380" priority="380">
      <formula>IF(AND(AU467&gt;=0, RIGHT(TEXT(AU467,"0.#"),1)="."),TRUE,FALSE)</formula>
    </cfRule>
    <cfRule type="expression" dxfId="379" priority="381">
      <formula>IF(AND(AU467&lt;0, RIGHT(TEXT(AU467,"0.#"),1)&lt;&gt;"."),TRUE,FALSE)</formula>
    </cfRule>
    <cfRule type="expression" dxfId="378" priority="382">
      <formula>IF(AND(AU467&lt;0, RIGHT(TEXT(AU467,"0.#"),1)="."),TRUE,FALSE)</formula>
    </cfRule>
  </conditionalFormatting>
  <conditionalFormatting sqref="AK499">
    <cfRule type="expression" dxfId="377" priority="377">
      <formula>IF(RIGHT(TEXT(AK499,"0.#"),1)=".",FALSE,TRUE)</formula>
    </cfRule>
    <cfRule type="expression" dxfId="376" priority="378">
      <formula>IF(RIGHT(TEXT(AK499,"0.#"),1)=".",TRUE,FALSE)</formula>
    </cfRule>
  </conditionalFormatting>
  <conditionalFormatting sqref="AU499:AX499">
    <cfRule type="expression" dxfId="375" priority="373">
      <formula>IF(AND(AU499&gt;=0, RIGHT(TEXT(AU499,"0.#"),1)&lt;&gt;"."),TRUE,FALSE)</formula>
    </cfRule>
    <cfRule type="expression" dxfId="374" priority="374">
      <formula>IF(AND(AU499&gt;=0, RIGHT(TEXT(AU499,"0.#"),1)="."),TRUE,FALSE)</formula>
    </cfRule>
    <cfRule type="expression" dxfId="373" priority="375">
      <formula>IF(AND(AU499&lt;0, RIGHT(TEXT(AU499,"0.#"),1)&lt;&gt;"."),TRUE,FALSE)</formula>
    </cfRule>
    <cfRule type="expression" dxfId="372" priority="376">
      <formula>IF(AND(AU499&lt;0, RIGHT(TEXT(AU499,"0.#"),1)="."),TRUE,FALSE)</formula>
    </cfRule>
  </conditionalFormatting>
  <conditionalFormatting sqref="AK500:AK528">
    <cfRule type="expression" dxfId="371" priority="371">
      <formula>IF(RIGHT(TEXT(AK500,"0.#"),1)=".",FALSE,TRUE)</formula>
    </cfRule>
    <cfRule type="expression" dxfId="370" priority="372">
      <formula>IF(RIGHT(TEXT(AK500,"0.#"),1)=".",TRUE,FALSE)</formula>
    </cfRule>
  </conditionalFormatting>
  <conditionalFormatting sqref="AU500:AX528">
    <cfRule type="expression" dxfId="369" priority="367">
      <formula>IF(AND(AU500&gt;=0, RIGHT(TEXT(AU500,"0.#"),1)&lt;&gt;"."),TRUE,FALSE)</formula>
    </cfRule>
    <cfRule type="expression" dxfId="368" priority="368">
      <formula>IF(AND(AU500&gt;=0, RIGHT(TEXT(AU500,"0.#"),1)="."),TRUE,FALSE)</formula>
    </cfRule>
    <cfRule type="expression" dxfId="367" priority="369">
      <formula>IF(AND(AU500&lt;0, RIGHT(TEXT(AU500,"0.#"),1)&lt;&gt;"."),TRUE,FALSE)</formula>
    </cfRule>
    <cfRule type="expression" dxfId="366" priority="370">
      <formula>IF(AND(AU500&lt;0, RIGHT(TEXT(AU500,"0.#"),1)="."),TRUE,FALSE)</formula>
    </cfRule>
  </conditionalFormatting>
  <conditionalFormatting sqref="AK532">
    <cfRule type="expression" dxfId="365" priority="365">
      <formula>IF(RIGHT(TEXT(AK532,"0.#"),1)=".",FALSE,TRUE)</formula>
    </cfRule>
    <cfRule type="expression" dxfId="364" priority="366">
      <formula>IF(RIGHT(TEXT(AK532,"0.#"),1)=".",TRUE,FALSE)</formula>
    </cfRule>
  </conditionalFormatting>
  <conditionalFormatting sqref="AU532:AX532">
    <cfRule type="expression" dxfId="363" priority="361">
      <formula>IF(AND(AU532&gt;=0, RIGHT(TEXT(AU532,"0.#"),1)&lt;&gt;"."),TRUE,FALSE)</formula>
    </cfRule>
    <cfRule type="expression" dxfId="362" priority="362">
      <formula>IF(AND(AU532&gt;=0, RIGHT(TEXT(AU532,"0.#"),1)="."),TRUE,FALSE)</formula>
    </cfRule>
    <cfRule type="expression" dxfId="361" priority="363">
      <formula>IF(AND(AU532&lt;0, RIGHT(TEXT(AU532,"0.#"),1)&lt;&gt;"."),TRUE,FALSE)</formula>
    </cfRule>
    <cfRule type="expression" dxfId="360" priority="364">
      <formula>IF(AND(AU532&lt;0, RIGHT(TEXT(AU532,"0.#"),1)="."),TRUE,FALSE)</formula>
    </cfRule>
  </conditionalFormatting>
  <conditionalFormatting sqref="AK533:AK561">
    <cfRule type="expression" dxfId="359" priority="359">
      <formula>IF(RIGHT(TEXT(AK533,"0.#"),1)=".",FALSE,TRUE)</formula>
    </cfRule>
    <cfRule type="expression" dxfId="358" priority="360">
      <formula>IF(RIGHT(TEXT(AK533,"0.#"),1)=".",TRUE,FALSE)</formula>
    </cfRule>
  </conditionalFormatting>
  <conditionalFormatting sqref="AU533:AX561">
    <cfRule type="expression" dxfId="357" priority="355">
      <formula>IF(AND(AU533&gt;=0, RIGHT(TEXT(AU533,"0.#"),1)&lt;&gt;"."),TRUE,FALSE)</formula>
    </cfRule>
    <cfRule type="expression" dxfId="356" priority="356">
      <formula>IF(AND(AU533&gt;=0, RIGHT(TEXT(AU533,"0.#"),1)="."),TRUE,FALSE)</formula>
    </cfRule>
    <cfRule type="expression" dxfId="355" priority="357">
      <formula>IF(AND(AU533&lt;0, RIGHT(TEXT(AU533,"0.#"),1)&lt;&gt;"."),TRUE,FALSE)</formula>
    </cfRule>
    <cfRule type="expression" dxfId="354" priority="358">
      <formula>IF(AND(AU533&lt;0, RIGHT(TEXT(AU533,"0.#"),1)="."),TRUE,FALSE)</formula>
    </cfRule>
  </conditionalFormatting>
  <conditionalFormatting sqref="AK565">
    <cfRule type="expression" dxfId="353" priority="353">
      <formula>IF(RIGHT(TEXT(AK565,"0.#"),1)=".",FALSE,TRUE)</formula>
    </cfRule>
    <cfRule type="expression" dxfId="352" priority="354">
      <formula>IF(RIGHT(TEXT(AK565,"0.#"),1)=".",TRUE,FALSE)</formula>
    </cfRule>
  </conditionalFormatting>
  <conditionalFormatting sqref="AU565:AX565">
    <cfRule type="expression" dxfId="351" priority="349">
      <formula>IF(AND(AU565&gt;=0, RIGHT(TEXT(AU565,"0.#"),1)&lt;&gt;"."),TRUE,FALSE)</formula>
    </cfRule>
    <cfRule type="expression" dxfId="350" priority="350">
      <formula>IF(AND(AU565&gt;=0, RIGHT(TEXT(AU565,"0.#"),1)="."),TRUE,FALSE)</formula>
    </cfRule>
    <cfRule type="expression" dxfId="349" priority="351">
      <formula>IF(AND(AU565&lt;0, RIGHT(TEXT(AU565,"0.#"),1)&lt;&gt;"."),TRUE,FALSE)</formula>
    </cfRule>
    <cfRule type="expression" dxfId="348" priority="352">
      <formula>IF(AND(AU565&lt;0, RIGHT(TEXT(AU565,"0.#"),1)="."),TRUE,FALSE)</formula>
    </cfRule>
  </conditionalFormatting>
  <conditionalFormatting sqref="AK566:AK594">
    <cfRule type="expression" dxfId="347" priority="347">
      <formula>IF(RIGHT(TEXT(AK566,"0.#"),1)=".",FALSE,TRUE)</formula>
    </cfRule>
    <cfRule type="expression" dxfId="346" priority="348">
      <formula>IF(RIGHT(TEXT(AK566,"0.#"),1)=".",TRUE,FALSE)</formula>
    </cfRule>
  </conditionalFormatting>
  <conditionalFormatting sqref="AU566:AX594">
    <cfRule type="expression" dxfId="345" priority="343">
      <formula>IF(AND(AU566&gt;=0, RIGHT(TEXT(AU566,"0.#"),1)&lt;&gt;"."),TRUE,FALSE)</formula>
    </cfRule>
    <cfRule type="expression" dxfId="344" priority="344">
      <formula>IF(AND(AU566&gt;=0, RIGHT(TEXT(AU566,"0.#"),1)="."),TRUE,FALSE)</formula>
    </cfRule>
    <cfRule type="expression" dxfId="343" priority="345">
      <formula>IF(AND(AU566&lt;0, RIGHT(TEXT(AU566,"0.#"),1)&lt;&gt;"."),TRUE,FALSE)</formula>
    </cfRule>
    <cfRule type="expression" dxfId="342" priority="346">
      <formula>IF(AND(AU566&lt;0, RIGHT(TEXT(AU566,"0.#"),1)="."),TRUE,FALSE)</formula>
    </cfRule>
  </conditionalFormatting>
  <conditionalFormatting sqref="AK598">
    <cfRule type="expression" dxfId="341" priority="341">
      <formula>IF(RIGHT(TEXT(AK598,"0.#"),1)=".",FALSE,TRUE)</formula>
    </cfRule>
    <cfRule type="expression" dxfId="340" priority="342">
      <formula>IF(RIGHT(TEXT(AK598,"0.#"),1)=".",TRUE,FALSE)</formula>
    </cfRule>
  </conditionalFormatting>
  <conditionalFormatting sqref="AU598:AX598">
    <cfRule type="expression" dxfId="339" priority="337">
      <formula>IF(AND(AU598&gt;=0, RIGHT(TEXT(AU598,"0.#"),1)&lt;&gt;"."),TRUE,FALSE)</formula>
    </cfRule>
    <cfRule type="expression" dxfId="338" priority="338">
      <formula>IF(AND(AU598&gt;=0, RIGHT(TEXT(AU598,"0.#"),1)="."),TRUE,FALSE)</formula>
    </cfRule>
    <cfRule type="expression" dxfId="337" priority="339">
      <formula>IF(AND(AU598&lt;0, RIGHT(TEXT(AU598,"0.#"),1)&lt;&gt;"."),TRUE,FALSE)</formula>
    </cfRule>
    <cfRule type="expression" dxfId="336" priority="340">
      <formula>IF(AND(AU598&lt;0, RIGHT(TEXT(AU598,"0.#"),1)="."),TRUE,FALSE)</formula>
    </cfRule>
  </conditionalFormatting>
  <conditionalFormatting sqref="AK599:AK627">
    <cfRule type="expression" dxfId="335" priority="335">
      <formula>IF(RIGHT(TEXT(AK599,"0.#"),1)=".",FALSE,TRUE)</formula>
    </cfRule>
    <cfRule type="expression" dxfId="334" priority="336">
      <formula>IF(RIGHT(TEXT(AK599,"0.#"),1)=".",TRUE,FALSE)</formula>
    </cfRule>
  </conditionalFormatting>
  <conditionalFormatting sqref="AU599:AX627">
    <cfRule type="expression" dxfId="333" priority="331">
      <formula>IF(AND(AU599&gt;=0, RIGHT(TEXT(AU599,"0.#"),1)&lt;&gt;"."),TRUE,FALSE)</formula>
    </cfRule>
    <cfRule type="expression" dxfId="332" priority="332">
      <formula>IF(AND(AU599&gt;=0, RIGHT(TEXT(AU599,"0.#"),1)="."),TRUE,FALSE)</formula>
    </cfRule>
    <cfRule type="expression" dxfId="331" priority="333">
      <formula>IF(AND(AU599&lt;0, RIGHT(TEXT(AU599,"0.#"),1)&lt;&gt;"."),TRUE,FALSE)</formula>
    </cfRule>
    <cfRule type="expression" dxfId="330" priority="334">
      <formula>IF(AND(AU599&lt;0, RIGHT(TEXT(AU599,"0.#"),1)="."),TRUE,FALSE)</formula>
    </cfRule>
  </conditionalFormatting>
  <conditionalFormatting sqref="AK631">
    <cfRule type="expression" dxfId="329" priority="329">
      <formula>IF(RIGHT(TEXT(AK631,"0.#"),1)=".",FALSE,TRUE)</formula>
    </cfRule>
    <cfRule type="expression" dxfId="328" priority="330">
      <formula>IF(RIGHT(TEXT(AK631,"0.#"),1)=".",TRUE,FALSE)</formula>
    </cfRule>
  </conditionalFormatting>
  <conditionalFormatting sqref="AU631:AX631">
    <cfRule type="expression" dxfId="327" priority="325">
      <formula>IF(AND(AU631&gt;=0, RIGHT(TEXT(AU631,"0.#"),1)&lt;&gt;"."),TRUE,FALSE)</formula>
    </cfRule>
    <cfRule type="expression" dxfId="326" priority="326">
      <formula>IF(AND(AU631&gt;=0, RIGHT(TEXT(AU631,"0.#"),1)="."),TRUE,FALSE)</formula>
    </cfRule>
    <cfRule type="expression" dxfId="325" priority="327">
      <formula>IF(AND(AU631&lt;0, RIGHT(TEXT(AU631,"0.#"),1)&lt;&gt;"."),TRUE,FALSE)</formula>
    </cfRule>
    <cfRule type="expression" dxfId="324" priority="328">
      <formula>IF(AND(AU631&lt;0, RIGHT(TEXT(AU631,"0.#"),1)="."),TRUE,FALSE)</formula>
    </cfRule>
  </conditionalFormatting>
  <conditionalFormatting sqref="AK632:AK660">
    <cfRule type="expression" dxfId="323" priority="323">
      <formula>IF(RIGHT(TEXT(AK632,"0.#"),1)=".",FALSE,TRUE)</formula>
    </cfRule>
    <cfRule type="expression" dxfId="322" priority="324">
      <formula>IF(RIGHT(TEXT(AK632,"0.#"),1)=".",TRUE,FALSE)</formula>
    </cfRule>
  </conditionalFormatting>
  <conditionalFormatting sqref="AU632:AX660">
    <cfRule type="expression" dxfId="321" priority="319">
      <formula>IF(AND(AU632&gt;=0, RIGHT(TEXT(AU632,"0.#"),1)&lt;&gt;"."),TRUE,FALSE)</formula>
    </cfRule>
    <cfRule type="expression" dxfId="320" priority="320">
      <formula>IF(AND(AU632&gt;=0, RIGHT(TEXT(AU632,"0.#"),1)="."),TRUE,FALSE)</formula>
    </cfRule>
    <cfRule type="expression" dxfId="319" priority="321">
      <formula>IF(AND(AU632&lt;0, RIGHT(TEXT(AU632,"0.#"),1)&lt;&gt;"."),TRUE,FALSE)</formula>
    </cfRule>
    <cfRule type="expression" dxfId="318" priority="322">
      <formula>IF(AND(AU632&lt;0, RIGHT(TEXT(AU632,"0.#"),1)="."),TRUE,FALSE)</formula>
    </cfRule>
  </conditionalFormatting>
  <conditionalFormatting sqref="AK664">
    <cfRule type="expression" dxfId="317" priority="317">
      <formula>IF(RIGHT(TEXT(AK664,"0.#"),1)=".",FALSE,TRUE)</formula>
    </cfRule>
    <cfRule type="expression" dxfId="316" priority="318">
      <formula>IF(RIGHT(TEXT(AK664,"0.#"),1)=".",TRUE,FALSE)</formula>
    </cfRule>
  </conditionalFormatting>
  <conditionalFormatting sqref="AU664:AX664">
    <cfRule type="expression" dxfId="315" priority="313">
      <formula>IF(AND(AU664&gt;=0, RIGHT(TEXT(AU664,"0.#"),1)&lt;&gt;"."),TRUE,FALSE)</formula>
    </cfRule>
    <cfRule type="expression" dxfId="314" priority="314">
      <formula>IF(AND(AU664&gt;=0, RIGHT(TEXT(AU664,"0.#"),1)="."),TRUE,FALSE)</formula>
    </cfRule>
    <cfRule type="expression" dxfId="313" priority="315">
      <formula>IF(AND(AU664&lt;0, RIGHT(TEXT(AU664,"0.#"),1)&lt;&gt;"."),TRUE,FALSE)</formula>
    </cfRule>
    <cfRule type="expression" dxfId="312" priority="316">
      <formula>IF(AND(AU664&lt;0, RIGHT(TEXT(AU664,"0.#"),1)="."),TRUE,FALSE)</formula>
    </cfRule>
  </conditionalFormatting>
  <conditionalFormatting sqref="AK665:AK693">
    <cfRule type="expression" dxfId="311" priority="311">
      <formula>IF(RIGHT(TEXT(AK665,"0.#"),1)=".",FALSE,TRUE)</formula>
    </cfRule>
    <cfRule type="expression" dxfId="310" priority="312">
      <formula>IF(RIGHT(TEXT(AK665,"0.#"),1)=".",TRUE,FALSE)</formula>
    </cfRule>
  </conditionalFormatting>
  <conditionalFormatting sqref="AU665:AX693">
    <cfRule type="expression" dxfId="309" priority="307">
      <formula>IF(AND(AU665&gt;=0, RIGHT(TEXT(AU665,"0.#"),1)&lt;&gt;"."),TRUE,FALSE)</formula>
    </cfRule>
    <cfRule type="expression" dxfId="308" priority="308">
      <formula>IF(AND(AU665&gt;=0, RIGHT(TEXT(AU665,"0.#"),1)="."),TRUE,FALSE)</formula>
    </cfRule>
    <cfRule type="expression" dxfId="307" priority="309">
      <formula>IF(AND(AU665&lt;0, RIGHT(TEXT(AU665,"0.#"),1)&lt;&gt;"."),TRUE,FALSE)</formula>
    </cfRule>
    <cfRule type="expression" dxfId="306" priority="310">
      <formula>IF(AND(AU665&lt;0, RIGHT(TEXT(AU665,"0.#"),1)="."),TRUE,FALSE)</formula>
    </cfRule>
  </conditionalFormatting>
  <conditionalFormatting sqref="AK697">
    <cfRule type="expression" dxfId="305" priority="305">
      <formula>IF(RIGHT(TEXT(AK697,"0.#"),1)=".",FALSE,TRUE)</formula>
    </cfRule>
    <cfRule type="expression" dxfId="304" priority="306">
      <formula>IF(RIGHT(TEXT(AK697,"0.#"),1)=".",TRUE,FALSE)</formula>
    </cfRule>
  </conditionalFormatting>
  <conditionalFormatting sqref="AU697:AX697">
    <cfRule type="expression" dxfId="303" priority="301">
      <formula>IF(AND(AU697&gt;=0, RIGHT(TEXT(AU697,"0.#"),1)&lt;&gt;"."),TRUE,FALSE)</formula>
    </cfRule>
    <cfRule type="expression" dxfId="302" priority="302">
      <formula>IF(AND(AU697&gt;=0, RIGHT(TEXT(AU697,"0.#"),1)="."),TRUE,FALSE)</formula>
    </cfRule>
    <cfRule type="expression" dxfId="301" priority="303">
      <formula>IF(AND(AU697&lt;0, RIGHT(TEXT(AU697,"0.#"),1)&lt;&gt;"."),TRUE,FALSE)</formula>
    </cfRule>
    <cfRule type="expression" dxfId="300" priority="304">
      <formula>IF(AND(AU697&lt;0, RIGHT(TEXT(AU697,"0.#"),1)="."),TRUE,FALSE)</formula>
    </cfRule>
  </conditionalFormatting>
  <conditionalFormatting sqref="AK698:AK726">
    <cfRule type="expression" dxfId="299" priority="299">
      <formula>IF(RIGHT(TEXT(AK698,"0.#"),1)=".",FALSE,TRUE)</formula>
    </cfRule>
    <cfRule type="expression" dxfId="298" priority="300">
      <formula>IF(RIGHT(TEXT(AK698,"0.#"),1)=".",TRUE,FALSE)</formula>
    </cfRule>
  </conditionalFormatting>
  <conditionalFormatting sqref="AU698:AX726">
    <cfRule type="expression" dxfId="297" priority="295">
      <formula>IF(AND(AU698&gt;=0, RIGHT(TEXT(AU698,"0.#"),1)&lt;&gt;"."),TRUE,FALSE)</formula>
    </cfRule>
    <cfRule type="expression" dxfId="296" priority="296">
      <formula>IF(AND(AU698&gt;=0, RIGHT(TEXT(AU698,"0.#"),1)="."),TRUE,FALSE)</formula>
    </cfRule>
    <cfRule type="expression" dxfId="295" priority="297">
      <formula>IF(AND(AU698&lt;0, RIGHT(TEXT(AU698,"0.#"),1)&lt;&gt;"."),TRUE,FALSE)</formula>
    </cfRule>
    <cfRule type="expression" dxfId="294" priority="298">
      <formula>IF(AND(AU698&lt;0, RIGHT(TEXT(AU698,"0.#"),1)="."),TRUE,FALSE)</formula>
    </cfRule>
  </conditionalFormatting>
  <conditionalFormatting sqref="AK730">
    <cfRule type="expression" dxfId="293" priority="293">
      <formula>IF(RIGHT(TEXT(AK730,"0.#"),1)=".",FALSE,TRUE)</formula>
    </cfRule>
    <cfRule type="expression" dxfId="292" priority="294">
      <formula>IF(RIGHT(TEXT(AK730,"0.#"),1)=".",TRUE,FALSE)</formula>
    </cfRule>
  </conditionalFormatting>
  <conditionalFormatting sqref="AU730:AX730">
    <cfRule type="expression" dxfId="291" priority="289">
      <formula>IF(AND(AU730&gt;=0, RIGHT(TEXT(AU730,"0.#"),1)&lt;&gt;"."),TRUE,FALSE)</formula>
    </cfRule>
    <cfRule type="expression" dxfId="290" priority="290">
      <formula>IF(AND(AU730&gt;=0, RIGHT(TEXT(AU730,"0.#"),1)="."),TRUE,FALSE)</formula>
    </cfRule>
    <cfRule type="expression" dxfId="289" priority="291">
      <formula>IF(AND(AU730&lt;0, RIGHT(TEXT(AU730,"0.#"),1)&lt;&gt;"."),TRUE,FALSE)</formula>
    </cfRule>
    <cfRule type="expression" dxfId="288" priority="292">
      <formula>IF(AND(AU730&lt;0, RIGHT(TEXT(AU730,"0.#"),1)="."),TRUE,FALSE)</formula>
    </cfRule>
  </conditionalFormatting>
  <conditionalFormatting sqref="AK731:AK759">
    <cfRule type="expression" dxfId="287" priority="287">
      <formula>IF(RIGHT(TEXT(AK731,"0.#"),1)=".",FALSE,TRUE)</formula>
    </cfRule>
    <cfRule type="expression" dxfId="286" priority="288">
      <formula>IF(RIGHT(TEXT(AK731,"0.#"),1)=".",TRUE,FALSE)</formula>
    </cfRule>
  </conditionalFormatting>
  <conditionalFormatting sqref="AU731:AX759">
    <cfRule type="expression" dxfId="285" priority="283">
      <formula>IF(AND(AU731&gt;=0, RIGHT(TEXT(AU731,"0.#"),1)&lt;&gt;"."),TRUE,FALSE)</formula>
    </cfRule>
    <cfRule type="expression" dxfId="284" priority="284">
      <formula>IF(AND(AU731&gt;=0, RIGHT(TEXT(AU731,"0.#"),1)="."),TRUE,FALSE)</formula>
    </cfRule>
    <cfRule type="expression" dxfId="283" priority="285">
      <formula>IF(AND(AU731&lt;0, RIGHT(TEXT(AU731,"0.#"),1)&lt;&gt;"."),TRUE,FALSE)</formula>
    </cfRule>
    <cfRule type="expression" dxfId="282" priority="286">
      <formula>IF(AND(AU731&lt;0, RIGHT(TEXT(AU731,"0.#"),1)="."),TRUE,FALSE)</formula>
    </cfRule>
  </conditionalFormatting>
  <conditionalFormatting sqref="AK763">
    <cfRule type="expression" dxfId="281" priority="281">
      <formula>IF(RIGHT(TEXT(AK763,"0.#"),1)=".",FALSE,TRUE)</formula>
    </cfRule>
    <cfRule type="expression" dxfId="280" priority="282">
      <formula>IF(RIGHT(TEXT(AK763,"0.#"),1)=".",TRUE,FALSE)</formula>
    </cfRule>
  </conditionalFormatting>
  <conditionalFormatting sqref="AU763:AX763">
    <cfRule type="expression" dxfId="279" priority="277">
      <formula>IF(AND(AU763&gt;=0, RIGHT(TEXT(AU763,"0.#"),1)&lt;&gt;"."),TRUE,FALSE)</formula>
    </cfRule>
    <cfRule type="expression" dxfId="278" priority="278">
      <formula>IF(AND(AU763&gt;=0, RIGHT(TEXT(AU763,"0.#"),1)="."),TRUE,FALSE)</formula>
    </cfRule>
    <cfRule type="expression" dxfId="277" priority="279">
      <formula>IF(AND(AU763&lt;0, RIGHT(TEXT(AU763,"0.#"),1)&lt;&gt;"."),TRUE,FALSE)</formula>
    </cfRule>
    <cfRule type="expression" dxfId="276" priority="280">
      <formula>IF(AND(AU763&lt;0, RIGHT(TEXT(AU763,"0.#"),1)="."),TRUE,FALSE)</formula>
    </cfRule>
  </conditionalFormatting>
  <conditionalFormatting sqref="AK764:AK792">
    <cfRule type="expression" dxfId="275" priority="275">
      <formula>IF(RIGHT(TEXT(AK764,"0.#"),1)=".",FALSE,TRUE)</formula>
    </cfRule>
    <cfRule type="expression" dxfId="274" priority="276">
      <formula>IF(RIGHT(TEXT(AK764,"0.#"),1)=".",TRUE,FALSE)</formula>
    </cfRule>
  </conditionalFormatting>
  <conditionalFormatting sqref="AU764:AX792">
    <cfRule type="expression" dxfId="273" priority="271">
      <formula>IF(AND(AU764&gt;=0, RIGHT(TEXT(AU764,"0.#"),1)&lt;&gt;"."),TRUE,FALSE)</formula>
    </cfRule>
    <cfRule type="expression" dxfId="272" priority="272">
      <formula>IF(AND(AU764&gt;=0, RIGHT(TEXT(AU764,"0.#"),1)="."),TRUE,FALSE)</formula>
    </cfRule>
    <cfRule type="expression" dxfId="271" priority="273">
      <formula>IF(AND(AU764&lt;0, RIGHT(TEXT(AU764,"0.#"),1)&lt;&gt;"."),TRUE,FALSE)</formula>
    </cfRule>
    <cfRule type="expression" dxfId="270" priority="274">
      <formula>IF(AND(AU764&lt;0, RIGHT(TEXT(AU764,"0.#"),1)="."),TRUE,FALSE)</formula>
    </cfRule>
  </conditionalFormatting>
  <conditionalFormatting sqref="AK796">
    <cfRule type="expression" dxfId="269" priority="269">
      <formula>IF(RIGHT(TEXT(AK796,"0.#"),1)=".",FALSE,TRUE)</formula>
    </cfRule>
    <cfRule type="expression" dxfId="268" priority="270">
      <formula>IF(RIGHT(TEXT(AK796,"0.#"),1)=".",TRUE,FALSE)</formula>
    </cfRule>
  </conditionalFormatting>
  <conditionalFormatting sqref="AU796:AX796">
    <cfRule type="expression" dxfId="267" priority="265">
      <formula>IF(AND(AU796&gt;=0, RIGHT(TEXT(AU796,"0.#"),1)&lt;&gt;"."),TRUE,FALSE)</formula>
    </cfRule>
    <cfRule type="expression" dxfId="266" priority="266">
      <formula>IF(AND(AU796&gt;=0, RIGHT(TEXT(AU796,"0.#"),1)="."),TRUE,FALSE)</formula>
    </cfRule>
    <cfRule type="expression" dxfId="265" priority="267">
      <formula>IF(AND(AU796&lt;0, RIGHT(TEXT(AU796,"0.#"),1)&lt;&gt;"."),TRUE,FALSE)</formula>
    </cfRule>
    <cfRule type="expression" dxfId="264" priority="268">
      <formula>IF(AND(AU796&lt;0, RIGHT(TEXT(AU796,"0.#"),1)="."),TRUE,FALSE)</formula>
    </cfRule>
  </conditionalFormatting>
  <conditionalFormatting sqref="AK797:AK825">
    <cfRule type="expression" dxfId="263" priority="263">
      <formula>IF(RIGHT(TEXT(AK797,"0.#"),1)=".",FALSE,TRUE)</formula>
    </cfRule>
    <cfRule type="expression" dxfId="262" priority="264">
      <formula>IF(RIGHT(TEXT(AK797,"0.#"),1)=".",TRUE,FALSE)</formula>
    </cfRule>
  </conditionalFormatting>
  <conditionalFormatting sqref="AU797:AX825">
    <cfRule type="expression" dxfId="261" priority="259">
      <formula>IF(AND(AU797&gt;=0, RIGHT(TEXT(AU797,"0.#"),1)&lt;&gt;"."),TRUE,FALSE)</formula>
    </cfRule>
    <cfRule type="expression" dxfId="260" priority="260">
      <formula>IF(AND(AU797&gt;=0, RIGHT(TEXT(AU797,"0.#"),1)="."),TRUE,FALSE)</formula>
    </cfRule>
    <cfRule type="expression" dxfId="259" priority="261">
      <formula>IF(AND(AU797&lt;0, RIGHT(TEXT(AU797,"0.#"),1)&lt;&gt;"."),TRUE,FALSE)</formula>
    </cfRule>
    <cfRule type="expression" dxfId="258" priority="262">
      <formula>IF(AND(AU797&lt;0, RIGHT(TEXT(AU797,"0.#"),1)="."),TRUE,FALSE)</formula>
    </cfRule>
  </conditionalFormatting>
  <conditionalFormatting sqref="AK829">
    <cfRule type="expression" dxfId="257" priority="257">
      <formula>IF(RIGHT(TEXT(AK829,"0.#"),1)=".",FALSE,TRUE)</formula>
    </cfRule>
    <cfRule type="expression" dxfId="256" priority="258">
      <formula>IF(RIGHT(TEXT(AK829,"0.#"),1)=".",TRUE,FALSE)</formula>
    </cfRule>
  </conditionalFormatting>
  <conditionalFormatting sqref="AU829:AX829">
    <cfRule type="expression" dxfId="255" priority="253">
      <formula>IF(AND(AU829&gt;=0, RIGHT(TEXT(AU829,"0.#"),1)&lt;&gt;"."),TRUE,FALSE)</formula>
    </cfRule>
    <cfRule type="expression" dxfId="254" priority="254">
      <formula>IF(AND(AU829&gt;=0, RIGHT(TEXT(AU829,"0.#"),1)="."),TRUE,FALSE)</formula>
    </cfRule>
    <cfRule type="expression" dxfId="253" priority="255">
      <formula>IF(AND(AU829&lt;0, RIGHT(TEXT(AU829,"0.#"),1)&lt;&gt;"."),TRUE,FALSE)</formula>
    </cfRule>
    <cfRule type="expression" dxfId="252" priority="256">
      <formula>IF(AND(AU829&lt;0, RIGHT(TEXT(AU829,"0.#"),1)="."),TRUE,FALSE)</formula>
    </cfRule>
  </conditionalFormatting>
  <conditionalFormatting sqref="AK830:AK858">
    <cfRule type="expression" dxfId="251" priority="251">
      <formula>IF(RIGHT(TEXT(AK830,"0.#"),1)=".",FALSE,TRUE)</formula>
    </cfRule>
    <cfRule type="expression" dxfId="250" priority="252">
      <formula>IF(RIGHT(TEXT(AK830,"0.#"),1)=".",TRUE,FALSE)</formula>
    </cfRule>
  </conditionalFormatting>
  <conditionalFormatting sqref="AU830:AX858">
    <cfRule type="expression" dxfId="249" priority="247">
      <formula>IF(AND(AU830&gt;=0, RIGHT(TEXT(AU830,"0.#"),1)&lt;&gt;"."),TRUE,FALSE)</formula>
    </cfRule>
    <cfRule type="expression" dxfId="248" priority="248">
      <formula>IF(AND(AU830&gt;=0, RIGHT(TEXT(AU830,"0.#"),1)="."),TRUE,FALSE)</formula>
    </cfRule>
    <cfRule type="expression" dxfId="247" priority="249">
      <formula>IF(AND(AU830&lt;0, RIGHT(TEXT(AU830,"0.#"),1)&lt;&gt;"."),TRUE,FALSE)</formula>
    </cfRule>
    <cfRule type="expression" dxfId="246" priority="250">
      <formula>IF(AND(AU830&lt;0, RIGHT(TEXT(AU830,"0.#"),1)="."),TRUE,FALSE)</formula>
    </cfRule>
  </conditionalFormatting>
  <conditionalFormatting sqref="AK862">
    <cfRule type="expression" dxfId="245" priority="245">
      <formula>IF(RIGHT(TEXT(AK862,"0.#"),1)=".",FALSE,TRUE)</formula>
    </cfRule>
    <cfRule type="expression" dxfId="244" priority="246">
      <formula>IF(RIGHT(TEXT(AK862,"0.#"),1)=".",TRUE,FALSE)</formula>
    </cfRule>
  </conditionalFormatting>
  <conditionalFormatting sqref="AU862:AX862">
    <cfRule type="expression" dxfId="243" priority="241">
      <formula>IF(AND(AU862&gt;=0, RIGHT(TEXT(AU862,"0.#"),1)&lt;&gt;"."),TRUE,FALSE)</formula>
    </cfRule>
    <cfRule type="expression" dxfId="242" priority="242">
      <formula>IF(AND(AU862&gt;=0, RIGHT(TEXT(AU862,"0.#"),1)="."),TRUE,FALSE)</formula>
    </cfRule>
    <cfRule type="expression" dxfId="241" priority="243">
      <formula>IF(AND(AU862&lt;0, RIGHT(TEXT(AU862,"0.#"),1)&lt;&gt;"."),TRUE,FALSE)</formula>
    </cfRule>
    <cfRule type="expression" dxfId="240" priority="244">
      <formula>IF(AND(AU862&lt;0, RIGHT(TEXT(AU862,"0.#"),1)="."),TRUE,FALSE)</formula>
    </cfRule>
  </conditionalFormatting>
  <conditionalFormatting sqref="AK863:AK891">
    <cfRule type="expression" dxfId="239" priority="239">
      <formula>IF(RIGHT(TEXT(AK863,"0.#"),1)=".",FALSE,TRUE)</formula>
    </cfRule>
    <cfRule type="expression" dxfId="238" priority="240">
      <formula>IF(RIGHT(TEXT(AK863,"0.#"),1)=".",TRUE,FALSE)</formula>
    </cfRule>
  </conditionalFormatting>
  <conditionalFormatting sqref="AU863:AX891">
    <cfRule type="expression" dxfId="237" priority="235">
      <formula>IF(AND(AU863&gt;=0, RIGHT(TEXT(AU863,"0.#"),1)&lt;&gt;"."),TRUE,FALSE)</formula>
    </cfRule>
    <cfRule type="expression" dxfId="236" priority="236">
      <formula>IF(AND(AU863&gt;=0, RIGHT(TEXT(AU863,"0.#"),1)="."),TRUE,FALSE)</formula>
    </cfRule>
    <cfRule type="expression" dxfId="235" priority="237">
      <formula>IF(AND(AU863&lt;0, RIGHT(TEXT(AU863,"0.#"),1)&lt;&gt;"."),TRUE,FALSE)</formula>
    </cfRule>
    <cfRule type="expression" dxfId="234" priority="238">
      <formula>IF(AND(AU863&lt;0, RIGHT(TEXT(AU863,"0.#"),1)="."),TRUE,FALSE)</formula>
    </cfRule>
  </conditionalFormatting>
  <conditionalFormatting sqref="AK895">
    <cfRule type="expression" dxfId="233" priority="233">
      <formula>IF(RIGHT(TEXT(AK895,"0.#"),1)=".",FALSE,TRUE)</formula>
    </cfRule>
    <cfRule type="expression" dxfId="232" priority="234">
      <formula>IF(RIGHT(TEXT(AK895,"0.#"),1)=".",TRUE,FALSE)</formula>
    </cfRule>
  </conditionalFormatting>
  <conditionalFormatting sqref="AU895:AX895">
    <cfRule type="expression" dxfId="231" priority="229">
      <formula>IF(AND(AU895&gt;=0, RIGHT(TEXT(AU895,"0.#"),1)&lt;&gt;"."),TRUE,FALSE)</formula>
    </cfRule>
    <cfRule type="expression" dxfId="230" priority="230">
      <formula>IF(AND(AU895&gt;=0, RIGHT(TEXT(AU895,"0.#"),1)="."),TRUE,FALSE)</formula>
    </cfRule>
    <cfRule type="expression" dxfId="229" priority="231">
      <formula>IF(AND(AU895&lt;0, RIGHT(TEXT(AU895,"0.#"),1)&lt;&gt;"."),TRUE,FALSE)</formula>
    </cfRule>
    <cfRule type="expression" dxfId="228" priority="232">
      <formula>IF(AND(AU895&lt;0, RIGHT(TEXT(AU895,"0.#"),1)="."),TRUE,FALSE)</formula>
    </cfRule>
  </conditionalFormatting>
  <conditionalFormatting sqref="AK896:AK924">
    <cfRule type="expression" dxfId="227" priority="227">
      <formula>IF(RIGHT(TEXT(AK896,"0.#"),1)=".",FALSE,TRUE)</formula>
    </cfRule>
    <cfRule type="expression" dxfId="226" priority="228">
      <formula>IF(RIGHT(TEXT(AK896,"0.#"),1)=".",TRUE,FALSE)</formula>
    </cfRule>
  </conditionalFormatting>
  <conditionalFormatting sqref="AU896:AX924">
    <cfRule type="expression" dxfId="225" priority="223">
      <formula>IF(AND(AU896&gt;=0, RIGHT(TEXT(AU896,"0.#"),1)&lt;&gt;"."),TRUE,FALSE)</formula>
    </cfRule>
    <cfRule type="expression" dxfId="224" priority="224">
      <formula>IF(AND(AU896&gt;=0, RIGHT(TEXT(AU896,"0.#"),1)="."),TRUE,FALSE)</formula>
    </cfRule>
    <cfRule type="expression" dxfId="223" priority="225">
      <formula>IF(AND(AU896&lt;0, RIGHT(TEXT(AU896,"0.#"),1)&lt;&gt;"."),TRUE,FALSE)</formula>
    </cfRule>
    <cfRule type="expression" dxfId="222" priority="226">
      <formula>IF(AND(AU896&lt;0, RIGHT(TEXT(AU896,"0.#"),1)="."),TRUE,FALSE)</formula>
    </cfRule>
  </conditionalFormatting>
  <conditionalFormatting sqref="AK928">
    <cfRule type="expression" dxfId="221" priority="221">
      <formula>IF(RIGHT(TEXT(AK928,"0.#"),1)=".",FALSE,TRUE)</formula>
    </cfRule>
    <cfRule type="expression" dxfId="220" priority="222">
      <formula>IF(RIGHT(TEXT(AK928,"0.#"),1)=".",TRUE,FALSE)</formula>
    </cfRule>
  </conditionalFormatting>
  <conditionalFormatting sqref="AU928:AX928">
    <cfRule type="expression" dxfId="219" priority="217">
      <formula>IF(AND(AU928&gt;=0, RIGHT(TEXT(AU928,"0.#"),1)&lt;&gt;"."),TRUE,FALSE)</formula>
    </cfRule>
    <cfRule type="expression" dxfId="218" priority="218">
      <formula>IF(AND(AU928&gt;=0, RIGHT(TEXT(AU928,"0.#"),1)="."),TRUE,FALSE)</formula>
    </cfRule>
    <cfRule type="expression" dxfId="217" priority="219">
      <formula>IF(AND(AU928&lt;0, RIGHT(TEXT(AU928,"0.#"),1)&lt;&gt;"."),TRUE,FALSE)</formula>
    </cfRule>
    <cfRule type="expression" dxfId="216" priority="220">
      <formula>IF(AND(AU928&lt;0, RIGHT(TEXT(AU928,"0.#"),1)="."),TRUE,FALSE)</formula>
    </cfRule>
  </conditionalFormatting>
  <conditionalFormatting sqref="AK929:AK957">
    <cfRule type="expression" dxfId="215" priority="215">
      <formula>IF(RIGHT(TEXT(AK929,"0.#"),1)=".",FALSE,TRUE)</formula>
    </cfRule>
    <cfRule type="expression" dxfId="214" priority="216">
      <formula>IF(RIGHT(TEXT(AK929,"0.#"),1)=".",TRUE,FALSE)</formula>
    </cfRule>
  </conditionalFormatting>
  <conditionalFormatting sqref="AU929:AX957">
    <cfRule type="expression" dxfId="213" priority="211">
      <formula>IF(AND(AU929&gt;=0, RIGHT(TEXT(AU929,"0.#"),1)&lt;&gt;"."),TRUE,FALSE)</formula>
    </cfRule>
    <cfRule type="expression" dxfId="212" priority="212">
      <formula>IF(AND(AU929&gt;=0, RIGHT(TEXT(AU929,"0.#"),1)="."),TRUE,FALSE)</formula>
    </cfRule>
    <cfRule type="expression" dxfId="211" priority="213">
      <formula>IF(AND(AU929&lt;0, RIGHT(TEXT(AU929,"0.#"),1)&lt;&gt;"."),TRUE,FALSE)</formula>
    </cfRule>
    <cfRule type="expression" dxfId="210" priority="214">
      <formula>IF(AND(AU929&lt;0, RIGHT(TEXT(AU929,"0.#"),1)="."),TRUE,FALSE)</formula>
    </cfRule>
  </conditionalFormatting>
  <conditionalFormatting sqref="AK961">
    <cfRule type="expression" dxfId="209" priority="209">
      <formula>IF(RIGHT(TEXT(AK961,"0.#"),1)=".",FALSE,TRUE)</formula>
    </cfRule>
    <cfRule type="expression" dxfId="208" priority="210">
      <formula>IF(RIGHT(TEXT(AK961,"0.#"),1)=".",TRUE,FALSE)</formula>
    </cfRule>
  </conditionalFormatting>
  <conditionalFormatting sqref="AU961:AX961">
    <cfRule type="expression" dxfId="207" priority="205">
      <formula>IF(AND(AU961&gt;=0, RIGHT(TEXT(AU961,"0.#"),1)&lt;&gt;"."),TRUE,FALSE)</formula>
    </cfRule>
    <cfRule type="expression" dxfId="206" priority="206">
      <formula>IF(AND(AU961&gt;=0, RIGHT(TEXT(AU961,"0.#"),1)="."),TRUE,FALSE)</formula>
    </cfRule>
    <cfRule type="expression" dxfId="205" priority="207">
      <formula>IF(AND(AU961&lt;0, RIGHT(TEXT(AU961,"0.#"),1)&lt;&gt;"."),TRUE,FALSE)</formula>
    </cfRule>
    <cfRule type="expression" dxfId="204" priority="208">
      <formula>IF(AND(AU961&lt;0, RIGHT(TEXT(AU961,"0.#"),1)="."),TRUE,FALSE)</formula>
    </cfRule>
  </conditionalFormatting>
  <conditionalFormatting sqref="AK962:AK990">
    <cfRule type="expression" dxfId="203" priority="203">
      <formula>IF(RIGHT(TEXT(AK962,"0.#"),1)=".",FALSE,TRUE)</formula>
    </cfRule>
    <cfRule type="expression" dxfId="202" priority="204">
      <formula>IF(RIGHT(TEXT(AK962,"0.#"),1)=".",TRUE,FALSE)</formula>
    </cfRule>
  </conditionalFormatting>
  <conditionalFormatting sqref="AU962:AX990">
    <cfRule type="expression" dxfId="201" priority="199">
      <formula>IF(AND(AU962&gt;=0, RIGHT(TEXT(AU962,"0.#"),1)&lt;&gt;"."),TRUE,FALSE)</formula>
    </cfRule>
    <cfRule type="expression" dxfId="200" priority="200">
      <formula>IF(AND(AU962&gt;=0, RIGHT(TEXT(AU962,"0.#"),1)="."),TRUE,FALSE)</formula>
    </cfRule>
    <cfRule type="expression" dxfId="199" priority="201">
      <formula>IF(AND(AU962&lt;0, RIGHT(TEXT(AU962,"0.#"),1)&lt;&gt;"."),TRUE,FALSE)</formula>
    </cfRule>
    <cfRule type="expression" dxfId="198" priority="202">
      <formula>IF(AND(AU962&lt;0, RIGHT(TEXT(AU962,"0.#"),1)="."),TRUE,FALSE)</formula>
    </cfRule>
  </conditionalFormatting>
  <conditionalFormatting sqref="AK994">
    <cfRule type="expression" dxfId="197" priority="197">
      <formula>IF(RIGHT(TEXT(AK994,"0.#"),1)=".",FALSE,TRUE)</formula>
    </cfRule>
    <cfRule type="expression" dxfId="196" priority="198">
      <formula>IF(RIGHT(TEXT(AK994,"0.#"),1)=".",TRUE,FALSE)</formula>
    </cfRule>
  </conditionalFormatting>
  <conditionalFormatting sqref="AU994:AX994">
    <cfRule type="expression" dxfId="195" priority="193">
      <formula>IF(AND(AU994&gt;=0, RIGHT(TEXT(AU994,"0.#"),1)&lt;&gt;"."),TRUE,FALSE)</formula>
    </cfRule>
    <cfRule type="expression" dxfId="194" priority="194">
      <formula>IF(AND(AU994&gt;=0, RIGHT(TEXT(AU994,"0.#"),1)="."),TRUE,FALSE)</formula>
    </cfRule>
    <cfRule type="expression" dxfId="193" priority="195">
      <formula>IF(AND(AU994&lt;0, RIGHT(TEXT(AU994,"0.#"),1)&lt;&gt;"."),TRUE,FALSE)</formula>
    </cfRule>
    <cfRule type="expression" dxfId="192" priority="196">
      <formula>IF(AND(AU994&lt;0, RIGHT(TEXT(AU994,"0.#"),1)="."),TRUE,FALSE)</formula>
    </cfRule>
  </conditionalFormatting>
  <conditionalFormatting sqref="AK995:AK1023">
    <cfRule type="expression" dxfId="191" priority="191">
      <formula>IF(RIGHT(TEXT(AK995,"0.#"),1)=".",FALSE,TRUE)</formula>
    </cfRule>
    <cfRule type="expression" dxfId="190" priority="192">
      <formula>IF(RIGHT(TEXT(AK995,"0.#"),1)=".",TRUE,FALSE)</formula>
    </cfRule>
  </conditionalFormatting>
  <conditionalFormatting sqref="AU995:AX1023">
    <cfRule type="expression" dxfId="189" priority="187">
      <formula>IF(AND(AU995&gt;=0, RIGHT(TEXT(AU995,"0.#"),1)&lt;&gt;"."),TRUE,FALSE)</formula>
    </cfRule>
    <cfRule type="expression" dxfId="188" priority="188">
      <formula>IF(AND(AU995&gt;=0, RIGHT(TEXT(AU995,"0.#"),1)="."),TRUE,FALSE)</formula>
    </cfRule>
    <cfRule type="expression" dxfId="187" priority="189">
      <formula>IF(AND(AU995&lt;0, RIGHT(TEXT(AU995,"0.#"),1)&lt;&gt;"."),TRUE,FALSE)</formula>
    </cfRule>
    <cfRule type="expression" dxfId="186" priority="190">
      <formula>IF(AND(AU995&lt;0, RIGHT(TEXT(AU995,"0.#"),1)="."),TRUE,FALSE)</formula>
    </cfRule>
  </conditionalFormatting>
  <conditionalFormatting sqref="AK1027">
    <cfRule type="expression" dxfId="185" priority="185">
      <formula>IF(RIGHT(TEXT(AK1027,"0.#"),1)=".",FALSE,TRUE)</formula>
    </cfRule>
    <cfRule type="expression" dxfId="184" priority="186">
      <formula>IF(RIGHT(TEXT(AK1027,"0.#"),1)=".",TRUE,FALSE)</formula>
    </cfRule>
  </conditionalFormatting>
  <conditionalFormatting sqref="AU1027:AX1027">
    <cfRule type="expression" dxfId="183" priority="181">
      <formula>IF(AND(AU1027&gt;=0, RIGHT(TEXT(AU1027,"0.#"),1)&lt;&gt;"."),TRUE,FALSE)</formula>
    </cfRule>
    <cfRule type="expression" dxfId="182" priority="182">
      <formula>IF(AND(AU1027&gt;=0, RIGHT(TEXT(AU1027,"0.#"),1)="."),TRUE,FALSE)</formula>
    </cfRule>
    <cfRule type="expression" dxfId="181" priority="183">
      <formula>IF(AND(AU1027&lt;0, RIGHT(TEXT(AU1027,"0.#"),1)&lt;&gt;"."),TRUE,FALSE)</formula>
    </cfRule>
    <cfRule type="expression" dxfId="180" priority="184">
      <formula>IF(AND(AU1027&lt;0, RIGHT(TEXT(AU1027,"0.#"),1)="."),TRUE,FALSE)</formula>
    </cfRule>
  </conditionalFormatting>
  <conditionalFormatting sqref="AK1028:AK1056">
    <cfRule type="expression" dxfId="179" priority="179">
      <formula>IF(RIGHT(TEXT(AK1028,"0.#"),1)=".",FALSE,TRUE)</formula>
    </cfRule>
    <cfRule type="expression" dxfId="178" priority="180">
      <formula>IF(RIGHT(TEXT(AK1028,"0.#"),1)=".",TRUE,FALSE)</formula>
    </cfRule>
  </conditionalFormatting>
  <conditionalFormatting sqref="AU1028:AX1056">
    <cfRule type="expression" dxfId="177" priority="175">
      <formula>IF(AND(AU1028&gt;=0, RIGHT(TEXT(AU1028,"0.#"),1)&lt;&gt;"."),TRUE,FALSE)</formula>
    </cfRule>
    <cfRule type="expression" dxfId="176" priority="176">
      <formula>IF(AND(AU1028&gt;=0, RIGHT(TEXT(AU1028,"0.#"),1)="."),TRUE,FALSE)</formula>
    </cfRule>
    <cfRule type="expression" dxfId="175" priority="177">
      <formula>IF(AND(AU1028&lt;0, RIGHT(TEXT(AU1028,"0.#"),1)&lt;&gt;"."),TRUE,FALSE)</formula>
    </cfRule>
    <cfRule type="expression" dxfId="174" priority="178">
      <formula>IF(AND(AU1028&lt;0, RIGHT(TEXT(AU1028,"0.#"),1)="."),TRUE,FALSE)</formula>
    </cfRule>
  </conditionalFormatting>
  <conditionalFormatting sqref="AK1060">
    <cfRule type="expression" dxfId="173" priority="173">
      <formula>IF(RIGHT(TEXT(AK1060,"0.#"),1)=".",FALSE,TRUE)</formula>
    </cfRule>
    <cfRule type="expression" dxfId="172" priority="174">
      <formula>IF(RIGHT(TEXT(AK1060,"0.#"),1)=".",TRUE,FALSE)</formula>
    </cfRule>
  </conditionalFormatting>
  <conditionalFormatting sqref="AU1060:AX1060">
    <cfRule type="expression" dxfId="171" priority="169">
      <formula>IF(AND(AU1060&gt;=0, RIGHT(TEXT(AU1060,"0.#"),1)&lt;&gt;"."),TRUE,FALSE)</formula>
    </cfRule>
    <cfRule type="expression" dxfId="170" priority="170">
      <formula>IF(AND(AU1060&gt;=0, RIGHT(TEXT(AU1060,"0.#"),1)="."),TRUE,FALSE)</formula>
    </cfRule>
    <cfRule type="expression" dxfId="169" priority="171">
      <formula>IF(AND(AU1060&lt;0, RIGHT(TEXT(AU1060,"0.#"),1)&lt;&gt;"."),TRUE,FALSE)</formula>
    </cfRule>
    <cfRule type="expression" dxfId="168" priority="172">
      <formula>IF(AND(AU1060&lt;0, RIGHT(TEXT(AU1060,"0.#"),1)="."),TRUE,FALSE)</formula>
    </cfRule>
  </conditionalFormatting>
  <conditionalFormatting sqref="AK1061:AK1089">
    <cfRule type="expression" dxfId="167" priority="167">
      <formula>IF(RIGHT(TEXT(AK1061,"0.#"),1)=".",FALSE,TRUE)</formula>
    </cfRule>
    <cfRule type="expression" dxfId="166" priority="168">
      <formula>IF(RIGHT(TEXT(AK1061,"0.#"),1)=".",TRUE,FALSE)</formula>
    </cfRule>
  </conditionalFormatting>
  <conditionalFormatting sqref="AU1061:AX1089">
    <cfRule type="expression" dxfId="165" priority="163">
      <formula>IF(AND(AU1061&gt;=0, RIGHT(TEXT(AU1061,"0.#"),1)&lt;&gt;"."),TRUE,FALSE)</formula>
    </cfRule>
    <cfRule type="expression" dxfId="164" priority="164">
      <formula>IF(AND(AU1061&gt;=0, RIGHT(TEXT(AU1061,"0.#"),1)="."),TRUE,FALSE)</formula>
    </cfRule>
    <cfRule type="expression" dxfId="163" priority="165">
      <formula>IF(AND(AU1061&lt;0, RIGHT(TEXT(AU1061,"0.#"),1)&lt;&gt;"."),TRUE,FALSE)</formula>
    </cfRule>
    <cfRule type="expression" dxfId="162" priority="166">
      <formula>IF(AND(AU1061&lt;0, RIGHT(TEXT(AU1061,"0.#"),1)="."),TRUE,FALSE)</formula>
    </cfRule>
  </conditionalFormatting>
  <conditionalFormatting sqref="AK1093">
    <cfRule type="expression" dxfId="161" priority="161">
      <formula>IF(RIGHT(TEXT(AK1093,"0.#"),1)=".",FALSE,TRUE)</formula>
    </cfRule>
    <cfRule type="expression" dxfId="160" priority="162">
      <formula>IF(RIGHT(TEXT(AK1093,"0.#"),1)=".",TRUE,FALSE)</formula>
    </cfRule>
  </conditionalFormatting>
  <conditionalFormatting sqref="AU1093:AX1093">
    <cfRule type="expression" dxfId="159" priority="157">
      <formula>IF(AND(AU1093&gt;=0, RIGHT(TEXT(AU1093,"0.#"),1)&lt;&gt;"."),TRUE,FALSE)</formula>
    </cfRule>
    <cfRule type="expression" dxfId="158" priority="158">
      <formula>IF(AND(AU1093&gt;=0, RIGHT(TEXT(AU1093,"0.#"),1)="."),TRUE,FALSE)</formula>
    </cfRule>
    <cfRule type="expression" dxfId="157" priority="159">
      <formula>IF(AND(AU1093&lt;0, RIGHT(TEXT(AU1093,"0.#"),1)&lt;&gt;"."),TRUE,FALSE)</formula>
    </cfRule>
    <cfRule type="expression" dxfId="156" priority="160">
      <formula>IF(AND(AU1093&lt;0, RIGHT(TEXT(AU1093,"0.#"),1)="."),TRUE,FALSE)</formula>
    </cfRule>
  </conditionalFormatting>
  <conditionalFormatting sqref="AK1094:AK1122">
    <cfRule type="expression" dxfId="155" priority="155">
      <formula>IF(RIGHT(TEXT(AK1094,"0.#"),1)=".",FALSE,TRUE)</formula>
    </cfRule>
    <cfRule type="expression" dxfId="154" priority="156">
      <formula>IF(RIGHT(TEXT(AK1094,"0.#"),1)=".",TRUE,FALSE)</formula>
    </cfRule>
  </conditionalFormatting>
  <conditionalFormatting sqref="AU1094:AX1122">
    <cfRule type="expression" dxfId="153" priority="151">
      <formula>IF(AND(AU1094&gt;=0, RIGHT(TEXT(AU1094,"0.#"),1)&lt;&gt;"."),TRUE,FALSE)</formula>
    </cfRule>
    <cfRule type="expression" dxfId="152" priority="152">
      <formula>IF(AND(AU1094&gt;=0, RIGHT(TEXT(AU1094,"0.#"),1)="."),TRUE,FALSE)</formula>
    </cfRule>
    <cfRule type="expression" dxfId="151" priority="153">
      <formula>IF(AND(AU1094&lt;0, RIGHT(TEXT(AU1094,"0.#"),1)&lt;&gt;"."),TRUE,FALSE)</formula>
    </cfRule>
    <cfRule type="expression" dxfId="150" priority="154">
      <formula>IF(AND(AU1094&lt;0, RIGHT(TEXT(AU1094,"0.#"),1)="."),TRUE,FALSE)</formula>
    </cfRule>
  </conditionalFormatting>
  <conditionalFormatting sqref="AK1126">
    <cfRule type="expression" dxfId="149" priority="149">
      <formula>IF(RIGHT(TEXT(AK1126,"0.#"),1)=".",FALSE,TRUE)</formula>
    </cfRule>
    <cfRule type="expression" dxfId="148" priority="150">
      <formula>IF(RIGHT(TEXT(AK1126,"0.#"),1)=".",TRUE,FALSE)</formula>
    </cfRule>
  </conditionalFormatting>
  <conditionalFormatting sqref="AU1126:AX1126">
    <cfRule type="expression" dxfId="147" priority="145">
      <formula>IF(AND(AU1126&gt;=0, RIGHT(TEXT(AU1126,"0.#"),1)&lt;&gt;"."),TRUE,FALSE)</formula>
    </cfRule>
    <cfRule type="expression" dxfId="146" priority="146">
      <formula>IF(AND(AU1126&gt;=0, RIGHT(TEXT(AU1126,"0.#"),1)="."),TRUE,FALSE)</formula>
    </cfRule>
    <cfRule type="expression" dxfId="145" priority="147">
      <formula>IF(AND(AU1126&lt;0, RIGHT(TEXT(AU1126,"0.#"),1)&lt;&gt;"."),TRUE,FALSE)</formula>
    </cfRule>
    <cfRule type="expression" dxfId="144" priority="148">
      <formula>IF(AND(AU1126&lt;0, RIGHT(TEXT(AU1126,"0.#"),1)="."),TRUE,FALSE)</formula>
    </cfRule>
  </conditionalFormatting>
  <conditionalFormatting sqref="AK1127:AK1155">
    <cfRule type="expression" dxfId="143" priority="143">
      <formula>IF(RIGHT(TEXT(AK1127,"0.#"),1)=".",FALSE,TRUE)</formula>
    </cfRule>
    <cfRule type="expression" dxfId="142" priority="144">
      <formula>IF(RIGHT(TEXT(AK1127,"0.#"),1)=".",TRUE,FALSE)</formula>
    </cfRule>
  </conditionalFormatting>
  <conditionalFormatting sqref="AU1127:AX1155">
    <cfRule type="expression" dxfId="141" priority="139">
      <formula>IF(AND(AU1127&gt;=0, RIGHT(TEXT(AU1127,"0.#"),1)&lt;&gt;"."),TRUE,FALSE)</formula>
    </cfRule>
    <cfRule type="expression" dxfId="140" priority="140">
      <formula>IF(AND(AU1127&gt;=0, RIGHT(TEXT(AU1127,"0.#"),1)="."),TRUE,FALSE)</formula>
    </cfRule>
    <cfRule type="expression" dxfId="139" priority="141">
      <formula>IF(AND(AU1127&lt;0, RIGHT(TEXT(AU1127,"0.#"),1)&lt;&gt;"."),TRUE,FALSE)</formula>
    </cfRule>
    <cfRule type="expression" dxfId="138" priority="142">
      <formula>IF(AND(AU1127&lt;0, RIGHT(TEXT(AU1127,"0.#"),1)="."),TRUE,FALSE)</formula>
    </cfRule>
  </conditionalFormatting>
  <conditionalFormatting sqref="AK1159">
    <cfRule type="expression" dxfId="137" priority="137">
      <formula>IF(RIGHT(TEXT(AK1159,"0.#"),1)=".",FALSE,TRUE)</formula>
    </cfRule>
    <cfRule type="expression" dxfId="136" priority="138">
      <formula>IF(RIGHT(TEXT(AK1159,"0.#"),1)=".",TRUE,FALSE)</formula>
    </cfRule>
  </conditionalFormatting>
  <conditionalFormatting sqref="AU1159:AX1159">
    <cfRule type="expression" dxfId="135" priority="133">
      <formula>IF(AND(AU1159&gt;=0, RIGHT(TEXT(AU1159,"0.#"),1)&lt;&gt;"."),TRUE,FALSE)</formula>
    </cfRule>
    <cfRule type="expression" dxfId="134" priority="134">
      <formula>IF(AND(AU1159&gt;=0, RIGHT(TEXT(AU1159,"0.#"),1)="."),TRUE,FALSE)</formula>
    </cfRule>
    <cfRule type="expression" dxfId="133" priority="135">
      <formula>IF(AND(AU1159&lt;0, RIGHT(TEXT(AU1159,"0.#"),1)&lt;&gt;"."),TRUE,FALSE)</formula>
    </cfRule>
    <cfRule type="expression" dxfId="132" priority="136">
      <formula>IF(AND(AU1159&lt;0, RIGHT(TEXT(AU1159,"0.#"),1)="."),TRUE,FALSE)</formula>
    </cfRule>
  </conditionalFormatting>
  <conditionalFormatting sqref="AK1160:AK1188">
    <cfRule type="expression" dxfId="131" priority="131">
      <formula>IF(RIGHT(TEXT(AK1160,"0.#"),1)=".",FALSE,TRUE)</formula>
    </cfRule>
    <cfRule type="expression" dxfId="130" priority="132">
      <formula>IF(RIGHT(TEXT(AK1160,"0.#"),1)=".",TRUE,FALSE)</formula>
    </cfRule>
  </conditionalFormatting>
  <conditionalFormatting sqref="AU1160:AX1188">
    <cfRule type="expression" dxfId="129" priority="127">
      <formula>IF(AND(AU1160&gt;=0, RIGHT(TEXT(AU1160,"0.#"),1)&lt;&gt;"."),TRUE,FALSE)</formula>
    </cfRule>
    <cfRule type="expression" dxfId="128" priority="128">
      <formula>IF(AND(AU1160&gt;=0, RIGHT(TEXT(AU1160,"0.#"),1)="."),TRUE,FALSE)</formula>
    </cfRule>
    <cfRule type="expression" dxfId="127" priority="129">
      <formula>IF(AND(AU1160&lt;0, RIGHT(TEXT(AU1160,"0.#"),1)&lt;&gt;"."),TRUE,FALSE)</formula>
    </cfRule>
    <cfRule type="expression" dxfId="126" priority="130">
      <formula>IF(AND(AU1160&lt;0, RIGHT(TEXT(AU1160,"0.#"),1)="."),TRUE,FALSE)</formula>
    </cfRule>
  </conditionalFormatting>
  <conditionalFormatting sqref="AK1192">
    <cfRule type="expression" dxfId="125" priority="125">
      <formula>IF(RIGHT(TEXT(AK1192,"0.#"),1)=".",FALSE,TRUE)</formula>
    </cfRule>
    <cfRule type="expression" dxfId="124" priority="126">
      <formula>IF(RIGHT(TEXT(AK1192,"0.#"),1)=".",TRUE,FALSE)</formula>
    </cfRule>
  </conditionalFormatting>
  <conditionalFormatting sqref="AU1192:AX1192">
    <cfRule type="expression" dxfId="123" priority="121">
      <formula>IF(AND(AU1192&gt;=0, RIGHT(TEXT(AU1192,"0.#"),1)&lt;&gt;"."),TRUE,FALSE)</formula>
    </cfRule>
    <cfRule type="expression" dxfId="122" priority="122">
      <formula>IF(AND(AU1192&gt;=0, RIGHT(TEXT(AU1192,"0.#"),1)="."),TRUE,FALSE)</formula>
    </cfRule>
    <cfRule type="expression" dxfId="121" priority="123">
      <formula>IF(AND(AU1192&lt;0, RIGHT(TEXT(AU1192,"0.#"),1)&lt;&gt;"."),TRUE,FALSE)</formula>
    </cfRule>
    <cfRule type="expression" dxfId="120" priority="124">
      <formula>IF(AND(AU1192&lt;0, RIGHT(TEXT(AU1192,"0.#"),1)="."),TRUE,FALSE)</formula>
    </cfRule>
  </conditionalFormatting>
  <conditionalFormatting sqref="AK1193:AK1221">
    <cfRule type="expression" dxfId="119" priority="119">
      <formula>IF(RIGHT(TEXT(AK1193,"0.#"),1)=".",FALSE,TRUE)</formula>
    </cfRule>
    <cfRule type="expression" dxfId="118" priority="120">
      <formula>IF(RIGHT(TEXT(AK1193,"0.#"),1)=".",TRUE,FALSE)</formula>
    </cfRule>
  </conditionalFormatting>
  <conditionalFormatting sqref="AU1193:AX1221">
    <cfRule type="expression" dxfId="117" priority="115">
      <formula>IF(AND(AU1193&gt;=0, RIGHT(TEXT(AU1193,"0.#"),1)&lt;&gt;"."),TRUE,FALSE)</formula>
    </cfRule>
    <cfRule type="expression" dxfId="116" priority="116">
      <formula>IF(AND(AU1193&gt;=0, RIGHT(TEXT(AU1193,"0.#"),1)="."),TRUE,FALSE)</formula>
    </cfRule>
    <cfRule type="expression" dxfId="115" priority="117">
      <formula>IF(AND(AU1193&lt;0, RIGHT(TEXT(AU1193,"0.#"),1)&lt;&gt;"."),TRUE,FALSE)</formula>
    </cfRule>
    <cfRule type="expression" dxfId="114" priority="118">
      <formula>IF(AND(AU1193&lt;0, RIGHT(TEXT(AU1193,"0.#"),1)="."),TRUE,FALSE)</formula>
    </cfRule>
  </conditionalFormatting>
  <conditionalFormatting sqref="AK1225">
    <cfRule type="expression" dxfId="113" priority="113">
      <formula>IF(RIGHT(TEXT(AK1225,"0.#"),1)=".",FALSE,TRUE)</formula>
    </cfRule>
    <cfRule type="expression" dxfId="112" priority="114">
      <formula>IF(RIGHT(TEXT(AK1225,"0.#"),1)=".",TRUE,FALSE)</formula>
    </cfRule>
  </conditionalFormatting>
  <conditionalFormatting sqref="AU1225:AX1225">
    <cfRule type="expression" dxfId="111" priority="109">
      <formula>IF(AND(AU1225&gt;=0, RIGHT(TEXT(AU1225,"0.#"),1)&lt;&gt;"."),TRUE,FALSE)</formula>
    </cfRule>
    <cfRule type="expression" dxfId="110" priority="110">
      <formula>IF(AND(AU1225&gt;=0, RIGHT(TEXT(AU1225,"0.#"),1)="."),TRUE,FALSE)</formula>
    </cfRule>
    <cfRule type="expression" dxfId="109" priority="111">
      <formula>IF(AND(AU1225&lt;0, RIGHT(TEXT(AU1225,"0.#"),1)&lt;&gt;"."),TRUE,FALSE)</formula>
    </cfRule>
    <cfRule type="expression" dxfId="108" priority="112">
      <formula>IF(AND(AU1225&lt;0, RIGHT(TEXT(AU1225,"0.#"),1)="."),TRUE,FALSE)</formula>
    </cfRule>
  </conditionalFormatting>
  <conditionalFormatting sqref="AK1226:AK1254">
    <cfRule type="expression" dxfId="107" priority="107">
      <formula>IF(RIGHT(TEXT(AK1226,"0.#"),1)=".",FALSE,TRUE)</formula>
    </cfRule>
    <cfRule type="expression" dxfId="106" priority="108">
      <formula>IF(RIGHT(TEXT(AK1226,"0.#"),1)=".",TRUE,FALSE)</formula>
    </cfRule>
  </conditionalFormatting>
  <conditionalFormatting sqref="AU1226:AX1254">
    <cfRule type="expression" dxfId="105" priority="103">
      <formula>IF(AND(AU1226&gt;=0, RIGHT(TEXT(AU1226,"0.#"),1)&lt;&gt;"."),TRUE,FALSE)</formula>
    </cfRule>
    <cfRule type="expression" dxfId="104" priority="104">
      <formula>IF(AND(AU1226&gt;=0, RIGHT(TEXT(AU1226,"0.#"),1)="."),TRUE,FALSE)</formula>
    </cfRule>
    <cfRule type="expression" dxfId="103" priority="105">
      <formula>IF(AND(AU1226&lt;0, RIGHT(TEXT(AU1226,"0.#"),1)&lt;&gt;"."),TRUE,FALSE)</formula>
    </cfRule>
    <cfRule type="expression" dxfId="102" priority="106">
      <formula>IF(AND(AU1226&lt;0, RIGHT(TEXT(AU1226,"0.#"),1)="."),TRUE,FALSE)</formula>
    </cfRule>
  </conditionalFormatting>
  <conditionalFormatting sqref="AK1258">
    <cfRule type="expression" dxfId="101" priority="101">
      <formula>IF(RIGHT(TEXT(AK1258,"0.#"),1)=".",FALSE,TRUE)</formula>
    </cfRule>
    <cfRule type="expression" dxfId="100" priority="102">
      <formula>IF(RIGHT(TEXT(AK1258,"0.#"),1)=".",TRUE,FALSE)</formula>
    </cfRule>
  </conditionalFormatting>
  <conditionalFormatting sqref="AU1258:AX1258">
    <cfRule type="expression" dxfId="99" priority="97">
      <formula>IF(AND(AU1258&gt;=0, RIGHT(TEXT(AU1258,"0.#"),1)&lt;&gt;"."),TRUE,FALSE)</formula>
    </cfRule>
    <cfRule type="expression" dxfId="98" priority="98">
      <formula>IF(AND(AU1258&gt;=0, RIGHT(TEXT(AU1258,"0.#"),1)="."),TRUE,FALSE)</formula>
    </cfRule>
    <cfRule type="expression" dxfId="97" priority="99">
      <formula>IF(AND(AU1258&lt;0, RIGHT(TEXT(AU1258,"0.#"),1)&lt;&gt;"."),TRUE,FALSE)</formula>
    </cfRule>
    <cfRule type="expression" dxfId="96" priority="100">
      <formula>IF(AND(AU1258&lt;0, RIGHT(TEXT(AU1258,"0.#"),1)="."),TRUE,FALSE)</formula>
    </cfRule>
  </conditionalFormatting>
  <conditionalFormatting sqref="AK1259:AK1287">
    <cfRule type="expression" dxfId="95" priority="95">
      <formula>IF(RIGHT(TEXT(AK1259,"0.#"),1)=".",FALSE,TRUE)</formula>
    </cfRule>
    <cfRule type="expression" dxfId="94" priority="96">
      <formula>IF(RIGHT(TEXT(AK1259,"0.#"),1)=".",TRUE,FALSE)</formula>
    </cfRule>
  </conditionalFormatting>
  <conditionalFormatting sqref="AU1259:AX1287">
    <cfRule type="expression" dxfId="93" priority="91">
      <formula>IF(AND(AU1259&gt;=0, RIGHT(TEXT(AU1259,"0.#"),1)&lt;&gt;"."),TRUE,FALSE)</formula>
    </cfRule>
    <cfRule type="expression" dxfId="92" priority="92">
      <formula>IF(AND(AU1259&gt;=0, RIGHT(TEXT(AU1259,"0.#"),1)="."),TRUE,FALSE)</formula>
    </cfRule>
    <cfRule type="expression" dxfId="91" priority="93">
      <formula>IF(AND(AU1259&lt;0, RIGHT(TEXT(AU1259,"0.#"),1)&lt;&gt;"."),TRUE,FALSE)</formula>
    </cfRule>
    <cfRule type="expression" dxfId="90" priority="94">
      <formula>IF(AND(AU1259&lt;0, RIGHT(TEXT(AU1259,"0.#"),1)="."),TRUE,FALSE)</formula>
    </cfRule>
  </conditionalFormatting>
  <conditionalFormatting sqref="AK1291">
    <cfRule type="expression" dxfId="89" priority="89">
      <formula>IF(RIGHT(TEXT(AK1291,"0.#"),1)=".",FALSE,TRUE)</formula>
    </cfRule>
    <cfRule type="expression" dxfId="88" priority="90">
      <formula>IF(RIGHT(TEXT(AK1291,"0.#"),1)=".",TRUE,FALSE)</formula>
    </cfRule>
  </conditionalFormatting>
  <conditionalFormatting sqref="AU1291:AX1291">
    <cfRule type="expression" dxfId="87" priority="85">
      <formula>IF(AND(AU1291&gt;=0, RIGHT(TEXT(AU1291,"0.#"),1)&lt;&gt;"."),TRUE,FALSE)</formula>
    </cfRule>
    <cfRule type="expression" dxfId="86" priority="86">
      <formula>IF(AND(AU1291&gt;=0, RIGHT(TEXT(AU1291,"0.#"),1)="."),TRUE,FALSE)</formula>
    </cfRule>
    <cfRule type="expression" dxfId="85" priority="87">
      <formula>IF(AND(AU1291&lt;0, RIGHT(TEXT(AU1291,"0.#"),1)&lt;&gt;"."),TRUE,FALSE)</formula>
    </cfRule>
    <cfRule type="expression" dxfId="84" priority="88">
      <formula>IF(AND(AU1291&lt;0, RIGHT(TEXT(AU1291,"0.#"),1)="."),TRUE,FALSE)</formula>
    </cfRule>
  </conditionalFormatting>
  <conditionalFormatting sqref="AK1292:AK1320">
    <cfRule type="expression" dxfId="83" priority="83">
      <formula>IF(RIGHT(TEXT(AK1292,"0.#"),1)=".",FALSE,TRUE)</formula>
    </cfRule>
    <cfRule type="expression" dxfId="82" priority="84">
      <formula>IF(RIGHT(TEXT(AK1292,"0.#"),1)=".",TRUE,FALSE)</formula>
    </cfRule>
  </conditionalFormatting>
  <conditionalFormatting sqref="AU1292:AX1320">
    <cfRule type="expression" dxfId="81" priority="79">
      <formula>IF(AND(AU1292&gt;=0, RIGHT(TEXT(AU1292,"0.#"),1)&lt;&gt;"."),TRUE,FALSE)</formula>
    </cfRule>
    <cfRule type="expression" dxfId="80" priority="80">
      <formula>IF(AND(AU1292&gt;=0, RIGHT(TEXT(AU1292,"0.#"),1)="."),TRUE,FALSE)</formula>
    </cfRule>
    <cfRule type="expression" dxfId="79" priority="81">
      <formula>IF(AND(AU1292&lt;0, RIGHT(TEXT(AU1292,"0.#"),1)&lt;&gt;"."),TRUE,FALSE)</formula>
    </cfRule>
    <cfRule type="expression" dxfId="78" priority="82">
      <formula>IF(AND(AU1292&lt;0, RIGHT(TEXT(AU1292,"0.#"),1)="."),TRUE,FALSE)</formula>
    </cfRule>
  </conditionalFormatting>
  <conditionalFormatting sqref="AK108">
    <cfRule type="expression" dxfId="77" priority="77">
      <formula>IF(RIGHT(TEXT(AK108,"0.#"),1)=".",FALSE,TRUE)</formula>
    </cfRule>
    <cfRule type="expression" dxfId="76" priority="78">
      <formula>IF(RIGHT(TEXT(AK108,"0.#"),1)=".",TRUE,FALSE)</formula>
    </cfRule>
  </conditionalFormatting>
  <conditionalFormatting sqref="AU108:AX108">
    <cfRule type="expression" dxfId="75" priority="73">
      <formula>IF(AND(AU108&gt;=0, RIGHT(TEXT(AU108,"0.#"),1)&lt;&gt;"."),TRUE,FALSE)</formula>
    </cfRule>
    <cfRule type="expression" dxfId="74" priority="74">
      <formula>IF(AND(AU108&gt;=0, RIGHT(TEXT(AU108,"0.#"),1)="."),TRUE,FALSE)</formula>
    </cfRule>
    <cfRule type="expression" dxfId="73" priority="75">
      <formula>IF(AND(AU108&lt;0, RIGHT(TEXT(AU108,"0.#"),1)&lt;&gt;"."),TRUE,FALSE)</formula>
    </cfRule>
    <cfRule type="expression" dxfId="72" priority="76">
      <formula>IF(AND(AU108&lt;0, RIGHT(TEXT(AU108,"0.#"),1)="."),TRUE,FALSE)</formula>
    </cfRule>
  </conditionalFormatting>
  <conditionalFormatting sqref="AK109">
    <cfRule type="expression" dxfId="71" priority="71">
      <formula>IF(RIGHT(TEXT(AK109,"0.#"),1)=".",FALSE,TRUE)</formula>
    </cfRule>
    <cfRule type="expression" dxfId="70" priority="72">
      <formula>IF(RIGHT(TEXT(AK109,"0.#"),1)=".",TRUE,FALSE)</formula>
    </cfRule>
  </conditionalFormatting>
  <conditionalFormatting sqref="AK4">
    <cfRule type="expression" dxfId="69" priority="69">
      <formula>IF(RIGHT(TEXT(AK4,"0.#"),1)=".",FALSE,TRUE)</formula>
    </cfRule>
    <cfRule type="expression" dxfId="68" priority="70">
      <formula>IF(RIGHT(TEXT(AK4,"0.#"),1)=".",TRUE,FALSE)</formula>
    </cfRule>
  </conditionalFormatting>
  <conditionalFormatting sqref="AU4:AX4">
    <cfRule type="expression" dxfId="67" priority="65">
      <formula>IF(AND(AU4&gt;=0, RIGHT(TEXT(AU4,"0.#"),1)&lt;&gt;"."),TRUE,FALSE)</formula>
    </cfRule>
    <cfRule type="expression" dxfId="66" priority="66">
      <formula>IF(AND(AU4&gt;=0, RIGHT(TEXT(AU4,"0.#"),1)="."),TRUE,FALSE)</formula>
    </cfRule>
    <cfRule type="expression" dxfId="65" priority="67">
      <formula>IF(AND(AU4&lt;0, RIGHT(TEXT(AU4,"0.#"),1)&lt;&gt;"."),TRUE,FALSE)</formula>
    </cfRule>
    <cfRule type="expression" dxfId="64" priority="68">
      <formula>IF(AND(AU4&lt;0, RIGHT(TEXT(AU4,"0.#"),1)="."),TRUE,FALSE)</formula>
    </cfRule>
  </conditionalFormatting>
  <conditionalFormatting sqref="AK5">
    <cfRule type="expression" dxfId="63" priority="63">
      <formula>IF(RIGHT(TEXT(AK5,"0.#"),1)=".",FALSE,TRUE)</formula>
    </cfRule>
    <cfRule type="expression" dxfId="62" priority="64">
      <formula>IF(RIGHT(TEXT(AK5,"0.#"),1)=".",TRUE,FALSE)</formula>
    </cfRule>
  </conditionalFormatting>
  <conditionalFormatting sqref="AU5:AX5">
    <cfRule type="expression" dxfId="61" priority="59">
      <formula>IF(AND(AU5&gt;=0, RIGHT(TEXT(AU5,"0.#"),1)&lt;&gt;"."),TRUE,FALSE)</formula>
    </cfRule>
    <cfRule type="expression" dxfId="60" priority="60">
      <formula>IF(AND(AU5&gt;=0, RIGHT(TEXT(AU5,"0.#"),1)="."),TRUE,FALSE)</formula>
    </cfRule>
    <cfRule type="expression" dxfId="59" priority="61">
      <formula>IF(AND(AU5&lt;0, RIGHT(TEXT(AU5,"0.#"),1)&lt;&gt;"."),TRUE,FALSE)</formula>
    </cfRule>
    <cfRule type="expression" dxfId="58" priority="62">
      <formula>IF(AND(AU5&lt;0, RIGHT(TEXT(AU5,"0.#"),1)="."),TRUE,FALSE)</formula>
    </cfRule>
  </conditionalFormatting>
  <conditionalFormatting sqref="AK37">
    <cfRule type="expression" dxfId="57" priority="57">
      <formula>IF(RIGHT(TEXT(AK37,"0.#"),1)=".",FALSE,TRUE)</formula>
    </cfRule>
    <cfRule type="expression" dxfId="56" priority="58">
      <formula>IF(RIGHT(TEXT(AK37,"0.#"),1)=".",TRUE,FALSE)</formula>
    </cfRule>
  </conditionalFormatting>
  <conditionalFormatting sqref="AU37:AX37">
    <cfRule type="expression" dxfId="55" priority="53">
      <formula>IF(AND(AU37&gt;=0, RIGHT(TEXT(AU37,"0.#"),1)&lt;&gt;"."),TRUE,FALSE)</formula>
    </cfRule>
    <cfRule type="expression" dxfId="54" priority="54">
      <formula>IF(AND(AU37&gt;=0, RIGHT(TEXT(AU37,"0.#"),1)="."),TRUE,FALSE)</formula>
    </cfRule>
    <cfRule type="expression" dxfId="53" priority="55">
      <formula>IF(AND(AU37&lt;0, RIGHT(TEXT(AU37,"0.#"),1)&lt;&gt;"."),TRUE,FALSE)</formula>
    </cfRule>
    <cfRule type="expression" dxfId="52" priority="56">
      <formula>IF(AND(AU37&lt;0, RIGHT(TEXT(AU37,"0.#"),1)="."),TRUE,FALSE)</formula>
    </cfRule>
  </conditionalFormatting>
  <conditionalFormatting sqref="AK38:AK46">
    <cfRule type="expression" dxfId="51" priority="51">
      <formula>IF(RIGHT(TEXT(AK38,"0.#"),1)=".",FALSE,TRUE)</formula>
    </cfRule>
    <cfRule type="expression" dxfId="50" priority="52">
      <formula>IF(RIGHT(TEXT(AK38,"0.#"),1)=".",TRUE,FALSE)</formula>
    </cfRule>
  </conditionalFormatting>
  <conditionalFormatting sqref="AU38:AX46">
    <cfRule type="expression" dxfId="49" priority="47">
      <formula>IF(AND(AU38&gt;=0, RIGHT(TEXT(AU38,"0.#"),1)&lt;&gt;"."),TRUE,FALSE)</formula>
    </cfRule>
    <cfRule type="expression" dxfId="48" priority="48">
      <formula>IF(AND(AU38&gt;=0, RIGHT(TEXT(AU38,"0.#"),1)="."),TRUE,FALSE)</formula>
    </cfRule>
    <cfRule type="expression" dxfId="47" priority="49">
      <formula>IF(AND(AU38&lt;0, RIGHT(TEXT(AU38,"0.#"),1)&lt;&gt;"."),TRUE,FALSE)</formula>
    </cfRule>
    <cfRule type="expression" dxfId="46" priority="50">
      <formula>IF(AND(AU38&lt;0, RIGHT(TEXT(AU38,"0.#"),1)="."),TRUE,FALSE)</formula>
    </cfRule>
  </conditionalFormatting>
  <conditionalFormatting sqref="AK70">
    <cfRule type="expression" dxfId="45" priority="45">
      <formula>IF(RIGHT(TEXT(AK70,"0.#"),1)=".",FALSE,TRUE)</formula>
    </cfRule>
    <cfRule type="expression" dxfId="44" priority="46">
      <formula>IF(RIGHT(TEXT(AK70,"0.#"),1)=".",TRUE,FALSE)</formula>
    </cfRule>
  </conditionalFormatting>
  <conditionalFormatting sqref="AU70:AX70">
    <cfRule type="expression" dxfId="43" priority="41">
      <formula>IF(AND(AU70&gt;=0, RIGHT(TEXT(AU70,"0.#"),1)&lt;&gt;"."),TRUE,FALSE)</formula>
    </cfRule>
    <cfRule type="expression" dxfId="42" priority="42">
      <formula>IF(AND(AU70&gt;=0, RIGHT(TEXT(AU70,"0.#"),1)="."),TRUE,FALSE)</formula>
    </cfRule>
    <cfRule type="expression" dxfId="41" priority="43">
      <formula>IF(AND(AU70&lt;0, RIGHT(TEXT(AU70,"0.#"),1)&lt;&gt;"."),TRUE,FALSE)</formula>
    </cfRule>
    <cfRule type="expression" dxfId="40" priority="44">
      <formula>IF(AND(AU70&lt;0, RIGHT(TEXT(AU70,"0.#"),1)="."),TRUE,FALSE)</formula>
    </cfRule>
  </conditionalFormatting>
  <conditionalFormatting sqref="AK71:AK74">
    <cfRule type="expression" dxfId="39" priority="39">
      <formula>IF(RIGHT(TEXT(AK71,"0.#"),1)=".",FALSE,TRUE)</formula>
    </cfRule>
    <cfRule type="expression" dxfId="38" priority="40">
      <formula>IF(RIGHT(TEXT(AK71,"0.#"),1)=".",TRUE,FALSE)</formula>
    </cfRule>
  </conditionalFormatting>
  <conditionalFormatting sqref="AU71:AX74 AU76:AX76">
    <cfRule type="expression" dxfId="37" priority="35">
      <formula>IF(AND(AU71&gt;=0, RIGHT(TEXT(AU71,"0.#"),1)&lt;&gt;"."),TRUE,FALSE)</formula>
    </cfRule>
    <cfRule type="expression" dxfId="36" priority="36">
      <formula>IF(AND(AU71&gt;=0, RIGHT(TEXT(AU71,"0.#"),1)="."),TRUE,FALSE)</formula>
    </cfRule>
    <cfRule type="expression" dxfId="35" priority="37">
      <formula>IF(AND(AU71&lt;0, RIGHT(TEXT(AU71,"0.#"),1)&lt;&gt;"."),TRUE,FALSE)</formula>
    </cfRule>
    <cfRule type="expression" dxfId="34" priority="38">
      <formula>IF(AND(AU71&lt;0, RIGHT(TEXT(AU71,"0.#"),1)="."),TRUE,FALSE)</formula>
    </cfRule>
  </conditionalFormatting>
  <conditionalFormatting sqref="AK75">
    <cfRule type="expression" dxfId="33" priority="33">
      <formula>IF(RIGHT(TEXT(AK75,"0.#"),1)=".",FALSE,TRUE)</formula>
    </cfRule>
    <cfRule type="expression" dxfId="32" priority="34">
      <formula>IF(RIGHT(TEXT(AK75,"0.#"),1)=".",TRUE,FALSE)</formula>
    </cfRule>
  </conditionalFormatting>
  <conditionalFormatting sqref="AU75:AX75">
    <cfRule type="expression" dxfId="31" priority="29">
      <formula>IF(AND(AU75&gt;=0, RIGHT(TEXT(AU75,"0.#"),1)&lt;&gt;"."),TRUE,FALSE)</formula>
    </cfRule>
    <cfRule type="expression" dxfId="30" priority="30">
      <formula>IF(AND(AU75&gt;=0, RIGHT(TEXT(AU75,"0.#"),1)="."),TRUE,FALSE)</formula>
    </cfRule>
    <cfRule type="expression" dxfId="29" priority="31">
      <formula>IF(AND(AU75&lt;0, RIGHT(TEXT(AU75,"0.#"),1)&lt;&gt;"."),TRUE,FALSE)</formula>
    </cfRule>
    <cfRule type="expression" dxfId="28" priority="32">
      <formula>IF(AND(AU75&lt;0, RIGHT(TEXT(AU75,"0.#"),1)="."),TRUE,FALSE)</formula>
    </cfRule>
  </conditionalFormatting>
  <conditionalFormatting sqref="AK76">
    <cfRule type="expression" dxfId="27" priority="27">
      <formula>IF(RIGHT(TEXT(AK76,"0.#"),1)=".",FALSE,TRUE)</formula>
    </cfRule>
    <cfRule type="expression" dxfId="26" priority="28">
      <formula>IF(RIGHT(TEXT(AK76,"0.#"),1)=".",TRUE,FALSE)</formula>
    </cfRule>
  </conditionalFormatting>
  <conditionalFormatting sqref="AK103">
    <cfRule type="expression" dxfId="25" priority="25">
      <formula>IF(RIGHT(TEXT(AK103,"0.#"),1)=".",FALSE,TRUE)</formula>
    </cfRule>
    <cfRule type="expression" dxfId="24" priority="26">
      <formula>IF(RIGHT(TEXT(AK103,"0.#"),1)=".",TRUE,FALSE)</formula>
    </cfRule>
  </conditionalFormatting>
  <conditionalFormatting sqref="AU103:AX103">
    <cfRule type="expression" dxfId="23" priority="21">
      <formula>IF(AND(AU103&gt;=0, RIGHT(TEXT(AU103,"0.#"),1)&lt;&gt;"."),TRUE,FALSE)</formula>
    </cfRule>
    <cfRule type="expression" dxfId="22" priority="22">
      <formula>IF(AND(AU103&gt;=0, RIGHT(TEXT(AU103,"0.#"),1)="."),TRUE,FALSE)</formula>
    </cfRule>
    <cfRule type="expression" dxfId="21" priority="23">
      <formula>IF(AND(AU103&lt;0, RIGHT(TEXT(AU103,"0.#"),1)&lt;&gt;"."),TRUE,FALSE)</formula>
    </cfRule>
    <cfRule type="expression" dxfId="20" priority="24">
      <formula>IF(AND(AU103&lt;0, RIGHT(TEXT(AU103,"0.#"),1)="."),TRUE,FALSE)</formula>
    </cfRule>
  </conditionalFormatting>
  <conditionalFormatting sqref="AK136">
    <cfRule type="expression" dxfId="19" priority="19">
      <formula>IF(RIGHT(TEXT(AK136,"0.#"),1)=".",FALSE,TRUE)</formula>
    </cfRule>
    <cfRule type="expression" dxfId="18" priority="20">
      <formula>IF(RIGHT(TEXT(AK136,"0.#"),1)=".",TRUE,FALSE)</formula>
    </cfRule>
  </conditionalFormatting>
  <conditionalFormatting sqref="AU136:AX136">
    <cfRule type="expression" dxfId="17" priority="15">
      <formula>IF(AND(AU136&gt;=0, RIGHT(TEXT(AU136,"0.#"),1)&lt;&gt;"."),TRUE,FALSE)</formula>
    </cfRule>
    <cfRule type="expression" dxfId="16" priority="16">
      <formula>IF(AND(AU136&gt;=0, RIGHT(TEXT(AU136,"0.#"),1)="."),TRUE,FALSE)</formula>
    </cfRule>
    <cfRule type="expression" dxfId="15" priority="17">
      <formula>IF(AND(AU136&lt;0, RIGHT(TEXT(AU136,"0.#"),1)&lt;&gt;"."),TRUE,FALSE)</formula>
    </cfRule>
    <cfRule type="expression" dxfId="14" priority="18">
      <formula>IF(AND(AU136&lt;0, RIGHT(TEXT(AU136,"0.#"),1)="."),TRUE,FALSE)</formula>
    </cfRule>
  </conditionalFormatting>
  <conditionalFormatting sqref="AK137:AK145">
    <cfRule type="expression" dxfId="13" priority="13">
      <formula>IF(RIGHT(TEXT(AK137,"0.#"),1)=".",FALSE,TRUE)</formula>
    </cfRule>
    <cfRule type="expression" dxfId="12" priority="14">
      <formula>IF(RIGHT(TEXT(AK137,"0.#"),1)=".",TRUE,FALSE)</formula>
    </cfRule>
  </conditionalFormatting>
  <conditionalFormatting sqref="AU137:AX145">
    <cfRule type="expression" dxfId="11" priority="9">
      <formula>IF(AND(AU137&gt;=0, RIGHT(TEXT(AU137,"0.#"),1)&lt;&gt;"."),TRUE,FALSE)</formula>
    </cfRule>
    <cfRule type="expression" dxfId="10" priority="10">
      <formula>IF(AND(AU137&gt;=0, RIGHT(TEXT(AU137,"0.#"),1)="."),TRUE,FALSE)</formula>
    </cfRule>
    <cfRule type="expression" dxfId="9" priority="11">
      <formula>IF(AND(AU137&lt;0, RIGHT(TEXT(AU137,"0.#"),1)&lt;&gt;"."),TRUE,FALSE)</formula>
    </cfRule>
    <cfRule type="expression" dxfId="8" priority="12">
      <formula>IF(AND(AU137&lt;0, RIGHT(TEXT(AU137,"0.#"),1)="."),TRUE,FALSE)</formula>
    </cfRule>
  </conditionalFormatting>
  <conditionalFormatting sqref="AK169">
    <cfRule type="expression" dxfId="7" priority="7">
      <formula>IF(RIGHT(TEXT(AK169,"0.#"),1)=".",FALSE,TRUE)</formula>
    </cfRule>
    <cfRule type="expression" dxfId="6" priority="8">
      <formula>IF(RIGHT(TEXT(AK169,"0.#"),1)=".",TRUE,FALSE)</formula>
    </cfRule>
  </conditionalFormatting>
  <conditionalFormatting sqref="AU169:AX178">
    <cfRule type="expression" dxfId="5" priority="3">
      <formula>IF(AND(AU169&gt;=0, RIGHT(TEXT(AU169,"0.#"),1)&lt;&gt;"."),TRUE,FALSE)</formula>
    </cfRule>
    <cfRule type="expression" dxfId="4" priority="4">
      <formula>IF(AND(AU169&gt;=0, RIGHT(TEXT(AU169,"0.#"),1)="."),TRUE,FALSE)</formula>
    </cfRule>
    <cfRule type="expression" dxfId="3" priority="5">
      <formula>IF(AND(AU169&lt;0, RIGHT(TEXT(AU169,"0.#"),1)&lt;&gt;"."),TRUE,FALSE)</formula>
    </cfRule>
    <cfRule type="expression" dxfId="2" priority="6">
      <formula>IF(AND(AU169&lt;0, RIGHT(TEXT(AU169,"0.#"),1)="."),TRUE,FALSE)</formula>
    </cfRule>
  </conditionalFormatting>
  <conditionalFormatting sqref="AK170:AK178">
    <cfRule type="expression" dxfId="1" priority="1">
      <formula>IF(RIGHT(TEXT(AK170,"0.#"),1)=".",FALSE,TRUE)</formula>
    </cfRule>
    <cfRule type="expression" dxfId="0" priority="2">
      <formula>IF(RIGHT(TEXT(AK170,"0.#"),1)=".",TRUE,FALSE)</formula>
    </cfRule>
  </conditionalFormatting>
  <dataValidations count="1">
    <dataValidation type="custom" imeMode="disabled" allowBlank="1" showInputMessage="1" showErrorMessage="1" sqref="AU1192:AU1221 AU1225:AU1254 AU1258:AU1287 AK4:AK33 AK37:AK66 AK70:AK99 AK103:AK132 AK136:AK165 AK169:AK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631:AK660 AK895:AK924 AU4:AU33 AK1291:AK1320 AU37:AU66 AU1291:AU1320 AU70:AU99 AK961:AK990 AU103:AU132 AK1225:AK1254 AU136:AU165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U169:AU198">
      <formula1>OR(ISNUMBER(AK4), AK4="-")</formula1>
    </dataValidation>
  </dataValidations>
  <pageMargins left="0.62992125984251968" right="0.39370078740157483" top="0.59055118110236227" bottom="0.39370078740157483" header="0.51181102362204722" footer="0.51181102362204722"/>
  <pageSetup paperSize="9" scale="69" orientation="portrait" r:id="rId1"/>
  <rowBreaks count="2" manualBreakCount="2">
    <brk id="100" max="16383" man="1"/>
    <brk id="1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2015-08-18T05:51:08Z</cp:lastPrinted>
  <dcterms:created xsi:type="dcterms:W3CDTF">2012-03-13T00:50:25Z</dcterms:created>
  <dcterms:modified xsi:type="dcterms:W3CDTF">2015-09-06T14:26:34Z</dcterms:modified>
</cp:coreProperties>
</file>