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Toyota" sheetId="1" r:id="rId1"/>
    <sheet name="Nissan" sheetId="2" r:id="rId2"/>
    <sheet name="Mazda" sheetId="3" r:id="rId3"/>
    <sheet name="Mitsubishi" sheetId="4" r:id="rId4"/>
  </sheets>
  <externalReferences>
    <externalReference r:id="rId7"/>
    <externalReference r:id="rId8"/>
    <externalReference r:id="rId9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2">'Mazda'!$A$2:$U$36</definedName>
    <definedName name="_xlnm.Print_Area" localSheetId="3">'Mitsubishi'!$A$2:$U$14</definedName>
    <definedName name="_xlnm.Print_Area" localSheetId="1">'Nissan'!$A$2:$T$12</definedName>
    <definedName name="_xlnm.Print_Area" localSheetId="0">'Toyota'!$A$2:$U$12</definedName>
    <definedName name="_xlnm.Print_Titles" localSheetId="2">'Mazda'!$2:$8</definedName>
    <definedName name="_xlnm.Print_Titles" localSheetId="3">'Mitsubishi'!$2:$8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<sst xmlns="http://schemas.openxmlformats.org/spreadsheetml/2006/main" count="429" uniqueCount="160">
  <si>
    <r>
      <rPr>
        <sz val="8"/>
        <rFont val="ＭＳ Ｐゴシック"/>
        <family val="3"/>
      </rPr>
      <t>当該自動車の製造又は輸入の事業を行う者の氏名又は名称　</t>
    </r>
  </si>
  <si>
    <t>日産自動車株式会社</t>
  </si>
  <si>
    <t>ディーゼル乗用車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</si>
  <si>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</si>
  <si>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</si>
  <si>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</si>
  <si>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</si>
  <si>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</si>
  <si>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</si>
  <si>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</si>
  <si>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JC08</t>
    </r>
    <r>
      <rPr>
        <sz val="8"/>
        <rFont val="ＭＳ Ｐゴシック"/>
        <family val="3"/>
      </rPr>
      <t>モード</t>
    </r>
  </si>
  <si>
    <t>平成27年度
燃費基準
達成・向上
達成レベル</t>
  </si>
  <si>
    <t>平成32年度
燃費基準
達成・向上
達成レベル</t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</si>
  <si>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</si>
  <si>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</si>
  <si>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</si>
  <si>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</si>
  <si>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</si>
  <si>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</si>
  <si>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</si>
  <si>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</si>
  <si>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</si>
  <si>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</si>
  <si>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</si>
  <si>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</si>
  <si>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</si>
  <si>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</si>
  <si>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</si>
  <si>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</si>
  <si>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</si>
  <si>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</si>
  <si>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</si>
  <si>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</si>
  <si>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</si>
  <si>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ニッサン</t>
  </si>
  <si>
    <t>ｴｸｽﾄﾚｲﾙ</t>
  </si>
  <si>
    <t>LDA-DNT31</t>
  </si>
  <si>
    <t>M9R</t>
  </si>
  <si>
    <t>1.995</t>
  </si>
  <si>
    <t>6MT</t>
  </si>
  <si>
    <t>1660～1710</t>
  </si>
  <si>
    <t>TC,IC,P,EP,CN</t>
  </si>
  <si>
    <t>3W,EGR,DF,NTC</t>
  </si>
  <si>
    <t>A</t>
  </si>
  <si>
    <t/>
  </si>
  <si>
    <t>6AT(E･LTC)</t>
  </si>
  <si>
    <t>1690～1740</t>
  </si>
  <si>
    <r>
      <rPr>
        <sz val="8"/>
        <rFont val="ＭＳ Ｐゴシック"/>
        <family val="3"/>
      </rPr>
      <t>「（注）「燃費基準相当値」の欄には、燃費基準値をディーゼル車用に換算した値を記載しています。」</t>
    </r>
  </si>
  <si>
    <t>マツダ</t>
  </si>
  <si>
    <t>デミオ</t>
  </si>
  <si>
    <t>LDA-DJ5FS</t>
  </si>
  <si>
    <t>S5</t>
  </si>
  <si>
    <t>I,D,FI,TC,IC,P,EP,CN</t>
  </si>
  <si>
    <t>CCO+EGR+DF</t>
  </si>
  <si>
    <t>F</t>
  </si>
  <si>
    <t>減速エネルギー回生機構付</t>
  </si>
  <si>
    <t>LDA-DJ5AS</t>
  </si>
  <si>
    <t>A</t>
  </si>
  <si>
    <t>アテンザ</t>
  </si>
  <si>
    <t>LDA-GJ2FP</t>
  </si>
  <si>
    <t>SH</t>
  </si>
  <si>
    <r>
      <t>1510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1530</t>
    </r>
  </si>
  <si>
    <t>LDA-GJ2FW</t>
  </si>
  <si>
    <r>
      <t>1520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1530</t>
    </r>
  </si>
  <si>
    <r>
      <t>1550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1570</t>
    </r>
  </si>
  <si>
    <t>LDA-GJ2AP</t>
  </si>
  <si>
    <t>6MT</t>
  </si>
  <si>
    <r>
      <t>1580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1600</t>
    </r>
  </si>
  <si>
    <t>アクセラ</t>
  </si>
  <si>
    <t>LDA-BM2FS</t>
  </si>
  <si>
    <t>ＣＸ－５</t>
  </si>
  <si>
    <t>LDA-KE2FW</t>
  </si>
  <si>
    <t>LDA-KE2AW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</si>
  <si>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</si>
  <si>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t>平成27年度
燃費基準
達成・向上
達成レベル</t>
  </si>
  <si>
    <t>平成32年度
燃費基準
達成・向上
達成レベル</t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</si>
  <si>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</si>
  <si>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</si>
  <si>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三菱</t>
  </si>
  <si>
    <t>パジェロ</t>
  </si>
  <si>
    <t>LDA-V88W</t>
  </si>
  <si>
    <t>4M41</t>
  </si>
  <si>
    <t>5AT(LTC)</t>
  </si>
  <si>
    <t>2110～2170</t>
  </si>
  <si>
    <t>CCO,
EGR,DF</t>
  </si>
  <si>
    <t>LDA-V98W</t>
  </si>
  <si>
    <t>2230～2270</t>
  </si>
  <si>
    <t>2280～2340</t>
  </si>
  <si>
    <t>デリカ</t>
  </si>
  <si>
    <t>LDA-CV1W</t>
  </si>
  <si>
    <t>4N14</t>
  </si>
  <si>
    <t>D,P,FI,
TC,IC,CN</t>
  </si>
  <si>
    <t>当該自動車の製造又は輸入の事業を行う者の氏名又は名称　       トヨタ自動車株式会社　</t>
  </si>
  <si>
    <r>
      <rPr>
        <sz val="8"/>
        <color indexed="8"/>
        <rFont val="ＭＳ Ｐゴシック"/>
        <family val="3"/>
      </rPr>
      <t>類別区分番号</t>
    </r>
  </si>
  <si>
    <t>トヨタ</t>
  </si>
  <si>
    <t>ランドクルーザー　プラド</t>
  </si>
  <si>
    <t>LDA-GDJ150W</t>
  </si>
  <si>
    <t>0001～0045</t>
  </si>
  <si>
    <t>1GD</t>
  </si>
  <si>
    <t>6AT×2
(E･LTC)</t>
  </si>
  <si>
    <t>2160～2270</t>
  </si>
  <si>
    <t>5～7</t>
  </si>
  <si>
    <t>Ｄ
FI
TC
IC
P</t>
  </si>
  <si>
    <t>EGR
DF
CCO
SCR</t>
  </si>
  <si>
    <t>A</t>
  </si>
  <si>
    <t>0046～0048</t>
  </si>
  <si>
    <t>2280～2290</t>
  </si>
  <si>
    <t>LDA-GDJ151W</t>
  </si>
  <si>
    <t>0001～0016</t>
  </si>
  <si>
    <t>2300～2380</t>
  </si>
  <si>
    <t>「（注）「燃費基準相当値」の欄には、燃費基準値をディーゼル車用に換算した値を記載しています。」</t>
  </si>
  <si>
    <t>マツダ株式会社</t>
  </si>
  <si>
    <r>
      <rPr>
        <sz val="8"/>
        <rFont val="ＭＳ Ｐゴシック"/>
        <family val="3"/>
      </rPr>
      <t>類別区分番号</t>
    </r>
  </si>
  <si>
    <t>0001,0002</t>
  </si>
  <si>
    <t>0051,0052</t>
  </si>
  <si>
    <t>ＣＸ－３</t>
  </si>
  <si>
    <t>LDA-DK5FW</t>
  </si>
  <si>
    <t>0001</t>
  </si>
  <si>
    <t>0052</t>
  </si>
  <si>
    <t>0051</t>
  </si>
  <si>
    <t>LDA-DK5AW</t>
  </si>
  <si>
    <t>0101,0102</t>
  </si>
  <si>
    <t>0151</t>
  </si>
  <si>
    <t>0152</t>
  </si>
  <si>
    <t>0151,0152</t>
  </si>
  <si>
    <r>
      <rPr>
        <sz val="8"/>
        <rFont val="ＭＳ Ｐゴシック"/>
        <family val="3"/>
      </rPr>
      <t>当該自動車の製造又は輸入の事業を行う者の氏名又は名称　　三菱自動車工業株式会社</t>
    </r>
  </si>
  <si>
    <t>類別区分番号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</si>
  <si>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0032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</si>
  <si>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0023,
0025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0031,
0033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0037,
0041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0045,
0049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0051,
0057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0059,
0065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0069,
0073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0077,
0081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0083,
0089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0091,
0097,0105,
0129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0135,
0137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0143,
0145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0147,
0153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0155,
0161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0163,
0169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0171,
0193,0197,
0241,0245</t>
    </r>
  </si>
  <si>
    <r>
      <t>0024,0032,
0038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0040,
0046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0048,
0052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0056,
0060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0064,
0070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0072,
0078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0080,
0084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0088,
0092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0096,
0098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0104,
0106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0128,
0136,0144,
0148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0152,
0156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0160,
0164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0168,
0172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0192,
0194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0196,
0198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0240,
0242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0244,
0246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0256</t>
    </r>
  </si>
  <si>
    <t>0001,0002,0003,
0004</t>
  </si>
  <si>
    <t>LDA-DJ5FS</t>
  </si>
  <si>
    <t>0053,0054,0057,
0058</t>
  </si>
  <si>
    <t>S5</t>
  </si>
  <si>
    <t>0051,0052,0055,
0056</t>
  </si>
  <si>
    <t>LDA-DJ5AS</t>
  </si>
  <si>
    <t>0003,0004,0007,
0008</t>
  </si>
  <si>
    <t>0001,0002,0005,
0006</t>
  </si>
  <si>
    <r>
      <t>6AT(E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</si>
  <si>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1600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1610</t>
    </r>
  </si>
  <si>
    <t>A</t>
  </si>
  <si>
    <t>LDA-GJ2AW</t>
  </si>
  <si>
    <t>0001,0002</t>
  </si>
  <si>
    <r>
      <t>1590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1600</t>
    </r>
  </si>
  <si>
    <t>0051,0052</t>
  </si>
  <si>
    <r>
      <t>1620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1630</t>
    </r>
  </si>
  <si>
    <t>0051</t>
  </si>
  <si>
    <t>0001</t>
  </si>
  <si>
    <t>LDA-BM2FP</t>
  </si>
  <si>
    <t>0201,0202,0203,
0204</t>
  </si>
  <si>
    <r>
      <t>1560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1590</t>
    </r>
  </si>
  <si>
    <r>
      <t>1620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1650</t>
    </r>
  </si>
  <si>
    <t>（注）「燃費基準相当値」の欄には、燃費基準値をディーゼル車用に換算した値を記載しています。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</si>
  <si>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0020,
0051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0066</t>
    </r>
  </si>
  <si>
    <r>
      <t>6AT(E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</si>
  <si>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1880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1930</t>
    </r>
  </si>
  <si>
    <r>
      <t>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</t>
    </r>
  </si>
  <si>
    <t>D,P,FI,
TC,IC,CN</t>
  </si>
  <si>
    <t>EGR,
CCO,DF</t>
  </si>
  <si>
    <t>（注）　「燃費基準相当値」の欄には、燃費基準値をディーゼル車用に換算した値を記載しています。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</si>
</sst>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"/>
    <numFmt numFmtId="178" formatCode="0_);[Red]\(0\)"/>
    <numFmt numFmtId="179" formatCode="0.000"/>
    <numFmt numFmtId="180" formatCode="0.000_);[Red]\(0.000\)"/>
    <numFmt numFmtId="181" formatCode="0.00_ "/>
    <numFmt numFmtId="182" formatCode=".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77" fontId="9" fillId="0" borderId="21" xfId="0" applyNumberFormat="1" applyFont="1" applyFill="1" applyBorder="1" applyAlignment="1" applyProtection="1" quotePrefix="1">
      <alignment horizontal="center" vertical="center" wrapText="1"/>
      <protection locked="0"/>
    </xf>
    <xf numFmtId="178" fontId="9" fillId="0" borderId="22" xfId="0" applyNumberFormat="1" applyFont="1" applyFill="1" applyBorder="1" applyAlignment="1">
      <alignment horizontal="center" vertical="center" wrapText="1"/>
    </xf>
    <xf numFmtId="177" fontId="10" fillId="0" borderId="21" xfId="0" applyNumberFormat="1" applyFont="1" applyFill="1" applyBorder="1" applyAlignment="1" applyProtection="1" quotePrefix="1">
      <alignment horizontal="center" vertical="center" wrapText="1"/>
      <protection locked="0"/>
    </xf>
    <xf numFmtId="177" fontId="10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177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28" xfId="0" applyNumberFormat="1" applyFont="1" applyFill="1" applyBorder="1" applyAlignment="1">
      <alignment horizontal="center" vertical="center" wrapText="1"/>
    </xf>
    <xf numFmtId="177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177" fontId="9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177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77" fontId="9" fillId="0" borderId="27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3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7" fontId="11" fillId="0" borderId="0" xfId="0" applyNumberFormat="1" applyFont="1" applyFill="1" applyBorder="1" applyAlignment="1" quotePrefix="1">
      <alignment horizontal="center" vertical="center" wrapText="1"/>
    </xf>
    <xf numFmtId="178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 applyProtection="1">
      <alignment vertical="center"/>
      <protection locked="0"/>
    </xf>
    <xf numFmtId="179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9" fillId="0" borderId="21" xfId="0" applyNumberFormat="1" applyFont="1" applyFill="1" applyBorder="1" applyAlignment="1" applyProtection="1" quotePrefix="1">
      <alignment horizontal="center" vertical="center"/>
      <protection locked="0"/>
    </xf>
    <xf numFmtId="178" fontId="9" fillId="0" borderId="22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 applyProtection="1" quotePrefix="1">
      <alignment horizontal="center" vertical="center"/>
      <protection locked="0"/>
    </xf>
    <xf numFmtId="177" fontId="4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7" fontId="9" fillId="0" borderId="21" xfId="0" applyNumberFormat="1" applyFont="1" applyFill="1" applyBorder="1" applyAlignment="1" applyProtection="1">
      <alignment horizontal="center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2" fillId="0" borderId="0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center" wrapText="1"/>
      <protection/>
    </xf>
    <xf numFmtId="0" fontId="5" fillId="0" borderId="0" xfId="63" applyFont="1" applyFill="1" applyBorder="1" applyAlignment="1">
      <alignment horizontal="right"/>
      <protection/>
    </xf>
    <xf numFmtId="0" fontId="4" fillId="0" borderId="0" xfId="63" applyFont="1" applyFill="1">
      <alignment/>
      <protection/>
    </xf>
    <xf numFmtId="0" fontId="4" fillId="0" borderId="0" xfId="63" applyFont="1" applyFill="1" applyAlignment="1">
      <alignment horizontal="center" wrapText="1"/>
      <protection/>
    </xf>
    <xf numFmtId="0" fontId="5" fillId="0" borderId="0" xfId="63" applyFont="1" applyFill="1" applyBorder="1">
      <alignment/>
      <protection/>
    </xf>
    <xf numFmtId="0" fontId="6" fillId="0" borderId="10" xfId="63" applyFont="1" applyFill="1" applyBorder="1">
      <alignment/>
      <protection/>
    </xf>
    <xf numFmtId="0" fontId="4" fillId="0" borderId="10" xfId="63" applyFont="1" applyFill="1" applyBorder="1">
      <alignment/>
      <protection/>
    </xf>
    <xf numFmtId="0" fontId="4" fillId="0" borderId="10" xfId="63" applyFont="1" applyFill="1" applyBorder="1" applyAlignment="1" applyProtection="1">
      <alignment horizontal="center"/>
      <protection locked="0"/>
    </xf>
    <xf numFmtId="0" fontId="4" fillId="0" borderId="10" xfId="63" applyFont="1" applyFill="1" applyBorder="1" applyAlignment="1" applyProtection="1">
      <alignment horizontal="right"/>
      <protection locked="0"/>
    </xf>
    <xf numFmtId="0" fontId="7" fillId="0" borderId="0" xfId="63" applyFont="1" applyFill="1" applyBorder="1" applyAlignment="1">
      <alignment/>
      <protection/>
    </xf>
    <xf numFmtId="0" fontId="8" fillId="0" borderId="0" xfId="63" applyFont="1" applyFill="1" applyBorder="1" applyAlignment="1">
      <alignment/>
      <protection/>
    </xf>
    <xf numFmtId="0" fontId="4" fillId="0" borderId="0" xfId="63" applyFont="1" applyFill="1" applyAlignment="1">
      <alignment horizontal="right"/>
      <protection/>
    </xf>
    <xf numFmtId="0" fontId="4" fillId="0" borderId="0" xfId="63" applyFont="1" applyFill="1" applyAlignment="1">
      <alignment horizontal="right" vertical="center"/>
      <protection/>
    </xf>
    <xf numFmtId="0" fontId="4" fillId="0" borderId="11" xfId="63" applyFont="1" applyFill="1" applyBorder="1" applyAlignment="1">
      <alignment horizontal="center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/>
      <protection/>
    </xf>
    <xf numFmtId="0" fontId="4" fillId="0" borderId="10" xfId="63" applyFont="1" applyFill="1" applyBorder="1" applyAlignment="1">
      <alignment horizontal="center"/>
      <protection/>
    </xf>
    <xf numFmtId="0" fontId="4" fillId="0" borderId="14" xfId="63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center"/>
      <protection/>
    </xf>
    <xf numFmtId="0" fontId="4" fillId="0" borderId="15" xfId="63" applyFont="1" applyFill="1" applyBorder="1" applyAlignment="1">
      <alignment horizontal="center"/>
      <protection/>
    </xf>
    <xf numFmtId="0" fontId="4" fillId="0" borderId="16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25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>
      <alignment/>
      <protection/>
    </xf>
    <xf numFmtId="0" fontId="49" fillId="0" borderId="32" xfId="63" applyFont="1" applyFill="1" applyBorder="1" applyAlignment="1">
      <alignment horizontal="left" vertical="center" wrapText="1"/>
      <protection/>
    </xf>
    <xf numFmtId="0" fontId="49" fillId="0" borderId="33" xfId="63" applyFont="1" applyFill="1" applyBorder="1" applyAlignment="1">
      <alignment horizontal="left" vertical="center" wrapText="1"/>
      <protection/>
    </xf>
    <xf numFmtId="0" fontId="49" fillId="0" borderId="34" xfId="63" applyFont="1" applyFill="1" applyBorder="1" applyAlignment="1">
      <alignment horizontal="left" vertical="center" wrapText="1"/>
      <protection/>
    </xf>
    <xf numFmtId="0" fontId="49" fillId="0" borderId="35" xfId="63" applyFont="1" applyFill="1" applyBorder="1" applyAlignment="1">
      <alignment horizontal="left" vertical="center" wrapText="1"/>
      <protection/>
    </xf>
    <xf numFmtId="0" fontId="49" fillId="0" borderId="35" xfId="63" applyFont="1" applyFill="1" applyBorder="1" applyAlignment="1">
      <alignment horizontal="center" vertical="center" wrapText="1"/>
      <protection/>
    </xf>
    <xf numFmtId="0" fontId="49" fillId="0" borderId="36" xfId="63" applyFont="1" applyFill="1" applyBorder="1" applyAlignment="1">
      <alignment horizontal="center" vertical="center" wrapText="1"/>
      <protection/>
    </xf>
    <xf numFmtId="182" fontId="50" fillId="0" borderId="37" xfId="63" applyNumberFormat="1" applyFont="1" applyFill="1" applyBorder="1" applyAlignment="1">
      <alignment horizontal="center" vertical="center" wrapText="1"/>
      <protection/>
    </xf>
    <xf numFmtId="1" fontId="50" fillId="0" borderId="38" xfId="63" applyNumberFormat="1" applyFont="1" applyFill="1" applyBorder="1" applyAlignment="1">
      <alignment horizontal="center" vertical="center" wrapText="1"/>
      <protection/>
    </xf>
    <xf numFmtId="182" fontId="50" fillId="0" borderId="39" xfId="63" applyNumberFormat="1" applyFont="1" applyFill="1" applyBorder="1" applyAlignment="1">
      <alignment horizontal="center" vertical="center" wrapText="1"/>
      <protection/>
    </xf>
    <xf numFmtId="182" fontId="49" fillId="0" borderId="35" xfId="63" applyNumberFormat="1" applyFont="1" applyFill="1" applyBorder="1" applyAlignment="1">
      <alignment horizontal="center" vertical="center" wrapText="1"/>
      <protection/>
    </xf>
    <xf numFmtId="0" fontId="49" fillId="0" borderId="40" xfId="63" applyFont="1" applyFill="1" applyBorder="1" applyAlignment="1">
      <alignment horizontal="center" vertical="center" wrapText="1"/>
      <protection/>
    </xf>
    <xf numFmtId="0" fontId="49" fillId="0" borderId="39" xfId="63" applyFont="1" applyFill="1" applyBorder="1" applyAlignment="1">
      <alignment horizontal="center" vertical="center" wrapText="1"/>
      <protection/>
    </xf>
    <xf numFmtId="56" fontId="51" fillId="0" borderId="0" xfId="63" applyNumberFormat="1" applyFont="1" applyFill="1" applyAlignment="1">
      <alignment horizontal="center" vertical="center"/>
      <protection/>
    </xf>
    <xf numFmtId="0" fontId="49" fillId="0" borderId="41" xfId="63" applyFont="1" applyFill="1" applyBorder="1" applyAlignment="1">
      <alignment horizontal="left" vertical="center" wrapText="1"/>
      <protection/>
    </xf>
    <xf numFmtId="0" fontId="49" fillId="0" borderId="42" xfId="63" applyFont="1" applyFill="1" applyBorder="1" applyAlignment="1">
      <alignment horizontal="left" vertical="center" wrapText="1"/>
      <protection/>
    </xf>
    <xf numFmtId="0" fontId="49" fillId="0" borderId="43" xfId="63" applyFont="1" applyFill="1" applyBorder="1" applyAlignment="1">
      <alignment horizontal="left" vertical="center" wrapText="1"/>
      <protection/>
    </xf>
    <xf numFmtId="182" fontId="50" fillId="0" borderId="44" xfId="63" applyNumberFormat="1" applyFont="1" applyFill="1" applyBorder="1" applyAlignment="1">
      <alignment horizontal="center" vertical="center" wrapText="1"/>
      <protection/>
    </xf>
    <xf numFmtId="1" fontId="50" fillId="0" borderId="45" xfId="63" applyNumberFormat="1" applyFont="1" applyFill="1" applyBorder="1" applyAlignment="1">
      <alignment horizontal="center" vertical="center" wrapText="1"/>
      <protection/>
    </xf>
    <xf numFmtId="0" fontId="49" fillId="0" borderId="46" xfId="63" applyFont="1" applyFill="1" applyBorder="1" applyAlignment="1">
      <alignment horizontal="center" vertical="center" wrapText="1"/>
      <protection/>
    </xf>
    <xf numFmtId="0" fontId="49" fillId="0" borderId="47" xfId="63" applyFont="1" applyFill="1" applyBorder="1" applyAlignment="1">
      <alignment horizontal="left" vertical="center" wrapText="1"/>
      <protection/>
    </xf>
    <xf numFmtId="0" fontId="49" fillId="0" borderId="48" xfId="63" applyFont="1" applyFill="1" applyBorder="1" applyAlignment="1">
      <alignment horizontal="left" vertical="center" wrapText="1"/>
      <protection/>
    </xf>
    <xf numFmtId="0" fontId="49" fillId="0" borderId="49" xfId="63" applyFont="1" applyFill="1" applyBorder="1" applyAlignment="1">
      <alignment horizontal="left" vertical="center" wrapText="1"/>
      <protection/>
    </xf>
    <xf numFmtId="182" fontId="50" fillId="0" borderId="50" xfId="63" applyNumberFormat="1" applyFont="1" applyFill="1" applyBorder="1" applyAlignment="1">
      <alignment horizontal="center" vertical="center" wrapText="1"/>
      <protection/>
    </xf>
    <xf numFmtId="1" fontId="50" fillId="0" borderId="51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left"/>
      <protection/>
    </xf>
    <xf numFmtId="182" fontId="4" fillId="0" borderId="0" xfId="63" applyNumberFormat="1" applyFont="1" applyFill="1" applyBorder="1">
      <alignment/>
      <protection/>
    </xf>
    <xf numFmtId="1" fontId="4" fillId="0" borderId="0" xfId="63" applyNumberFormat="1" applyFont="1" applyFill="1" applyBorder="1">
      <alignment/>
      <protection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vertical="center" wrapText="1"/>
      <protection locked="0"/>
    </xf>
    <xf numFmtId="49" fontId="4" fillId="0" borderId="19" xfId="0" applyNumberFormat="1" applyFont="1" applyFill="1" applyBorder="1" applyAlignment="1" applyProtection="1" quotePrefix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77" fontId="9" fillId="0" borderId="52" xfId="0" applyNumberFormat="1" applyFont="1" applyFill="1" applyBorder="1" applyAlignment="1" applyProtection="1" quotePrefix="1">
      <alignment horizontal="center" vertical="center"/>
      <protection locked="0"/>
    </xf>
    <xf numFmtId="178" fontId="9" fillId="0" borderId="53" xfId="0" applyNumberFormat="1" applyFont="1" applyFill="1" applyBorder="1" applyAlignment="1">
      <alignment horizontal="center" vertical="center"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30" xfId="63" applyFont="1" applyFill="1" applyBorder="1" applyAlignment="1">
      <alignment horizontal="center" vertical="center"/>
      <protection/>
    </xf>
    <xf numFmtId="0" fontId="4" fillId="0" borderId="29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26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30" xfId="63" applyFont="1" applyFill="1" applyBorder="1" applyAlignment="1">
      <alignment horizontal="center"/>
      <protection/>
    </xf>
    <xf numFmtId="0" fontId="4" fillId="0" borderId="11" xfId="63" applyFont="1" applyFill="1" applyBorder="1" applyAlignment="1">
      <alignment horizontal="center"/>
      <protection/>
    </xf>
    <xf numFmtId="0" fontId="4" fillId="0" borderId="10" xfId="63" applyFont="1" applyFill="1" applyBorder="1" applyAlignment="1">
      <alignment horizontal="center"/>
      <protection/>
    </xf>
    <xf numFmtId="0" fontId="4" fillId="0" borderId="14" xfId="63" applyFont="1" applyFill="1" applyBorder="1" applyAlignment="1">
      <alignment horizont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13" borderId="18" xfId="63" applyFont="1" applyFill="1" applyBorder="1" applyAlignment="1">
      <alignment horizontal="center"/>
      <protection/>
    </xf>
    <xf numFmtId="0" fontId="4" fillId="13" borderId="30" xfId="63" applyFont="1" applyFill="1" applyBorder="1" applyAlignment="1">
      <alignment horizontal="center"/>
      <protection/>
    </xf>
    <xf numFmtId="0" fontId="4" fillId="13" borderId="11" xfId="63" applyFont="1" applyFill="1" applyBorder="1" applyAlignment="1">
      <alignment horizontal="center"/>
      <protection/>
    </xf>
    <xf numFmtId="0" fontId="4" fillId="0" borderId="18" xfId="63" applyFont="1" applyFill="1" applyBorder="1" applyAlignment="1">
      <alignment horizontal="center" shrinkToFit="1"/>
      <protection/>
    </xf>
    <xf numFmtId="0" fontId="4" fillId="0" borderId="30" xfId="63" applyFont="1" applyFill="1" applyBorder="1" applyAlignment="1">
      <alignment horizontal="center" shrinkToFit="1"/>
      <protection/>
    </xf>
    <xf numFmtId="0" fontId="4" fillId="0" borderId="11" xfId="63" applyFont="1" applyFill="1" applyBorder="1" applyAlignment="1">
      <alignment horizontal="center" shrinkToFit="1"/>
      <protection/>
    </xf>
    <xf numFmtId="0" fontId="6" fillId="0" borderId="54" xfId="63" applyFont="1" applyFill="1" applyBorder="1" applyAlignment="1">
      <alignment horizontal="center" vertical="center" wrapText="1"/>
      <protection/>
    </xf>
    <xf numFmtId="0" fontId="4" fillId="0" borderId="55" xfId="63" applyFont="1" applyFill="1" applyBorder="1" applyAlignment="1">
      <alignment horizontal="center" vertical="center"/>
      <protection/>
    </xf>
    <xf numFmtId="0" fontId="4" fillId="0" borderId="56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57" xfId="63" applyFont="1" applyFill="1" applyBorder="1" applyAlignment="1">
      <alignment horizontal="center" vertical="center" wrapText="1"/>
      <protection/>
    </xf>
    <xf numFmtId="0" fontId="4" fillId="0" borderId="58" xfId="63" applyFont="1" applyFill="1" applyBorder="1" applyAlignment="1">
      <alignment horizontal="center" vertical="center"/>
      <protection/>
    </xf>
    <xf numFmtId="0" fontId="4" fillId="0" borderId="59" xfId="63" applyFont="1" applyFill="1" applyBorder="1" applyAlignment="1">
      <alignment horizontal="center" vertical="center"/>
      <protection/>
    </xf>
    <xf numFmtId="0" fontId="4" fillId="0" borderId="60" xfId="63" applyFont="1" applyFill="1" applyBorder="1" applyAlignment="1">
      <alignment horizontal="center" vertical="center" wrapText="1"/>
      <protection/>
    </xf>
    <xf numFmtId="0" fontId="4" fillId="0" borderId="61" xfId="63" applyFont="1" applyFill="1" applyBorder="1" applyAlignment="1">
      <alignment horizontal="center" vertical="center" wrapText="1"/>
      <protection/>
    </xf>
    <xf numFmtId="0" fontId="4" fillId="0" borderId="62" xfId="63" applyFont="1" applyFill="1" applyBorder="1" applyAlignment="1">
      <alignment horizontal="center" vertical="center" wrapText="1"/>
      <protection/>
    </xf>
    <xf numFmtId="0" fontId="4" fillId="0" borderId="63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26" xfId="63" applyFont="1" applyFill="1" applyBorder="1" applyAlignment="1">
      <alignment horizontal="center" shrinkToFit="1"/>
      <protection/>
    </xf>
    <xf numFmtId="0" fontId="4" fillId="0" borderId="10" xfId="63" applyFont="1" applyFill="1" applyBorder="1" applyAlignment="1">
      <alignment horizontal="center" shrinkToFit="1"/>
      <protection/>
    </xf>
    <xf numFmtId="0" fontId="4" fillId="0" borderId="14" xfId="63" applyFont="1" applyFill="1" applyBorder="1" applyAlignment="1">
      <alignment horizontal="center" shrinkToFit="1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6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30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V17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625" style="101" bestFit="1" customWidth="1"/>
    <col min="2" max="2" width="3.00390625" style="101" customWidth="1"/>
    <col min="3" max="3" width="16.375" style="101" bestFit="1" customWidth="1"/>
    <col min="4" max="4" width="10.00390625" style="101" customWidth="1"/>
    <col min="5" max="5" width="10.00390625" style="102" customWidth="1"/>
    <col min="6" max="6" width="4.375" style="101" bestFit="1" customWidth="1"/>
    <col min="7" max="7" width="5.00390625" style="101" bestFit="1" customWidth="1"/>
    <col min="8" max="8" width="8.375" style="101" bestFit="1" customWidth="1"/>
    <col min="9" max="9" width="9.00390625" style="101" bestFit="1" customWidth="1"/>
    <col min="10" max="10" width="7.00390625" style="101" bestFit="1" customWidth="1"/>
    <col min="11" max="11" width="6.25390625" style="101" bestFit="1" customWidth="1"/>
    <col min="12" max="12" width="12.875" style="101" bestFit="1" customWidth="1"/>
    <col min="13" max="14" width="8.50390625" style="101" bestFit="1" customWidth="1"/>
    <col min="15" max="15" width="4.375" style="101" bestFit="1" customWidth="1"/>
    <col min="16" max="16" width="5.75390625" style="101" bestFit="1" customWidth="1"/>
    <col min="17" max="17" width="4.375" style="101" bestFit="1" customWidth="1"/>
    <col min="18" max="18" width="5.625" style="101" bestFit="1" customWidth="1"/>
    <col min="19" max="19" width="6.75390625" style="101" bestFit="1" customWidth="1"/>
    <col min="20" max="21" width="8.50390625" style="101" bestFit="1" customWidth="1"/>
    <col min="22" max="22" width="3.25390625" style="101" customWidth="1"/>
    <col min="23" max="16384" width="9.00390625" style="101" customWidth="1"/>
  </cols>
  <sheetData>
    <row r="1" spans="1:18" ht="14.25" customHeight="1">
      <c r="A1" s="100"/>
      <c r="B1" s="100"/>
      <c r="R1" s="103"/>
    </row>
    <row r="2" spans="1:21" s="104" customFormat="1" ht="14.25" customHeight="1">
      <c r="A2" s="101"/>
      <c r="B2" s="101"/>
      <c r="C2" s="101"/>
      <c r="E2" s="105"/>
      <c r="F2" s="106"/>
      <c r="I2" s="101"/>
      <c r="J2" s="107" t="s">
        <v>92</v>
      </c>
      <c r="K2" s="108"/>
      <c r="L2" s="108"/>
      <c r="M2" s="108"/>
      <c r="N2" s="108"/>
      <c r="O2" s="108"/>
      <c r="P2" s="108"/>
      <c r="Q2" s="109"/>
      <c r="R2" s="109"/>
      <c r="S2" s="109"/>
      <c r="T2" s="109"/>
      <c r="U2" s="110"/>
    </row>
    <row r="3" spans="1:21" s="104" customFormat="1" ht="15.75" customHeight="1">
      <c r="A3" s="111" t="s">
        <v>2</v>
      </c>
      <c r="B3" s="112"/>
      <c r="C3" s="101"/>
      <c r="E3" s="105"/>
      <c r="F3" s="101"/>
      <c r="G3" s="101"/>
      <c r="H3" s="101"/>
      <c r="I3" s="101"/>
      <c r="J3" s="108"/>
      <c r="K3" s="101"/>
      <c r="L3" s="101"/>
      <c r="M3" s="101"/>
      <c r="N3" s="101"/>
      <c r="O3" s="101"/>
      <c r="Q3" s="113"/>
      <c r="T3" s="113"/>
      <c r="U3" s="114" t="s">
        <v>3</v>
      </c>
    </row>
    <row r="4" spans="1:21" s="104" customFormat="1" ht="12" thickBot="1">
      <c r="A4" s="163" t="s">
        <v>4</v>
      </c>
      <c r="B4" s="166" t="s">
        <v>5</v>
      </c>
      <c r="C4" s="167"/>
      <c r="D4" s="172"/>
      <c r="E4" s="173"/>
      <c r="F4" s="166" t="s">
        <v>6</v>
      </c>
      <c r="G4" s="176"/>
      <c r="H4" s="178" t="s">
        <v>7</v>
      </c>
      <c r="I4" s="178" t="s">
        <v>8</v>
      </c>
      <c r="J4" s="179" t="s">
        <v>9</v>
      </c>
      <c r="K4" s="180" t="s">
        <v>10</v>
      </c>
      <c r="L4" s="181"/>
      <c r="M4" s="181"/>
      <c r="N4" s="182"/>
      <c r="O4" s="115"/>
      <c r="P4" s="183"/>
      <c r="Q4" s="184"/>
      <c r="R4" s="185"/>
      <c r="S4" s="117"/>
      <c r="T4" s="186" t="s">
        <v>11</v>
      </c>
      <c r="U4" s="189" t="s">
        <v>12</v>
      </c>
    </row>
    <row r="5" spans="1:21" s="104" customFormat="1" ht="11.25">
      <c r="A5" s="164"/>
      <c r="B5" s="168"/>
      <c r="C5" s="169"/>
      <c r="D5" s="174"/>
      <c r="E5" s="175"/>
      <c r="F5" s="170"/>
      <c r="G5" s="177"/>
      <c r="H5" s="164"/>
      <c r="I5" s="164"/>
      <c r="J5" s="168"/>
      <c r="K5" s="191" t="s">
        <v>13</v>
      </c>
      <c r="L5" s="194" t="s">
        <v>14</v>
      </c>
      <c r="M5" s="197" t="s">
        <v>15</v>
      </c>
      <c r="N5" s="198" t="s">
        <v>16</v>
      </c>
      <c r="O5" s="120" t="s">
        <v>17</v>
      </c>
      <c r="P5" s="199" t="s">
        <v>18</v>
      </c>
      <c r="Q5" s="200"/>
      <c r="R5" s="201"/>
      <c r="S5" s="121" t="s">
        <v>19</v>
      </c>
      <c r="T5" s="187"/>
      <c r="U5" s="190"/>
    </row>
    <row r="6" spans="1:21" s="104" customFormat="1" ht="11.25">
      <c r="A6" s="164"/>
      <c r="B6" s="168"/>
      <c r="C6" s="169"/>
      <c r="D6" s="163" t="s">
        <v>20</v>
      </c>
      <c r="E6" s="116"/>
      <c r="F6" s="163" t="s">
        <v>20</v>
      </c>
      <c r="G6" s="178" t="s">
        <v>21</v>
      </c>
      <c r="H6" s="164"/>
      <c r="I6" s="164"/>
      <c r="J6" s="168"/>
      <c r="K6" s="192"/>
      <c r="L6" s="195"/>
      <c r="M6" s="192"/>
      <c r="N6" s="190"/>
      <c r="O6" s="122" t="s">
        <v>22</v>
      </c>
      <c r="P6" s="122" t="s">
        <v>23</v>
      </c>
      <c r="Q6" s="122"/>
      <c r="R6" s="122"/>
      <c r="S6" s="123" t="s">
        <v>24</v>
      </c>
      <c r="T6" s="187"/>
      <c r="U6" s="190"/>
    </row>
    <row r="7" spans="1:21" s="104" customFormat="1" ht="11.25">
      <c r="A7" s="164"/>
      <c r="B7" s="168"/>
      <c r="C7" s="169"/>
      <c r="D7" s="164"/>
      <c r="E7" s="124" t="s">
        <v>93</v>
      </c>
      <c r="F7" s="164"/>
      <c r="G7" s="164"/>
      <c r="H7" s="164"/>
      <c r="I7" s="164"/>
      <c r="J7" s="168"/>
      <c r="K7" s="192"/>
      <c r="L7" s="195"/>
      <c r="M7" s="192"/>
      <c r="N7" s="190"/>
      <c r="O7" s="122" t="s">
        <v>25</v>
      </c>
      <c r="P7" s="122" t="s">
        <v>26</v>
      </c>
      <c r="Q7" s="122" t="s">
        <v>27</v>
      </c>
      <c r="R7" s="122" t="s">
        <v>28</v>
      </c>
      <c r="S7" s="123" t="s">
        <v>29</v>
      </c>
      <c r="T7" s="187"/>
      <c r="U7" s="190"/>
    </row>
    <row r="8" spans="1:21" s="104" customFormat="1" ht="11.25">
      <c r="A8" s="165"/>
      <c r="B8" s="170"/>
      <c r="C8" s="171"/>
      <c r="D8" s="165"/>
      <c r="E8" s="125"/>
      <c r="F8" s="165"/>
      <c r="G8" s="165"/>
      <c r="H8" s="165"/>
      <c r="I8" s="165"/>
      <c r="J8" s="170"/>
      <c r="K8" s="193"/>
      <c r="L8" s="196"/>
      <c r="M8" s="193"/>
      <c r="N8" s="177"/>
      <c r="O8" s="119" t="s">
        <v>30</v>
      </c>
      <c r="P8" s="119" t="s">
        <v>31</v>
      </c>
      <c r="Q8" s="119" t="s">
        <v>32</v>
      </c>
      <c r="R8" s="126"/>
      <c r="S8" s="118" t="s">
        <v>33</v>
      </c>
      <c r="T8" s="188"/>
      <c r="U8" s="177"/>
    </row>
    <row r="9" spans="1:22" s="104" customFormat="1" ht="52.5">
      <c r="A9" s="127" t="s">
        <v>94</v>
      </c>
      <c r="B9" s="128"/>
      <c r="C9" s="129" t="s">
        <v>95</v>
      </c>
      <c r="D9" s="130" t="s">
        <v>96</v>
      </c>
      <c r="E9" s="131" t="s">
        <v>97</v>
      </c>
      <c r="F9" s="131" t="s">
        <v>98</v>
      </c>
      <c r="G9" s="131">
        <v>2.754</v>
      </c>
      <c r="H9" s="131" t="s">
        <v>99</v>
      </c>
      <c r="I9" s="131" t="s">
        <v>100</v>
      </c>
      <c r="J9" s="132" t="s">
        <v>101</v>
      </c>
      <c r="K9" s="133">
        <v>11.8</v>
      </c>
      <c r="L9" s="134">
        <f>(1/K9)*37.7*68.6</f>
        <v>219.17118644067796</v>
      </c>
      <c r="M9" s="135">
        <v>9.6</v>
      </c>
      <c r="N9" s="136">
        <v>13.1</v>
      </c>
      <c r="O9" s="131" t="s">
        <v>102</v>
      </c>
      <c r="P9" s="131" t="s">
        <v>103</v>
      </c>
      <c r="Q9" s="131" t="s">
        <v>104</v>
      </c>
      <c r="R9" s="131"/>
      <c r="S9" s="137"/>
      <c r="T9" s="138">
        <f>IF(AND(K9&lt;&gt;0,ISNUMBER(K9)),IF(ROUNDDOWN(K9/M9*100,0)&gt;=100,ROUNDDOWN(K9/M9*100,0),""),"")</f>
        <v>122</v>
      </c>
      <c r="U9" s="131">
        <f>IF(AND(K9&lt;&gt;0,ISNUMBER(K9)),IF(ROUNDDOWN(K9/N9*100,0)&gt;=100,ROUNDDOWN(K9/N9*100,0),""),"")</f>
      </c>
      <c r="V9" s="139"/>
    </row>
    <row r="10" spans="1:22" s="104" customFormat="1" ht="52.5">
      <c r="A10" s="140"/>
      <c r="B10" s="141"/>
      <c r="C10" s="142"/>
      <c r="D10" s="130" t="s">
        <v>96</v>
      </c>
      <c r="E10" s="131" t="s">
        <v>105</v>
      </c>
      <c r="F10" s="131" t="s">
        <v>98</v>
      </c>
      <c r="G10" s="131">
        <v>2.754</v>
      </c>
      <c r="H10" s="131" t="s">
        <v>99</v>
      </c>
      <c r="I10" s="131" t="s">
        <v>106</v>
      </c>
      <c r="J10" s="132">
        <v>7</v>
      </c>
      <c r="K10" s="143">
        <v>11.2</v>
      </c>
      <c r="L10" s="144">
        <f>(1/K10)*37.7*68.6</f>
        <v>230.9125</v>
      </c>
      <c r="M10" s="135">
        <v>8.1</v>
      </c>
      <c r="N10" s="136">
        <v>11.7</v>
      </c>
      <c r="O10" s="131" t="s">
        <v>102</v>
      </c>
      <c r="P10" s="131" t="s">
        <v>103</v>
      </c>
      <c r="Q10" s="131" t="s">
        <v>104</v>
      </c>
      <c r="R10" s="131"/>
      <c r="S10" s="145"/>
      <c r="T10" s="138">
        <f>IF(AND(K10&lt;&gt;0,ISNUMBER(K10)),IF(ROUNDDOWN(K10/M10*100,0)&gt;=100,ROUNDDOWN(K10/M10*100,0),""),"")</f>
        <v>138</v>
      </c>
      <c r="U10" s="131">
        <f>IF(AND(K10&lt;&gt;0,ISNUMBER(K10)),IF(ROUNDDOWN(K10/N10*100,0)&gt;=100,ROUNDDOWN(K10/N10*100,0),""),"")</f>
      </c>
      <c r="V10" s="139"/>
    </row>
    <row r="11" spans="1:22" s="104" customFormat="1" ht="53.25" thickBot="1">
      <c r="A11" s="146"/>
      <c r="B11" s="147"/>
      <c r="C11" s="148"/>
      <c r="D11" s="130" t="s">
        <v>107</v>
      </c>
      <c r="E11" s="131" t="s">
        <v>108</v>
      </c>
      <c r="F11" s="131" t="s">
        <v>98</v>
      </c>
      <c r="G11" s="131">
        <v>2.754</v>
      </c>
      <c r="H11" s="131" t="s">
        <v>99</v>
      </c>
      <c r="I11" s="131" t="s">
        <v>109</v>
      </c>
      <c r="J11" s="132">
        <v>7</v>
      </c>
      <c r="K11" s="149">
        <v>11.2</v>
      </c>
      <c r="L11" s="150">
        <f>(1/K11)*37.7*68.6</f>
        <v>230.9125</v>
      </c>
      <c r="M11" s="135">
        <v>8.1</v>
      </c>
      <c r="N11" s="136">
        <v>11.7</v>
      </c>
      <c r="O11" s="131" t="s">
        <v>102</v>
      </c>
      <c r="P11" s="131" t="s">
        <v>103</v>
      </c>
      <c r="Q11" s="131" t="s">
        <v>104</v>
      </c>
      <c r="R11" s="131"/>
      <c r="S11" s="145"/>
      <c r="T11" s="138">
        <f>IF(AND(K11&lt;&gt;0,ISNUMBER(K11)),IF(ROUNDDOWN(K11/M11*100,0)&gt;=100,ROUNDDOWN(K11/M11*100,0),""),"")</f>
        <v>138</v>
      </c>
      <c r="U11" s="131">
        <f>IF(AND(K11&lt;&gt;0,ISNUMBER(K11)),IF(ROUNDDOWN(K11/N11*100,0)&gt;=100,ROUNDDOWN(K11/N11*100,0),""),"")</f>
      </c>
      <c r="V11" s="139"/>
    </row>
    <row r="12" spans="2:14" ht="11.25">
      <c r="B12" s="151" t="s">
        <v>110</v>
      </c>
      <c r="K12" s="152"/>
      <c r="L12" s="153"/>
      <c r="M12" s="152"/>
      <c r="N12" s="152"/>
    </row>
    <row r="13" ht="11.25">
      <c r="B13" s="151"/>
    </row>
    <row r="15" spans="2:3" ht="11.25">
      <c r="B15" s="104"/>
      <c r="C15" s="104"/>
    </row>
    <row r="16" spans="2:3" ht="11.25">
      <c r="B16" s="104"/>
      <c r="C16" s="104"/>
    </row>
    <row r="17" ht="11.25">
      <c r="C17" s="104"/>
    </row>
  </sheetData>
  <sheetProtection/>
  <mergeCells count="19">
    <mergeCell ref="J4:J8"/>
    <mergeCell ref="K4:N4"/>
    <mergeCell ref="P4:R4"/>
    <mergeCell ref="T4:T8"/>
    <mergeCell ref="U4:U8"/>
    <mergeCell ref="K5:K8"/>
    <mergeCell ref="L5:L8"/>
    <mergeCell ref="M5:M8"/>
    <mergeCell ref="N5:N8"/>
    <mergeCell ref="P5:R5"/>
    <mergeCell ref="A4:A8"/>
    <mergeCell ref="B4:C8"/>
    <mergeCell ref="D4:E5"/>
    <mergeCell ref="F4:G5"/>
    <mergeCell ref="H4:H8"/>
    <mergeCell ref="I4:I8"/>
    <mergeCell ref="D6:D8"/>
    <mergeCell ref="F6:F8"/>
    <mergeCell ref="G6:G8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T2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7.75390625" style="2" customWidth="1"/>
    <col min="2" max="2" width="3.875" style="2" bestFit="1" customWidth="1"/>
    <col min="3" max="3" width="9.75390625" style="2" customWidth="1"/>
    <col min="4" max="4" width="10.25390625" style="2" customWidth="1"/>
    <col min="5" max="5" width="8.875" style="2" customWidth="1"/>
    <col min="6" max="6" width="5.875" style="2" bestFit="1" customWidth="1"/>
    <col min="7" max="7" width="12.125" style="2" bestFit="1" customWidth="1"/>
    <col min="8" max="8" width="10.50390625" style="2" bestFit="1" customWidth="1"/>
    <col min="9" max="9" width="7.00390625" style="2" bestFit="1" customWidth="1"/>
    <col min="10" max="10" width="5.875" style="2" bestFit="1" customWidth="1"/>
    <col min="11" max="11" width="8.75390625" style="2" bestFit="1" customWidth="1"/>
    <col min="12" max="13" width="8.50390625" style="2" bestFit="1" customWidth="1"/>
    <col min="14" max="14" width="13.50390625" style="2" customWidth="1"/>
    <col min="15" max="15" width="13.25390625" style="2" customWidth="1"/>
    <col min="16" max="16" width="6.00390625" style="2" customWidth="1"/>
    <col min="17" max="17" width="18.25390625" style="2" customWidth="1"/>
    <col min="18" max="18" width="8.75390625" style="2" customWidth="1"/>
    <col min="19" max="20" width="8.25390625" style="2" bestFit="1" customWidth="1"/>
    <col min="21" max="16384" width="9.00390625" style="2" customWidth="1"/>
  </cols>
  <sheetData>
    <row r="1" spans="1:16" ht="21.75" customHeight="1">
      <c r="A1" s="1"/>
      <c r="B1" s="1"/>
      <c r="P1" s="3"/>
    </row>
    <row r="2" spans="1:20" s="4" customFormat="1" ht="15">
      <c r="A2" s="2"/>
      <c r="B2" s="2"/>
      <c r="C2" s="2"/>
      <c r="E2" s="5"/>
      <c r="H2" s="2"/>
      <c r="I2" s="6" t="s">
        <v>0</v>
      </c>
      <c r="J2" s="6"/>
      <c r="K2" s="6"/>
      <c r="L2" s="6"/>
      <c r="M2" s="6"/>
      <c r="N2" s="6"/>
      <c r="O2" s="6"/>
      <c r="P2" s="202" t="s">
        <v>1</v>
      </c>
      <c r="Q2" s="203"/>
      <c r="R2" s="203"/>
      <c r="S2" s="203"/>
      <c r="T2" s="203"/>
    </row>
    <row r="3" spans="1:20" s="4" customFormat="1" ht="23.25" customHeight="1">
      <c r="A3" s="7" t="s">
        <v>2</v>
      </c>
      <c r="B3" s="8"/>
      <c r="C3" s="2"/>
      <c r="E3" s="2"/>
      <c r="F3" s="2"/>
      <c r="G3" s="2"/>
      <c r="H3" s="2"/>
      <c r="I3" s="6"/>
      <c r="J3" s="2"/>
      <c r="K3" s="2"/>
      <c r="L3" s="2"/>
      <c r="M3" s="2"/>
      <c r="N3" s="2"/>
      <c r="P3" s="9"/>
      <c r="S3" s="9"/>
      <c r="T3" s="9" t="s">
        <v>3</v>
      </c>
    </row>
    <row r="4" spans="1:20" s="4" customFormat="1" ht="14.25" customHeight="1" thickBot="1">
      <c r="A4" s="204" t="s">
        <v>4</v>
      </c>
      <c r="B4" s="207" t="s">
        <v>5</v>
      </c>
      <c r="C4" s="208"/>
      <c r="D4" s="213"/>
      <c r="E4" s="207" t="s">
        <v>6</v>
      </c>
      <c r="F4" s="213"/>
      <c r="G4" s="215" t="s">
        <v>7</v>
      </c>
      <c r="H4" s="215" t="s">
        <v>8</v>
      </c>
      <c r="I4" s="216" t="s">
        <v>9</v>
      </c>
      <c r="J4" s="217" t="s">
        <v>10</v>
      </c>
      <c r="K4" s="218"/>
      <c r="L4" s="218"/>
      <c r="M4" s="219"/>
      <c r="N4" s="10"/>
      <c r="O4" s="220"/>
      <c r="P4" s="221"/>
      <c r="Q4" s="222"/>
      <c r="R4" s="11"/>
      <c r="S4" s="223" t="s">
        <v>11</v>
      </c>
      <c r="T4" s="226" t="s">
        <v>12</v>
      </c>
    </row>
    <row r="5" spans="1:20" s="4" customFormat="1" ht="11.25">
      <c r="A5" s="205"/>
      <c r="B5" s="209"/>
      <c r="C5" s="210"/>
      <c r="D5" s="214"/>
      <c r="E5" s="211"/>
      <c r="F5" s="214"/>
      <c r="G5" s="205"/>
      <c r="H5" s="205"/>
      <c r="I5" s="209"/>
      <c r="J5" s="228" t="s">
        <v>13</v>
      </c>
      <c r="K5" s="231" t="s">
        <v>14</v>
      </c>
      <c r="L5" s="234" t="s">
        <v>15</v>
      </c>
      <c r="M5" s="235" t="s">
        <v>16</v>
      </c>
      <c r="N5" s="12" t="s">
        <v>17</v>
      </c>
      <c r="O5" s="236" t="s">
        <v>18</v>
      </c>
      <c r="P5" s="237"/>
      <c r="Q5" s="238"/>
      <c r="R5" s="15" t="s">
        <v>19</v>
      </c>
      <c r="S5" s="224"/>
      <c r="T5" s="227"/>
    </row>
    <row r="6" spans="1:20" s="4" customFormat="1" ht="11.25">
      <c r="A6" s="205"/>
      <c r="B6" s="209"/>
      <c r="C6" s="210"/>
      <c r="D6" s="204" t="s">
        <v>20</v>
      </c>
      <c r="E6" s="204" t="s">
        <v>20</v>
      </c>
      <c r="F6" s="215" t="s">
        <v>21</v>
      </c>
      <c r="G6" s="205"/>
      <c r="H6" s="205"/>
      <c r="I6" s="209"/>
      <c r="J6" s="229"/>
      <c r="K6" s="232"/>
      <c r="L6" s="229"/>
      <c r="M6" s="227"/>
      <c r="N6" s="16" t="s">
        <v>22</v>
      </c>
      <c r="O6" s="16" t="s">
        <v>23</v>
      </c>
      <c r="P6" s="16"/>
      <c r="Q6" s="16"/>
      <c r="R6" s="13" t="s">
        <v>24</v>
      </c>
      <c r="S6" s="224"/>
      <c r="T6" s="227"/>
    </row>
    <row r="7" spans="1:20" s="4" customFormat="1" ht="11.25">
      <c r="A7" s="205"/>
      <c r="B7" s="209"/>
      <c r="C7" s="210"/>
      <c r="D7" s="205"/>
      <c r="E7" s="205"/>
      <c r="F7" s="205"/>
      <c r="G7" s="205"/>
      <c r="H7" s="205"/>
      <c r="I7" s="209"/>
      <c r="J7" s="229"/>
      <c r="K7" s="232"/>
      <c r="L7" s="229"/>
      <c r="M7" s="227"/>
      <c r="N7" s="16" t="s">
        <v>25</v>
      </c>
      <c r="O7" s="16" t="s">
        <v>26</v>
      </c>
      <c r="P7" s="16" t="s">
        <v>27</v>
      </c>
      <c r="Q7" s="16" t="s">
        <v>28</v>
      </c>
      <c r="R7" s="13" t="s">
        <v>29</v>
      </c>
      <c r="S7" s="224"/>
      <c r="T7" s="227"/>
    </row>
    <row r="8" spans="1:20" s="4" customFormat="1" ht="11.25">
      <c r="A8" s="206"/>
      <c r="B8" s="211"/>
      <c r="C8" s="212"/>
      <c r="D8" s="206"/>
      <c r="E8" s="206"/>
      <c r="F8" s="206"/>
      <c r="G8" s="206"/>
      <c r="H8" s="206"/>
      <c r="I8" s="211"/>
      <c r="J8" s="230"/>
      <c r="K8" s="233"/>
      <c r="L8" s="230"/>
      <c r="M8" s="214"/>
      <c r="N8" s="14" t="s">
        <v>30</v>
      </c>
      <c r="O8" s="14" t="s">
        <v>31</v>
      </c>
      <c r="P8" s="14" t="s">
        <v>32</v>
      </c>
      <c r="Q8" s="18"/>
      <c r="R8" s="17" t="s">
        <v>33</v>
      </c>
      <c r="S8" s="225"/>
      <c r="T8" s="214"/>
    </row>
    <row r="9" spans="1:20" s="4" customFormat="1" ht="24" customHeight="1">
      <c r="A9" s="19" t="s">
        <v>34</v>
      </c>
      <c r="B9" s="20"/>
      <c r="C9" s="21" t="s">
        <v>35</v>
      </c>
      <c r="D9" s="22" t="s">
        <v>36</v>
      </c>
      <c r="E9" s="23" t="s">
        <v>37</v>
      </c>
      <c r="F9" s="24" t="s">
        <v>38</v>
      </c>
      <c r="G9" s="25" t="s">
        <v>39</v>
      </c>
      <c r="H9" s="23" t="s">
        <v>40</v>
      </c>
      <c r="I9" s="26">
        <v>5</v>
      </c>
      <c r="J9" s="27">
        <v>14.2</v>
      </c>
      <c r="K9" s="28">
        <v>182</v>
      </c>
      <c r="L9" s="29">
        <v>13.42</v>
      </c>
      <c r="M9" s="30">
        <v>16.9</v>
      </c>
      <c r="N9" s="23" t="s">
        <v>41</v>
      </c>
      <c r="O9" s="25" t="s">
        <v>42</v>
      </c>
      <c r="P9" s="23" t="s">
        <v>43</v>
      </c>
      <c r="Q9" s="22"/>
      <c r="R9" s="31" t="s">
        <v>44</v>
      </c>
      <c r="S9" s="32">
        <f>IF(J9&lt;&gt;0,IF(J9&gt;=L9,ROUNDDOWN(J9/L9*100,0),""),"")</f>
        <v>105</v>
      </c>
      <c r="T9" s="33">
        <f>IF(J9&lt;&gt;0,IF(J9&gt;=M9,ROUNDDOWN(J9/M9*100,0),""),"")</f>
      </c>
    </row>
    <row r="10" spans="1:20" s="4" customFormat="1" ht="24" customHeight="1" thickBot="1">
      <c r="A10" s="34"/>
      <c r="B10" s="35"/>
      <c r="C10" s="36"/>
      <c r="D10" s="22" t="s">
        <v>36</v>
      </c>
      <c r="E10" s="23" t="s">
        <v>37</v>
      </c>
      <c r="F10" s="24" t="s">
        <v>38</v>
      </c>
      <c r="G10" s="25" t="s">
        <v>45</v>
      </c>
      <c r="H10" s="23" t="s">
        <v>46</v>
      </c>
      <c r="I10" s="26">
        <v>5</v>
      </c>
      <c r="J10" s="37">
        <v>13.8</v>
      </c>
      <c r="K10" s="38">
        <v>187</v>
      </c>
      <c r="L10" s="39">
        <v>13.42</v>
      </c>
      <c r="M10" s="30">
        <v>16.9</v>
      </c>
      <c r="N10" s="23" t="s">
        <v>41</v>
      </c>
      <c r="O10" s="25" t="s">
        <v>42</v>
      </c>
      <c r="P10" s="23" t="s">
        <v>43</v>
      </c>
      <c r="Q10" s="22"/>
      <c r="R10" s="31" t="s">
        <v>44</v>
      </c>
      <c r="S10" s="32">
        <f>IF(J10&lt;&gt;0,IF(J10&gt;=L10,ROUNDDOWN(J10/L10*100,0),""),"")</f>
        <v>102</v>
      </c>
      <c r="T10" s="33">
        <f>IF(J10&lt;&gt;0,IF(J10&gt;=M10,ROUNDDOWN(J10/M10*100,0),""),"")</f>
      </c>
    </row>
    <row r="11" spans="1:17" s="4" customFormat="1" ht="15" customHeight="1">
      <c r="A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4" customFormat="1" ht="15" customHeight="1">
      <c r="A12" s="2"/>
      <c r="C12" s="2" t="s">
        <v>47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4" customFormat="1" ht="15" customHeight="1">
      <c r="A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4" customFormat="1" ht="24" customHeight="1">
      <c r="A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3" ht="10.5" customHeight="1">
      <c r="B15" s="4"/>
      <c r="C15" s="4"/>
    </row>
    <row r="16" spans="2:3" ht="10.5" customHeight="1">
      <c r="B16" s="4"/>
      <c r="C16" s="4"/>
    </row>
    <row r="17" spans="2:3" ht="10.5" customHeight="1">
      <c r="B17" s="4"/>
      <c r="C17" s="4"/>
    </row>
    <row r="18" ht="10.5" customHeight="1">
      <c r="B18" s="4"/>
    </row>
    <row r="19" ht="10.5" customHeight="1">
      <c r="B19" s="4"/>
    </row>
    <row r="20" ht="10.5" customHeight="1">
      <c r="B20" s="4"/>
    </row>
    <row r="21" ht="10.5" customHeight="1">
      <c r="B21" s="4"/>
    </row>
    <row r="22" ht="10.5" customHeight="1">
      <c r="B22" s="4"/>
    </row>
    <row r="23" ht="10.5" customHeight="1">
      <c r="B23" s="4"/>
    </row>
    <row r="24" ht="10.5" customHeight="1">
      <c r="B24" s="4"/>
    </row>
  </sheetData>
  <sheetProtection/>
  <mergeCells count="20">
    <mergeCell ref="D6:D8"/>
    <mergeCell ref="E6:E8"/>
    <mergeCell ref="F6:F8"/>
    <mergeCell ref="S4:S8"/>
    <mergeCell ref="T4:T8"/>
    <mergeCell ref="J5:J8"/>
    <mergeCell ref="K5:K8"/>
    <mergeCell ref="L5:L8"/>
    <mergeCell ref="M5:M8"/>
    <mergeCell ref="O5:Q5"/>
    <mergeCell ref="P2:T2"/>
    <mergeCell ref="A4:A8"/>
    <mergeCell ref="B4:C8"/>
    <mergeCell ref="D4:D5"/>
    <mergeCell ref="E4:F5"/>
    <mergeCell ref="G4:G8"/>
    <mergeCell ref="H4:H8"/>
    <mergeCell ref="I4:I8"/>
    <mergeCell ref="J4:M4"/>
    <mergeCell ref="O4:Q4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40"/>
  <sheetViews>
    <sheetView view="pageBreakPreview" zoomScale="80" zoomScaleSheetLayoutView="80" zoomScalePageLayoutView="0" workbookViewId="0" topLeftCell="A1">
      <selection activeCell="C20" sqref="C20"/>
    </sheetView>
  </sheetViews>
  <sheetFormatPr defaultColWidth="9.00390625" defaultRowHeight="13.5"/>
  <cols>
    <col min="1" max="1" width="15.875" style="41" customWidth="1"/>
    <col min="2" max="2" width="3.875" style="41" bestFit="1" customWidth="1"/>
    <col min="3" max="3" width="38.25390625" style="41" customWidth="1"/>
    <col min="4" max="4" width="13.875" style="41" bestFit="1" customWidth="1"/>
    <col min="5" max="5" width="13.875" style="41" customWidth="1"/>
    <col min="6" max="6" width="13.125" style="41" bestFit="1" customWidth="1"/>
    <col min="7" max="7" width="5.875" style="41" bestFit="1" customWidth="1"/>
    <col min="8" max="8" width="12.125" style="41" bestFit="1" customWidth="1"/>
    <col min="9" max="9" width="10.50390625" style="41" bestFit="1" customWidth="1"/>
    <col min="10" max="10" width="7.00390625" style="41" bestFit="1" customWidth="1"/>
    <col min="11" max="11" width="5.875" style="41" bestFit="1" customWidth="1"/>
    <col min="12" max="12" width="8.75390625" style="41" bestFit="1" customWidth="1"/>
    <col min="13" max="14" width="8.50390625" style="41" bestFit="1" customWidth="1"/>
    <col min="15" max="15" width="15.625" style="41" bestFit="1" customWidth="1"/>
    <col min="16" max="16" width="11.00390625" style="41" bestFit="1" customWidth="1"/>
    <col min="17" max="17" width="6.00390625" style="41" customWidth="1"/>
    <col min="18" max="18" width="25.25390625" style="41" bestFit="1" customWidth="1"/>
    <col min="19" max="19" width="11.00390625" style="41" bestFit="1" customWidth="1"/>
    <col min="20" max="21" width="8.25390625" style="41" bestFit="1" customWidth="1"/>
    <col min="22" max="16384" width="9.00390625" style="41" customWidth="1"/>
  </cols>
  <sheetData>
    <row r="1" spans="1:17" ht="21.75" customHeight="1">
      <c r="A1" s="40"/>
      <c r="B1" s="40"/>
      <c r="Q1" s="42"/>
    </row>
    <row r="2" spans="1:21" s="43" customFormat="1" ht="15">
      <c r="A2" s="41"/>
      <c r="B2" s="41"/>
      <c r="C2" s="41"/>
      <c r="F2" s="44"/>
      <c r="I2" s="41"/>
      <c r="J2" s="45" t="s">
        <v>0</v>
      </c>
      <c r="K2" s="45"/>
      <c r="L2" s="45"/>
      <c r="M2" s="45"/>
      <c r="N2" s="45"/>
      <c r="O2" s="45"/>
      <c r="P2" s="45"/>
      <c r="Q2" s="248" t="s">
        <v>111</v>
      </c>
      <c r="R2" s="249"/>
      <c r="S2" s="249"/>
      <c r="T2" s="249"/>
      <c r="U2" s="249"/>
    </row>
    <row r="3" spans="1:21" s="43" customFormat="1" ht="23.25" customHeight="1">
      <c r="A3" s="46" t="s">
        <v>2</v>
      </c>
      <c r="B3" s="47"/>
      <c r="C3" s="41"/>
      <c r="F3" s="41"/>
      <c r="G3" s="41"/>
      <c r="H3" s="41"/>
      <c r="I3" s="41"/>
      <c r="J3" s="45"/>
      <c r="K3" s="41"/>
      <c r="L3" s="41"/>
      <c r="M3" s="41"/>
      <c r="N3" s="41"/>
      <c r="O3" s="41"/>
      <c r="Q3" s="48"/>
      <c r="T3" s="48"/>
      <c r="U3" s="48" t="s">
        <v>3</v>
      </c>
    </row>
    <row r="4" spans="1:21" s="43" customFormat="1" ht="14.25" customHeight="1" thickBot="1">
      <c r="A4" s="204" t="s">
        <v>4</v>
      </c>
      <c r="B4" s="207" t="s">
        <v>5</v>
      </c>
      <c r="C4" s="208"/>
      <c r="D4" s="250"/>
      <c r="E4" s="213"/>
      <c r="F4" s="207" t="s">
        <v>6</v>
      </c>
      <c r="G4" s="213"/>
      <c r="H4" s="215" t="s">
        <v>7</v>
      </c>
      <c r="I4" s="215" t="s">
        <v>8</v>
      </c>
      <c r="J4" s="216" t="s">
        <v>9</v>
      </c>
      <c r="K4" s="252" t="s">
        <v>10</v>
      </c>
      <c r="L4" s="253"/>
      <c r="M4" s="253"/>
      <c r="N4" s="254"/>
      <c r="O4" s="49"/>
      <c r="P4" s="242"/>
      <c r="Q4" s="243"/>
      <c r="R4" s="244"/>
      <c r="S4" s="50"/>
      <c r="T4" s="223" t="s">
        <v>11</v>
      </c>
      <c r="U4" s="226" t="s">
        <v>12</v>
      </c>
    </row>
    <row r="5" spans="1:21" s="43" customFormat="1" ht="11.25">
      <c r="A5" s="205"/>
      <c r="B5" s="209"/>
      <c r="C5" s="210"/>
      <c r="D5" s="251"/>
      <c r="E5" s="214"/>
      <c r="F5" s="211"/>
      <c r="G5" s="214"/>
      <c r="H5" s="205"/>
      <c r="I5" s="205"/>
      <c r="J5" s="209"/>
      <c r="K5" s="228" t="s">
        <v>13</v>
      </c>
      <c r="L5" s="231" t="s">
        <v>14</v>
      </c>
      <c r="M5" s="234" t="s">
        <v>15</v>
      </c>
      <c r="N5" s="235" t="s">
        <v>16</v>
      </c>
      <c r="O5" s="52" t="s">
        <v>17</v>
      </c>
      <c r="P5" s="245" t="s">
        <v>18</v>
      </c>
      <c r="Q5" s="246"/>
      <c r="R5" s="247"/>
      <c r="S5" s="53" t="s">
        <v>19</v>
      </c>
      <c r="T5" s="224"/>
      <c r="U5" s="227"/>
    </row>
    <row r="6" spans="1:21" s="43" customFormat="1" ht="11.25">
      <c r="A6" s="205"/>
      <c r="B6" s="209"/>
      <c r="C6" s="210"/>
      <c r="D6" s="204" t="s">
        <v>20</v>
      </c>
      <c r="E6" s="239" t="s">
        <v>112</v>
      </c>
      <c r="F6" s="204" t="s">
        <v>20</v>
      </c>
      <c r="G6" s="215" t="s">
        <v>21</v>
      </c>
      <c r="H6" s="205"/>
      <c r="I6" s="205"/>
      <c r="J6" s="209"/>
      <c r="K6" s="229"/>
      <c r="L6" s="232"/>
      <c r="M6" s="229"/>
      <c r="N6" s="227"/>
      <c r="O6" s="54" t="s">
        <v>22</v>
      </c>
      <c r="P6" s="54" t="s">
        <v>23</v>
      </c>
      <c r="Q6" s="54"/>
      <c r="R6" s="54"/>
      <c r="S6" s="55" t="s">
        <v>24</v>
      </c>
      <c r="T6" s="224"/>
      <c r="U6" s="227"/>
    </row>
    <row r="7" spans="1:21" s="43" customFormat="1" ht="11.25">
      <c r="A7" s="205"/>
      <c r="B7" s="209"/>
      <c r="C7" s="210"/>
      <c r="D7" s="205"/>
      <c r="E7" s="240"/>
      <c r="F7" s="205"/>
      <c r="G7" s="205"/>
      <c r="H7" s="205"/>
      <c r="I7" s="205"/>
      <c r="J7" s="209"/>
      <c r="K7" s="229"/>
      <c r="L7" s="232"/>
      <c r="M7" s="229"/>
      <c r="N7" s="227"/>
      <c r="O7" s="54" t="s">
        <v>25</v>
      </c>
      <c r="P7" s="54" t="s">
        <v>26</v>
      </c>
      <c r="Q7" s="54" t="s">
        <v>27</v>
      </c>
      <c r="R7" s="54" t="s">
        <v>28</v>
      </c>
      <c r="S7" s="55" t="s">
        <v>29</v>
      </c>
      <c r="T7" s="224"/>
      <c r="U7" s="227"/>
    </row>
    <row r="8" spans="1:21" s="43" customFormat="1" ht="11.25">
      <c r="A8" s="206"/>
      <c r="B8" s="211"/>
      <c r="C8" s="212"/>
      <c r="D8" s="206"/>
      <c r="E8" s="241"/>
      <c r="F8" s="206"/>
      <c r="G8" s="206"/>
      <c r="H8" s="206"/>
      <c r="I8" s="206"/>
      <c r="J8" s="211"/>
      <c r="K8" s="230"/>
      <c r="L8" s="233"/>
      <c r="M8" s="230"/>
      <c r="N8" s="214"/>
      <c r="O8" s="51" t="s">
        <v>30</v>
      </c>
      <c r="P8" s="51" t="s">
        <v>31</v>
      </c>
      <c r="Q8" s="51" t="s">
        <v>32</v>
      </c>
      <c r="R8" s="56"/>
      <c r="S8" s="57" t="s">
        <v>33</v>
      </c>
      <c r="T8" s="225"/>
      <c r="U8" s="214"/>
    </row>
    <row r="9" spans="1:21" s="43" customFormat="1" ht="24" customHeight="1">
      <c r="A9" s="19" t="s">
        <v>48</v>
      </c>
      <c r="B9" s="20"/>
      <c r="C9" s="58" t="s">
        <v>49</v>
      </c>
      <c r="D9" s="22" t="s">
        <v>50</v>
      </c>
      <c r="E9" s="155" t="s">
        <v>130</v>
      </c>
      <c r="F9" s="23" t="s">
        <v>51</v>
      </c>
      <c r="G9" s="24">
        <v>1.498</v>
      </c>
      <c r="H9" s="23" t="s">
        <v>39</v>
      </c>
      <c r="I9" s="23">
        <v>1080</v>
      </c>
      <c r="J9" s="26">
        <v>5</v>
      </c>
      <c r="K9" s="27">
        <v>30</v>
      </c>
      <c r="L9" s="28">
        <f aca="true" t="shared" si="0" ref="L9:L34">IF(K9&gt;0,1/K9*37.7*68.6,"")</f>
        <v>86.20733333333334</v>
      </c>
      <c r="M9" s="27">
        <v>22.6</v>
      </c>
      <c r="N9" s="59">
        <v>25.7</v>
      </c>
      <c r="O9" s="23" t="s">
        <v>52</v>
      </c>
      <c r="P9" s="25" t="s">
        <v>53</v>
      </c>
      <c r="Q9" s="23" t="s">
        <v>54</v>
      </c>
      <c r="R9" s="22"/>
      <c r="S9" s="31"/>
      <c r="T9" s="32">
        <f aca="true" t="shared" si="1" ref="T9:T34">IF(K9&lt;&gt;0,IF(K9&gt;=M9,ROUNDDOWN(K9/M9*100,0),""),"")</f>
        <v>132</v>
      </c>
      <c r="U9" s="33">
        <f aca="true" t="shared" si="2" ref="U9:U34">IF(K9&lt;&gt;0,IF(K9&gt;=N9,ROUNDDOWN(K9/N9*100,0),""),"")</f>
        <v>116</v>
      </c>
    </row>
    <row r="10" spans="1:21" s="43" customFormat="1" ht="24" customHeight="1">
      <c r="A10" s="60"/>
      <c r="B10" s="61"/>
      <c r="C10" s="62"/>
      <c r="D10" s="22" t="s">
        <v>131</v>
      </c>
      <c r="E10" s="155" t="s">
        <v>132</v>
      </c>
      <c r="F10" s="23" t="s">
        <v>133</v>
      </c>
      <c r="G10" s="24">
        <v>1.498</v>
      </c>
      <c r="H10" s="23" t="s">
        <v>45</v>
      </c>
      <c r="I10" s="23">
        <v>1140</v>
      </c>
      <c r="J10" s="26">
        <v>5</v>
      </c>
      <c r="K10" s="27">
        <v>26.6</v>
      </c>
      <c r="L10" s="28">
        <f t="shared" si="0"/>
        <v>97.22631578947367</v>
      </c>
      <c r="M10" s="27">
        <v>20.6</v>
      </c>
      <c r="N10" s="59">
        <v>24</v>
      </c>
      <c r="O10" s="23" t="s">
        <v>52</v>
      </c>
      <c r="P10" s="25" t="s">
        <v>53</v>
      </c>
      <c r="Q10" s="23" t="s">
        <v>54</v>
      </c>
      <c r="R10" s="63" t="s">
        <v>55</v>
      </c>
      <c r="S10" s="31"/>
      <c r="T10" s="32">
        <f t="shared" si="1"/>
        <v>129</v>
      </c>
      <c r="U10" s="33">
        <f t="shared" si="2"/>
        <v>110</v>
      </c>
    </row>
    <row r="11" spans="1:21" s="43" customFormat="1" ht="24" customHeight="1">
      <c r="A11" s="60"/>
      <c r="B11" s="61"/>
      <c r="C11" s="62"/>
      <c r="D11" s="22" t="s">
        <v>131</v>
      </c>
      <c r="E11" s="155" t="s">
        <v>134</v>
      </c>
      <c r="F11" s="23" t="s">
        <v>133</v>
      </c>
      <c r="G11" s="24">
        <v>1.498</v>
      </c>
      <c r="H11" s="23" t="s">
        <v>45</v>
      </c>
      <c r="I11" s="23">
        <v>1130</v>
      </c>
      <c r="J11" s="26">
        <v>5</v>
      </c>
      <c r="K11" s="27">
        <v>26.4</v>
      </c>
      <c r="L11" s="28">
        <f t="shared" si="0"/>
        <v>97.9628787878788</v>
      </c>
      <c r="M11" s="27">
        <v>20.6</v>
      </c>
      <c r="N11" s="59">
        <v>24</v>
      </c>
      <c r="O11" s="23" t="s">
        <v>52</v>
      </c>
      <c r="P11" s="25" t="s">
        <v>53</v>
      </c>
      <c r="Q11" s="23" t="s">
        <v>54</v>
      </c>
      <c r="R11" s="63"/>
      <c r="S11" s="31"/>
      <c r="T11" s="32">
        <f t="shared" si="1"/>
        <v>128</v>
      </c>
      <c r="U11" s="33">
        <f t="shared" si="2"/>
        <v>110</v>
      </c>
    </row>
    <row r="12" spans="1:21" s="43" customFormat="1" ht="24" customHeight="1">
      <c r="A12" s="60"/>
      <c r="B12" s="61"/>
      <c r="C12" s="62"/>
      <c r="D12" s="22" t="s">
        <v>135</v>
      </c>
      <c r="E12" s="155" t="s">
        <v>136</v>
      </c>
      <c r="F12" s="23" t="s">
        <v>133</v>
      </c>
      <c r="G12" s="24">
        <v>1.498</v>
      </c>
      <c r="H12" s="23" t="s">
        <v>45</v>
      </c>
      <c r="I12" s="23">
        <v>1230</v>
      </c>
      <c r="J12" s="26">
        <v>5</v>
      </c>
      <c r="K12" s="27">
        <v>23</v>
      </c>
      <c r="L12" s="28">
        <f t="shared" si="0"/>
        <v>112.44434782608695</v>
      </c>
      <c r="M12" s="27">
        <v>18.9</v>
      </c>
      <c r="N12" s="59">
        <v>22.3</v>
      </c>
      <c r="O12" s="23" t="s">
        <v>52</v>
      </c>
      <c r="P12" s="25" t="s">
        <v>53</v>
      </c>
      <c r="Q12" s="23" t="s">
        <v>57</v>
      </c>
      <c r="R12" s="63" t="s">
        <v>55</v>
      </c>
      <c r="S12" s="31"/>
      <c r="T12" s="32">
        <f t="shared" si="1"/>
        <v>121</v>
      </c>
      <c r="U12" s="33">
        <f t="shared" si="2"/>
        <v>103</v>
      </c>
    </row>
    <row r="13" spans="1:21" s="43" customFormat="1" ht="24" customHeight="1">
      <c r="A13" s="60"/>
      <c r="B13" s="35"/>
      <c r="C13" s="64"/>
      <c r="D13" s="22" t="s">
        <v>56</v>
      </c>
      <c r="E13" s="155" t="s">
        <v>137</v>
      </c>
      <c r="F13" s="23" t="s">
        <v>51</v>
      </c>
      <c r="G13" s="24">
        <v>1.498</v>
      </c>
      <c r="H13" s="23" t="s">
        <v>45</v>
      </c>
      <c r="I13" s="23">
        <v>1220</v>
      </c>
      <c r="J13" s="26">
        <v>5</v>
      </c>
      <c r="K13" s="27">
        <v>22.8</v>
      </c>
      <c r="L13" s="28">
        <f t="shared" si="0"/>
        <v>113.43070175438595</v>
      </c>
      <c r="M13" s="27">
        <v>18.9</v>
      </c>
      <c r="N13" s="59">
        <v>22.3</v>
      </c>
      <c r="O13" s="23" t="s">
        <v>52</v>
      </c>
      <c r="P13" s="25" t="s">
        <v>53</v>
      </c>
      <c r="Q13" s="23" t="s">
        <v>57</v>
      </c>
      <c r="R13" s="63"/>
      <c r="S13" s="31"/>
      <c r="T13" s="32">
        <f t="shared" si="1"/>
        <v>120</v>
      </c>
      <c r="U13" s="33">
        <f t="shared" si="2"/>
        <v>102</v>
      </c>
    </row>
    <row r="14" spans="1:21" s="43" customFormat="1" ht="24" customHeight="1">
      <c r="A14" s="65"/>
      <c r="B14" s="20"/>
      <c r="C14" s="58" t="s">
        <v>115</v>
      </c>
      <c r="D14" s="22" t="s">
        <v>116</v>
      </c>
      <c r="E14" s="154" t="s">
        <v>117</v>
      </c>
      <c r="F14" s="23" t="s">
        <v>51</v>
      </c>
      <c r="G14" s="24">
        <v>1.498</v>
      </c>
      <c r="H14" s="23" t="s">
        <v>39</v>
      </c>
      <c r="I14" s="23">
        <v>1240</v>
      </c>
      <c r="J14" s="26">
        <v>5</v>
      </c>
      <c r="K14" s="27">
        <v>25</v>
      </c>
      <c r="L14" s="28">
        <f t="shared" si="0"/>
        <v>103.4488</v>
      </c>
      <c r="M14" s="27">
        <v>18.9</v>
      </c>
      <c r="N14" s="59">
        <v>22.3</v>
      </c>
      <c r="O14" s="23" t="s">
        <v>52</v>
      </c>
      <c r="P14" s="25" t="s">
        <v>53</v>
      </c>
      <c r="Q14" s="23" t="s">
        <v>54</v>
      </c>
      <c r="R14" s="22"/>
      <c r="S14" s="31"/>
      <c r="T14" s="32">
        <f t="shared" si="1"/>
        <v>132</v>
      </c>
      <c r="U14" s="33">
        <f t="shared" si="2"/>
        <v>112</v>
      </c>
    </row>
    <row r="15" spans="1:21" s="43" customFormat="1" ht="24" customHeight="1">
      <c r="A15" s="60"/>
      <c r="B15" s="61"/>
      <c r="C15" s="62"/>
      <c r="D15" s="22" t="s">
        <v>116</v>
      </c>
      <c r="E15" s="154" t="s">
        <v>118</v>
      </c>
      <c r="F15" s="23" t="s">
        <v>51</v>
      </c>
      <c r="G15" s="24">
        <v>1.498</v>
      </c>
      <c r="H15" s="23" t="s">
        <v>45</v>
      </c>
      <c r="I15" s="23">
        <v>1270</v>
      </c>
      <c r="J15" s="26">
        <v>5</v>
      </c>
      <c r="K15" s="27">
        <v>23.2</v>
      </c>
      <c r="L15" s="28">
        <f t="shared" si="0"/>
        <v>111.47500000000001</v>
      </c>
      <c r="M15" s="27">
        <v>18.9</v>
      </c>
      <c r="N15" s="59">
        <v>22.3</v>
      </c>
      <c r="O15" s="23" t="s">
        <v>52</v>
      </c>
      <c r="P15" s="25" t="s">
        <v>53</v>
      </c>
      <c r="Q15" s="23" t="s">
        <v>54</v>
      </c>
      <c r="R15" s="63" t="s">
        <v>55</v>
      </c>
      <c r="S15" s="31"/>
      <c r="T15" s="32">
        <f t="shared" si="1"/>
        <v>122</v>
      </c>
      <c r="U15" s="33">
        <f t="shared" si="2"/>
        <v>104</v>
      </c>
    </row>
    <row r="16" spans="1:21" s="43" customFormat="1" ht="24" customHeight="1">
      <c r="A16" s="60"/>
      <c r="B16" s="61"/>
      <c r="C16" s="62"/>
      <c r="D16" s="22" t="s">
        <v>116</v>
      </c>
      <c r="E16" s="154" t="s">
        <v>119</v>
      </c>
      <c r="F16" s="23" t="s">
        <v>51</v>
      </c>
      <c r="G16" s="24">
        <v>1.498</v>
      </c>
      <c r="H16" s="23" t="s">
        <v>45</v>
      </c>
      <c r="I16" s="23">
        <v>1260</v>
      </c>
      <c r="J16" s="26">
        <v>5</v>
      </c>
      <c r="K16" s="27">
        <v>23</v>
      </c>
      <c r="L16" s="28">
        <f t="shared" si="0"/>
        <v>112.44434782608695</v>
      </c>
      <c r="M16" s="27">
        <v>18.9</v>
      </c>
      <c r="N16" s="59">
        <v>22.3</v>
      </c>
      <c r="O16" s="23" t="s">
        <v>52</v>
      </c>
      <c r="P16" s="25" t="s">
        <v>53</v>
      </c>
      <c r="Q16" s="23" t="s">
        <v>54</v>
      </c>
      <c r="R16" s="63"/>
      <c r="S16" s="31"/>
      <c r="T16" s="32">
        <f t="shared" si="1"/>
        <v>121</v>
      </c>
      <c r="U16" s="33">
        <f t="shared" si="2"/>
        <v>103</v>
      </c>
    </row>
    <row r="17" spans="1:21" s="43" customFormat="1" ht="24" customHeight="1">
      <c r="A17" s="65"/>
      <c r="B17" s="61"/>
      <c r="C17" s="69"/>
      <c r="D17" s="22" t="s">
        <v>120</v>
      </c>
      <c r="E17" s="154" t="s">
        <v>117</v>
      </c>
      <c r="F17" s="23" t="s">
        <v>51</v>
      </c>
      <c r="G17" s="24">
        <v>1.498</v>
      </c>
      <c r="H17" s="23" t="s">
        <v>39</v>
      </c>
      <c r="I17" s="23">
        <v>1300</v>
      </c>
      <c r="J17" s="26">
        <v>5</v>
      </c>
      <c r="K17" s="27">
        <v>23.4</v>
      </c>
      <c r="L17" s="28">
        <f t="shared" si="0"/>
        <v>110.52222222222221</v>
      </c>
      <c r="M17" s="27">
        <v>18.9</v>
      </c>
      <c r="N17" s="59">
        <v>22.3</v>
      </c>
      <c r="O17" s="23" t="s">
        <v>52</v>
      </c>
      <c r="P17" s="25" t="s">
        <v>53</v>
      </c>
      <c r="Q17" s="23" t="s">
        <v>57</v>
      </c>
      <c r="R17" s="22"/>
      <c r="S17" s="31"/>
      <c r="T17" s="32">
        <f t="shared" si="1"/>
        <v>123</v>
      </c>
      <c r="U17" s="33">
        <f t="shared" si="2"/>
        <v>104</v>
      </c>
    </row>
    <row r="18" spans="1:21" s="43" customFormat="1" ht="24" customHeight="1">
      <c r="A18" s="60"/>
      <c r="B18" s="61"/>
      <c r="C18" s="62"/>
      <c r="D18" s="22" t="s">
        <v>120</v>
      </c>
      <c r="E18" s="154" t="s">
        <v>118</v>
      </c>
      <c r="F18" s="23" t="s">
        <v>51</v>
      </c>
      <c r="G18" s="24">
        <v>1.498</v>
      </c>
      <c r="H18" s="23" t="s">
        <v>45</v>
      </c>
      <c r="I18" s="23">
        <v>1340</v>
      </c>
      <c r="J18" s="26">
        <v>5</v>
      </c>
      <c r="K18" s="27">
        <v>21.2</v>
      </c>
      <c r="L18" s="28">
        <f t="shared" si="0"/>
        <v>121.99150943396228</v>
      </c>
      <c r="M18" s="27">
        <v>17.4</v>
      </c>
      <c r="N18" s="59">
        <v>20.9</v>
      </c>
      <c r="O18" s="23" t="s">
        <v>52</v>
      </c>
      <c r="P18" s="25" t="s">
        <v>53</v>
      </c>
      <c r="Q18" s="23" t="s">
        <v>57</v>
      </c>
      <c r="R18" s="63" t="s">
        <v>55</v>
      </c>
      <c r="S18" s="31"/>
      <c r="T18" s="32">
        <f t="shared" si="1"/>
        <v>121</v>
      </c>
      <c r="U18" s="33">
        <f t="shared" si="2"/>
        <v>101</v>
      </c>
    </row>
    <row r="19" spans="1:21" s="43" customFormat="1" ht="24" customHeight="1">
      <c r="A19" s="60"/>
      <c r="B19" s="61"/>
      <c r="C19" s="62"/>
      <c r="D19" s="22" t="s">
        <v>120</v>
      </c>
      <c r="E19" s="154" t="s">
        <v>119</v>
      </c>
      <c r="F19" s="23" t="s">
        <v>51</v>
      </c>
      <c r="G19" s="24">
        <v>1.498</v>
      </c>
      <c r="H19" s="23" t="s">
        <v>45</v>
      </c>
      <c r="I19" s="23">
        <v>1330</v>
      </c>
      <c r="J19" s="26">
        <v>5</v>
      </c>
      <c r="K19" s="27">
        <v>21</v>
      </c>
      <c r="L19" s="28">
        <f t="shared" si="0"/>
        <v>123.15333333333332</v>
      </c>
      <c r="M19" s="27">
        <v>17.4</v>
      </c>
      <c r="N19" s="59">
        <v>20.9</v>
      </c>
      <c r="O19" s="23" t="s">
        <v>52</v>
      </c>
      <c r="P19" s="25" t="s">
        <v>53</v>
      </c>
      <c r="Q19" s="23" t="s">
        <v>57</v>
      </c>
      <c r="R19" s="63"/>
      <c r="S19" s="31"/>
      <c r="T19" s="32">
        <f t="shared" si="1"/>
        <v>120</v>
      </c>
      <c r="U19" s="33">
        <f t="shared" si="2"/>
        <v>100</v>
      </c>
    </row>
    <row r="20" spans="1:21" s="43" customFormat="1" ht="24" customHeight="1">
      <c r="A20" s="65"/>
      <c r="B20" s="20"/>
      <c r="C20" s="21" t="s">
        <v>58</v>
      </c>
      <c r="D20" s="22" t="s">
        <v>59</v>
      </c>
      <c r="E20" s="154" t="s">
        <v>121</v>
      </c>
      <c r="F20" s="23" t="s">
        <v>60</v>
      </c>
      <c r="G20" s="24">
        <v>2.188</v>
      </c>
      <c r="H20" s="25" t="s">
        <v>39</v>
      </c>
      <c r="I20" s="23" t="s">
        <v>61</v>
      </c>
      <c r="J20" s="26">
        <v>5</v>
      </c>
      <c r="K20" s="27">
        <v>22.4</v>
      </c>
      <c r="L20" s="28">
        <f t="shared" si="0"/>
        <v>115.45625</v>
      </c>
      <c r="M20" s="27">
        <v>15.8</v>
      </c>
      <c r="N20" s="59">
        <v>19.4</v>
      </c>
      <c r="O20" s="23" t="s">
        <v>52</v>
      </c>
      <c r="P20" s="25" t="s">
        <v>53</v>
      </c>
      <c r="Q20" s="23" t="s">
        <v>54</v>
      </c>
      <c r="R20" s="22"/>
      <c r="S20" s="31"/>
      <c r="T20" s="32">
        <f t="shared" si="1"/>
        <v>141</v>
      </c>
      <c r="U20" s="33">
        <f t="shared" si="2"/>
        <v>115</v>
      </c>
    </row>
    <row r="21" spans="1:21" s="43" customFormat="1" ht="24" customHeight="1">
      <c r="A21" s="60"/>
      <c r="B21" s="61"/>
      <c r="C21" s="66"/>
      <c r="D21" s="22" t="s">
        <v>59</v>
      </c>
      <c r="E21" s="154" t="s">
        <v>122</v>
      </c>
      <c r="F21" s="23" t="s">
        <v>60</v>
      </c>
      <c r="G21" s="24">
        <v>2.188</v>
      </c>
      <c r="H21" s="25" t="s">
        <v>45</v>
      </c>
      <c r="I21" s="23">
        <v>1530</v>
      </c>
      <c r="J21" s="26">
        <v>5</v>
      </c>
      <c r="K21" s="67">
        <v>20</v>
      </c>
      <c r="L21" s="28">
        <f t="shared" si="0"/>
        <v>129.311</v>
      </c>
      <c r="M21" s="67">
        <v>15.8</v>
      </c>
      <c r="N21" s="68">
        <v>19.4</v>
      </c>
      <c r="O21" s="23" t="s">
        <v>52</v>
      </c>
      <c r="P21" s="25" t="s">
        <v>53</v>
      </c>
      <c r="Q21" s="23" t="s">
        <v>54</v>
      </c>
      <c r="R21" s="22"/>
      <c r="S21" s="31"/>
      <c r="T21" s="32">
        <f t="shared" si="1"/>
        <v>126</v>
      </c>
      <c r="U21" s="33">
        <f t="shared" si="2"/>
        <v>103</v>
      </c>
    </row>
    <row r="22" spans="1:21" s="43" customFormat="1" ht="24" customHeight="1">
      <c r="A22" s="60"/>
      <c r="B22" s="61"/>
      <c r="C22" s="66"/>
      <c r="D22" s="22" t="s">
        <v>59</v>
      </c>
      <c r="E22" s="154" t="s">
        <v>123</v>
      </c>
      <c r="F22" s="23" t="s">
        <v>60</v>
      </c>
      <c r="G22" s="24">
        <v>2.188</v>
      </c>
      <c r="H22" s="25" t="s">
        <v>45</v>
      </c>
      <c r="I22" s="23">
        <v>1540</v>
      </c>
      <c r="J22" s="26">
        <v>5</v>
      </c>
      <c r="K22" s="67">
        <v>19.6</v>
      </c>
      <c r="L22" s="28">
        <f t="shared" si="0"/>
        <v>131.95</v>
      </c>
      <c r="M22" s="67">
        <v>14.5</v>
      </c>
      <c r="N22" s="68">
        <v>18.2</v>
      </c>
      <c r="O22" s="23" t="s">
        <v>52</v>
      </c>
      <c r="P22" s="25" t="s">
        <v>53</v>
      </c>
      <c r="Q22" s="23" t="s">
        <v>54</v>
      </c>
      <c r="R22" s="22"/>
      <c r="S22" s="31"/>
      <c r="T22" s="32">
        <f t="shared" si="1"/>
        <v>135</v>
      </c>
      <c r="U22" s="33">
        <f t="shared" si="2"/>
        <v>107</v>
      </c>
    </row>
    <row r="23" spans="1:21" s="43" customFormat="1" ht="24" customHeight="1">
      <c r="A23" s="65"/>
      <c r="B23" s="61"/>
      <c r="C23" s="69"/>
      <c r="D23" s="22" t="s">
        <v>62</v>
      </c>
      <c r="E23" s="154" t="s">
        <v>121</v>
      </c>
      <c r="F23" s="23" t="s">
        <v>60</v>
      </c>
      <c r="G23" s="24">
        <v>2.188</v>
      </c>
      <c r="H23" s="25" t="s">
        <v>39</v>
      </c>
      <c r="I23" s="23" t="s">
        <v>63</v>
      </c>
      <c r="J23" s="26">
        <v>5</v>
      </c>
      <c r="K23" s="27">
        <v>22.2</v>
      </c>
      <c r="L23" s="28">
        <f t="shared" si="0"/>
        <v>116.49639639639642</v>
      </c>
      <c r="M23" s="27">
        <v>15.8</v>
      </c>
      <c r="N23" s="59">
        <v>19.4</v>
      </c>
      <c r="O23" s="23" t="s">
        <v>52</v>
      </c>
      <c r="P23" s="25" t="s">
        <v>53</v>
      </c>
      <c r="Q23" s="23" t="s">
        <v>54</v>
      </c>
      <c r="R23" s="22"/>
      <c r="S23" s="31"/>
      <c r="T23" s="32">
        <f t="shared" si="1"/>
        <v>140</v>
      </c>
      <c r="U23" s="33">
        <f t="shared" si="2"/>
        <v>114</v>
      </c>
    </row>
    <row r="24" spans="1:21" s="43" customFormat="1" ht="24" customHeight="1">
      <c r="A24" s="60"/>
      <c r="B24" s="61"/>
      <c r="C24" s="62"/>
      <c r="D24" s="22" t="s">
        <v>62</v>
      </c>
      <c r="E24" s="154" t="s">
        <v>124</v>
      </c>
      <c r="F24" s="23" t="s">
        <v>60</v>
      </c>
      <c r="G24" s="24">
        <v>2.188</v>
      </c>
      <c r="H24" s="23" t="s">
        <v>45</v>
      </c>
      <c r="I24" s="23" t="s">
        <v>64</v>
      </c>
      <c r="J24" s="26">
        <v>5</v>
      </c>
      <c r="K24" s="27">
        <v>19.6</v>
      </c>
      <c r="L24" s="28">
        <f t="shared" si="0"/>
        <v>131.95</v>
      </c>
      <c r="M24" s="27">
        <v>14.5</v>
      </c>
      <c r="N24" s="59">
        <v>18.2</v>
      </c>
      <c r="O24" s="23" t="s">
        <v>52</v>
      </c>
      <c r="P24" s="25" t="s">
        <v>53</v>
      </c>
      <c r="Q24" s="23" t="s">
        <v>54</v>
      </c>
      <c r="R24" s="22"/>
      <c r="S24" s="31"/>
      <c r="T24" s="32">
        <f t="shared" si="1"/>
        <v>135</v>
      </c>
      <c r="U24" s="33">
        <f t="shared" si="2"/>
        <v>107</v>
      </c>
    </row>
    <row r="25" spans="1:21" s="43" customFormat="1" ht="24" customHeight="1">
      <c r="A25" s="60"/>
      <c r="B25" s="61"/>
      <c r="C25" s="66"/>
      <c r="D25" s="22" t="s">
        <v>65</v>
      </c>
      <c r="E25" s="154" t="s">
        <v>113</v>
      </c>
      <c r="F25" s="23" t="s">
        <v>60</v>
      </c>
      <c r="G25" s="24">
        <v>2.188</v>
      </c>
      <c r="H25" s="25" t="s">
        <v>66</v>
      </c>
      <c r="I25" s="23" t="s">
        <v>67</v>
      </c>
      <c r="J25" s="26">
        <v>5</v>
      </c>
      <c r="K25" s="67">
        <v>20.4</v>
      </c>
      <c r="L25" s="28">
        <f t="shared" si="0"/>
        <v>126.77549019607844</v>
      </c>
      <c r="M25" s="67">
        <v>14.5</v>
      </c>
      <c r="N25" s="68">
        <v>18.2</v>
      </c>
      <c r="O25" s="23" t="s">
        <v>52</v>
      </c>
      <c r="P25" s="25" t="s">
        <v>53</v>
      </c>
      <c r="Q25" s="23" t="s">
        <v>57</v>
      </c>
      <c r="R25" s="22"/>
      <c r="S25" s="31"/>
      <c r="T25" s="32">
        <f t="shared" si="1"/>
        <v>140</v>
      </c>
      <c r="U25" s="33">
        <f t="shared" si="2"/>
        <v>112</v>
      </c>
    </row>
    <row r="26" spans="1:21" s="43" customFormat="1" ht="24" customHeight="1">
      <c r="A26" s="60"/>
      <c r="B26" s="61"/>
      <c r="C26" s="66"/>
      <c r="D26" s="22" t="s">
        <v>65</v>
      </c>
      <c r="E26" s="154" t="s">
        <v>114</v>
      </c>
      <c r="F26" s="23" t="s">
        <v>60</v>
      </c>
      <c r="G26" s="24">
        <v>2.188</v>
      </c>
      <c r="H26" s="25" t="s">
        <v>138</v>
      </c>
      <c r="I26" s="23" t="s">
        <v>139</v>
      </c>
      <c r="J26" s="26">
        <v>5</v>
      </c>
      <c r="K26" s="67">
        <v>18.2</v>
      </c>
      <c r="L26" s="28">
        <f t="shared" si="0"/>
        <v>142.1</v>
      </c>
      <c r="M26" s="67">
        <v>14.5</v>
      </c>
      <c r="N26" s="68">
        <v>18.2</v>
      </c>
      <c r="O26" s="23" t="s">
        <v>52</v>
      </c>
      <c r="P26" s="25" t="s">
        <v>53</v>
      </c>
      <c r="Q26" s="23" t="s">
        <v>140</v>
      </c>
      <c r="R26" s="22"/>
      <c r="S26" s="31"/>
      <c r="T26" s="32">
        <f t="shared" si="1"/>
        <v>125</v>
      </c>
      <c r="U26" s="33">
        <f t="shared" si="2"/>
        <v>100</v>
      </c>
    </row>
    <row r="27" spans="1:21" s="43" customFormat="1" ht="24" customHeight="1">
      <c r="A27" s="65"/>
      <c r="B27" s="61"/>
      <c r="C27" s="69"/>
      <c r="D27" s="22" t="s">
        <v>141</v>
      </c>
      <c r="E27" s="154" t="s">
        <v>142</v>
      </c>
      <c r="F27" s="23" t="s">
        <v>60</v>
      </c>
      <c r="G27" s="24">
        <v>2.188</v>
      </c>
      <c r="H27" s="25" t="s">
        <v>39</v>
      </c>
      <c r="I27" s="23" t="s">
        <v>143</v>
      </c>
      <c r="J27" s="26">
        <v>5</v>
      </c>
      <c r="K27" s="27">
        <v>20.4</v>
      </c>
      <c r="L27" s="28">
        <f t="shared" si="0"/>
        <v>126.77549019607844</v>
      </c>
      <c r="M27" s="27">
        <v>14.5</v>
      </c>
      <c r="N27" s="59">
        <v>18.2</v>
      </c>
      <c r="O27" s="23" t="s">
        <v>52</v>
      </c>
      <c r="P27" s="25" t="s">
        <v>53</v>
      </c>
      <c r="Q27" s="23" t="s">
        <v>140</v>
      </c>
      <c r="R27" s="22"/>
      <c r="S27" s="31"/>
      <c r="T27" s="32">
        <f t="shared" si="1"/>
        <v>140</v>
      </c>
      <c r="U27" s="33">
        <f t="shared" si="2"/>
        <v>112</v>
      </c>
    </row>
    <row r="28" spans="1:21" s="43" customFormat="1" ht="24" customHeight="1">
      <c r="A28" s="60"/>
      <c r="B28" s="35"/>
      <c r="C28" s="64"/>
      <c r="D28" s="22" t="s">
        <v>141</v>
      </c>
      <c r="E28" s="154" t="s">
        <v>144</v>
      </c>
      <c r="F28" s="23" t="s">
        <v>60</v>
      </c>
      <c r="G28" s="24">
        <v>2.188</v>
      </c>
      <c r="H28" s="25" t="s">
        <v>45</v>
      </c>
      <c r="I28" s="23" t="s">
        <v>145</v>
      </c>
      <c r="J28" s="26">
        <v>5</v>
      </c>
      <c r="K28" s="27">
        <v>18.2</v>
      </c>
      <c r="L28" s="28">
        <f t="shared" si="0"/>
        <v>142.1</v>
      </c>
      <c r="M28" s="27">
        <v>14.5</v>
      </c>
      <c r="N28" s="59">
        <v>18.2</v>
      </c>
      <c r="O28" s="23" t="s">
        <v>52</v>
      </c>
      <c r="P28" s="25" t="s">
        <v>53</v>
      </c>
      <c r="Q28" s="23" t="s">
        <v>140</v>
      </c>
      <c r="R28" s="70"/>
      <c r="S28" s="31"/>
      <c r="T28" s="32">
        <f t="shared" si="1"/>
        <v>125</v>
      </c>
      <c r="U28" s="33">
        <f t="shared" si="2"/>
        <v>100</v>
      </c>
    </row>
    <row r="29" spans="1:21" s="43" customFormat="1" ht="24" customHeight="1">
      <c r="A29" s="65"/>
      <c r="B29" s="20"/>
      <c r="C29" s="21" t="s">
        <v>68</v>
      </c>
      <c r="D29" s="22" t="s">
        <v>69</v>
      </c>
      <c r="E29" s="154" t="s">
        <v>146</v>
      </c>
      <c r="F29" s="23" t="s">
        <v>60</v>
      </c>
      <c r="G29" s="24">
        <v>2.188</v>
      </c>
      <c r="H29" s="23" t="s">
        <v>39</v>
      </c>
      <c r="I29" s="23">
        <v>1430</v>
      </c>
      <c r="J29" s="26">
        <v>5</v>
      </c>
      <c r="K29" s="27">
        <v>21.4</v>
      </c>
      <c r="L29" s="28">
        <f t="shared" si="0"/>
        <v>120.85140186915889</v>
      </c>
      <c r="M29" s="27">
        <v>15.8</v>
      </c>
      <c r="N29" s="59">
        <v>19.4</v>
      </c>
      <c r="O29" s="23" t="s">
        <v>52</v>
      </c>
      <c r="P29" s="25" t="s">
        <v>53</v>
      </c>
      <c r="Q29" s="23" t="s">
        <v>54</v>
      </c>
      <c r="R29" s="22"/>
      <c r="S29" s="31"/>
      <c r="T29" s="32">
        <f t="shared" si="1"/>
        <v>135</v>
      </c>
      <c r="U29" s="33">
        <f t="shared" si="2"/>
        <v>110</v>
      </c>
    </row>
    <row r="30" spans="1:21" s="43" customFormat="1" ht="24" customHeight="1">
      <c r="A30" s="60"/>
      <c r="B30" s="61"/>
      <c r="C30" s="62"/>
      <c r="D30" s="22" t="s">
        <v>69</v>
      </c>
      <c r="E30" s="154" t="s">
        <v>147</v>
      </c>
      <c r="F30" s="23" t="s">
        <v>60</v>
      </c>
      <c r="G30" s="24">
        <v>2.188</v>
      </c>
      <c r="H30" s="23" t="s">
        <v>45</v>
      </c>
      <c r="I30" s="23">
        <v>1450</v>
      </c>
      <c r="J30" s="26">
        <v>5</v>
      </c>
      <c r="K30" s="27">
        <v>19.6</v>
      </c>
      <c r="L30" s="28">
        <f t="shared" si="0"/>
        <v>131.95</v>
      </c>
      <c r="M30" s="27">
        <v>15.8</v>
      </c>
      <c r="N30" s="59">
        <v>19.4</v>
      </c>
      <c r="O30" s="23" t="s">
        <v>52</v>
      </c>
      <c r="P30" s="25" t="s">
        <v>53</v>
      </c>
      <c r="Q30" s="23" t="s">
        <v>54</v>
      </c>
      <c r="R30" s="22"/>
      <c r="S30" s="31"/>
      <c r="T30" s="32">
        <f t="shared" si="1"/>
        <v>124</v>
      </c>
      <c r="U30" s="33">
        <f t="shared" si="2"/>
        <v>101</v>
      </c>
    </row>
    <row r="31" spans="1:21" s="43" customFormat="1" ht="24" customHeight="1">
      <c r="A31" s="65"/>
      <c r="B31" s="61"/>
      <c r="C31" s="62"/>
      <c r="D31" s="22" t="s">
        <v>148</v>
      </c>
      <c r="E31" s="154" t="s">
        <v>147</v>
      </c>
      <c r="F31" s="23" t="s">
        <v>60</v>
      </c>
      <c r="G31" s="24">
        <v>2.188</v>
      </c>
      <c r="H31" s="23" t="s">
        <v>39</v>
      </c>
      <c r="I31" s="23">
        <v>1430</v>
      </c>
      <c r="J31" s="26">
        <v>5</v>
      </c>
      <c r="K31" s="27">
        <v>21.4</v>
      </c>
      <c r="L31" s="28">
        <f>IF(K31&gt;0,1/K31*37.7*68.6,"")</f>
        <v>120.85140186915889</v>
      </c>
      <c r="M31" s="27">
        <v>15.8</v>
      </c>
      <c r="N31" s="59">
        <v>19.4</v>
      </c>
      <c r="O31" s="23" t="s">
        <v>52</v>
      </c>
      <c r="P31" s="25" t="s">
        <v>53</v>
      </c>
      <c r="Q31" s="23" t="s">
        <v>54</v>
      </c>
      <c r="R31" s="22"/>
      <c r="S31" s="31"/>
      <c r="T31" s="32">
        <f>IF(K31&lt;&gt;0,IF(K31&gt;=M31,ROUNDDOWN(K31/M31*100,0),""),"")</f>
        <v>135</v>
      </c>
      <c r="U31" s="33">
        <f>IF(K31&lt;&gt;0,IF(K31&gt;=N31,ROUNDDOWN(K31/N31*100,0),""),"")</f>
        <v>110</v>
      </c>
    </row>
    <row r="32" spans="1:21" s="43" customFormat="1" ht="24" customHeight="1">
      <c r="A32" s="60"/>
      <c r="B32" s="35"/>
      <c r="C32" s="64"/>
      <c r="D32" s="22" t="s">
        <v>148</v>
      </c>
      <c r="E32" s="154" t="s">
        <v>146</v>
      </c>
      <c r="F32" s="23" t="s">
        <v>60</v>
      </c>
      <c r="G32" s="24">
        <v>2.188</v>
      </c>
      <c r="H32" s="23" t="s">
        <v>45</v>
      </c>
      <c r="I32" s="23">
        <v>1450</v>
      </c>
      <c r="J32" s="26">
        <v>5</v>
      </c>
      <c r="K32" s="27">
        <v>19.6</v>
      </c>
      <c r="L32" s="28">
        <f>IF(K32&gt;0,1/K32*37.7*68.6,"")</f>
        <v>131.95</v>
      </c>
      <c r="M32" s="27">
        <v>15.8</v>
      </c>
      <c r="N32" s="59">
        <v>19.4</v>
      </c>
      <c r="O32" s="23" t="s">
        <v>52</v>
      </c>
      <c r="P32" s="25" t="s">
        <v>53</v>
      </c>
      <c r="Q32" s="23" t="s">
        <v>54</v>
      </c>
      <c r="R32" s="22"/>
      <c r="S32" s="31"/>
      <c r="T32" s="32">
        <f>IF(K32&lt;&gt;0,IF(K32&gt;=M32,ROUNDDOWN(K32/M32*100,0),""),"")</f>
        <v>124</v>
      </c>
      <c r="U32" s="33">
        <f>IF(K32&lt;&gt;0,IF(K32&gt;=N32,ROUNDDOWN(K32/N32*100,0),""),"")</f>
        <v>101</v>
      </c>
    </row>
    <row r="33" spans="1:21" s="43" customFormat="1" ht="24" customHeight="1">
      <c r="A33" s="60"/>
      <c r="B33" s="61"/>
      <c r="C33" s="58" t="s">
        <v>70</v>
      </c>
      <c r="D33" s="22" t="s">
        <v>71</v>
      </c>
      <c r="E33" s="155" t="s">
        <v>149</v>
      </c>
      <c r="F33" s="23" t="s">
        <v>60</v>
      </c>
      <c r="G33" s="24">
        <v>2.188</v>
      </c>
      <c r="H33" s="23" t="s">
        <v>45</v>
      </c>
      <c r="I33" s="23" t="s">
        <v>150</v>
      </c>
      <c r="J33" s="26">
        <v>5</v>
      </c>
      <c r="K33" s="27">
        <v>18.4</v>
      </c>
      <c r="L33" s="28">
        <f t="shared" si="0"/>
        <v>140.5554347826087</v>
      </c>
      <c r="M33" s="27">
        <v>14.5</v>
      </c>
      <c r="N33" s="59">
        <v>18.2</v>
      </c>
      <c r="O33" s="23" t="s">
        <v>52</v>
      </c>
      <c r="P33" s="25" t="s">
        <v>53</v>
      </c>
      <c r="Q33" s="23" t="s">
        <v>54</v>
      </c>
      <c r="R33" s="22"/>
      <c r="S33" s="31"/>
      <c r="T33" s="32">
        <f t="shared" si="1"/>
        <v>126</v>
      </c>
      <c r="U33" s="33">
        <f t="shared" si="2"/>
        <v>101</v>
      </c>
    </row>
    <row r="34" spans="1:21" s="43" customFormat="1" ht="24" customHeight="1" thickBot="1">
      <c r="A34" s="34"/>
      <c r="B34" s="35"/>
      <c r="C34" s="64"/>
      <c r="D34" s="22" t="s">
        <v>72</v>
      </c>
      <c r="E34" s="155" t="s">
        <v>149</v>
      </c>
      <c r="F34" s="23" t="s">
        <v>60</v>
      </c>
      <c r="G34" s="24">
        <v>2.188</v>
      </c>
      <c r="H34" s="23" t="s">
        <v>45</v>
      </c>
      <c r="I34" s="23" t="s">
        <v>151</v>
      </c>
      <c r="J34" s="26">
        <v>5</v>
      </c>
      <c r="K34" s="71">
        <v>18</v>
      </c>
      <c r="L34" s="38">
        <f t="shared" si="0"/>
        <v>143.67888888888888</v>
      </c>
      <c r="M34" s="27">
        <v>14.5</v>
      </c>
      <c r="N34" s="59">
        <v>18.2</v>
      </c>
      <c r="O34" s="23" t="s">
        <v>52</v>
      </c>
      <c r="P34" s="25" t="s">
        <v>53</v>
      </c>
      <c r="Q34" s="23" t="s">
        <v>43</v>
      </c>
      <c r="R34" s="22"/>
      <c r="S34" s="31"/>
      <c r="T34" s="32">
        <f t="shared" si="1"/>
        <v>124</v>
      </c>
      <c r="U34" s="33">
        <f t="shared" si="2"/>
      </c>
    </row>
    <row r="35" spans="1:18" s="43" customFormat="1" ht="24" customHeight="1">
      <c r="A35" s="41"/>
      <c r="D35" s="41"/>
      <c r="E35" s="41"/>
      <c r="F35" s="41"/>
      <c r="G35" s="41"/>
      <c r="H35" s="41"/>
      <c r="I35" s="41"/>
      <c r="J35" s="72"/>
      <c r="K35" s="41"/>
      <c r="L35" s="41"/>
      <c r="M35" s="41"/>
      <c r="N35" s="41"/>
      <c r="O35" s="41"/>
      <c r="P35" s="41"/>
      <c r="Q35" s="41"/>
      <c r="R35" s="41"/>
    </row>
    <row r="36" spans="1:19" s="80" customFormat="1" ht="12">
      <c r="A36" s="73"/>
      <c r="B36" s="73" t="s">
        <v>152</v>
      </c>
      <c r="C36" s="74"/>
      <c r="D36" s="75"/>
      <c r="E36" s="75"/>
      <c r="F36" s="76"/>
      <c r="G36" s="76"/>
      <c r="H36" s="73"/>
      <c r="I36" s="73"/>
      <c r="J36" s="73"/>
      <c r="K36" s="77"/>
      <c r="L36" s="78"/>
      <c r="M36" s="77"/>
      <c r="N36" s="73"/>
      <c r="O36" s="73"/>
      <c r="P36" s="73"/>
      <c r="Q36" s="73"/>
      <c r="R36" s="79"/>
      <c r="S36" s="73"/>
    </row>
    <row r="37" spans="1:18" s="43" customFormat="1" ht="24" customHeight="1">
      <c r="A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2:3" ht="10.5" customHeight="1">
      <c r="B38" s="43"/>
      <c r="C38" s="43"/>
    </row>
    <row r="39" spans="2:3" ht="10.5" customHeight="1">
      <c r="B39" s="43"/>
      <c r="C39" s="43"/>
    </row>
    <row r="40" ht="10.5" customHeight="1">
      <c r="C40" s="43"/>
    </row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</sheetData>
  <sheetProtection/>
  <mergeCells count="22">
    <mergeCell ref="Q2:U2"/>
    <mergeCell ref="A4:A8"/>
    <mergeCell ref="B4:C8"/>
    <mergeCell ref="D4:D5"/>
    <mergeCell ref="E4:E5"/>
    <mergeCell ref="F4:G5"/>
    <mergeCell ref="H4:H8"/>
    <mergeCell ref="I4:I8"/>
    <mergeCell ref="J4:J8"/>
    <mergeCell ref="K4:N4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P4:R4"/>
    <mergeCell ref="T4:T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26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625" style="41" customWidth="1"/>
    <col min="2" max="2" width="2.875" style="41" customWidth="1"/>
    <col min="3" max="5" width="11.625" style="41" customWidth="1"/>
    <col min="6" max="7" width="6.625" style="41" customWidth="1"/>
    <col min="8" max="9" width="9.00390625" style="41" customWidth="1"/>
    <col min="10" max="10" width="6.625" style="41" customWidth="1"/>
    <col min="11" max="14" width="9.00390625" style="41" customWidth="1"/>
    <col min="15" max="15" width="6.875" style="41" customWidth="1"/>
    <col min="16" max="17" width="6.625" style="41" customWidth="1"/>
    <col min="18" max="20" width="9.00390625" style="41" customWidth="1"/>
    <col min="21" max="21" width="10.50390625" style="41" bestFit="1" customWidth="1"/>
    <col min="22" max="16384" width="9.00390625" style="41" customWidth="1"/>
  </cols>
  <sheetData>
    <row r="1" spans="1:20" ht="19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</row>
    <row r="2" spans="1:21" s="43" customFormat="1" ht="15" customHeight="1">
      <c r="A2" s="2"/>
      <c r="B2" s="2"/>
      <c r="C2" s="2"/>
      <c r="D2" s="4"/>
      <c r="E2" s="4"/>
      <c r="F2" s="5"/>
      <c r="G2" s="4"/>
      <c r="H2" s="4"/>
      <c r="I2" s="2"/>
      <c r="J2" s="6" t="s">
        <v>125</v>
      </c>
      <c r="K2" s="6"/>
      <c r="L2" s="6"/>
      <c r="M2" s="6"/>
      <c r="N2" s="6"/>
      <c r="O2" s="6"/>
      <c r="P2" s="6"/>
      <c r="Q2" s="81"/>
      <c r="R2" s="81"/>
      <c r="S2" s="81"/>
      <c r="T2" s="81"/>
      <c r="U2" s="45"/>
    </row>
    <row r="3" spans="1:21" s="43" customFormat="1" ht="24" customHeight="1">
      <c r="A3" s="7" t="s">
        <v>2</v>
      </c>
      <c r="B3" s="8"/>
      <c r="C3" s="2"/>
      <c r="D3" s="4"/>
      <c r="E3" s="4"/>
      <c r="F3" s="2"/>
      <c r="G3" s="2"/>
      <c r="H3" s="2"/>
      <c r="I3" s="2"/>
      <c r="J3" s="6"/>
      <c r="K3" s="2"/>
      <c r="L3" s="2"/>
      <c r="M3" s="2"/>
      <c r="N3" s="2"/>
      <c r="O3" s="2"/>
      <c r="P3" s="4"/>
      <c r="Q3" s="9"/>
      <c r="R3" s="4"/>
      <c r="S3" s="82"/>
      <c r="T3" s="48"/>
      <c r="U3" s="48" t="s">
        <v>73</v>
      </c>
    </row>
    <row r="4" spans="1:21" s="43" customFormat="1" ht="14.25" customHeight="1" thickBot="1">
      <c r="A4" s="204" t="s">
        <v>4</v>
      </c>
      <c r="B4" s="207" t="s">
        <v>5</v>
      </c>
      <c r="C4" s="208"/>
      <c r="D4" s="208"/>
      <c r="E4" s="213"/>
      <c r="F4" s="207" t="s">
        <v>6</v>
      </c>
      <c r="G4" s="213"/>
      <c r="H4" s="215" t="s">
        <v>7</v>
      </c>
      <c r="I4" s="215" t="s">
        <v>8</v>
      </c>
      <c r="J4" s="216" t="s">
        <v>9</v>
      </c>
      <c r="K4" s="263" t="s">
        <v>10</v>
      </c>
      <c r="L4" s="264"/>
      <c r="M4" s="264"/>
      <c r="N4" s="265"/>
      <c r="O4" s="10"/>
      <c r="P4" s="220"/>
      <c r="Q4" s="221"/>
      <c r="R4" s="222"/>
      <c r="S4" s="11"/>
      <c r="T4" s="255" t="s">
        <v>74</v>
      </c>
      <c r="U4" s="258" t="s">
        <v>75</v>
      </c>
    </row>
    <row r="5" spans="1:21" s="43" customFormat="1" ht="12" customHeight="1">
      <c r="A5" s="205"/>
      <c r="B5" s="209"/>
      <c r="C5" s="210"/>
      <c r="D5" s="212"/>
      <c r="E5" s="214"/>
      <c r="F5" s="211"/>
      <c r="G5" s="214"/>
      <c r="H5" s="205"/>
      <c r="I5" s="205"/>
      <c r="J5" s="209"/>
      <c r="K5" s="228" t="s">
        <v>13</v>
      </c>
      <c r="L5" s="231" t="s">
        <v>14</v>
      </c>
      <c r="M5" s="259" t="s">
        <v>76</v>
      </c>
      <c r="N5" s="215" t="s">
        <v>77</v>
      </c>
      <c r="O5" s="12" t="s">
        <v>17</v>
      </c>
      <c r="P5" s="236" t="s">
        <v>18</v>
      </c>
      <c r="Q5" s="237"/>
      <c r="R5" s="238"/>
      <c r="S5" s="15" t="s">
        <v>19</v>
      </c>
      <c r="T5" s="256"/>
      <c r="U5" s="205"/>
    </row>
    <row r="6" spans="1:21" s="43" customFormat="1" ht="12" customHeight="1">
      <c r="A6" s="205"/>
      <c r="B6" s="209"/>
      <c r="C6" s="210"/>
      <c r="D6" s="204" t="s">
        <v>20</v>
      </c>
      <c r="E6" s="262" t="s">
        <v>126</v>
      </c>
      <c r="F6" s="204" t="s">
        <v>20</v>
      </c>
      <c r="G6" s="215" t="s">
        <v>21</v>
      </c>
      <c r="H6" s="205"/>
      <c r="I6" s="205"/>
      <c r="J6" s="209"/>
      <c r="K6" s="229"/>
      <c r="L6" s="232"/>
      <c r="M6" s="260"/>
      <c r="N6" s="205"/>
      <c r="O6" s="16" t="s">
        <v>22</v>
      </c>
      <c r="P6" s="16" t="s">
        <v>23</v>
      </c>
      <c r="Q6" s="16"/>
      <c r="R6" s="16"/>
      <c r="S6" s="13" t="s">
        <v>24</v>
      </c>
      <c r="T6" s="256"/>
      <c r="U6" s="205"/>
    </row>
    <row r="7" spans="1:21" s="43" customFormat="1" ht="12" customHeight="1">
      <c r="A7" s="205"/>
      <c r="B7" s="209"/>
      <c r="C7" s="210"/>
      <c r="D7" s="205"/>
      <c r="E7" s="205"/>
      <c r="F7" s="205"/>
      <c r="G7" s="205"/>
      <c r="H7" s="205"/>
      <c r="I7" s="205"/>
      <c r="J7" s="209"/>
      <c r="K7" s="229"/>
      <c r="L7" s="232"/>
      <c r="M7" s="260"/>
      <c r="N7" s="205"/>
      <c r="O7" s="16" t="s">
        <v>25</v>
      </c>
      <c r="P7" s="16" t="s">
        <v>26</v>
      </c>
      <c r="Q7" s="16" t="s">
        <v>27</v>
      </c>
      <c r="R7" s="16" t="s">
        <v>28</v>
      </c>
      <c r="S7" s="13" t="s">
        <v>29</v>
      </c>
      <c r="T7" s="256"/>
      <c r="U7" s="205"/>
    </row>
    <row r="8" spans="1:21" s="43" customFormat="1" ht="12" customHeight="1">
      <c r="A8" s="206"/>
      <c r="B8" s="211"/>
      <c r="C8" s="212"/>
      <c r="D8" s="206"/>
      <c r="E8" s="206"/>
      <c r="F8" s="206"/>
      <c r="G8" s="206"/>
      <c r="H8" s="206"/>
      <c r="I8" s="206"/>
      <c r="J8" s="211"/>
      <c r="K8" s="230"/>
      <c r="L8" s="233"/>
      <c r="M8" s="261"/>
      <c r="N8" s="206"/>
      <c r="O8" s="14" t="s">
        <v>30</v>
      </c>
      <c r="P8" s="14" t="s">
        <v>31</v>
      </c>
      <c r="Q8" s="14" t="s">
        <v>32</v>
      </c>
      <c r="R8" s="18"/>
      <c r="S8" s="17" t="s">
        <v>33</v>
      </c>
      <c r="T8" s="257"/>
      <c r="U8" s="206"/>
    </row>
    <row r="9" spans="1:21" s="43" customFormat="1" ht="22.5" customHeight="1">
      <c r="A9" s="83" t="s">
        <v>78</v>
      </c>
      <c r="B9" s="20"/>
      <c r="C9" s="62" t="s">
        <v>79</v>
      </c>
      <c r="D9" s="22" t="s">
        <v>80</v>
      </c>
      <c r="E9" s="156" t="s">
        <v>127</v>
      </c>
      <c r="F9" s="23" t="s">
        <v>81</v>
      </c>
      <c r="G9" s="84">
        <v>3.2</v>
      </c>
      <c r="H9" s="23" t="s">
        <v>82</v>
      </c>
      <c r="I9" s="23" t="s">
        <v>83</v>
      </c>
      <c r="J9" s="26">
        <v>5</v>
      </c>
      <c r="K9" s="85">
        <v>10.4</v>
      </c>
      <c r="L9" s="86">
        <f>IF(K9&gt;0,1/K9*37.7*68.6,"")</f>
        <v>248.67499999999998</v>
      </c>
      <c r="M9" s="87">
        <v>9.57</v>
      </c>
      <c r="N9" s="88">
        <v>13.09</v>
      </c>
      <c r="O9" s="25" t="s">
        <v>91</v>
      </c>
      <c r="P9" s="25" t="s">
        <v>84</v>
      </c>
      <c r="Q9" s="23" t="s">
        <v>43</v>
      </c>
      <c r="R9" s="89"/>
      <c r="S9" s="31"/>
      <c r="T9" s="32">
        <f>IF(K9&lt;&gt;0,IF(K9&gt;=M9,ROUNDDOWN(K9/M9*100,0),""),"")</f>
        <v>108</v>
      </c>
      <c r="U9" s="33">
        <f>IF(K9&lt;&gt;0,IF(K9&gt;=N9,ROUNDDOWN(K9/N9*100,0),""),"")</f>
      </c>
    </row>
    <row r="10" spans="1:21" s="43" customFormat="1" ht="229.5" customHeight="1">
      <c r="A10" s="60"/>
      <c r="B10" s="61"/>
      <c r="C10" s="90"/>
      <c r="D10" s="22" t="s">
        <v>85</v>
      </c>
      <c r="E10" s="156" t="s">
        <v>128</v>
      </c>
      <c r="F10" s="23" t="s">
        <v>81</v>
      </c>
      <c r="G10" s="84">
        <v>3.2</v>
      </c>
      <c r="H10" s="23" t="s">
        <v>82</v>
      </c>
      <c r="I10" s="23" t="s">
        <v>86</v>
      </c>
      <c r="J10" s="26">
        <v>7</v>
      </c>
      <c r="K10" s="91">
        <v>10.4</v>
      </c>
      <c r="L10" s="86">
        <f>IF(K10&gt;0,1/K10*37.7*68.6,"")</f>
        <v>248.67499999999998</v>
      </c>
      <c r="M10" s="92">
        <v>9.57</v>
      </c>
      <c r="N10" s="88">
        <v>13.09</v>
      </c>
      <c r="O10" s="25" t="s">
        <v>91</v>
      </c>
      <c r="P10" s="25" t="s">
        <v>84</v>
      </c>
      <c r="Q10" s="23" t="s">
        <v>43</v>
      </c>
      <c r="R10" s="89"/>
      <c r="S10" s="31"/>
      <c r="T10" s="32">
        <f>IF(K10&lt;&gt;0,IF(K10&gt;=M10,ROUNDDOWN(K10/M10*100,0),""),"")</f>
        <v>108</v>
      </c>
      <c r="U10" s="33">
        <f>IF(K10&lt;&gt;0,IF(K10&gt;=N10,ROUNDDOWN(K10/N10*100,0),""),"")</f>
      </c>
    </row>
    <row r="11" spans="1:21" s="43" customFormat="1" ht="240" customHeight="1">
      <c r="A11" s="60"/>
      <c r="B11" s="35"/>
      <c r="C11" s="64"/>
      <c r="D11" s="22" t="s">
        <v>85</v>
      </c>
      <c r="E11" s="157" t="s">
        <v>129</v>
      </c>
      <c r="F11" s="23" t="s">
        <v>81</v>
      </c>
      <c r="G11" s="84">
        <v>3.2</v>
      </c>
      <c r="H11" s="23" t="s">
        <v>82</v>
      </c>
      <c r="I11" s="23" t="s">
        <v>87</v>
      </c>
      <c r="J11" s="23">
        <v>7</v>
      </c>
      <c r="K11" s="85">
        <v>10</v>
      </c>
      <c r="L11" s="86">
        <f>IF(K11&gt;0,1/K11*37.7*68.6,"")</f>
        <v>258.622</v>
      </c>
      <c r="M11" s="87">
        <v>8.14</v>
      </c>
      <c r="N11" s="88">
        <v>11.66</v>
      </c>
      <c r="O11" s="25" t="s">
        <v>91</v>
      </c>
      <c r="P11" s="25" t="s">
        <v>84</v>
      </c>
      <c r="Q11" s="23" t="s">
        <v>43</v>
      </c>
      <c r="R11" s="89"/>
      <c r="S11" s="31"/>
      <c r="T11" s="32">
        <f>IF(K11&lt;&gt;0,IF(K11&gt;=M11,ROUNDDOWN(K11/M11*100,0),""),"")</f>
        <v>122</v>
      </c>
      <c r="U11" s="33">
        <f>IF(K11&lt;&gt;0,IF(K11&gt;=N11,ROUNDDOWN(K11/N11*100,0),""),"")</f>
      </c>
    </row>
    <row r="12" spans="1:21" s="43" customFormat="1" ht="24.75" customHeight="1" thickBot="1">
      <c r="A12" s="34"/>
      <c r="B12" s="158"/>
      <c r="C12" s="159" t="s">
        <v>88</v>
      </c>
      <c r="D12" s="22" t="s">
        <v>89</v>
      </c>
      <c r="E12" s="156" t="s">
        <v>153</v>
      </c>
      <c r="F12" s="23" t="s">
        <v>90</v>
      </c>
      <c r="G12" s="84">
        <v>2.267</v>
      </c>
      <c r="H12" s="23" t="s">
        <v>154</v>
      </c>
      <c r="I12" s="23" t="s">
        <v>155</v>
      </c>
      <c r="J12" s="160" t="s">
        <v>156</v>
      </c>
      <c r="K12" s="161">
        <v>13.6</v>
      </c>
      <c r="L12" s="162">
        <f>IF(K12&gt;0,1/K12*37.7*68.6,"")</f>
        <v>190.16323529411767</v>
      </c>
      <c r="M12" s="87">
        <v>11.22</v>
      </c>
      <c r="N12" s="88">
        <v>14.85</v>
      </c>
      <c r="O12" s="25" t="s">
        <v>157</v>
      </c>
      <c r="P12" s="25" t="s">
        <v>158</v>
      </c>
      <c r="Q12" s="23" t="s">
        <v>43</v>
      </c>
      <c r="R12" s="89"/>
      <c r="S12" s="31"/>
      <c r="T12" s="32">
        <f>IF(K12&lt;&gt;0,IF(K12&gt;=M12,ROUNDDOWN(K12/M12*100,0),""),"")</f>
        <v>121</v>
      </c>
      <c r="U12" s="33">
        <f>IF(K12&lt;&gt;0,IF(K12&gt;=N12,ROUNDDOWN(K12/N12*100,0),""),"")</f>
      </c>
    </row>
    <row r="13" spans="1:20" s="80" customFormat="1" ht="12" customHeight="1">
      <c r="A13" s="93"/>
      <c r="B13" s="93"/>
      <c r="C13" s="74"/>
      <c r="D13" s="74"/>
      <c r="E13" s="74"/>
      <c r="F13" s="79"/>
      <c r="G13" s="94"/>
      <c r="H13" s="79"/>
      <c r="I13" s="79"/>
      <c r="J13" s="79"/>
      <c r="K13" s="77"/>
      <c r="L13" s="95"/>
      <c r="M13" s="96"/>
      <c r="N13" s="96"/>
      <c r="O13" s="97"/>
      <c r="P13" s="97"/>
      <c r="Q13" s="79"/>
      <c r="R13" s="74"/>
      <c r="S13" s="79"/>
      <c r="T13" s="79"/>
    </row>
    <row r="14" spans="1:18" s="98" customFormat="1" ht="12" customHeight="1">
      <c r="A14" s="93"/>
      <c r="B14" s="98" t="s">
        <v>159</v>
      </c>
      <c r="D14" s="93"/>
      <c r="E14" s="93"/>
      <c r="F14" s="93"/>
      <c r="G14" s="93"/>
      <c r="H14" s="93"/>
      <c r="I14" s="93"/>
      <c r="J14" s="93"/>
      <c r="K14" s="93"/>
      <c r="L14" s="93"/>
      <c r="M14" s="99"/>
      <c r="N14" s="99"/>
      <c r="O14" s="93"/>
      <c r="P14" s="93"/>
      <c r="Q14" s="93"/>
      <c r="R14" s="93"/>
    </row>
    <row r="15" spans="1:18" s="98" customFormat="1" ht="12" customHeight="1">
      <c r="A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20" s="43" customFormat="1" ht="12" customHeight="1">
      <c r="A16" s="2"/>
      <c r="B16" s="4"/>
      <c r="C16" s="4"/>
      <c r="D16" s="2"/>
      <c r="E16" s="2"/>
      <c r="F16" s="2"/>
      <c r="G16" s="2"/>
      <c r="H16" s="2"/>
      <c r="I16" s="2"/>
      <c r="J16" s="93"/>
      <c r="K16" s="93"/>
      <c r="L16" s="2"/>
      <c r="M16" s="2"/>
      <c r="N16" s="2"/>
      <c r="O16" s="2"/>
      <c r="P16" s="2"/>
      <c r="Q16" s="2"/>
      <c r="R16" s="2"/>
      <c r="S16" s="4"/>
      <c r="T16" s="4"/>
    </row>
    <row r="17" spans="1:20" s="43" customFormat="1" ht="12" customHeight="1">
      <c r="A17" s="2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4"/>
    </row>
    <row r="18" spans="1:20" s="43" customFormat="1" ht="12" customHeight="1">
      <c r="A18" s="2"/>
      <c r="B18" s="2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4"/>
    </row>
    <row r="19" spans="1:20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</sheetData>
  <sheetProtection/>
  <mergeCells count="21">
    <mergeCell ref="P5:R5"/>
    <mergeCell ref="D6:D8"/>
    <mergeCell ref="E6:E8"/>
    <mergeCell ref="F6:F8"/>
    <mergeCell ref="G6:G8"/>
    <mergeCell ref="I4:I8"/>
    <mergeCell ref="J4:J8"/>
    <mergeCell ref="K4:N4"/>
    <mergeCell ref="P4:R4"/>
    <mergeCell ref="T4:T8"/>
    <mergeCell ref="U4:U8"/>
    <mergeCell ref="K5:K8"/>
    <mergeCell ref="L5:L8"/>
    <mergeCell ref="M5:M8"/>
    <mergeCell ref="N5:N8"/>
    <mergeCell ref="A4:A8"/>
    <mergeCell ref="B4:C8"/>
    <mergeCell ref="D4:D5"/>
    <mergeCell ref="E4:E5"/>
    <mergeCell ref="F4:G5"/>
    <mergeCell ref="H4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2015-01-22T05:09:28Z</dcterms:created>
  <dcterms:modified xsi:type="dcterms:W3CDTF">2016-03-24T05:53:06Z</dcterms:modified>
  <cp:category/>
  <cp:version/>
  <cp:contentType/>
  <cp:contentStatus/>
</cp:coreProperties>
</file>