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バリアフリー\07 調査研究等\06 オリパラに向けたＢＦ、案内表示\160323～ 公表に向けたとりまとめ\観光地\プレス\"/>
    </mc:Choice>
  </mc:AlternateContent>
  <bookViews>
    <workbookView xWindow="30" yWindow="-45" windowWidth="15420" windowHeight="12630" tabRatio="771"/>
  </bookViews>
  <sheets>
    <sheet name="シート構成・利用方法" sheetId="28" r:id="rId1"/>
    <sheet name="全体評価【基本】" sheetId="4" r:id="rId2"/>
    <sheet name="分類別総合化【基本】" sheetId="20" r:id="rId3"/>
    <sheet name="観光施設【基本】" sheetId="1" r:id="rId4"/>
    <sheet name="飲食施設【基本】" sheetId="13" r:id="rId5"/>
    <sheet name="宿泊施設【基本】" sheetId="14" r:id="rId6"/>
    <sheet name="交通アクセス【基本】" sheetId="15" r:id="rId7"/>
    <sheet name="観光案内所【基本】" sheetId="16" r:id="rId8"/>
    <sheet name="案内情報【基本】" sheetId="17" r:id="rId9"/>
    <sheet name="地区・施設間の連携【基本】" sheetId="18" r:id="rId10"/>
    <sheet name="全体評価【集計】" sheetId="21" r:id="rId11"/>
    <sheet name="分類別総合化【集計】" sheetId="12" r:id="rId12"/>
    <sheet name="観光施設【(記入欄】)" sheetId="19" r:id="rId13"/>
    <sheet name="飲食施設【記入欄】" sheetId="22" r:id="rId14"/>
    <sheet name="宿泊施設【記入欄】" sheetId="27" r:id="rId15"/>
    <sheet name="交通アクセス【記入欄】" sheetId="23" r:id="rId16"/>
    <sheet name="観光案内所【記入欄】" sheetId="24" r:id="rId17"/>
    <sheet name="案内情報【記入欄】" sheetId="25" r:id="rId18"/>
    <sheet name="地区・施設間の連携【記入欄】" sheetId="26" r:id="rId19"/>
  </sheets>
  <definedNames>
    <definedName name="hyouka" localSheetId="8">案内情報【基本】!$Y$4:$Y$6</definedName>
    <definedName name="hyouka" localSheetId="17">案内情報【記入欄】!$Y$4:$Y$6</definedName>
    <definedName name="hyouka" localSheetId="4">飲食施設【基本】!$Y$4:$Y$6</definedName>
    <definedName name="hyouka" localSheetId="13">飲食施設【記入欄】!$Y$4:$Y$6</definedName>
    <definedName name="hyouka" localSheetId="7">観光案内所【基本】!$Y$4:$Y$6</definedName>
    <definedName name="hyouka" localSheetId="16">観光案内所【記入欄】!$Y$4:$Y$6</definedName>
    <definedName name="hyouka" localSheetId="12">'観光施設【(記入欄】)'!$Y$4:$Y$6</definedName>
    <definedName name="hyouka" localSheetId="6">交通アクセス【基本】!$Y$4:$Y$6</definedName>
    <definedName name="hyouka" localSheetId="15">交通アクセス【記入欄】!$Y$4:$Y$6</definedName>
    <definedName name="hyouka" localSheetId="5">宿泊施設【基本】!$Y$4:$Y$6</definedName>
    <definedName name="hyouka" localSheetId="14">宿泊施設【記入欄】!$Y$4:$Y$6</definedName>
    <definedName name="hyouka" localSheetId="9">地区・施設間の連携【基本】!$Y$4:$Y$6</definedName>
    <definedName name="hyouka" localSheetId="18">地区・施設間の連携【記入欄】!$Y$4:$Y$6</definedName>
    <definedName name="hyouka">観光施設【基本】!$Y$4:$Y$6</definedName>
  </definedNames>
  <calcPr calcId="152511"/>
</workbook>
</file>

<file path=xl/calcChain.xml><?xml version="1.0" encoding="utf-8"?>
<calcChain xmlns="http://schemas.openxmlformats.org/spreadsheetml/2006/main">
  <c r="AH151" i="26" l="1"/>
  <c r="AH135" i="26"/>
  <c r="AH119" i="26"/>
  <c r="AH103" i="26"/>
  <c r="AH87" i="26"/>
  <c r="AH71" i="26"/>
  <c r="AH55" i="26"/>
  <c r="AH39" i="26"/>
  <c r="AH23" i="26"/>
  <c r="AH7" i="26"/>
  <c r="AH178" i="25"/>
  <c r="AH159" i="25"/>
  <c r="AH140" i="25"/>
  <c r="AH121" i="25"/>
  <c r="AH102" i="25"/>
  <c r="AH83" i="25"/>
  <c r="AH64" i="25"/>
  <c r="AD50" i="25"/>
  <c r="AB50" i="25"/>
  <c r="AF49" i="25"/>
  <c r="AD49" i="25"/>
  <c r="AB49" i="25"/>
  <c r="AF48" i="25"/>
  <c r="AB48" i="25"/>
  <c r="AE48" i="25" s="1"/>
  <c r="AG47" i="25"/>
  <c r="AB47" i="25"/>
  <c r="AF47" i="25" s="1"/>
  <c r="AB46" i="25"/>
  <c r="AF45" i="25"/>
  <c r="AE45" i="25"/>
  <c r="AB45" i="25"/>
  <c r="AH44" i="25"/>
  <c r="AB44" i="25"/>
  <c r="AF44" i="25" s="1"/>
  <c r="AH26" i="25"/>
  <c r="AH7" i="25"/>
  <c r="AH214" i="24"/>
  <c r="AH191" i="24"/>
  <c r="AH168" i="24"/>
  <c r="AH145" i="24"/>
  <c r="AH122" i="24"/>
  <c r="AH99" i="24"/>
  <c r="AH76" i="24"/>
  <c r="AH53" i="24"/>
  <c r="AH30" i="24"/>
  <c r="AH7" i="24"/>
  <c r="AH295" i="23"/>
  <c r="AH263" i="23"/>
  <c r="AH231" i="23"/>
  <c r="AH199" i="23"/>
  <c r="AH167" i="23"/>
  <c r="AH135" i="23"/>
  <c r="AH103" i="23"/>
  <c r="AH71" i="23"/>
  <c r="AH39" i="23"/>
  <c r="AH7" i="23"/>
  <c r="AH313" i="27"/>
  <c r="AH279" i="27"/>
  <c r="AH245" i="27"/>
  <c r="AH211" i="27"/>
  <c r="AH177" i="27"/>
  <c r="AH143" i="27"/>
  <c r="AH109" i="27"/>
  <c r="AH75" i="27"/>
  <c r="AH41" i="27"/>
  <c r="AH7" i="27"/>
  <c r="AH340" i="19"/>
  <c r="AH303" i="19"/>
  <c r="AH266" i="19"/>
  <c r="AH229" i="19"/>
  <c r="AH192" i="19"/>
  <c r="AH155" i="19"/>
  <c r="AH118" i="19"/>
  <c r="AH81" i="19"/>
  <c r="AH44" i="19"/>
  <c r="AH304" i="22"/>
  <c r="AH271" i="22"/>
  <c r="AH238" i="22"/>
  <c r="AH205" i="22"/>
  <c r="AH172" i="22"/>
  <c r="AH139" i="22"/>
  <c r="AH106" i="22"/>
  <c r="AH73" i="22"/>
  <c r="AH40" i="22"/>
  <c r="AH7" i="22"/>
  <c r="AG46" i="25" l="1"/>
  <c r="AD46" i="25"/>
  <c r="AE46" i="25"/>
  <c r="AG49" i="25"/>
  <c r="AE49" i="25"/>
  <c r="AG45" i="25"/>
  <c r="AD45" i="25"/>
  <c r="AG50" i="25"/>
  <c r="AE50" i="25"/>
  <c r="AG44" i="25"/>
  <c r="AD44" i="25"/>
  <c r="AD47" i="25"/>
  <c r="AG48" i="25"/>
  <c r="AE44" i="25"/>
  <c r="AF46" i="25"/>
  <c r="AE47" i="25"/>
  <c r="AD48" i="25"/>
  <c r="AF50" i="25"/>
  <c r="AH7" i="19" l="1"/>
  <c r="A291" i="12" l="1"/>
  <c r="A290" i="12"/>
  <c r="A289" i="12"/>
  <c r="A288" i="12"/>
  <c r="A287" i="12"/>
  <c r="A286" i="12"/>
  <c r="A285" i="12"/>
  <c r="A284" i="12"/>
  <c r="A283" i="12"/>
  <c r="A282" i="12"/>
  <c r="A247" i="12"/>
  <c r="A246" i="12"/>
  <c r="A245" i="12"/>
  <c r="A244" i="12"/>
  <c r="A243" i="12"/>
  <c r="A242" i="12"/>
  <c r="A241" i="12"/>
  <c r="A240" i="12"/>
  <c r="A239" i="12"/>
  <c r="A238" i="12"/>
  <c r="A203" i="12"/>
  <c r="A202" i="12"/>
  <c r="A201" i="12"/>
  <c r="A200" i="12"/>
  <c r="A199" i="12"/>
  <c r="A198" i="12"/>
  <c r="A197" i="12"/>
  <c r="A196" i="12"/>
  <c r="A195" i="12"/>
  <c r="A194" i="12"/>
  <c r="A159" i="12"/>
  <c r="A158" i="12"/>
  <c r="A157" i="12"/>
  <c r="A156" i="12"/>
  <c r="A155" i="12"/>
  <c r="A154" i="12"/>
  <c r="A153" i="12"/>
  <c r="A152" i="12"/>
  <c r="A151" i="12"/>
  <c r="A150" i="12"/>
  <c r="A115" i="12"/>
  <c r="A114" i="12"/>
  <c r="A113" i="12"/>
  <c r="A112" i="12"/>
  <c r="A111" i="12"/>
  <c r="A110" i="12"/>
  <c r="A109" i="12"/>
  <c r="A108" i="12"/>
  <c r="A107" i="12"/>
  <c r="A106" i="12"/>
  <c r="A71" i="12"/>
  <c r="A70" i="12"/>
  <c r="A69" i="12"/>
  <c r="A68" i="12"/>
  <c r="A67" i="12"/>
  <c r="A66" i="12"/>
  <c r="A65" i="12"/>
  <c r="A64" i="12"/>
  <c r="A63" i="12"/>
  <c r="A62" i="12"/>
  <c r="A27" i="12"/>
  <c r="A26" i="12"/>
  <c r="A25" i="12"/>
  <c r="A24" i="12"/>
  <c r="A23" i="12"/>
  <c r="A22" i="12"/>
  <c r="A21" i="12"/>
  <c r="A20" i="12"/>
  <c r="A19" i="12"/>
  <c r="A18" i="12"/>
  <c r="X33" i="14" l="1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X8" i="14"/>
  <c r="J34" i="14" s="1"/>
  <c r="W8" i="14"/>
  <c r="V8" i="14"/>
  <c r="U8" i="14"/>
  <c r="T8" i="14"/>
  <c r="H34" i="14" s="1"/>
  <c r="S8" i="14"/>
  <c r="R8" i="14"/>
  <c r="Q8" i="14"/>
  <c r="P8" i="14"/>
  <c r="O8" i="14"/>
  <c r="N8" i="14"/>
  <c r="M8" i="14"/>
  <c r="L8" i="14"/>
  <c r="D34" i="14" s="1"/>
  <c r="K8" i="14"/>
  <c r="X7" i="14"/>
  <c r="W7" i="14"/>
  <c r="V7" i="14"/>
  <c r="I34" i="14" s="1"/>
  <c r="U7" i="14"/>
  <c r="T7" i="14"/>
  <c r="S7" i="14"/>
  <c r="R7" i="14"/>
  <c r="Q7" i="14"/>
  <c r="P7" i="14"/>
  <c r="O7" i="14"/>
  <c r="N7" i="14"/>
  <c r="E34" i="14" s="1"/>
  <c r="M7" i="14"/>
  <c r="L7" i="14"/>
  <c r="K7" i="14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X8" i="13"/>
  <c r="W8" i="13"/>
  <c r="V8" i="13"/>
  <c r="U8" i="13"/>
  <c r="T8" i="13"/>
  <c r="H33" i="13" s="1"/>
  <c r="S8" i="13"/>
  <c r="R8" i="13"/>
  <c r="Q8" i="13"/>
  <c r="P8" i="13"/>
  <c r="O8" i="13"/>
  <c r="N8" i="13"/>
  <c r="M8" i="13"/>
  <c r="L8" i="13"/>
  <c r="K8" i="13"/>
  <c r="X7" i="13"/>
  <c r="W7" i="13"/>
  <c r="V7" i="13"/>
  <c r="U7" i="13"/>
  <c r="T7" i="13"/>
  <c r="S7" i="13"/>
  <c r="R7" i="13"/>
  <c r="G33" i="13" s="1"/>
  <c r="Q7" i="13"/>
  <c r="P7" i="13"/>
  <c r="O7" i="13"/>
  <c r="N7" i="13"/>
  <c r="M7" i="13"/>
  <c r="L7" i="13"/>
  <c r="K7" i="13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X8" i="1"/>
  <c r="W8" i="1"/>
  <c r="V8" i="1"/>
  <c r="U8" i="1"/>
  <c r="T8" i="1"/>
  <c r="S8" i="1"/>
  <c r="R8" i="1"/>
  <c r="Q8" i="1"/>
  <c r="P8" i="1"/>
  <c r="F37" i="1" s="1"/>
  <c r="O8" i="1"/>
  <c r="N8" i="1"/>
  <c r="M8" i="1"/>
  <c r="L8" i="1"/>
  <c r="K8" i="1"/>
  <c r="X7" i="1"/>
  <c r="W7" i="1"/>
  <c r="V7" i="1"/>
  <c r="U7" i="1"/>
  <c r="T7" i="1"/>
  <c r="S7" i="1"/>
  <c r="R7" i="1"/>
  <c r="G37" i="1" s="1"/>
  <c r="Q7" i="1"/>
  <c r="P7" i="1"/>
  <c r="O7" i="1"/>
  <c r="N7" i="1"/>
  <c r="M7" i="1"/>
  <c r="L7" i="1"/>
  <c r="K7" i="1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X7" i="17"/>
  <c r="W7" i="17"/>
  <c r="V7" i="17"/>
  <c r="U7" i="17"/>
  <c r="T7" i="17"/>
  <c r="H19" i="17" s="1"/>
  <c r="S7" i="17"/>
  <c r="R7" i="17"/>
  <c r="Q7" i="17"/>
  <c r="P7" i="17"/>
  <c r="O7" i="17"/>
  <c r="N7" i="17"/>
  <c r="M7" i="17"/>
  <c r="L7" i="17"/>
  <c r="K7" i="17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X7" i="16"/>
  <c r="W7" i="16"/>
  <c r="V7" i="16"/>
  <c r="U7" i="16"/>
  <c r="T7" i="16"/>
  <c r="H23" i="16" s="1"/>
  <c r="S7" i="16"/>
  <c r="R7" i="16"/>
  <c r="Q7" i="16"/>
  <c r="P7" i="16"/>
  <c r="O7" i="16"/>
  <c r="N7" i="16"/>
  <c r="M7" i="16"/>
  <c r="L7" i="16"/>
  <c r="K7" i="16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X7" i="15"/>
  <c r="J32" i="15" s="1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G34" i="14"/>
  <c r="F34" i="14"/>
  <c r="D33" i="13"/>
  <c r="J37" i="1"/>
  <c r="E23" i="16" l="1"/>
  <c r="G23" i="16"/>
  <c r="I23" i="16"/>
  <c r="D23" i="16"/>
  <c r="E32" i="15"/>
  <c r="G32" i="15"/>
  <c r="I32" i="15"/>
  <c r="D32" i="15"/>
  <c r="F32" i="15"/>
  <c r="H32" i="15"/>
  <c r="E19" i="17"/>
  <c r="G19" i="17"/>
  <c r="I19" i="17"/>
  <c r="D19" i="17"/>
  <c r="E16" i="18"/>
  <c r="G16" i="18"/>
  <c r="I16" i="18"/>
  <c r="D16" i="18"/>
  <c r="F16" i="18"/>
  <c r="H16" i="18"/>
  <c r="J16" i="18"/>
  <c r="F19" i="17"/>
  <c r="J19" i="17"/>
  <c r="F23" i="16"/>
  <c r="J23" i="16"/>
  <c r="D37" i="1"/>
  <c r="H37" i="1"/>
  <c r="E37" i="1"/>
  <c r="I37" i="1"/>
  <c r="F33" i="13"/>
  <c r="J33" i="13"/>
  <c r="E33" i="13"/>
  <c r="I33" i="13"/>
  <c r="X319" i="23"/>
  <c r="W319" i="23"/>
  <c r="V319" i="23"/>
  <c r="U319" i="23"/>
  <c r="T319" i="23"/>
  <c r="S319" i="23"/>
  <c r="R319" i="23"/>
  <c r="Q319" i="23"/>
  <c r="P319" i="23"/>
  <c r="O319" i="23"/>
  <c r="N319" i="23"/>
  <c r="M319" i="23"/>
  <c r="L319" i="23"/>
  <c r="K319" i="23"/>
  <c r="X318" i="23"/>
  <c r="W318" i="23"/>
  <c r="V318" i="23"/>
  <c r="U318" i="23"/>
  <c r="T318" i="23"/>
  <c r="S318" i="23"/>
  <c r="R318" i="23"/>
  <c r="Q318" i="23"/>
  <c r="P318" i="23"/>
  <c r="O318" i="23"/>
  <c r="N318" i="23"/>
  <c r="M318" i="23"/>
  <c r="L318" i="23"/>
  <c r="K318" i="23"/>
  <c r="X317" i="23"/>
  <c r="W317" i="23"/>
  <c r="V317" i="23"/>
  <c r="U317" i="23"/>
  <c r="T317" i="23"/>
  <c r="S317" i="23"/>
  <c r="R317" i="23"/>
  <c r="Q317" i="23"/>
  <c r="P317" i="23"/>
  <c r="O317" i="23"/>
  <c r="N317" i="23"/>
  <c r="M317" i="23"/>
  <c r="L317" i="23"/>
  <c r="K317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X315" i="23"/>
  <c r="W315" i="23"/>
  <c r="V315" i="23"/>
  <c r="U315" i="23"/>
  <c r="T315" i="23"/>
  <c r="S315" i="23"/>
  <c r="R315" i="23"/>
  <c r="Q315" i="23"/>
  <c r="P315" i="23"/>
  <c r="O315" i="23"/>
  <c r="N315" i="23"/>
  <c r="M315" i="23"/>
  <c r="L315" i="23"/>
  <c r="K315" i="23"/>
  <c r="X314" i="23"/>
  <c r="W314" i="23"/>
  <c r="V314" i="23"/>
  <c r="U314" i="23"/>
  <c r="T314" i="23"/>
  <c r="S314" i="23"/>
  <c r="R314" i="23"/>
  <c r="Q314" i="23"/>
  <c r="P314" i="23"/>
  <c r="O314" i="23"/>
  <c r="N314" i="23"/>
  <c r="M314" i="23"/>
  <c r="L314" i="23"/>
  <c r="K314" i="23"/>
  <c r="X313" i="23"/>
  <c r="W313" i="23"/>
  <c r="V313" i="23"/>
  <c r="U313" i="23"/>
  <c r="T313" i="23"/>
  <c r="S313" i="23"/>
  <c r="R313" i="23"/>
  <c r="Q313" i="23"/>
  <c r="P313" i="23"/>
  <c r="O313" i="23"/>
  <c r="N313" i="23"/>
  <c r="M313" i="23"/>
  <c r="L313" i="23"/>
  <c r="K313" i="23"/>
  <c r="X312" i="23"/>
  <c r="W312" i="23"/>
  <c r="V312" i="23"/>
  <c r="U312" i="23"/>
  <c r="T312" i="23"/>
  <c r="S312" i="23"/>
  <c r="R312" i="23"/>
  <c r="Q312" i="23"/>
  <c r="P312" i="23"/>
  <c r="O312" i="23"/>
  <c r="N312" i="23"/>
  <c r="M312" i="23"/>
  <c r="L312" i="23"/>
  <c r="K312" i="23"/>
  <c r="X311" i="23"/>
  <c r="W311" i="23"/>
  <c r="V311" i="23"/>
  <c r="U311" i="23"/>
  <c r="T311" i="23"/>
  <c r="S311" i="23"/>
  <c r="R311" i="23"/>
  <c r="Q311" i="23"/>
  <c r="P311" i="23"/>
  <c r="O311" i="23"/>
  <c r="N311" i="23"/>
  <c r="M311" i="23"/>
  <c r="L311" i="23"/>
  <c r="K311" i="23"/>
  <c r="X310" i="23"/>
  <c r="W310" i="23"/>
  <c r="V310" i="23"/>
  <c r="U310" i="23"/>
  <c r="T310" i="23"/>
  <c r="S310" i="23"/>
  <c r="R310" i="23"/>
  <c r="Q310" i="23"/>
  <c r="P310" i="23"/>
  <c r="O310" i="23"/>
  <c r="N310" i="23"/>
  <c r="M310" i="23"/>
  <c r="L310" i="23"/>
  <c r="K310" i="23"/>
  <c r="X309" i="23"/>
  <c r="W309" i="23"/>
  <c r="V309" i="23"/>
  <c r="U309" i="23"/>
  <c r="T309" i="23"/>
  <c r="S309" i="23"/>
  <c r="R309" i="23"/>
  <c r="Q309" i="23"/>
  <c r="P309" i="23"/>
  <c r="O309" i="23"/>
  <c r="N309" i="23"/>
  <c r="M309" i="23"/>
  <c r="L309" i="23"/>
  <c r="K309" i="23"/>
  <c r="X308" i="23"/>
  <c r="W308" i="23"/>
  <c r="V308" i="23"/>
  <c r="U308" i="23"/>
  <c r="T308" i="23"/>
  <c r="S308" i="23"/>
  <c r="R308" i="23"/>
  <c r="Q308" i="23"/>
  <c r="P308" i="23"/>
  <c r="O308" i="23"/>
  <c r="N308" i="23"/>
  <c r="M308" i="23"/>
  <c r="L308" i="23"/>
  <c r="K308" i="23"/>
  <c r="X307" i="23"/>
  <c r="W307" i="23"/>
  <c r="V307" i="23"/>
  <c r="U307" i="23"/>
  <c r="T307" i="23"/>
  <c r="S307" i="23"/>
  <c r="R307" i="23"/>
  <c r="Q307" i="23"/>
  <c r="P307" i="23"/>
  <c r="O307" i="23"/>
  <c r="N307" i="23"/>
  <c r="M307" i="23"/>
  <c r="L307" i="23"/>
  <c r="K307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X305" i="23"/>
  <c r="W305" i="23"/>
  <c r="V305" i="23"/>
  <c r="U305" i="23"/>
  <c r="T305" i="23"/>
  <c r="S305" i="23"/>
  <c r="R305" i="23"/>
  <c r="Q305" i="23"/>
  <c r="P305" i="23"/>
  <c r="O305" i="23"/>
  <c r="N305" i="23"/>
  <c r="M305" i="23"/>
  <c r="L305" i="23"/>
  <c r="K305" i="23"/>
  <c r="X304" i="23"/>
  <c r="W304" i="23"/>
  <c r="V304" i="23"/>
  <c r="U304" i="23"/>
  <c r="T304" i="23"/>
  <c r="S304" i="23"/>
  <c r="R304" i="23"/>
  <c r="Q304" i="23"/>
  <c r="P304" i="23"/>
  <c r="O304" i="23"/>
  <c r="N304" i="23"/>
  <c r="M304" i="23"/>
  <c r="L304" i="23"/>
  <c r="K304" i="23"/>
  <c r="X303" i="23"/>
  <c r="W303" i="23"/>
  <c r="V303" i="23"/>
  <c r="U303" i="23"/>
  <c r="T303" i="23"/>
  <c r="S303" i="23"/>
  <c r="R303" i="23"/>
  <c r="Q303" i="23"/>
  <c r="P303" i="23"/>
  <c r="O303" i="23"/>
  <c r="N303" i="23"/>
  <c r="M303" i="23"/>
  <c r="L303" i="23"/>
  <c r="K303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X301" i="23"/>
  <c r="W301" i="23"/>
  <c r="V301" i="23"/>
  <c r="U301" i="23"/>
  <c r="T301" i="23"/>
  <c r="S301" i="23"/>
  <c r="R301" i="23"/>
  <c r="Q301" i="23"/>
  <c r="P301" i="23"/>
  <c r="O301" i="23"/>
  <c r="N301" i="23"/>
  <c r="M301" i="23"/>
  <c r="L301" i="23"/>
  <c r="K301" i="23"/>
  <c r="X300" i="23"/>
  <c r="W300" i="23"/>
  <c r="V300" i="23"/>
  <c r="U300" i="23"/>
  <c r="T300" i="23"/>
  <c r="S300" i="23"/>
  <c r="R300" i="23"/>
  <c r="Q300" i="23"/>
  <c r="P300" i="23"/>
  <c r="O300" i="23"/>
  <c r="N300" i="23"/>
  <c r="M300" i="23"/>
  <c r="L300" i="23"/>
  <c r="K300" i="23"/>
  <c r="X299" i="23"/>
  <c r="W299" i="23"/>
  <c r="V299" i="23"/>
  <c r="U299" i="23"/>
  <c r="T299" i="23"/>
  <c r="S299" i="23"/>
  <c r="R299" i="23"/>
  <c r="Q299" i="23"/>
  <c r="P299" i="23"/>
  <c r="O299" i="23"/>
  <c r="N299" i="23"/>
  <c r="M299" i="23"/>
  <c r="L299" i="23"/>
  <c r="K299" i="23"/>
  <c r="X298" i="23"/>
  <c r="W298" i="23"/>
  <c r="V298" i="23"/>
  <c r="U298" i="23"/>
  <c r="T298" i="23"/>
  <c r="S298" i="23"/>
  <c r="R298" i="23"/>
  <c r="Q298" i="23"/>
  <c r="P298" i="23"/>
  <c r="O298" i="23"/>
  <c r="N298" i="23"/>
  <c r="M298" i="23"/>
  <c r="L298" i="23"/>
  <c r="K298" i="23"/>
  <c r="X297" i="23"/>
  <c r="W297" i="23"/>
  <c r="V297" i="23"/>
  <c r="U297" i="23"/>
  <c r="T297" i="23"/>
  <c r="S297" i="23"/>
  <c r="R297" i="23"/>
  <c r="Q297" i="23"/>
  <c r="P297" i="23"/>
  <c r="O297" i="23"/>
  <c r="N297" i="23"/>
  <c r="M297" i="23"/>
  <c r="L297" i="23"/>
  <c r="K297" i="23"/>
  <c r="X296" i="23"/>
  <c r="W296" i="23"/>
  <c r="V296" i="23"/>
  <c r="U296" i="23"/>
  <c r="T296" i="23"/>
  <c r="S296" i="23"/>
  <c r="R296" i="23"/>
  <c r="Q296" i="23"/>
  <c r="P296" i="23"/>
  <c r="O296" i="23"/>
  <c r="N296" i="23"/>
  <c r="M296" i="23"/>
  <c r="L296" i="23"/>
  <c r="K296" i="23"/>
  <c r="X295" i="23"/>
  <c r="W295" i="23"/>
  <c r="V295" i="23"/>
  <c r="U295" i="23"/>
  <c r="T295" i="23"/>
  <c r="S295" i="23"/>
  <c r="R295" i="23"/>
  <c r="Q295" i="23"/>
  <c r="P295" i="23"/>
  <c r="O295" i="23"/>
  <c r="N295" i="23"/>
  <c r="M295" i="23"/>
  <c r="L295" i="23"/>
  <c r="K295" i="23"/>
  <c r="X287" i="23"/>
  <c r="W287" i="23"/>
  <c r="V287" i="23"/>
  <c r="U287" i="23"/>
  <c r="T287" i="23"/>
  <c r="S287" i="23"/>
  <c r="R287" i="23"/>
  <c r="Q287" i="23"/>
  <c r="P287" i="23"/>
  <c r="O287" i="23"/>
  <c r="N287" i="23"/>
  <c r="M287" i="23"/>
  <c r="L287" i="23"/>
  <c r="K287" i="23"/>
  <c r="X286" i="23"/>
  <c r="W286" i="23"/>
  <c r="V286" i="23"/>
  <c r="U286" i="23"/>
  <c r="T286" i="23"/>
  <c r="S286" i="23"/>
  <c r="R286" i="23"/>
  <c r="Q286" i="23"/>
  <c r="P286" i="23"/>
  <c r="O286" i="23"/>
  <c r="N286" i="23"/>
  <c r="M286" i="23"/>
  <c r="L286" i="23"/>
  <c r="K286" i="23"/>
  <c r="X285" i="23"/>
  <c r="W285" i="23"/>
  <c r="V285" i="23"/>
  <c r="U285" i="23"/>
  <c r="T285" i="23"/>
  <c r="S285" i="23"/>
  <c r="R285" i="23"/>
  <c r="Q285" i="23"/>
  <c r="P285" i="23"/>
  <c r="O285" i="23"/>
  <c r="N285" i="23"/>
  <c r="M285" i="23"/>
  <c r="L285" i="23"/>
  <c r="K285" i="23"/>
  <c r="X284" i="23"/>
  <c r="W284" i="23"/>
  <c r="V284" i="23"/>
  <c r="U284" i="23"/>
  <c r="T284" i="23"/>
  <c r="S284" i="23"/>
  <c r="R284" i="23"/>
  <c r="Q284" i="23"/>
  <c r="P284" i="23"/>
  <c r="O284" i="23"/>
  <c r="N284" i="23"/>
  <c r="M284" i="23"/>
  <c r="L284" i="23"/>
  <c r="K284" i="23"/>
  <c r="X283" i="23"/>
  <c r="W283" i="23"/>
  <c r="V283" i="23"/>
  <c r="U283" i="23"/>
  <c r="T283" i="23"/>
  <c r="S283" i="23"/>
  <c r="R283" i="23"/>
  <c r="Q283" i="23"/>
  <c r="P283" i="23"/>
  <c r="O283" i="23"/>
  <c r="N283" i="23"/>
  <c r="M283" i="23"/>
  <c r="L283" i="23"/>
  <c r="K283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X281" i="23"/>
  <c r="W281" i="23"/>
  <c r="V281" i="23"/>
  <c r="U281" i="23"/>
  <c r="T281" i="23"/>
  <c r="S281" i="23"/>
  <c r="R281" i="23"/>
  <c r="Q281" i="23"/>
  <c r="P281" i="23"/>
  <c r="O281" i="23"/>
  <c r="N281" i="23"/>
  <c r="M281" i="23"/>
  <c r="L281" i="23"/>
  <c r="K281" i="23"/>
  <c r="X280" i="23"/>
  <c r="W280" i="23"/>
  <c r="V280" i="23"/>
  <c r="U280" i="23"/>
  <c r="T280" i="23"/>
  <c r="S280" i="23"/>
  <c r="R280" i="23"/>
  <c r="Q280" i="23"/>
  <c r="P280" i="23"/>
  <c r="O280" i="23"/>
  <c r="N280" i="23"/>
  <c r="M280" i="23"/>
  <c r="L280" i="23"/>
  <c r="K280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X278" i="23"/>
  <c r="W278" i="23"/>
  <c r="V278" i="23"/>
  <c r="U278" i="23"/>
  <c r="T278" i="23"/>
  <c r="S278" i="23"/>
  <c r="R278" i="23"/>
  <c r="Q278" i="23"/>
  <c r="P278" i="23"/>
  <c r="O278" i="23"/>
  <c r="N278" i="23"/>
  <c r="M278" i="23"/>
  <c r="L278" i="23"/>
  <c r="K278" i="23"/>
  <c r="X277" i="23"/>
  <c r="W277" i="23"/>
  <c r="V277" i="23"/>
  <c r="U277" i="23"/>
  <c r="T277" i="23"/>
  <c r="S277" i="23"/>
  <c r="R277" i="23"/>
  <c r="Q277" i="23"/>
  <c r="P277" i="23"/>
  <c r="O277" i="23"/>
  <c r="N277" i="23"/>
  <c r="M277" i="23"/>
  <c r="L277" i="23"/>
  <c r="K277" i="23"/>
  <c r="X276" i="23"/>
  <c r="W276" i="23"/>
  <c r="V276" i="23"/>
  <c r="U276" i="23"/>
  <c r="T276" i="23"/>
  <c r="S276" i="23"/>
  <c r="R276" i="23"/>
  <c r="Q276" i="23"/>
  <c r="P276" i="23"/>
  <c r="O276" i="23"/>
  <c r="N276" i="23"/>
  <c r="M276" i="23"/>
  <c r="L276" i="23"/>
  <c r="K276" i="23"/>
  <c r="X275" i="23"/>
  <c r="W275" i="23"/>
  <c r="V275" i="23"/>
  <c r="U275" i="23"/>
  <c r="T275" i="23"/>
  <c r="S275" i="23"/>
  <c r="R275" i="23"/>
  <c r="Q275" i="23"/>
  <c r="P275" i="23"/>
  <c r="O275" i="23"/>
  <c r="N275" i="23"/>
  <c r="M275" i="23"/>
  <c r="L275" i="23"/>
  <c r="K275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X273" i="23"/>
  <c r="W273" i="23"/>
  <c r="V273" i="23"/>
  <c r="U273" i="23"/>
  <c r="T273" i="23"/>
  <c r="S273" i="23"/>
  <c r="R273" i="23"/>
  <c r="Q273" i="23"/>
  <c r="P273" i="23"/>
  <c r="O273" i="23"/>
  <c r="N273" i="23"/>
  <c r="M273" i="23"/>
  <c r="L273" i="23"/>
  <c r="K273" i="23"/>
  <c r="X272" i="23"/>
  <c r="W272" i="23"/>
  <c r="V272" i="23"/>
  <c r="U272" i="23"/>
  <c r="T272" i="23"/>
  <c r="S272" i="23"/>
  <c r="R272" i="23"/>
  <c r="Q272" i="23"/>
  <c r="P272" i="23"/>
  <c r="O272" i="23"/>
  <c r="N272" i="23"/>
  <c r="M272" i="23"/>
  <c r="L272" i="23"/>
  <c r="K272" i="23"/>
  <c r="X271" i="23"/>
  <c r="W271" i="23"/>
  <c r="V271" i="23"/>
  <c r="U271" i="23"/>
  <c r="T271" i="23"/>
  <c r="S271" i="23"/>
  <c r="R271" i="23"/>
  <c r="Q271" i="23"/>
  <c r="P271" i="23"/>
  <c r="O271" i="23"/>
  <c r="N271" i="23"/>
  <c r="M271" i="23"/>
  <c r="L271" i="23"/>
  <c r="K271" i="23"/>
  <c r="X270" i="23"/>
  <c r="W270" i="23"/>
  <c r="V270" i="23"/>
  <c r="U270" i="23"/>
  <c r="T270" i="23"/>
  <c r="S270" i="23"/>
  <c r="R270" i="23"/>
  <c r="Q270" i="23"/>
  <c r="P270" i="23"/>
  <c r="O270" i="23"/>
  <c r="N270" i="23"/>
  <c r="M270" i="23"/>
  <c r="L270" i="23"/>
  <c r="K270" i="23"/>
  <c r="X269" i="23"/>
  <c r="W269" i="23"/>
  <c r="V269" i="23"/>
  <c r="U269" i="23"/>
  <c r="T269" i="23"/>
  <c r="S269" i="23"/>
  <c r="R269" i="23"/>
  <c r="Q269" i="23"/>
  <c r="P269" i="23"/>
  <c r="O269" i="23"/>
  <c r="N269" i="23"/>
  <c r="M269" i="23"/>
  <c r="L269" i="23"/>
  <c r="K269" i="23"/>
  <c r="X268" i="23"/>
  <c r="W268" i="23"/>
  <c r="V268" i="23"/>
  <c r="U268" i="23"/>
  <c r="T268" i="23"/>
  <c r="S268" i="23"/>
  <c r="R268" i="23"/>
  <c r="Q268" i="23"/>
  <c r="P268" i="23"/>
  <c r="O268" i="23"/>
  <c r="N268" i="23"/>
  <c r="M268" i="23"/>
  <c r="L268" i="23"/>
  <c r="K268" i="23"/>
  <c r="X267" i="23"/>
  <c r="W267" i="23"/>
  <c r="V267" i="23"/>
  <c r="U267" i="23"/>
  <c r="T267" i="23"/>
  <c r="S267" i="23"/>
  <c r="R267" i="23"/>
  <c r="Q267" i="23"/>
  <c r="P267" i="23"/>
  <c r="O267" i="23"/>
  <c r="N267" i="23"/>
  <c r="M267" i="23"/>
  <c r="L267" i="23"/>
  <c r="K267" i="23"/>
  <c r="X266" i="23"/>
  <c r="W266" i="23"/>
  <c r="V266" i="23"/>
  <c r="U266" i="23"/>
  <c r="T266" i="23"/>
  <c r="S266" i="23"/>
  <c r="R266" i="23"/>
  <c r="Q266" i="23"/>
  <c r="P266" i="23"/>
  <c r="O266" i="23"/>
  <c r="N266" i="23"/>
  <c r="M266" i="23"/>
  <c r="L266" i="23"/>
  <c r="K266" i="23"/>
  <c r="X265" i="23"/>
  <c r="W265" i="23"/>
  <c r="V265" i="23"/>
  <c r="U265" i="23"/>
  <c r="T265" i="23"/>
  <c r="S265" i="23"/>
  <c r="R265" i="23"/>
  <c r="Q265" i="23"/>
  <c r="P265" i="23"/>
  <c r="O265" i="23"/>
  <c r="N265" i="23"/>
  <c r="M265" i="23"/>
  <c r="L265" i="23"/>
  <c r="K265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X263" i="23"/>
  <c r="W263" i="23"/>
  <c r="V263" i="23"/>
  <c r="U263" i="23"/>
  <c r="T263" i="23"/>
  <c r="S263" i="23"/>
  <c r="R263" i="23"/>
  <c r="Q263" i="23"/>
  <c r="P263" i="23"/>
  <c r="O263" i="23"/>
  <c r="N263" i="23"/>
  <c r="M263" i="23"/>
  <c r="L263" i="23"/>
  <c r="K263" i="23"/>
  <c r="X255" i="23"/>
  <c r="W255" i="23"/>
  <c r="V255" i="23"/>
  <c r="U255" i="23"/>
  <c r="T255" i="23"/>
  <c r="S255" i="23"/>
  <c r="R255" i="23"/>
  <c r="Q255" i="23"/>
  <c r="P255" i="23"/>
  <c r="O255" i="23"/>
  <c r="N255" i="23"/>
  <c r="M255" i="23"/>
  <c r="L255" i="23"/>
  <c r="K255" i="23"/>
  <c r="X254" i="23"/>
  <c r="W254" i="23"/>
  <c r="V254" i="23"/>
  <c r="U254" i="23"/>
  <c r="T254" i="23"/>
  <c r="S254" i="23"/>
  <c r="R254" i="23"/>
  <c r="Q254" i="23"/>
  <c r="P254" i="23"/>
  <c r="O254" i="23"/>
  <c r="N254" i="23"/>
  <c r="M254" i="23"/>
  <c r="L254" i="23"/>
  <c r="K254" i="23"/>
  <c r="X253" i="23"/>
  <c r="W253" i="23"/>
  <c r="V253" i="23"/>
  <c r="U253" i="23"/>
  <c r="T253" i="23"/>
  <c r="S253" i="23"/>
  <c r="R253" i="23"/>
  <c r="Q253" i="23"/>
  <c r="P253" i="23"/>
  <c r="O253" i="23"/>
  <c r="N253" i="23"/>
  <c r="M253" i="23"/>
  <c r="L253" i="23"/>
  <c r="K253" i="23"/>
  <c r="X252" i="23"/>
  <c r="W252" i="23"/>
  <c r="V252" i="23"/>
  <c r="U252" i="23"/>
  <c r="T252" i="23"/>
  <c r="S252" i="23"/>
  <c r="R252" i="23"/>
  <c r="Q252" i="23"/>
  <c r="P252" i="23"/>
  <c r="O252" i="23"/>
  <c r="N252" i="23"/>
  <c r="M252" i="23"/>
  <c r="L252" i="23"/>
  <c r="K252" i="23"/>
  <c r="X251" i="23"/>
  <c r="W251" i="23"/>
  <c r="V251" i="23"/>
  <c r="U251" i="23"/>
  <c r="T251" i="23"/>
  <c r="S251" i="23"/>
  <c r="R251" i="23"/>
  <c r="Q251" i="23"/>
  <c r="P251" i="23"/>
  <c r="O251" i="23"/>
  <c r="N251" i="23"/>
  <c r="M251" i="23"/>
  <c r="L251" i="23"/>
  <c r="K251" i="23"/>
  <c r="X250" i="23"/>
  <c r="W250" i="23"/>
  <c r="V250" i="23"/>
  <c r="U250" i="23"/>
  <c r="T250" i="23"/>
  <c r="S250" i="23"/>
  <c r="R250" i="23"/>
  <c r="Q250" i="23"/>
  <c r="P250" i="23"/>
  <c r="O250" i="23"/>
  <c r="N250" i="23"/>
  <c r="M250" i="23"/>
  <c r="L250" i="23"/>
  <c r="K250" i="23"/>
  <c r="X249" i="23"/>
  <c r="W249" i="23"/>
  <c r="V249" i="23"/>
  <c r="U249" i="23"/>
  <c r="T249" i="23"/>
  <c r="S249" i="23"/>
  <c r="R249" i="23"/>
  <c r="Q249" i="23"/>
  <c r="P249" i="23"/>
  <c r="O249" i="23"/>
  <c r="N249" i="23"/>
  <c r="M249" i="23"/>
  <c r="L249" i="23"/>
  <c r="K249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X247" i="23"/>
  <c r="W247" i="23"/>
  <c r="V247" i="23"/>
  <c r="U247" i="23"/>
  <c r="T247" i="23"/>
  <c r="S247" i="23"/>
  <c r="R247" i="23"/>
  <c r="Q247" i="23"/>
  <c r="P247" i="23"/>
  <c r="O247" i="23"/>
  <c r="N247" i="23"/>
  <c r="M247" i="23"/>
  <c r="L247" i="23"/>
  <c r="K247" i="23"/>
  <c r="X246" i="23"/>
  <c r="W246" i="23"/>
  <c r="V246" i="23"/>
  <c r="U246" i="23"/>
  <c r="T246" i="23"/>
  <c r="S246" i="23"/>
  <c r="R246" i="23"/>
  <c r="Q246" i="23"/>
  <c r="P246" i="23"/>
  <c r="O246" i="23"/>
  <c r="N246" i="23"/>
  <c r="M246" i="23"/>
  <c r="L246" i="23"/>
  <c r="K246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X244" i="23"/>
  <c r="W244" i="23"/>
  <c r="V244" i="23"/>
  <c r="U244" i="23"/>
  <c r="T244" i="23"/>
  <c r="S244" i="23"/>
  <c r="R244" i="23"/>
  <c r="Q244" i="23"/>
  <c r="P244" i="23"/>
  <c r="O244" i="23"/>
  <c r="N244" i="23"/>
  <c r="M244" i="23"/>
  <c r="L244" i="23"/>
  <c r="K244" i="23"/>
  <c r="X243" i="23"/>
  <c r="W243" i="23"/>
  <c r="V243" i="23"/>
  <c r="U243" i="23"/>
  <c r="T243" i="23"/>
  <c r="S243" i="23"/>
  <c r="R243" i="23"/>
  <c r="Q243" i="23"/>
  <c r="P243" i="23"/>
  <c r="O243" i="23"/>
  <c r="N243" i="23"/>
  <c r="M243" i="23"/>
  <c r="L243" i="23"/>
  <c r="K243" i="23"/>
  <c r="X242" i="23"/>
  <c r="W242" i="23"/>
  <c r="V242" i="23"/>
  <c r="U242" i="23"/>
  <c r="T242" i="23"/>
  <c r="S242" i="23"/>
  <c r="R242" i="23"/>
  <c r="Q242" i="23"/>
  <c r="P242" i="23"/>
  <c r="O242" i="23"/>
  <c r="N242" i="23"/>
  <c r="M242" i="23"/>
  <c r="L242" i="23"/>
  <c r="K242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X240" i="23"/>
  <c r="W240" i="23"/>
  <c r="V240" i="23"/>
  <c r="U240" i="23"/>
  <c r="T240" i="23"/>
  <c r="S240" i="23"/>
  <c r="R240" i="23"/>
  <c r="Q240" i="23"/>
  <c r="P240" i="23"/>
  <c r="O240" i="23"/>
  <c r="N240" i="23"/>
  <c r="M240" i="23"/>
  <c r="L240" i="23"/>
  <c r="K240" i="23"/>
  <c r="X239" i="23"/>
  <c r="W239" i="23"/>
  <c r="V239" i="23"/>
  <c r="U239" i="23"/>
  <c r="T239" i="23"/>
  <c r="S239" i="23"/>
  <c r="R239" i="23"/>
  <c r="Q239" i="23"/>
  <c r="P239" i="23"/>
  <c r="O239" i="23"/>
  <c r="N239" i="23"/>
  <c r="M239" i="23"/>
  <c r="L239" i="23"/>
  <c r="K239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X237" i="23"/>
  <c r="W237" i="23"/>
  <c r="V237" i="23"/>
  <c r="U237" i="23"/>
  <c r="T237" i="23"/>
  <c r="S237" i="23"/>
  <c r="R237" i="23"/>
  <c r="Q237" i="23"/>
  <c r="P237" i="23"/>
  <c r="O237" i="23"/>
  <c r="N237" i="23"/>
  <c r="M237" i="23"/>
  <c r="L237" i="23"/>
  <c r="K237" i="23"/>
  <c r="X236" i="23"/>
  <c r="W236" i="23"/>
  <c r="V236" i="23"/>
  <c r="U236" i="23"/>
  <c r="T236" i="23"/>
  <c r="S236" i="23"/>
  <c r="R236" i="23"/>
  <c r="Q236" i="23"/>
  <c r="P236" i="23"/>
  <c r="O236" i="23"/>
  <c r="N236" i="23"/>
  <c r="M236" i="23"/>
  <c r="L236" i="23"/>
  <c r="K236" i="23"/>
  <c r="X235" i="23"/>
  <c r="W235" i="23"/>
  <c r="V235" i="23"/>
  <c r="U235" i="23"/>
  <c r="T235" i="23"/>
  <c r="S235" i="23"/>
  <c r="R235" i="23"/>
  <c r="Q235" i="23"/>
  <c r="P235" i="23"/>
  <c r="O235" i="23"/>
  <c r="N235" i="23"/>
  <c r="M235" i="23"/>
  <c r="L235" i="23"/>
  <c r="K235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X233" i="23"/>
  <c r="W233" i="23"/>
  <c r="V233" i="23"/>
  <c r="U233" i="23"/>
  <c r="T233" i="23"/>
  <c r="S233" i="23"/>
  <c r="R233" i="23"/>
  <c r="Q233" i="23"/>
  <c r="P233" i="23"/>
  <c r="O233" i="23"/>
  <c r="N233" i="23"/>
  <c r="M233" i="23"/>
  <c r="L233" i="23"/>
  <c r="K233" i="23"/>
  <c r="X232" i="23"/>
  <c r="W232" i="23"/>
  <c r="V232" i="23"/>
  <c r="U232" i="23"/>
  <c r="T232" i="23"/>
  <c r="S232" i="23"/>
  <c r="R232" i="23"/>
  <c r="Q232" i="23"/>
  <c r="P232" i="23"/>
  <c r="O232" i="23"/>
  <c r="N232" i="23"/>
  <c r="M232" i="23"/>
  <c r="L232" i="23"/>
  <c r="K232" i="23"/>
  <c r="X231" i="23"/>
  <c r="W231" i="23"/>
  <c r="V231" i="23"/>
  <c r="U231" i="23"/>
  <c r="T231" i="23"/>
  <c r="S231" i="23"/>
  <c r="R231" i="23"/>
  <c r="Q231" i="23"/>
  <c r="P231" i="23"/>
  <c r="O231" i="23"/>
  <c r="N231" i="23"/>
  <c r="M231" i="23"/>
  <c r="L231" i="23"/>
  <c r="K231" i="23"/>
  <c r="X223" i="23"/>
  <c r="W223" i="23"/>
  <c r="V223" i="23"/>
  <c r="U223" i="23"/>
  <c r="T223" i="23"/>
  <c r="S223" i="23"/>
  <c r="R223" i="23"/>
  <c r="Q223" i="23"/>
  <c r="P223" i="23"/>
  <c r="O223" i="23"/>
  <c r="N223" i="23"/>
  <c r="M223" i="23"/>
  <c r="L223" i="23"/>
  <c r="K223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X220" i="23"/>
  <c r="W220" i="23"/>
  <c r="V220" i="23"/>
  <c r="U220" i="23"/>
  <c r="T220" i="23"/>
  <c r="S220" i="23"/>
  <c r="R220" i="23"/>
  <c r="Q220" i="23"/>
  <c r="P220" i="23"/>
  <c r="O220" i="23"/>
  <c r="N220" i="23"/>
  <c r="M220" i="23"/>
  <c r="L220" i="23"/>
  <c r="K220" i="23"/>
  <c r="X219" i="23"/>
  <c r="W219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X218" i="23"/>
  <c r="W218" i="23"/>
  <c r="V218" i="23"/>
  <c r="U218" i="23"/>
  <c r="T218" i="23"/>
  <c r="S218" i="23"/>
  <c r="R218" i="23"/>
  <c r="Q218" i="23"/>
  <c r="P218" i="23"/>
  <c r="O218" i="23"/>
  <c r="N218" i="23"/>
  <c r="M218" i="23"/>
  <c r="L218" i="23"/>
  <c r="K218" i="23"/>
  <c r="X217" i="23"/>
  <c r="W217" i="23"/>
  <c r="V217" i="23"/>
  <c r="U217" i="23"/>
  <c r="T217" i="23"/>
  <c r="S217" i="23"/>
  <c r="R217" i="23"/>
  <c r="Q217" i="23"/>
  <c r="P217" i="23"/>
  <c r="O217" i="23"/>
  <c r="N217" i="23"/>
  <c r="M217" i="23"/>
  <c r="L217" i="23"/>
  <c r="K217" i="23"/>
  <c r="X216" i="23"/>
  <c r="W216" i="23"/>
  <c r="V216" i="23"/>
  <c r="U216" i="23"/>
  <c r="T216" i="23"/>
  <c r="S216" i="23"/>
  <c r="R216" i="23"/>
  <c r="Q216" i="23"/>
  <c r="P216" i="23"/>
  <c r="O216" i="23"/>
  <c r="N216" i="23"/>
  <c r="M216" i="23"/>
  <c r="L216" i="23"/>
  <c r="K216" i="23"/>
  <c r="X215" i="23"/>
  <c r="W215" i="23"/>
  <c r="V215" i="23"/>
  <c r="U215" i="23"/>
  <c r="T215" i="23"/>
  <c r="S215" i="23"/>
  <c r="R215" i="23"/>
  <c r="Q215" i="23"/>
  <c r="P215" i="23"/>
  <c r="O215" i="23"/>
  <c r="N215" i="23"/>
  <c r="M215" i="23"/>
  <c r="L215" i="23"/>
  <c r="K215" i="23"/>
  <c r="X214" i="23"/>
  <c r="W214" i="23"/>
  <c r="V214" i="23"/>
  <c r="U214" i="23"/>
  <c r="T214" i="23"/>
  <c r="S214" i="23"/>
  <c r="R214" i="23"/>
  <c r="Q214" i="23"/>
  <c r="P214" i="23"/>
  <c r="O214" i="23"/>
  <c r="N214" i="23"/>
  <c r="M214" i="23"/>
  <c r="L214" i="23"/>
  <c r="K214" i="23"/>
  <c r="X213" i="23"/>
  <c r="W213" i="23"/>
  <c r="V213" i="23"/>
  <c r="U213" i="23"/>
  <c r="T213" i="23"/>
  <c r="S213" i="23"/>
  <c r="R213" i="23"/>
  <c r="Q213" i="23"/>
  <c r="P213" i="23"/>
  <c r="O213" i="23"/>
  <c r="N213" i="23"/>
  <c r="M213" i="23"/>
  <c r="L213" i="23"/>
  <c r="K213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X211" i="23"/>
  <c r="W211" i="23"/>
  <c r="V211" i="23"/>
  <c r="U211" i="23"/>
  <c r="T211" i="23"/>
  <c r="S211" i="23"/>
  <c r="R211" i="23"/>
  <c r="Q211" i="23"/>
  <c r="P211" i="23"/>
  <c r="O211" i="23"/>
  <c r="N211" i="23"/>
  <c r="M211" i="23"/>
  <c r="L211" i="23"/>
  <c r="K211" i="23"/>
  <c r="X210" i="23"/>
  <c r="W210" i="23"/>
  <c r="V210" i="23"/>
  <c r="U210" i="23"/>
  <c r="T210" i="23"/>
  <c r="S210" i="23"/>
  <c r="R210" i="23"/>
  <c r="Q210" i="23"/>
  <c r="P210" i="23"/>
  <c r="O210" i="23"/>
  <c r="N210" i="23"/>
  <c r="M210" i="23"/>
  <c r="L210" i="23"/>
  <c r="K210" i="23"/>
  <c r="X209" i="23"/>
  <c r="W209" i="23"/>
  <c r="V209" i="23"/>
  <c r="U209" i="23"/>
  <c r="T209" i="23"/>
  <c r="S209" i="23"/>
  <c r="R209" i="23"/>
  <c r="Q209" i="23"/>
  <c r="P209" i="23"/>
  <c r="O209" i="23"/>
  <c r="N209" i="23"/>
  <c r="M209" i="23"/>
  <c r="L209" i="23"/>
  <c r="K209" i="23"/>
  <c r="X208" i="23"/>
  <c r="W208" i="23"/>
  <c r="V208" i="23"/>
  <c r="U208" i="23"/>
  <c r="T208" i="23"/>
  <c r="S208" i="23"/>
  <c r="R208" i="23"/>
  <c r="Q208" i="23"/>
  <c r="P208" i="23"/>
  <c r="O208" i="23"/>
  <c r="N208" i="23"/>
  <c r="M208" i="23"/>
  <c r="L208" i="23"/>
  <c r="K208" i="23"/>
  <c r="X207" i="23"/>
  <c r="W207" i="23"/>
  <c r="V207" i="23"/>
  <c r="U207" i="23"/>
  <c r="T207" i="23"/>
  <c r="S207" i="23"/>
  <c r="R207" i="23"/>
  <c r="Q207" i="23"/>
  <c r="P207" i="23"/>
  <c r="O207" i="23"/>
  <c r="N207" i="23"/>
  <c r="M207" i="23"/>
  <c r="L207" i="23"/>
  <c r="K207" i="23"/>
  <c r="X206" i="23"/>
  <c r="W206" i="23"/>
  <c r="V206" i="23"/>
  <c r="U206" i="23"/>
  <c r="T206" i="23"/>
  <c r="S206" i="23"/>
  <c r="R206" i="23"/>
  <c r="Q206" i="23"/>
  <c r="P206" i="23"/>
  <c r="O206" i="23"/>
  <c r="N206" i="23"/>
  <c r="M206" i="23"/>
  <c r="L206" i="23"/>
  <c r="K206" i="23"/>
  <c r="X205" i="23"/>
  <c r="W205" i="23"/>
  <c r="V205" i="23"/>
  <c r="U205" i="23"/>
  <c r="T205" i="23"/>
  <c r="S205" i="23"/>
  <c r="R205" i="23"/>
  <c r="Q205" i="23"/>
  <c r="P205" i="23"/>
  <c r="O205" i="23"/>
  <c r="N205" i="23"/>
  <c r="M205" i="23"/>
  <c r="L205" i="23"/>
  <c r="K205" i="23"/>
  <c r="X204" i="23"/>
  <c r="W204" i="23"/>
  <c r="V204" i="23"/>
  <c r="U204" i="23"/>
  <c r="T204" i="23"/>
  <c r="S204" i="23"/>
  <c r="R204" i="23"/>
  <c r="Q204" i="23"/>
  <c r="P204" i="23"/>
  <c r="O204" i="23"/>
  <c r="N204" i="23"/>
  <c r="M204" i="23"/>
  <c r="L204" i="23"/>
  <c r="K204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X202" i="23"/>
  <c r="W202" i="23"/>
  <c r="V202" i="23"/>
  <c r="U202" i="23"/>
  <c r="T202" i="23"/>
  <c r="S202" i="23"/>
  <c r="R202" i="23"/>
  <c r="Q202" i="23"/>
  <c r="P202" i="23"/>
  <c r="O202" i="23"/>
  <c r="N202" i="23"/>
  <c r="M202" i="23"/>
  <c r="L202" i="23"/>
  <c r="K202" i="23"/>
  <c r="X201" i="23"/>
  <c r="W201" i="23"/>
  <c r="V201" i="23"/>
  <c r="U201" i="23"/>
  <c r="T201" i="23"/>
  <c r="S201" i="23"/>
  <c r="R201" i="23"/>
  <c r="Q201" i="23"/>
  <c r="P201" i="23"/>
  <c r="O201" i="23"/>
  <c r="N201" i="23"/>
  <c r="M201" i="23"/>
  <c r="L201" i="23"/>
  <c r="K201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X199" i="23"/>
  <c r="W199" i="23"/>
  <c r="V199" i="23"/>
  <c r="U199" i="23"/>
  <c r="T199" i="23"/>
  <c r="S199" i="23"/>
  <c r="R199" i="23"/>
  <c r="Q199" i="23"/>
  <c r="P199" i="23"/>
  <c r="O199" i="23"/>
  <c r="N199" i="23"/>
  <c r="M199" i="23"/>
  <c r="L199" i="23"/>
  <c r="K199" i="23"/>
  <c r="X191" i="23"/>
  <c r="W191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X190" i="23"/>
  <c r="W190" i="23"/>
  <c r="V190" i="23"/>
  <c r="U190" i="23"/>
  <c r="T190" i="23"/>
  <c r="S190" i="23"/>
  <c r="R190" i="23"/>
  <c r="Q190" i="23"/>
  <c r="P190" i="23"/>
  <c r="O190" i="23"/>
  <c r="N190" i="23"/>
  <c r="M190" i="23"/>
  <c r="L190" i="23"/>
  <c r="K190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X188" i="23"/>
  <c r="W188" i="23"/>
  <c r="V188" i="23"/>
  <c r="U188" i="23"/>
  <c r="T188" i="23"/>
  <c r="S188" i="23"/>
  <c r="R188" i="23"/>
  <c r="Q188" i="23"/>
  <c r="P188" i="23"/>
  <c r="O188" i="23"/>
  <c r="N188" i="23"/>
  <c r="M188" i="23"/>
  <c r="L188" i="23"/>
  <c r="K188" i="23"/>
  <c r="X187" i="23"/>
  <c r="W187" i="23"/>
  <c r="V187" i="23"/>
  <c r="U187" i="23"/>
  <c r="T187" i="23"/>
  <c r="S187" i="23"/>
  <c r="R187" i="23"/>
  <c r="Q187" i="23"/>
  <c r="P187" i="23"/>
  <c r="O187" i="23"/>
  <c r="N187" i="23"/>
  <c r="M187" i="23"/>
  <c r="L187" i="23"/>
  <c r="K187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X183" i="23"/>
  <c r="W183" i="23"/>
  <c r="V183" i="23"/>
  <c r="U183" i="23"/>
  <c r="T183" i="23"/>
  <c r="S183" i="23"/>
  <c r="R183" i="23"/>
  <c r="Q183" i="23"/>
  <c r="P183" i="23"/>
  <c r="O183" i="23"/>
  <c r="N183" i="23"/>
  <c r="M183" i="23"/>
  <c r="L183" i="23"/>
  <c r="K183" i="23"/>
  <c r="X182" i="23"/>
  <c r="W182" i="23"/>
  <c r="V182" i="23"/>
  <c r="U182" i="23"/>
  <c r="T182" i="23"/>
  <c r="S182" i="23"/>
  <c r="R182" i="23"/>
  <c r="Q182" i="23"/>
  <c r="P182" i="23"/>
  <c r="O182" i="23"/>
  <c r="N182" i="23"/>
  <c r="M182" i="23"/>
  <c r="L182" i="23"/>
  <c r="K182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X180" i="23"/>
  <c r="W180" i="23"/>
  <c r="V180" i="23"/>
  <c r="U180" i="23"/>
  <c r="T180" i="23"/>
  <c r="S180" i="23"/>
  <c r="R180" i="23"/>
  <c r="Q180" i="23"/>
  <c r="P180" i="23"/>
  <c r="O180" i="23"/>
  <c r="N180" i="23"/>
  <c r="M180" i="23"/>
  <c r="L180" i="23"/>
  <c r="K180" i="23"/>
  <c r="X179" i="23"/>
  <c r="W179" i="23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X177" i="23"/>
  <c r="W177" i="23"/>
  <c r="V177" i="23"/>
  <c r="U177" i="23"/>
  <c r="T177" i="23"/>
  <c r="S177" i="23"/>
  <c r="R177" i="23"/>
  <c r="Q177" i="23"/>
  <c r="P177" i="23"/>
  <c r="O177" i="23"/>
  <c r="N177" i="23"/>
  <c r="M177" i="23"/>
  <c r="L177" i="23"/>
  <c r="K177" i="23"/>
  <c r="X176" i="23"/>
  <c r="W176" i="23"/>
  <c r="V176" i="23"/>
  <c r="U176" i="23"/>
  <c r="T176" i="23"/>
  <c r="S176" i="23"/>
  <c r="R176" i="23"/>
  <c r="Q176" i="23"/>
  <c r="P176" i="23"/>
  <c r="O176" i="23"/>
  <c r="N176" i="23"/>
  <c r="M176" i="23"/>
  <c r="L176" i="23"/>
  <c r="K176" i="23"/>
  <c r="X175" i="23"/>
  <c r="W175" i="23"/>
  <c r="V175" i="23"/>
  <c r="U175" i="23"/>
  <c r="T175" i="23"/>
  <c r="S175" i="23"/>
  <c r="R175" i="23"/>
  <c r="Q175" i="23"/>
  <c r="P175" i="23"/>
  <c r="O175" i="23"/>
  <c r="N175" i="23"/>
  <c r="M175" i="23"/>
  <c r="L175" i="23"/>
  <c r="K175" i="23"/>
  <c r="X174" i="23"/>
  <c r="W174" i="23"/>
  <c r="V174" i="23"/>
  <c r="U174" i="23"/>
  <c r="T174" i="23"/>
  <c r="S174" i="23"/>
  <c r="R174" i="23"/>
  <c r="Q174" i="23"/>
  <c r="P174" i="23"/>
  <c r="O174" i="23"/>
  <c r="N174" i="23"/>
  <c r="M174" i="23"/>
  <c r="L174" i="23"/>
  <c r="K174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X159" i="23"/>
  <c r="W159" i="23"/>
  <c r="V159" i="23"/>
  <c r="U159" i="23"/>
  <c r="T159" i="23"/>
  <c r="S159" i="23"/>
  <c r="R159" i="23"/>
  <c r="Q159" i="23"/>
  <c r="P159" i="23"/>
  <c r="O159" i="23"/>
  <c r="N159" i="23"/>
  <c r="M159" i="23"/>
  <c r="L159" i="23"/>
  <c r="K159" i="23"/>
  <c r="X158" i="23"/>
  <c r="W158" i="23"/>
  <c r="V158" i="23"/>
  <c r="U158" i="23"/>
  <c r="T158" i="23"/>
  <c r="S158" i="23"/>
  <c r="R158" i="23"/>
  <c r="Q158" i="23"/>
  <c r="P158" i="23"/>
  <c r="O158" i="23"/>
  <c r="N158" i="23"/>
  <c r="M158" i="23"/>
  <c r="L158" i="23"/>
  <c r="K158" i="23"/>
  <c r="X157" i="23"/>
  <c r="W157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X156" i="23"/>
  <c r="W156" i="23"/>
  <c r="V156" i="23"/>
  <c r="U156" i="23"/>
  <c r="T156" i="23"/>
  <c r="S156" i="23"/>
  <c r="R156" i="23"/>
  <c r="Q156" i="23"/>
  <c r="P156" i="23"/>
  <c r="O156" i="23"/>
  <c r="N156" i="23"/>
  <c r="M156" i="23"/>
  <c r="L156" i="23"/>
  <c r="K156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X145" i="23"/>
  <c r="W145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X95" i="23"/>
  <c r="W95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L90" i="23"/>
  <c r="K90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D96" i="23" s="1"/>
  <c r="AB77" i="23" s="1"/>
  <c r="K71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X39" i="23"/>
  <c r="W39" i="23"/>
  <c r="V39" i="23"/>
  <c r="I64" i="23" s="1"/>
  <c r="AB43" i="23" s="1"/>
  <c r="U39" i="23"/>
  <c r="T39" i="23"/>
  <c r="S39" i="23"/>
  <c r="R39" i="23"/>
  <c r="G64" i="23" s="1"/>
  <c r="AB41" i="23" s="1"/>
  <c r="Q39" i="23"/>
  <c r="P39" i="23"/>
  <c r="O39" i="23"/>
  <c r="N39" i="23"/>
  <c r="E64" i="23" s="1"/>
  <c r="AB39" i="23" s="1"/>
  <c r="M39" i="23"/>
  <c r="L39" i="23"/>
  <c r="K39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K131" i="25"/>
  <c r="L131" i="25"/>
  <c r="M131" i="25"/>
  <c r="N131" i="25"/>
  <c r="O131" i="25"/>
  <c r="P131" i="25"/>
  <c r="Q131" i="25"/>
  <c r="R131" i="25"/>
  <c r="S131" i="25"/>
  <c r="T131" i="25"/>
  <c r="U131" i="25"/>
  <c r="V131" i="25"/>
  <c r="W131" i="25"/>
  <c r="X131" i="25"/>
  <c r="K132" i="25"/>
  <c r="L132" i="25"/>
  <c r="M132" i="25"/>
  <c r="N132" i="25"/>
  <c r="O132" i="25"/>
  <c r="P132" i="25"/>
  <c r="Q132" i="25"/>
  <c r="R132" i="25"/>
  <c r="S132" i="25"/>
  <c r="T132" i="25"/>
  <c r="U132" i="25"/>
  <c r="V132" i="25"/>
  <c r="W132" i="25"/>
  <c r="X132" i="25"/>
  <c r="AF39" i="23" l="1"/>
  <c r="AD39" i="23"/>
  <c r="AE39" i="23"/>
  <c r="AG39" i="23"/>
  <c r="AG41" i="23"/>
  <c r="AD41" i="23"/>
  <c r="AE41" i="23"/>
  <c r="AF41" i="23"/>
  <c r="AF77" i="23"/>
  <c r="AG77" i="23"/>
  <c r="AD77" i="23"/>
  <c r="AE77" i="23"/>
  <c r="AE43" i="23"/>
  <c r="AF43" i="23"/>
  <c r="AG43" i="23"/>
  <c r="AD43" i="23"/>
  <c r="E320" i="23"/>
  <c r="AB295" i="23" s="1"/>
  <c r="G320" i="23"/>
  <c r="AB297" i="23" s="1"/>
  <c r="I320" i="23"/>
  <c r="AB299" i="23" s="1"/>
  <c r="D64" i="23"/>
  <c r="AB45" i="23" s="1"/>
  <c r="F64" i="23"/>
  <c r="AB40" i="23" s="1"/>
  <c r="H64" i="23"/>
  <c r="AB42" i="23" s="1"/>
  <c r="J64" i="23"/>
  <c r="AB44" i="23" s="1"/>
  <c r="E96" i="23"/>
  <c r="AB71" i="23" s="1"/>
  <c r="G96" i="23"/>
  <c r="AB73" i="23" s="1"/>
  <c r="I96" i="23"/>
  <c r="AB75" i="23" s="1"/>
  <c r="D128" i="23"/>
  <c r="AB109" i="23" s="1"/>
  <c r="F128" i="23"/>
  <c r="AB104" i="23" s="1"/>
  <c r="H128" i="23"/>
  <c r="AB106" i="23" s="1"/>
  <c r="J128" i="23"/>
  <c r="AB108" i="23" s="1"/>
  <c r="E160" i="23"/>
  <c r="AB135" i="23" s="1"/>
  <c r="G160" i="23"/>
  <c r="AB137" i="23" s="1"/>
  <c r="I160" i="23"/>
  <c r="AB139" i="23" s="1"/>
  <c r="D192" i="23"/>
  <c r="AB173" i="23" s="1"/>
  <c r="F192" i="23"/>
  <c r="AB168" i="23" s="1"/>
  <c r="H192" i="23"/>
  <c r="AB170" i="23" s="1"/>
  <c r="J192" i="23"/>
  <c r="AB172" i="23" s="1"/>
  <c r="E224" i="23"/>
  <c r="AB199" i="23" s="1"/>
  <c r="G224" i="23"/>
  <c r="AB201" i="23" s="1"/>
  <c r="I224" i="23"/>
  <c r="AB203" i="23" s="1"/>
  <c r="D256" i="23"/>
  <c r="AB237" i="23" s="1"/>
  <c r="F256" i="23"/>
  <c r="AB232" i="23" s="1"/>
  <c r="H256" i="23"/>
  <c r="AB234" i="23" s="1"/>
  <c r="J256" i="23"/>
  <c r="AB236" i="23" s="1"/>
  <c r="E288" i="23"/>
  <c r="AB263" i="23" s="1"/>
  <c r="G288" i="23"/>
  <c r="AB265" i="23" s="1"/>
  <c r="I288" i="23"/>
  <c r="AB267" i="23" s="1"/>
  <c r="D320" i="23"/>
  <c r="AB301" i="23" s="1"/>
  <c r="F320" i="23"/>
  <c r="AB296" i="23" s="1"/>
  <c r="H320" i="23"/>
  <c r="AB298" i="23" s="1"/>
  <c r="J320" i="23"/>
  <c r="AB300" i="23" s="1"/>
  <c r="F96" i="23"/>
  <c r="AB72" i="23" s="1"/>
  <c r="H96" i="23"/>
  <c r="AB74" i="23" s="1"/>
  <c r="J96" i="23"/>
  <c r="AB76" i="23" s="1"/>
  <c r="E128" i="23"/>
  <c r="AB103" i="23" s="1"/>
  <c r="G128" i="23"/>
  <c r="AB105" i="23" s="1"/>
  <c r="I128" i="23"/>
  <c r="AB107" i="23" s="1"/>
  <c r="D160" i="23"/>
  <c r="AB141" i="23" s="1"/>
  <c r="F160" i="23"/>
  <c r="AB136" i="23" s="1"/>
  <c r="H160" i="23"/>
  <c r="AB138" i="23" s="1"/>
  <c r="J160" i="23"/>
  <c r="AB140" i="23" s="1"/>
  <c r="E192" i="23"/>
  <c r="AB167" i="23" s="1"/>
  <c r="G192" i="23"/>
  <c r="AB169" i="23" s="1"/>
  <c r="I192" i="23"/>
  <c r="AB171" i="23" s="1"/>
  <c r="D224" i="23"/>
  <c r="AB205" i="23" s="1"/>
  <c r="F224" i="23"/>
  <c r="AB200" i="23" s="1"/>
  <c r="H224" i="23"/>
  <c r="AB202" i="23" s="1"/>
  <c r="J224" i="23"/>
  <c r="AB204" i="23" s="1"/>
  <c r="E256" i="23"/>
  <c r="AB231" i="23" s="1"/>
  <c r="G256" i="23"/>
  <c r="AB233" i="23" s="1"/>
  <c r="I256" i="23"/>
  <c r="AB235" i="23" s="1"/>
  <c r="D288" i="23"/>
  <c r="AB269" i="23" s="1"/>
  <c r="F288" i="23"/>
  <c r="AB264" i="23" s="1"/>
  <c r="H288" i="23"/>
  <c r="AB266" i="23" s="1"/>
  <c r="J288" i="23"/>
  <c r="AB268" i="23" s="1"/>
  <c r="X159" i="26"/>
  <c r="W159" i="26"/>
  <c r="V159" i="26"/>
  <c r="U159" i="26"/>
  <c r="T159" i="26"/>
  <c r="S159" i="26"/>
  <c r="R159" i="26"/>
  <c r="Q159" i="26"/>
  <c r="P159" i="26"/>
  <c r="O159" i="26"/>
  <c r="N159" i="26"/>
  <c r="M159" i="26"/>
  <c r="L159" i="26"/>
  <c r="K159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X155" i="26"/>
  <c r="W155" i="26"/>
  <c r="V155" i="26"/>
  <c r="U155" i="26"/>
  <c r="T155" i="26"/>
  <c r="S155" i="26"/>
  <c r="R155" i="26"/>
  <c r="Q155" i="26"/>
  <c r="P155" i="26"/>
  <c r="O155" i="26"/>
  <c r="N155" i="26"/>
  <c r="M155" i="26"/>
  <c r="L155" i="26"/>
  <c r="K155" i="26"/>
  <c r="X154" i="26"/>
  <c r="W154" i="26"/>
  <c r="V154" i="26"/>
  <c r="U154" i="26"/>
  <c r="T154" i="26"/>
  <c r="S154" i="26"/>
  <c r="R154" i="26"/>
  <c r="Q154" i="26"/>
  <c r="P154" i="26"/>
  <c r="O154" i="26"/>
  <c r="N154" i="26"/>
  <c r="M154" i="26"/>
  <c r="L154" i="26"/>
  <c r="K154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X142" i="26"/>
  <c r="W142" i="26"/>
  <c r="V142" i="26"/>
  <c r="U142" i="26"/>
  <c r="T142" i="26"/>
  <c r="S142" i="26"/>
  <c r="R142" i="26"/>
  <c r="Q142" i="26"/>
  <c r="P142" i="26"/>
  <c r="O142" i="26"/>
  <c r="N142" i="26"/>
  <c r="M142" i="26"/>
  <c r="L142" i="26"/>
  <c r="K142" i="26"/>
  <c r="X141" i="26"/>
  <c r="W141" i="26"/>
  <c r="V141" i="26"/>
  <c r="U141" i="26"/>
  <c r="T141" i="26"/>
  <c r="S141" i="26"/>
  <c r="R141" i="26"/>
  <c r="Q141" i="26"/>
  <c r="P141" i="26"/>
  <c r="O141" i="26"/>
  <c r="N141" i="26"/>
  <c r="M141" i="26"/>
  <c r="L141" i="26"/>
  <c r="K141" i="26"/>
  <c r="X140" i="26"/>
  <c r="W140" i="26"/>
  <c r="V140" i="26"/>
  <c r="U140" i="26"/>
  <c r="T140" i="26"/>
  <c r="S140" i="26"/>
  <c r="R140" i="26"/>
  <c r="Q140" i="26"/>
  <c r="P140" i="26"/>
  <c r="O140" i="26"/>
  <c r="N140" i="26"/>
  <c r="M140" i="26"/>
  <c r="L140" i="26"/>
  <c r="K140" i="26"/>
  <c r="X139" i="26"/>
  <c r="W139" i="26"/>
  <c r="V139" i="26"/>
  <c r="U139" i="26"/>
  <c r="T139" i="26"/>
  <c r="S139" i="26"/>
  <c r="R139" i="26"/>
  <c r="Q139" i="26"/>
  <c r="P139" i="26"/>
  <c r="O139" i="26"/>
  <c r="N139" i="26"/>
  <c r="M139" i="26"/>
  <c r="L139" i="26"/>
  <c r="K139" i="26"/>
  <c r="X138" i="26"/>
  <c r="W138" i="26"/>
  <c r="V138" i="26"/>
  <c r="U138" i="26"/>
  <c r="T138" i="26"/>
  <c r="S138" i="26"/>
  <c r="R138" i="26"/>
  <c r="Q138" i="26"/>
  <c r="P138" i="26"/>
  <c r="O138" i="26"/>
  <c r="N138" i="26"/>
  <c r="M138" i="26"/>
  <c r="L138" i="26"/>
  <c r="K138" i="26"/>
  <c r="X137" i="26"/>
  <c r="W137" i="26"/>
  <c r="V137" i="26"/>
  <c r="U137" i="26"/>
  <c r="T137" i="26"/>
  <c r="S137" i="26"/>
  <c r="R137" i="26"/>
  <c r="Q137" i="26"/>
  <c r="P137" i="26"/>
  <c r="O137" i="26"/>
  <c r="N137" i="26"/>
  <c r="M137" i="26"/>
  <c r="L137" i="26"/>
  <c r="K137" i="26"/>
  <c r="X136" i="26"/>
  <c r="W136" i="26"/>
  <c r="V136" i="26"/>
  <c r="U136" i="26"/>
  <c r="T136" i="26"/>
  <c r="S136" i="26"/>
  <c r="R136" i="26"/>
  <c r="Q136" i="26"/>
  <c r="P136" i="26"/>
  <c r="O136" i="26"/>
  <c r="N136" i="26"/>
  <c r="M136" i="26"/>
  <c r="L136" i="26"/>
  <c r="K136" i="26"/>
  <c r="X135" i="26"/>
  <c r="W135" i="26"/>
  <c r="V135" i="26"/>
  <c r="U135" i="26"/>
  <c r="T135" i="26"/>
  <c r="S135" i="26"/>
  <c r="R135" i="26"/>
  <c r="Q135" i="26"/>
  <c r="P135" i="26"/>
  <c r="O135" i="26"/>
  <c r="N135" i="26"/>
  <c r="M135" i="26"/>
  <c r="L135" i="26"/>
  <c r="K135" i="26"/>
  <c r="X127" i="26"/>
  <c r="W127" i="26"/>
  <c r="V127" i="26"/>
  <c r="U127" i="26"/>
  <c r="T127" i="26"/>
  <c r="S127" i="26"/>
  <c r="R127" i="26"/>
  <c r="Q127" i="26"/>
  <c r="P127" i="26"/>
  <c r="O127" i="26"/>
  <c r="N127" i="26"/>
  <c r="M127" i="26"/>
  <c r="L127" i="26"/>
  <c r="K127" i="26"/>
  <c r="X126" i="26"/>
  <c r="W126" i="26"/>
  <c r="V126" i="26"/>
  <c r="U126" i="26"/>
  <c r="T126" i="26"/>
  <c r="S126" i="26"/>
  <c r="R126" i="26"/>
  <c r="Q126" i="26"/>
  <c r="P126" i="26"/>
  <c r="O126" i="26"/>
  <c r="N126" i="26"/>
  <c r="M126" i="26"/>
  <c r="L126" i="26"/>
  <c r="K126" i="26"/>
  <c r="X125" i="26"/>
  <c r="W125" i="26"/>
  <c r="V125" i="26"/>
  <c r="U125" i="26"/>
  <c r="T125" i="26"/>
  <c r="S125" i="26"/>
  <c r="R125" i="26"/>
  <c r="Q125" i="26"/>
  <c r="P125" i="26"/>
  <c r="O125" i="26"/>
  <c r="N125" i="26"/>
  <c r="M125" i="26"/>
  <c r="L125" i="26"/>
  <c r="K125" i="26"/>
  <c r="X124" i="26"/>
  <c r="W124" i="26"/>
  <c r="V124" i="26"/>
  <c r="U124" i="26"/>
  <c r="T124" i="26"/>
  <c r="S124" i="26"/>
  <c r="R124" i="26"/>
  <c r="Q124" i="26"/>
  <c r="P124" i="26"/>
  <c r="O124" i="26"/>
  <c r="N124" i="26"/>
  <c r="M124" i="26"/>
  <c r="L124" i="26"/>
  <c r="K124" i="26"/>
  <c r="X123" i="26"/>
  <c r="W123" i="26"/>
  <c r="V123" i="26"/>
  <c r="U123" i="26"/>
  <c r="T123" i="26"/>
  <c r="S123" i="26"/>
  <c r="R123" i="26"/>
  <c r="Q123" i="26"/>
  <c r="P123" i="26"/>
  <c r="O123" i="26"/>
  <c r="N123" i="26"/>
  <c r="M123" i="26"/>
  <c r="L123" i="26"/>
  <c r="K123" i="26"/>
  <c r="X122" i="26"/>
  <c r="W122" i="26"/>
  <c r="V122" i="26"/>
  <c r="U122" i="26"/>
  <c r="T122" i="26"/>
  <c r="S122" i="26"/>
  <c r="R122" i="26"/>
  <c r="Q122" i="26"/>
  <c r="P122" i="26"/>
  <c r="O122" i="26"/>
  <c r="N122" i="26"/>
  <c r="M122" i="26"/>
  <c r="L122" i="26"/>
  <c r="K122" i="26"/>
  <c r="X121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X120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X119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X111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X94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X93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X92" i="26"/>
  <c r="W92" i="26"/>
  <c r="V92" i="26"/>
  <c r="U92" i="26"/>
  <c r="T92" i="26"/>
  <c r="S92" i="26"/>
  <c r="R92" i="26"/>
  <c r="Q92" i="26"/>
  <c r="P92" i="26"/>
  <c r="O92" i="26"/>
  <c r="N92" i="26"/>
  <c r="M92" i="26"/>
  <c r="L92" i="26"/>
  <c r="K92" i="26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K91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X187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X185" i="25"/>
  <c r="W185" i="25"/>
  <c r="V185" i="25"/>
  <c r="U185" i="25"/>
  <c r="T185" i="25"/>
  <c r="S185" i="25"/>
  <c r="R185" i="25"/>
  <c r="Q185" i="25"/>
  <c r="P185" i="25"/>
  <c r="O185" i="25"/>
  <c r="N185" i="25"/>
  <c r="M185" i="25"/>
  <c r="L185" i="25"/>
  <c r="K185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X161" i="25"/>
  <c r="W161" i="25"/>
  <c r="V161" i="25"/>
  <c r="U161" i="25"/>
  <c r="T161" i="25"/>
  <c r="S161" i="25"/>
  <c r="R161" i="25"/>
  <c r="Q161" i="25"/>
  <c r="P161" i="25"/>
  <c r="O161" i="25"/>
  <c r="N161" i="25"/>
  <c r="M161" i="25"/>
  <c r="L161" i="25"/>
  <c r="K161" i="25"/>
  <c r="X160" i="25"/>
  <c r="W160" i="25"/>
  <c r="V160" i="25"/>
  <c r="U160" i="25"/>
  <c r="T160" i="25"/>
  <c r="S160" i="25"/>
  <c r="R160" i="25"/>
  <c r="Q160" i="25"/>
  <c r="P160" i="25"/>
  <c r="O160" i="25"/>
  <c r="N160" i="25"/>
  <c r="M160" i="25"/>
  <c r="L160" i="25"/>
  <c r="K160" i="25"/>
  <c r="X159" i="25"/>
  <c r="W159" i="25"/>
  <c r="V159" i="25"/>
  <c r="U159" i="25"/>
  <c r="T159" i="25"/>
  <c r="S159" i="25"/>
  <c r="R159" i="25"/>
  <c r="Q159" i="25"/>
  <c r="P159" i="25"/>
  <c r="O159" i="25"/>
  <c r="N159" i="25"/>
  <c r="M159" i="25"/>
  <c r="L159" i="25"/>
  <c r="K159" i="25"/>
  <c r="X151" i="25"/>
  <c r="W151" i="25"/>
  <c r="V151" i="25"/>
  <c r="U151" i="25"/>
  <c r="T151" i="25"/>
  <c r="S151" i="25"/>
  <c r="R151" i="25"/>
  <c r="Q151" i="25"/>
  <c r="P151" i="25"/>
  <c r="O151" i="25"/>
  <c r="N151" i="25"/>
  <c r="M151" i="25"/>
  <c r="L151" i="25"/>
  <c r="K151" i="25"/>
  <c r="X150" i="25"/>
  <c r="W150" i="25"/>
  <c r="V150" i="25"/>
  <c r="U150" i="25"/>
  <c r="T150" i="25"/>
  <c r="S150" i="25"/>
  <c r="R150" i="25"/>
  <c r="Q150" i="25"/>
  <c r="P150" i="25"/>
  <c r="O150" i="25"/>
  <c r="N150" i="25"/>
  <c r="M150" i="25"/>
  <c r="L150" i="25"/>
  <c r="K150" i="25"/>
  <c r="X149" i="25"/>
  <c r="W149" i="25"/>
  <c r="V149" i="25"/>
  <c r="U149" i="25"/>
  <c r="T149" i="25"/>
  <c r="S149" i="25"/>
  <c r="R149" i="25"/>
  <c r="Q149" i="25"/>
  <c r="P149" i="25"/>
  <c r="O149" i="25"/>
  <c r="N149" i="25"/>
  <c r="M149" i="25"/>
  <c r="L149" i="25"/>
  <c r="K149" i="25"/>
  <c r="X148" i="25"/>
  <c r="W148" i="25"/>
  <c r="V148" i="25"/>
  <c r="U148" i="25"/>
  <c r="T148" i="25"/>
  <c r="S148" i="25"/>
  <c r="R148" i="25"/>
  <c r="Q148" i="25"/>
  <c r="P148" i="25"/>
  <c r="O148" i="25"/>
  <c r="N148" i="25"/>
  <c r="M148" i="25"/>
  <c r="L148" i="25"/>
  <c r="K148" i="25"/>
  <c r="X147" i="25"/>
  <c r="W147" i="25"/>
  <c r="V147" i="25"/>
  <c r="U147" i="25"/>
  <c r="T147" i="25"/>
  <c r="S147" i="25"/>
  <c r="R147" i="25"/>
  <c r="Q147" i="25"/>
  <c r="P147" i="25"/>
  <c r="O147" i="25"/>
  <c r="N147" i="25"/>
  <c r="M147" i="25"/>
  <c r="L147" i="25"/>
  <c r="K147" i="25"/>
  <c r="X146" i="25"/>
  <c r="W146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X145" i="25"/>
  <c r="W145" i="25"/>
  <c r="V145" i="25"/>
  <c r="U145" i="25"/>
  <c r="T145" i="25"/>
  <c r="S145" i="25"/>
  <c r="R145" i="25"/>
  <c r="Q145" i="25"/>
  <c r="P145" i="25"/>
  <c r="O145" i="25"/>
  <c r="N145" i="25"/>
  <c r="M145" i="25"/>
  <c r="L145" i="25"/>
  <c r="K145" i="25"/>
  <c r="X144" i="25"/>
  <c r="W144" i="25"/>
  <c r="V144" i="25"/>
  <c r="U144" i="25"/>
  <c r="T144" i="25"/>
  <c r="S144" i="25"/>
  <c r="R144" i="25"/>
  <c r="Q144" i="25"/>
  <c r="P144" i="25"/>
  <c r="O144" i="25"/>
  <c r="N144" i="25"/>
  <c r="M144" i="25"/>
  <c r="L144" i="25"/>
  <c r="K144" i="25"/>
  <c r="X143" i="25"/>
  <c r="W143" i="25"/>
  <c r="V143" i="25"/>
  <c r="U143" i="25"/>
  <c r="T143" i="25"/>
  <c r="S143" i="25"/>
  <c r="R143" i="25"/>
  <c r="Q143" i="25"/>
  <c r="P143" i="25"/>
  <c r="O143" i="25"/>
  <c r="N143" i="25"/>
  <c r="M143" i="25"/>
  <c r="L143" i="25"/>
  <c r="K143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X140" i="25"/>
  <c r="W140" i="25"/>
  <c r="V140" i="25"/>
  <c r="U140" i="25"/>
  <c r="T140" i="25"/>
  <c r="S140" i="25"/>
  <c r="R140" i="25"/>
  <c r="Q140" i="25"/>
  <c r="P140" i="25"/>
  <c r="O140" i="25"/>
  <c r="N140" i="25"/>
  <c r="M140" i="25"/>
  <c r="L140" i="25"/>
  <c r="K140" i="25"/>
  <c r="X130" i="25"/>
  <c r="W130" i="25"/>
  <c r="V130" i="25"/>
  <c r="U130" i="25"/>
  <c r="T130" i="25"/>
  <c r="S130" i="25"/>
  <c r="R130" i="25"/>
  <c r="Q130" i="25"/>
  <c r="P130" i="25"/>
  <c r="O130" i="25"/>
  <c r="N130" i="25"/>
  <c r="M130" i="25"/>
  <c r="L130" i="25"/>
  <c r="K130" i="25"/>
  <c r="X129" i="25"/>
  <c r="W129" i="25"/>
  <c r="V129" i="25"/>
  <c r="U129" i="25"/>
  <c r="T129" i="25"/>
  <c r="S129" i="25"/>
  <c r="R129" i="25"/>
  <c r="Q129" i="25"/>
  <c r="P129" i="25"/>
  <c r="O129" i="25"/>
  <c r="N129" i="25"/>
  <c r="M129" i="25"/>
  <c r="L129" i="25"/>
  <c r="K129" i="25"/>
  <c r="X128" i="25"/>
  <c r="W128" i="25"/>
  <c r="V128" i="25"/>
  <c r="U128" i="25"/>
  <c r="T128" i="25"/>
  <c r="S128" i="25"/>
  <c r="R128" i="25"/>
  <c r="Q128" i="25"/>
  <c r="P128" i="25"/>
  <c r="O128" i="25"/>
  <c r="N128" i="25"/>
  <c r="M128" i="25"/>
  <c r="L128" i="25"/>
  <c r="K128" i="25"/>
  <c r="X127" i="25"/>
  <c r="W127" i="25"/>
  <c r="V127" i="25"/>
  <c r="U127" i="25"/>
  <c r="T127" i="25"/>
  <c r="S127" i="25"/>
  <c r="R127" i="25"/>
  <c r="Q127" i="25"/>
  <c r="P127" i="25"/>
  <c r="O127" i="25"/>
  <c r="N127" i="25"/>
  <c r="M127" i="25"/>
  <c r="L127" i="25"/>
  <c r="K127" i="25"/>
  <c r="X126" i="25"/>
  <c r="W126" i="25"/>
  <c r="V126" i="25"/>
  <c r="U126" i="25"/>
  <c r="T126" i="25"/>
  <c r="S126" i="25"/>
  <c r="R126" i="25"/>
  <c r="Q126" i="25"/>
  <c r="P126" i="25"/>
  <c r="O126" i="25"/>
  <c r="N126" i="25"/>
  <c r="M126" i="25"/>
  <c r="L126" i="25"/>
  <c r="K126" i="25"/>
  <c r="X125" i="25"/>
  <c r="W125" i="25"/>
  <c r="V125" i="25"/>
  <c r="U125" i="25"/>
  <c r="T125" i="25"/>
  <c r="S125" i="25"/>
  <c r="R125" i="25"/>
  <c r="Q125" i="25"/>
  <c r="P125" i="25"/>
  <c r="O125" i="25"/>
  <c r="N125" i="25"/>
  <c r="M125" i="25"/>
  <c r="L125" i="25"/>
  <c r="K125" i="25"/>
  <c r="X124" i="25"/>
  <c r="W124" i="25"/>
  <c r="V124" i="25"/>
  <c r="U124" i="25"/>
  <c r="T124" i="25"/>
  <c r="S124" i="25"/>
  <c r="R124" i="25"/>
  <c r="Q124" i="25"/>
  <c r="P124" i="25"/>
  <c r="O124" i="25"/>
  <c r="N124" i="25"/>
  <c r="M124" i="25"/>
  <c r="L124" i="25"/>
  <c r="K124" i="25"/>
  <c r="X123" i="25"/>
  <c r="W123" i="25"/>
  <c r="V123" i="25"/>
  <c r="U123" i="25"/>
  <c r="T123" i="25"/>
  <c r="S123" i="25"/>
  <c r="R123" i="25"/>
  <c r="Q123" i="25"/>
  <c r="P123" i="25"/>
  <c r="O123" i="25"/>
  <c r="N123" i="25"/>
  <c r="M123" i="25"/>
  <c r="L123" i="25"/>
  <c r="K123" i="25"/>
  <c r="X122" i="25"/>
  <c r="W122" i="25"/>
  <c r="V122" i="25"/>
  <c r="U122" i="25"/>
  <c r="T122" i="25"/>
  <c r="S122" i="25"/>
  <c r="R122" i="25"/>
  <c r="Q122" i="25"/>
  <c r="P122" i="25"/>
  <c r="O122" i="25"/>
  <c r="N122" i="25"/>
  <c r="M122" i="25"/>
  <c r="L122" i="25"/>
  <c r="K122" i="25"/>
  <c r="X121" i="25"/>
  <c r="W121" i="25"/>
  <c r="V121" i="25"/>
  <c r="U121" i="25"/>
  <c r="T121" i="25"/>
  <c r="S121" i="25"/>
  <c r="R121" i="25"/>
  <c r="Q121" i="25"/>
  <c r="P121" i="25"/>
  <c r="O121" i="25"/>
  <c r="N121" i="25"/>
  <c r="M121" i="25"/>
  <c r="L121" i="25"/>
  <c r="K121" i="25"/>
  <c r="X113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X112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X111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X109" i="25"/>
  <c r="W109" i="25"/>
  <c r="V109" i="25"/>
  <c r="U109" i="25"/>
  <c r="T109" i="25"/>
  <c r="S109" i="25"/>
  <c r="R109" i="25"/>
  <c r="Q109" i="25"/>
  <c r="P109" i="25"/>
  <c r="O109" i="25"/>
  <c r="N109" i="25"/>
  <c r="M109" i="25"/>
  <c r="L109" i="25"/>
  <c r="K109" i="25"/>
  <c r="X108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X106" i="25"/>
  <c r="W106" i="25"/>
  <c r="V106" i="25"/>
  <c r="U106" i="25"/>
  <c r="T106" i="25"/>
  <c r="S106" i="25"/>
  <c r="R106" i="25"/>
  <c r="Q106" i="25"/>
  <c r="P106" i="25"/>
  <c r="O106" i="25"/>
  <c r="N106" i="25"/>
  <c r="M106" i="25"/>
  <c r="L106" i="25"/>
  <c r="K106" i="25"/>
  <c r="X105" i="25"/>
  <c r="W105" i="25"/>
  <c r="V105" i="25"/>
  <c r="U105" i="25"/>
  <c r="T105" i="25"/>
  <c r="S105" i="25"/>
  <c r="R105" i="25"/>
  <c r="Q105" i="25"/>
  <c r="P105" i="25"/>
  <c r="O105" i="25"/>
  <c r="N105" i="25"/>
  <c r="M105" i="25"/>
  <c r="L105" i="25"/>
  <c r="K105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X103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X102" i="25"/>
  <c r="W102" i="25"/>
  <c r="V102" i="25"/>
  <c r="U102" i="25"/>
  <c r="T102" i="25"/>
  <c r="S102" i="25"/>
  <c r="R102" i="25"/>
  <c r="Q102" i="25"/>
  <c r="P102" i="25"/>
  <c r="O102" i="25"/>
  <c r="N102" i="25"/>
  <c r="M102" i="25"/>
  <c r="L102" i="25"/>
  <c r="K102" i="25"/>
  <c r="X94" i="25"/>
  <c r="W94" i="25"/>
  <c r="V94" i="25"/>
  <c r="U94" i="25"/>
  <c r="T94" i="25"/>
  <c r="S94" i="25"/>
  <c r="R94" i="25"/>
  <c r="Q94" i="25"/>
  <c r="P94" i="25"/>
  <c r="O94" i="25"/>
  <c r="N94" i="25"/>
  <c r="M94" i="25"/>
  <c r="L94" i="25"/>
  <c r="K94" i="25"/>
  <c r="X93" i="25"/>
  <c r="W93" i="25"/>
  <c r="V93" i="25"/>
  <c r="U93" i="25"/>
  <c r="T93" i="25"/>
  <c r="S93" i="25"/>
  <c r="R93" i="25"/>
  <c r="Q93" i="25"/>
  <c r="P93" i="25"/>
  <c r="O93" i="25"/>
  <c r="N93" i="25"/>
  <c r="M93" i="25"/>
  <c r="L93" i="25"/>
  <c r="K93" i="25"/>
  <c r="X92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X91" i="25"/>
  <c r="W91" i="25"/>
  <c r="V91" i="25"/>
  <c r="U91" i="25"/>
  <c r="T91" i="25"/>
  <c r="S91" i="25"/>
  <c r="R91" i="25"/>
  <c r="Q91" i="25"/>
  <c r="P91" i="25"/>
  <c r="O91" i="25"/>
  <c r="N91" i="25"/>
  <c r="M91" i="25"/>
  <c r="L91" i="25"/>
  <c r="K91" i="25"/>
  <c r="X90" i="25"/>
  <c r="W90" i="25"/>
  <c r="V90" i="25"/>
  <c r="U90" i="25"/>
  <c r="T90" i="25"/>
  <c r="S90" i="25"/>
  <c r="R90" i="25"/>
  <c r="Q90" i="25"/>
  <c r="P90" i="25"/>
  <c r="O90" i="25"/>
  <c r="N90" i="25"/>
  <c r="M90" i="25"/>
  <c r="L90" i="25"/>
  <c r="K90" i="25"/>
  <c r="X89" i="25"/>
  <c r="W89" i="25"/>
  <c r="V89" i="25"/>
  <c r="U89" i="25"/>
  <c r="T89" i="25"/>
  <c r="S89" i="25"/>
  <c r="R89" i="25"/>
  <c r="Q89" i="25"/>
  <c r="P89" i="25"/>
  <c r="O89" i="25"/>
  <c r="N89" i="25"/>
  <c r="M89" i="25"/>
  <c r="L89" i="25"/>
  <c r="K89" i="25"/>
  <c r="X88" i="25"/>
  <c r="W88" i="25"/>
  <c r="V88" i="25"/>
  <c r="U88" i="25"/>
  <c r="T88" i="25"/>
  <c r="S88" i="25"/>
  <c r="R88" i="25"/>
  <c r="Q88" i="25"/>
  <c r="P88" i="25"/>
  <c r="O88" i="25"/>
  <c r="N88" i="25"/>
  <c r="M88" i="25"/>
  <c r="L88" i="25"/>
  <c r="K88" i="25"/>
  <c r="X87" i="25"/>
  <c r="W87" i="25"/>
  <c r="V87" i="25"/>
  <c r="U87" i="25"/>
  <c r="T87" i="25"/>
  <c r="S87" i="25"/>
  <c r="R87" i="25"/>
  <c r="Q87" i="25"/>
  <c r="P87" i="25"/>
  <c r="O87" i="25"/>
  <c r="N87" i="25"/>
  <c r="M87" i="25"/>
  <c r="L87" i="25"/>
  <c r="K87" i="25"/>
  <c r="X86" i="25"/>
  <c r="W86" i="25"/>
  <c r="V86" i="25"/>
  <c r="U86" i="25"/>
  <c r="T86" i="25"/>
  <c r="S86" i="25"/>
  <c r="R86" i="25"/>
  <c r="Q86" i="25"/>
  <c r="P86" i="25"/>
  <c r="O86" i="25"/>
  <c r="N86" i="25"/>
  <c r="M86" i="25"/>
  <c r="L86" i="25"/>
  <c r="K86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L84" i="25"/>
  <c r="K84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X229" i="24"/>
  <c r="W229" i="24"/>
  <c r="V229" i="24"/>
  <c r="U229" i="24"/>
  <c r="T229" i="24"/>
  <c r="S229" i="24"/>
  <c r="R229" i="24"/>
  <c r="Q229" i="24"/>
  <c r="P229" i="24"/>
  <c r="O229" i="24"/>
  <c r="N229" i="24"/>
  <c r="M229" i="24"/>
  <c r="L229" i="24"/>
  <c r="K229" i="24"/>
  <c r="X228" i="24"/>
  <c r="W228" i="24"/>
  <c r="V228" i="24"/>
  <c r="U228" i="24"/>
  <c r="T228" i="24"/>
  <c r="S228" i="24"/>
  <c r="R228" i="24"/>
  <c r="Q228" i="24"/>
  <c r="P228" i="24"/>
  <c r="O228" i="24"/>
  <c r="N228" i="24"/>
  <c r="M228" i="24"/>
  <c r="L228" i="24"/>
  <c r="K228" i="24"/>
  <c r="X227" i="24"/>
  <c r="W227" i="24"/>
  <c r="V227" i="24"/>
  <c r="U227" i="24"/>
  <c r="T227" i="24"/>
  <c r="S227" i="24"/>
  <c r="R227" i="24"/>
  <c r="Q227" i="24"/>
  <c r="P227" i="24"/>
  <c r="O227" i="24"/>
  <c r="N227" i="24"/>
  <c r="M227" i="24"/>
  <c r="L227" i="24"/>
  <c r="K227" i="24"/>
  <c r="X226" i="24"/>
  <c r="W226" i="24"/>
  <c r="V226" i="24"/>
  <c r="U226" i="24"/>
  <c r="T226" i="24"/>
  <c r="S226" i="24"/>
  <c r="R226" i="24"/>
  <c r="Q226" i="24"/>
  <c r="P226" i="24"/>
  <c r="O226" i="24"/>
  <c r="N226" i="24"/>
  <c r="M226" i="24"/>
  <c r="L226" i="24"/>
  <c r="K226" i="24"/>
  <c r="X225" i="24"/>
  <c r="W225" i="24"/>
  <c r="V225" i="24"/>
  <c r="U225" i="24"/>
  <c r="T225" i="24"/>
  <c r="S225" i="24"/>
  <c r="R225" i="24"/>
  <c r="Q225" i="24"/>
  <c r="P225" i="24"/>
  <c r="O225" i="24"/>
  <c r="N225" i="24"/>
  <c r="M225" i="24"/>
  <c r="L225" i="24"/>
  <c r="K225" i="24"/>
  <c r="X224" i="24"/>
  <c r="W224" i="24"/>
  <c r="V224" i="24"/>
  <c r="U224" i="24"/>
  <c r="T224" i="24"/>
  <c r="S224" i="24"/>
  <c r="R224" i="24"/>
  <c r="Q224" i="24"/>
  <c r="P224" i="24"/>
  <c r="O224" i="24"/>
  <c r="N224" i="24"/>
  <c r="M224" i="24"/>
  <c r="L224" i="24"/>
  <c r="K224" i="24"/>
  <c r="X223" i="24"/>
  <c r="W223" i="24"/>
  <c r="V223" i="24"/>
  <c r="U223" i="24"/>
  <c r="T223" i="24"/>
  <c r="S223" i="24"/>
  <c r="R223" i="24"/>
  <c r="Q223" i="24"/>
  <c r="P223" i="24"/>
  <c r="O223" i="24"/>
  <c r="N223" i="24"/>
  <c r="M223" i="24"/>
  <c r="L223" i="24"/>
  <c r="K223" i="24"/>
  <c r="X222" i="24"/>
  <c r="W222" i="24"/>
  <c r="V222" i="24"/>
  <c r="U222" i="24"/>
  <c r="T222" i="24"/>
  <c r="S222" i="24"/>
  <c r="R222" i="24"/>
  <c r="Q222" i="24"/>
  <c r="P222" i="24"/>
  <c r="O222" i="24"/>
  <c r="N222" i="24"/>
  <c r="M222" i="24"/>
  <c r="L222" i="24"/>
  <c r="K222" i="24"/>
  <c r="X221" i="24"/>
  <c r="W221" i="24"/>
  <c r="V221" i="24"/>
  <c r="U221" i="24"/>
  <c r="T221" i="24"/>
  <c r="S221" i="24"/>
  <c r="R221" i="24"/>
  <c r="Q221" i="24"/>
  <c r="P221" i="24"/>
  <c r="O221" i="24"/>
  <c r="N221" i="24"/>
  <c r="M221" i="24"/>
  <c r="L221" i="24"/>
  <c r="K221" i="24"/>
  <c r="X220" i="24"/>
  <c r="W220" i="24"/>
  <c r="V220" i="24"/>
  <c r="U220" i="24"/>
  <c r="T220" i="24"/>
  <c r="S220" i="24"/>
  <c r="R220" i="24"/>
  <c r="Q220" i="24"/>
  <c r="P220" i="24"/>
  <c r="O220" i="24"/>
  <c r="N220" i="24"/>
  <c r="M220" i="24"/>
  <c r="L220" i="24"/>
  <c r="K220" i="24"/>
  <c r="X219" i="24"/>
  <c r="W219" i="24"/>
  <c r="V219" i="24"/>
  <c r="U219" i="24"/>
  <c r="T219" i="24"/>
  <c r="S219" i="24"/>
  <c r="R219" i="24"/>
  <c r="Q219" i="24"/>
  <c r="P219" i="24"/>
  <c r="O219" i="24"/>
  <c r="N219" i="24"/>
  <c r="M219" i="24"/>
  <c r="L219" i="24"/>
  <c r="K219" i="24"/>
  <c r="X218" i="24"/>
  <c r="W218" i="24"/>
  <c r="V218" i="24"/>
  <c r="U218" i="24"/>
  <c r="T218" i="24"/>
  <c r="S218" i="24"/>
  <c r="R218" i="24"/>
  <c r="Q218" i="24"/>
  <c r="P218" i="24"/>
  <c r="O218" i="24"/>
  <c r="N218" i="24"/>
  <c r="M218" i="24"/>
  <c r="L218" i="24"/>
  <c r="K218" i="24"/>
  <c r="X217" i="24"/>
  <c r="W217" i="24"/>
  <c r="V217" i="24"/>
  <c r="U217" i="24"/>
  <c r="T217" i="24"/>
  <c r="S217" i="24"/>
  <c r="R217" i="24"/>
  <c r="Q217" i="24"/>
  <c r="P217" i="24"/>
  <c r="O217" i="24"/>
  <c r="N217" i="24"/>
  <c r="M217" i="24"/>
  <c r="L217" i="24"/>
  <c r="K217" i="24"/>
  <c r="X216" i="24"/>
  <c r="W216" i="24"/>
  <c r="V216" i="24"/>
  <c r="U216" i="24"/>
  <c r="T216" i="24"/>
  <c r="S216" i="24"/>
  <c r="R216" i="24"/>
  <c r="Q216" i="24"/>
  <c r="P216" i="24"/>
  <c r="O216" i="24"/>
  <c r="N216" i="24"/>
  <c r="M216" i="24"/>
  <c r="L216" i="24"/>
  <c r="K216" i="24"/>
  <c r="X215" i="24"/>
  <c r="W215" i="24"/>
  <c r="V215" i="24"/>
  <c r="U215" i="24"/>
  <c r="T215" i="24"/>
  <c r="S215" i="24"/>
  <c r="R215" i="24"/>
  <c r="Q215" i="24"/>
  <c r="P215" i="24"/>
  <c r="O215" i="24"/>
  <c r="N215" i="24"/>
  <c r="M215" i="24"/>
  <c r="L215" i="24"/>
  <c r="K215" i="24"/>
  <c r="X214" i="24"/>
  <c r="W214" i="24"/>
  <c r="V214" i="24"/>
  <c r="U214" i="24"/>
  <c r="T214" i="24"/>
  <c r="S214" i="24"/>
  <c r="R214" i="24"/>
  <c r="Q214" i="24"/>
  <c r="P214" i="24"/>
  <c r="O214" i="24"/>
  <c r="N214" i="24"/>
  <c r="M214" i="24"/>
  <c r="L214" i="24"/>
  <c r="K214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X201" i="24"/>
  <c r="W201" i="24"/>
  <c r="V201" i="24"/>
  <c r="U201" i="24"/>
  <c r="T201" i="24"/>
  <c r="S201" i="24"/>
  <c r="R201" i="24"/>
  <c r="Q201" i="24"/>
  <c r="P201" i="24"/>
  <c r="O201" i="24"/>
  <c r="N201" i="24"/>
  <c r="M201" i="24"/>
  <c r="L201" i="24"/>
  <c r="K201" i="24"/>
  <c r="X200" i="24"/>
  <c r="W200" i="24"/>
  <c r="V200" i="24"/>
  <c r="U200" i="24"/>
  <c r="T200" i="24"/>
  <c r="S200" i="24"/>
  <c r="R200" i="24"/>
  <c r="Q200" i="24"/>
  <c r="P200" i="24"/>
  <c r="O200" i="24"/>
  <c r="N200" i="24"/>
  <c r="M200" i="24"/>
  <c r="L200" i="24"/>
  <c r="K200" i="24"/>
  <c r="X199" i="24"/>
  <c r="W199" i="24"/>
  <c r="V199" i="24"/>
  <c r="U199" i="24"/>
  <c r="T199" i="24"/>
  <c r="S199" i="24"/>
  <c r="R199" i="24"/>
  <c r="Q199" i="24"/>
  <c r="P199" i="24"/>
  <c r="O199" i="24"/>
  <c r="N199" i="24"/>
  <c r="M199" i="24"/>
  <c r="L199" i="24"/>
  <c r="K199" i="24"/>
  <c r="X198" i="24"/>
  <c r="W198" i="24"/>
  <c r="V198" i="24"/>
  <c r="U198" i="24"/>
  <c r="T198" i="24"/>
  <c r="S198" i="24"/>
  <c r="R198" i="24"/>
  <c r="Q198" i="24"/>
  <c r="P198" i="24"/>
  <c r="O198" i="24"/>
  <c r="N198" i="24"/>
  <c r="M198" i="24"/>
  <c r="L198" i="24"/>
  <c r="K198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X175" i="24"/>
  <c r="W175" i="24"/>
  <c r="V175" i="24"/>
  <c r="U175" i="24"/>
  <c r="T175" i="24"/>
  <c r="S175" i="24"/>
  <c r="R175" i="24"/>
  <c r="Q175" i="24"/>
  <c r="P175" i="24"/>
  <c r="O175" i="24"/>
  <c r="N175" i="24"/>
  <c r="M175" i="24"/>
  <c r="L175" i="24"/>
  <c r="K175" i="24"/>
  <c r="X174" i="24"/>
  <c r="W174" i="24"/>
  <c r="V174" i="24"/>
  <c r="U174" i="24"/>
  <c r="T174" i="24"/>
  <c r="S174" i="24"/>
  <c r="R174" i="24"/>
  <c r="Q174" i="24"/>
  <c r="P174" i="24"/>
  <c r="O174" i="24"/>
  <c r="N174" i="24"/>
  <c r="M174" i="24"/>
  <c r="L174" i="24"/>
  <c r="K174" i="24"/>
  <c r="X173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X172" i="24"/>
  <c r="W172" i="24"/>
  <c r="V172" i="24"/>
  <c r="U172" i="24"/>
  <c r="T172" i="24"/>
  <c r="S172" i="24"/>
  <c r="R172" i="24"/>
  <c r="Q172" i="24"/>
  <c r="P172" i="24"/>
  <c r="O172" i="24"/>
  <c r="N172" i="24"/>
  <c r="M172" i="24"/>
  <c r="L172" i="24"/>
  <c r="K172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X160" i="24"/>
  <c r="W160" i="24"/>
  <c r="V160" i="24"/>
  <c r="U160" i="24"/>
  <c r="T160" i="24"/>
  <c r="S160" i="24"/>
  <c r="R160" i="24"/>
  <c r="Q160" i="24"/>
  <c r="P160" i="24"/>
  <c r="O160" i="24"/>
  <c r="N160" i="24"/>
  <c r="M160" i="24"/>
  <c r="L160" i="24"/>
  <c r="K160" i="24"/>
  <c r="X159" i="24"/>
  <c r="W159" i="24"/>
  <c r="V159" i="24"/>
  <c r="U159" i="24"/>
  <c r="T159" i="24"/>
  <c r="S159" i="24"/>
  <c r="R159" i="24"/>
  <c r="Q159" i="24"/>
  <c r="P159" i="24"/>
  <c r="O159" i="24"/>
  <c r="N159" i="24"/>
  <c r="M159" i="24"/>
  <c r="L159" i="24"/>
  <c r="K159" i="24"/>
  <c r="X158" i="24"/>
  <c r="W158" i="24"/>
  <c r="V158" i="24"/>
  <c r="U158" i="24"/>
  <c r="T158" i="24"/>
  <c r="S158" i="24"/>
  <c r="R158" i="24"/>
  <c r="Q158" i="24"/>
  <c r="P158" i="24"/>
  <c r="O158" i="24"/>
  <c r="N158" i="24"/>
  <c r="M158" i="24"/>
  <c r="L158" i="24"/>
  <c r="K158" i="24"/>
  <c r="X157" i="24"/>
  <c r="W157" i="24"/>
  <c r="V157" i="24"/>
  <c r="U157" i="24"/>
  <c r="T157" i="24"/>
  <c r="S157" i="24"/>
  <c r="R157" i="24"/>
  <c r="Q157" i="24"/>
  <c r="P157" i="24"/>
  <c r="O157" i="24"/>
  <c r="N157" i="24"/>
  <c r="M157" i="24"/>
  <c r="L157" i="24"/>
  <c r="K157" i="24"/>
  <c r="X156" i="24"/>
  <c r="W156" i="24"/>
  <c r="V156" i="24"/>
  <c r="U156" i="24"/>
  <c r="T156" i="24"/>
  <c r="S156" i="24"/>
  <c r="R156" i="24"/>
  <c r="Q156" i="24"/>
  <c r="P156" i="24"/>
  <c r="O156" i="24"/>
  <c r="N156" i="24"/>
  <c r="M156" i="24"/>
  <c r="L156" i="24"/>
  <c r="K156" i="24"/>
  <c r="X155" i="24"/>
  <c r="W155" i="24"/>
  <c r="V155" i="24"/>
  <c r="U155" i="24"/>
  <c r="T155" i="24"/>
  <c r="S155" i="24"/>
  <c r="R155" i="24"/>
  <c r="Q155" i="24"/>
  <c r="P155" i="24"/>
  <c r="O155" i="24"/>
  <c r="N155" i="24"/>
  <c r="M155" i="24"/>
  <c r="L155" i="24"/>
  <c r="K155" i="24"/>
  <c r="X154" i="24"/>
  <c r="W154" i="24"/>
  <c r="V154" i="24"/>
  <c r="U154" i="24"/>
  <c r="T154" i="24"/>
  <c r="S154" i="24"/>
  <c r="R154" i="24"/>
  <c r="Q154" i="24"/>
  <c r="P154" i="24"/>
  <c r="O154" i="24"/>
  <c r="N154" i="24"/>
  <c r="M154" i="24"/>
  <c r="L154" i="24"/>
  <c r="K154" i="24"/>
  <c r="X153" i="24"/>
  <c r="W153" i="24"/>
  <c r="V153" i="24"/>
  <c r="U153" i="24"/>
  <c r="T153" i="24"/>
  <c r="S153" i="24"/>
  <c r="R153" i="24"/>
  <c r="Q153" i="24"/>
  <c r="P153" i="24"/>
  <c r="O153" i="24"/>
  <c r="N153" i="24"/>
  <c r="M153" i="24"/>
  <c r="L153" i="24"/>
  <c r="K153" i="24"/>
  <c r="X152" i="24"/>
  <c r="W152" i="24"/>
  <c r="V152" i="24"/>
  <c r="U152" i="24"/>
  <c r="T152" i="24"/>
  <c r="S152" i="24"/>
  <c r="R152" i="24"/>
  <c r="Q152" i="24"/>
  <c r="P152" i="24"/>
  <c r="O152" i="24"/>
  <c r="N152" i="24"/>
  <c r="M152" i="24"/>
  <c r="L152" i="24"/>
  <c r="K152" i="24"/>
  <c r="X151" i="24"/>
  <c r="W151" i="24"/>
  <c r="V151" i="24"/>
  <c r="U151" i="24"/>
  <c r="T151" i="24"/>
  <c r="S151" i="24"/>
  <c r="R151" i="24"/>
  <c r="Q151" i="24"/>
  <c r="P151" i="24"/>
  <c r="O151" i="24"/>
  <c r="N151" i="24"/>
  <c r="M151" i="24"/>
  <c r="L151" i="24"/>
  <c r="K151" i="24"/>
  <c r="X150" i="24"/>
  <c r="W150" i="24"/>
  <c r="V150" i="24"/>
  <c r="U150" i="24"/>
  <c r="T150" i="24"/>
  <c r="S150" i="24"/>
  <c r="R150" i="24"/>
  <c r="Q150" i="24"/>
  <c r="P150" i="24"/>
  <c r="O150" i="24"/>
  <c r="N150" i="24"/>
  <c r="M150" i="24"/>
  <c r="L150" i="24"/>
  <c r="K150" i="24"/>
  <c r="X149" i="24"/>
  <c r="W149" i="24"/>
  <c r="V149" i="24"/>
  <c r="U149" i="24"/>
  <c r="T149" i="24"/>
  <c r="S149" i="24"/>
  <c r="R149" i="24"/>
  <c r="Q149" i="24"/>
  <c r="P149" i="24"/>
  <c r="O149" i="24"/>
  <c r="N149" i="24"/>
  <c r="M149" i="24"/>
  <c r="L149" i="24"/>
  <c r="K149" i="24"/>
  <c r="X148" i="24"/>
  <c r="W148" i="24"/>
  <c r="V148" i="24"/>
  <c r="U148" i="24"/>
  <c r="T148" i="24"/>
  <c r="S148" i="24"/>
  <c r="R148" i="24"/>
  <c r="Q148" i="24"/>
  <c r="P148" i="24"/>
  <c r="O148" i="24"/>
  <c r="N148" i="24"/>
  <c r="M148" i="24"/>
  <c r="L148" i="24"/>
  <c r="K148" i="24"/>
  <c r="X147" i="24"/>
  <c r="W147" i="24"/>
  <c r="V147" i="24"/>
  <c r="U147" i="24"/>
  <c r="T147" i="24"/>
  <c r="S147" i="24"/>
  <c r="R147" i="24"/>
  <c r="Q147" i="24"/>
  <c r="P147" i="24"/>
  <c r="O147" i="24"/>
  <c r="N147" i="24"/>
  <c r="M147" i="24"/>
  <c r="L147" i="24"/>
  <c r="K147" i="24"/>
  <c r="X146" i="24"/>
  <c r="W146" i="24"/>
  <c r="V146" i="24"/>
  <c r="U146" i="24"/>
  <c r="T146" i="24"/>
  <c r="S146" i="24"/>
  <c r="R146" i="24"/>
  <c r="Q146" i="24"/>
  <c r="P146" i="24"/>
  <c r="O146" i="24"/>
  <c r="N146" i="24"/>
  <c r="M146" i="24"/>
  <c r="L146" i="24"/>
  <c r="K146" i="24"/>
  <c r="X145" i="24"/>
  <c r="W145" i="24"/>
  <c r="V145" i="24"/>
  <c r="U145" i="24"/>
  <c r="T145" i="24"/>
  <c r="S145" i="24"/>
  <c r="R145" i="24"/>
  <c r="Q145" i="24"/>
  <c r="P145" i="24"/>
  <c r="O145" i="24"/>
  <c r="N145" i="24"/>
  <c r="M145" i="24"/>
  <c r="L145" i="24"/>
  <c r="K145" i="24"/>
  <c r="X137" i="24"/>
  <c r="W137" i="24"/>
  <c r="V137" i="24"/>
  <c r="U137" i="24"/>
  <c r="T137" i="24"/>
  <c r="S137" i="24"/>
  <c r="R137" i="24"/>
  <c r="Q137" i="24"/>
  <c r="P137" i="24"/>
  <c r="O137" i="24"/>
  <c r="N137" i="24"/>
  <c r="M137" i="24"/>
  <c r="L137" i="24"/>
  <c r="K137" i="24"/>
  <c r="X136" i="24"/>
  <c r="W136" i="24"/>
  <c r="V136" i="24"/>
  <c r="U136" i="24"/>
  <c r="T136" i="24"/>
  <c r="S136" i="24"/>
  <c r="R136" i="24"/>
  <c r="Q136" i="24"/>
  <c r="P136" i="24"/>
  <c r="O136" i="24"/>
  <c r="N136" i="24"/>
  <c r="M136" i="24"/>
  <c r="L136" i="24"/>
  <c r="K136" i="24"/>
  <c r="X135" i="24"/>
  <c r="W135" i="24"/>
  <c r="V135" i="24"/>
  <c r="U135" i="24"/>
  <c r="T135" i="24"/>
  <c r="S135" i="24"/>
  <c r="R135" i="24"/>
  <c r="Q135" i="24"/>
  <c r="P135" i="24"/>
  <c r="O135" i="24"/>
  <c r="N135" i="24"/>
  <c r="M135" i="24"/>
  <c r="L135" i="24"/>
  <c r="K135" i="24"/>
  <c r="X134" i="24"/>
  <c r="W134" i="24"/>
  <c r="V134" i="24"/>
  <c r="U134" i="24"/>
  <c r="T134" i="24"/>
  <c r="S134" i="24"/>
  <c r="R134" i="24"/>
  <c r="Q134" i="24"/>
  <c r="P134" i="24"/>
  <c r="O134" i="24"/>
  <c r="N134" i="24"/>
  <c r="M134" i="24"/>
  <c r="L134" i="24"/>
  <c r="K134" i="24"/>
  <c r="X133" i="24"/>
  <c r="W133" i="24"/>
  <c r="V133" i="24"/>
  <c r="U133" i="24"/>
  <c r="T133" i="24"/>
  <c r="S133" i="24"/>
  <c r="R133" i="24"/>
  <c r="Q133" i="24"/>
  <c r="P133" i="24"/>
  <c r="O133" i="24"/>
  <c r="N133" i="24"/>
  <c r="M133" i="24"/>
  <c r="L133" i="24"/>
  <c r="K133" i="24"/>
  <c r="X132" i="24"/>
  <c r="W132" i="24"/>
  <c r="V132" i="24"/>
  <c r="U132" i="24"/>
  <c r="T132" i="24"/>
  <c r="S132" i="24"/>
  <c r="R132" i="24"/>
  <c r="Q132" i="24"/>
  <c r="P132" i="24"/>
  <c r="O132" i="24"/>
  <c r="N132" i="24"/>
  <c r="M132" i="24"/>
  <c r="L132" i="24"/>
  <c r="K132" i="24"/>
  <c r="X131" i="24"/>
  <c r="W131" i="24"/>
  <c r="V131" i="24"/>
  <c r="U131" i="24"/>
  <c r="T131" i="24"/>
  <c r="S131" i="24"/>
  <c r="R131" i="24"/>
  <c r="Q131" i="24"/>
  <c r="P131" i="24"/>
  <c r="O131" i="24"/>
  <c r="N131" i="24"/>
  <c r="M131" i="24"/>
  <c r="L131" i="24"/>
  <c r="K131" i="24"/>
  <c r="X130" i="24"/>
  <c r="W130" i="24"/>
  <c r="V130" i="24"/>
  <c r="U130" i="24"/>
  <c r="T130" i="24"/>
  <c r="S130" i="24"/>
  <c r="R130" i="24"/>
  <c r="Q130" i="24"/>
  <c r="P130" i="24"/>
  <c r="O130" i="24"/>
  <c r="N130" i="24"/>
  <c r="M130" i="24"/>
  <c r="L130" i="24"/>
  <c r="K130" i="24"/>
  <c r="X129" i="24"/>
  <c r="W129" i="24"/>
  <c r="V129" i="24"/>
  <c r="U129" i="24"/>
  <c r="T129" i="24"/>
  <c r="S129" i="24"/>
  <c r="R129" i="24"/>
  <c r="Q129" i="24"/>
  <c r="P129" i="24"/>
  <c r="O129" i="24"/>
  <c r="N129" i="24"/>
  <c r="M129" i="24"/>
  <c r="L129" i="24"/>
  <c r="K129" i="24"/>
  <c r="X128" i="24"/>
  <c r="W128" i="24"/>
  <c r="V128" i="24"/>
  <c r="U128" i="24"/>
  <c r="T128" i="24"/>
  <c r="S128" i="24"/>
  <c r="R128" i="24"/>
  <c r="Q128" i="24"/>
  <c r="P128" i="24"/>
  <c r="O128" i="24"/>
  <c r="N128" i="24"/>
  <c r="M128" i="24"/>
  <c r="L128" i="24"/>
  <c r="K128" i="24"/>
  <c r="X127" i="24"/>
  <c r="W127" i="24"/>
  <c r="V127" i="24"/>
  <c r="U127" i="24"/>
  <c r="T127" i="24"/>
  <c r="S127" i="24"/>
  <c r="R127" i="24"/>
  <c r="Q127" i="24"/>
  <c r="P127" i="24"/>
  <c r="O127" i="24"/>
  <c r="N127" i="24"/>
  <c r="M127" i="24"/>
  <c r="L127" i="24"/>
  <c r="K127" i="24"/>
  <c r="X126" i="24"/>
  <c r="W126" i="24"/>
  <c r="V126" i="24"/>
  <c r="U126" i="24"/>
  <c r="T126" i="24"/>
  <c r="S126" i="24"/>
  <c r="R126" i="24"/>
  <c r="Q126" i="24"/>
  <c r="P126" i="24"/>
  <c r="O126" i="24"/>
  <c r="N126" i="24"/>
  <c r="M126" i="24"/>
  <c r="L126" i="24"/>
  <c r="K126" i="24"/>
  <c r="X125" i="24"/>
  <c r="W125" i="24"/>
  <c r="V125" i="24"/>
  <c r="U125" i="24"/>
  <c r="T125" i="24"/>
  <c r="S125" i="24"/>
  <c r="R125" i="24"/>
  <c r="Q125" i="24"/>
  <c r="P125" i="24"/>
  <c r="O125" i="24"/>
  <c r="N125" i="24"/>
  <c r="M125" i="24"/>
  <c r="L125" i="24"/>
  <c r="K125" i="24"/>
  <c r="X124" i="24"/>
  <c r="W124" i="24"/>
  <c r="V124" i="24"/>
  <c r="U124" i="24"/>
  <c r="T124" i="24"/>
  <c r="S124" i="24"/>
  <c r="R124" i="24"/>
  <c r="Q124" i="24"/>
  <c r="P124" i="24"/>
  <c r="O124" i="24"/>
  <c r="N124" i="24"/>
  <c r="M124" i="24"/>
  <c r="L124" i="24"/>
  <c r="K124" i="24"/>
  <c r="X123" i="24"/>
  <c r="W123" i="24"/>
  <c r="V123" i="24"/>
  <c r="U123" i="24"/>
  <c r="T123" i="24"/>
  <c r="S123" i="24"/>
  <c r="R123" i="24"/>
  <c r="Q123" i="24"/>
  <c r="P123" i="24"/>
  <c r="O123" i="24"/>
  <c r="N123" i="24"/>
  <c r="M123" i="24"/>
  <c r="L123" i="24"/>
  <c r="K123" i="24"/>
  <c r="X122" i="24"/>
  <c r="W122" i="24"/>
  <c r="V122" i="24"/>
  <c r="U122" i="24"/>
  <c r="T122" i="24"/>
  <c r="S122" i="24"/>
  <c r="R122" i="24"/>
  <c r="Q122" i="24"/>
  <c r="P122" i="24"/>
  <c r="O122" i="24"/>
  <c r="N122" i="24"/>
  <c r="M122" i="24"/>
  <c r="L122" i="24"/>
  <c r="K122" i="24"/>
  <c r="X114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X113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X111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X91" i="24"/>
  <c r="W91" i="24"/>
  <c r="V91" i="24"/>
  <c r="U91" i="24"/>
  <c r="T91" i="24"/>
  <c r="S91" i="24"/>
  <c r="R91" i="24"/>
  <c r="Q91" i="24"/>
  <c r="P91" i="24"/>
  <c r="O91" i="24"/>
  <c r="N91" i="24"/>
  <c r="M91" i="24"/>
  <c r="L91" i="24"/>
  <c r="K91" i="24"/>
  <c r="X90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X339" i="27"/>
  <c r="W339" i="27"/>
  <c r="V339" i="27"/>
  <c r="U339" i="27"/>
  <c r="T339" i="27"/>
  <c r="S339" i="27"/>
  <c r="R339" i="27"/>
  <c r="Q339" i="27"/>
  <c r="P339" i="27"/>
  <c r="O339" i="27"/>
  <c r="N339" i="27"/>
  <c r="M339" i="27"/>
  <c r="L339" i="27"/>
  <c r="K339" i="27"/>
  <c r="X338" i="27"/>
  <c r="W338" i="27"/>
  <c r="V338" i="27"/>
  <c r="U338" i="27"/>
  <c r="T338" i="27"/>
  <c r="S338" i="27"/>
  <c r="R338" i="27"/>
  <c r="Q338" i="27"/>
  <c r="P338" i="27"/>
  <c r="O338" i="27"/>
  <c r="N338" i="27"/>
  <c r="M338" i="27"/>
  <c r="L338" i="27"/>
  <c r="K338" i="27"/>
  <c r="X337" i="27"/>
  <c r="W337" i="27"/>
  <c r="V337" i="27"/>
  <c r="U337" i="27"/>
  <c r="T337" i="27"/>
  <c r="S337" i="27"/>
  <c r="R337" i="27"/>
  <c r="Q337" i="27"/>
  <c r="P337" i="27"/>
  <c r="O337" i="27"/>
  <c r="N337" i="27"/>
  <c r="M337" i="27"/>
  <c r="L337" i="27"/>
  <c r="K337" i="27"/>
  <c r="X336" i="27"/>
  <c r="W336" i="27"/>
  <c r="V336" i="27"/>
  <c r="U336" i="27"/>
  <c r="T336" i="27"/>
  <c r="S336" i="27"/>
  <c r="R336" i="27"/>
  <c r="Q336" i="27"/>
  <c r="P336" i="27"/>
  <c r="O336" i="27"/>
  <c r="N336" i="27"/>
  <c r="M336" i="27"/>
  <c r="L336" i="27"/>
  <c r="K336" i="27"/>
  <c r="X335" i="27"/>
  <c r="W335" i="27"/>
  <c r="V335" i="27"/>
  <c r="U335" i="27"/>
  <c r="T335" i="27"/>
  <c r="S335" i="27"/>
  <c r="R335" i="27"/>
  <c r="Q335" i="27"/>
  <c r="P335" i="27"/>
  <c r="O335" i="27"/>
  <c r="N335" i="27"/>
  <c r="M335" i="27"/>
  <c r="L335" i="27"/>
  <c r="K335" i="27"/>
  <c r="X334" i="27"/>
  <c r="W334" i="27"/>
  <c r="V334" i="27"/>
  <c r="U334" i="27"/>
  <c r="T334" i="27"/>
  <c r="S334" i="27"/>
  <c r="R334" i="27"/>
  <c r="Q334" i="27"/>
  <c r="P334" i="27"/>
  <c r="O334" i="27"/>
  <c r="N334" i="27"/>
  <c r="M334" i="27"/>
  <c r="L334" i="27"/>
  <c r="K334" i="27"/>
  <c r="X333" i="27"/>
  <c r="W333" i="27"/>
  <c r="V333" i="27"/>
  <c r="U333" i="27"/>
  <c r="T333" i="27"/>
  <c r="S333" i="27"/>
  <c r="R333" i="27"/>
  <c r="Q333" i="27"/>
  <c r="P333" i="27"/>
  <c r="O333" i="27"/>
  <c r="N333" i="27"/>
  <c r="M333" i="27"/>
  <c r="L333" i="27"/>
  <c r="K333" i="27"/>
  <c r="X332" i="27"/>
  <c r="W332" i="27"/>
  <c r="V332" i="27"/>
  <c r="U332" i="27"/>
  <c r="T332" i="27"/>
  <c r="S332" i="27"/>
  <c r="R332" i="27"/>
  <c r="Q332" i="27"/>
  <c r="P332" i="27"/>
  <c r="O332" i="27"/>
  <c r="N332" i="27"/>
  <c r="M332" i="27"/>
  <c r="L332" i="27"/>
  <c r="K332" i="27"/>
  <c r="X331" i="27"/>
  <c r="W331" i="27"/>
  <c r="V331" i="27"/>
  <c r="U331" i="27"/>
  <c r="T331" i="27"/>
  <c r="S331" i="27"/>
  <c r="R331" i="27"/>
  <c r="Q331" i="27"/>
  <c r="P331" i="27"/>
  <c r="O331" i="27"/>
  <c r="N331" i="27"/>
  <c r="M331" i="27"/>
  <c r="L331" i="27"/>
  <c r="K331" i="27"/>
  <c r="X330" i="27"/>
  <c r="W330" i="27"/>
  <c r="V330" i="27"/>
  <c r="U330" i="27"/>
  <c r="T330" i="27"/>
  <c r="S330" i="27"/>
  <c r="R330" i="27"/>
  <c r="Q330" i="27"/>
  <c r="P330" i="27"/>
  <c r="O330" i="27"/>
  <c r="N330" i="27"/>
  <c r="M330" i="27"/>
  <c r="L330" i="27"/>
  <c r="K330" i="27"/>
  <c r="X329" i="27"/>
  <c r="W329" i="27"/>
  <c r="V329" i="27"/>
  <c r="U329" i="27"/>
  <c r="T329" i="27"/>
  <c r="S329" i="27"/>
  <c r="R329" i="27"/>
  <c r="Q329" i="27"/>
  <c r="P329" i="27"/>
  <c r="O329" i="27"/>
  <c r="N329" i="27"/>
  <c r="M329" i="27"/>
  <c r="L329" i="27"/>
  <c r="K329" i="27"/>
  <c r="X328" i="27"/>
  <c r="W328" i="27"/>
  <c r="V328" i="27"/>
  <c r="U328" i="27"/>
  <c r="T328" i="27"/>
  <c r="S328" i="27"/>
  <c r="R328" i="27"/>
  <c r="Q328" i="27"/>
  <c r="P328" i="27"/>
  <c r="O328" i="27"/>
  <c r="N328" i="27"/>
  <c r="M328" i="27"/>
  <c r="L328" i="27"/>
  <c r="K328" i="27"/>
  <c r="X327" i="27"/>
  <c r="W327" i="27"/>
  <c r="V327" i="27"/>
  <c r="U327" i="27"/>
  <c r="T327" i="27"/>
  <c r="S327" i="27"/>
  <c r="R327" i="27"/>
  <c r="Q327" i="27"/>
  <c r="P327" i="27"/>
  <c r="O327" i="27"/>
  <c r="N327" i="27"/>
  <c r="M327" i="27"/>
  <c r="L327" i="27"/>
  <c r="K327" i="27"/>
  <c r="X326" i="27"/>
  <c r="W326" i="27"/>
  <c r="V326" i="27"/>
  <c r="U326" i="27"/>
  <c r="T326" i="27"/>
  <c r="S326" i="27"/>
  <c r="R326" i="27"/>
  <c r="Q326" i="27"/>
  <c r="P326" i="27"/>
  <c r="O326" i="27"/>
  <c r="N326" i="27"/>
  <c r="M326" i="27"/>
  <c r="L326" i="27"/>
  <c r="K326" i="27"/>
  <c r="X325" i="27"/>
  <c r="W325" i="27"/>
  <c r="V325" i="27"/>
  <c r="U325" i="27"/>
  <c r="T325" i="27"/>
  <c r="S325" i="27"/>
  <c r="R325" i="27"/>
  <c r="Q325" i="27"/>
  <c r="P325" i="27"/>
  <c r="O325" i="27"/>
  <c r="N325" i="27"/>
  <c r="M325" i="27"/>
  <c r="L325" i="27"/>
  <c r="K325" i="27"/>
  <c r="X324" i="27"/>
  <c r="W324" i="27"/>
  <c r="V324" i="27"/>
  <c r="U324" i="27"/>
  <c r="T324" i="27"/>
  <c r="S324" i="27"/>
  <c r="R324" i="27"/>
  <c r="Q324" i="27"/>
  <c r="P324" i="27"/>
  <c r="O324" i="27"/>
  <c r="N324" i="27"/>
  <c r="M324" i="27"/>
  <c r="L324" i="27"/>
  <c r="K324" i="27"/>
  <c r="X323" i="27"/>
  <c r="W323" i="27"/>
  <c r="V323" i="27"/>
  <c r="U323" i="27"/>
  <c r="T323" i="27"/>
  <c r="S323" i="27"/>
  <c r="R323" i="27"/>
  <c r="Q323" i="27"/>
  <c r="P323" i="27"/>
  <c r="O323" i="27"/>
  <c r="N323" i="27"/>
  <c r="M323" i="27"/>
  <c r="L323" i="27"/>
  <c r="K323" i="27"/>
  <c r="X322" i="27"/>
  <c r="W322" i="27"/>
  <c r="V322" i="27"/>
  <c r="U322" i="27"/>
  <c r="T322" i="27"/>
  <c r="S322" i="27"/>
  <c r="R322" i="27"/>
  <c r="Q322" i="27"/>
  <c r="P322" i="27"/>
  <c r="O322" i="27"/>
  <c r="N322" i="27"/>
  <c r="M322" i="27"/>
  <c r="L322" i="27"/>
  <c r="K322" i="27"/>
  <c r="X321" i="27"/>
  <c r="W321" i="27"/>
  <c r="V321" i="27"/>
  <c r="U321" i="27"/>
  <c r="T321" i="27"/>
  <c r="S321" i="27"/>
  <c r="R321" i="27"/>
  <c r="Q321" i="27"/>
  <c r="P321" i="27"/>
  <c r="O321" i="27"/>
  <c r="N321" i="27"/>
  <c r="M321" i="27"/>
  <c r="L321" i="27"/>
  <c r="K321" i="27"/>
  <c r="X320" i="27"/>
  <c r="W320" i="27"/>
  <c r="V320" i="27"/>
  <c r="U320" i="27"/>
  <c r="T320" i="27"/>
  <c r="S320" i="27"/>
  <c r="R320" i="27"/>
  <c r="Q320" i="27"/>
  <c r="P320" i="27"/>
  <c r="O320" i="27"/>
  <c r="N320" i="27"/>
  <c r="M320" i="27"/>
  <c r="L320" i="27"/>
  <c r="K320" i="27"/>
  <c r="X319" i="27"/>
  <c r="W319" i="27"/>
  <c r="V319" i="27"/>
  <c r="U319" i="27"/>
  <c r="T319" i="27"/>
  <c r="S319" i="27"/>
  <c r="R319" i="27"/>
  <c r="Q319" i="27"/>
  <c r="P319" i="27"/>
  <c r="O319" i="27"/>
  <c r="N319" i="27"/>
  <c r="M319" i="27"/>
  <c r="L319" i="27"/>
  <c r="K319" i="27"/>
  <c r="X318" i="27"/>
  <c r="W318" i="27"/>
  <c r="V318" i="27"/>
  <c r="U318" i="27"/>
  <c r="T318" i="27"/>
  <c r="S318" i="27"/>
  <c r="R318" i="27"/>
  <c r="Q318" i="27"/>
  <c r="P318" i="27"/>
  <c r="O318" i="27"/>
  <c r="N318" i="27"/>
  <c r="M318" i="27"/>
  <c r="L318" i="27"/>
  <c r="K318" i="27"/>
  <c r="X317" i="27"/>
  <c r="W317" i="27"/>
  <c r="V317" i="27"/>
  <c r="U317" i="27"/>
  <c r="T317" i="27"/>
  <c r="S317" i="27"/>
  <c r="R317" i="27"/>
  <c r="Q317" i="27"/>
  <c r="P317" i="27"/>
  <c r="O317" i="27"/>
  <c r="N317" i="27"/>
  <c r="M317" i="27"/>
  <c r="L317" i="27"/>
  <c r="K317" i="27"/>
  <c r="X316" i="27"/>
  <c r="W316" i="27"/>
  <c r="V316" i="27"/>
  <c r="U316" i="27"/>
  <c r="T316" i="27"/>
  <c r="S316" i="27"/>
  <c r="R316" i="27"/>
  <c r="Q316" i="27"/>
  <c r="P316" i="27"/>
  <c r="O316" i="27"/>
  <c r="N316" i="27"/>
  <c r="M316" i="27"/>
  <c r="L316" i="27"/>
  <c r="K316" i="27"/>
  <c r="X315" i="27"/>
  <c r="W315" i="27"/>
  <c r="V315" i="27"/>
  <c r="U315" i="27"/>
  <c r="T315" i="27"/>
  <c r="S315" i="27"/>
  <c r="R315" i="27"/>
  <c r="Q315" i="27"/>
  <c r="P315" i="27"/>
  <c r="O315" i="27"/>
  <c r="N315" i="27"/>
  <c r="M315" i="27"/>
  <c r="L315" i="27"/>
  <c r="K315" i="27"/>
  <c r="X314" i="27"/>
  <c r="W314" i="27"/>
  <c r="V314" i="27"/>
  <c r="U314" i="27"/>
  <c r="T314" i="27"/>
  <c r="S314" i="27"/>
  <c r="R314" i="27"/>
  <c r="Q314" i="27"/>
  <c r="P314" i="27"/>
  <c r="O314" i="27"/>
  <c r="N314" i="27"/>
  <c r="M314" i="27"/>
  <c r="L314" i="27"/>
  <c r="K314" i="27"/>
  <c r="X313" i="27"/>
  <c r="W313" i="27"/>
  <c r="V313" i="27"/>
  <c r="U313" i="27"/>
  <c r="T313" i="27"/>
  <c r="S313" i="27"/>
  <c r="R313" i="27"/>
  <c r="Q313" i="27"/>
  <c r="P313" i="27"/>
  <c r="O313" i="27"/>
  <c r="N313" i="27"/>
  <c r="M313" i="27"/>
  <c r="L313" i="27"/>
  <c r="K313" i="27"/>
  <c r="X305" i="27"/>
  <c r="W305" i="27"/>
  <c r="V305" i="27"/>
  <c r="U305" i="27"/>
  <c r="T305" i="27"/>
  <c r="S305" i="27"/>
  <c r="R305" i="27"/>
  <c r="Q305" i="27"/>
  <c r="P305" i="27"/>
  <c r="O305" i="27"/>
  <c r="N305" i="27"/>
  <c r="M305" i="27"/>
  <c r="L305" i="27"/>
  <c r="K305" i="27"/>
  <c r="X304" i="27"/>
  <c r="W304" i="27"/>
  <c r="V304" i="27"/>
  <c r="U304" i="27"/>
  <c r="T304" i="27"/>
  <c r="S304" i="27"/>
  <c r="R304" i="27"/>
  <c r="Q304" i="27"/>
  <c r="P304" i="27"/>
  <c r="O304" i="27"/>
  <c r="N304" i="27"/>
  <c r="M304" i="27"/>
  <c r="L304" i="27"/>
  <c r="K304" i="27"/>
  <c r="X303" i="27"/>
  <c r="W303" i="27"/>
  <c r="V303" i="27"/>
  <c r="U303" i="27"/>
  <c r="T303" i="27"/>
  <c r="S303" i="27"/>
  <c r="R303" i="27"/>
  <c r="Q303" i="27"/>
  <c r="P303" i="27"/>
  <c r="O303" i="27"/>
  <c r="N303" i="27"/>
  <c r="M303" i="27"/>
  <c r="L303" i="27"/>
  <c r="K303" i="27"/>
  <c r="X302" i="27"/>
  <c r="W302" i="27"/>
  <c r="V302" i="27"/>
  <c r="U302" i="27"/>
  <c r="T302" i="27"/>
  <c r="S302" i="27"/>
  <c r="R302" i="27"/>
  <c r="Q302" i="27"/>
  <c r="P302" i="27"/>
  <c r="O302" i="27"/>
  <c r="N302" i="27"/>
  <c r="M302" i="27"/>
  <c r="L302" i="27"/>
  <c r="K302" i="27"/>
  <c r="X301" i="27"/>
  <c r="W301" i="27"/>
  <c r="V301" i="27"/>
  <c r="U301" i="27"/>
  <c r="T301" i="27"/>
  <c r="S301" i="27"/>
  <c r="R301" i="27"/>
  <c r="Q301" i="27"/>
  <c r="P301" i="27"/>
  <c r="O301" i="27"/>
  <c r="N301" i="27"/>
  <c r="M301" i="27"/>
  <c r="L301" i="27"/>
  <c r="K301" i="27"/>
  <c r="X300" i="27"/>
  <c r="W300" i="27"/>
  <c r="V300" i="27"/>
  <c r="U300" i="27"/>
  <c r="T300" i="27"/>
  <c r="S300" i="27"/>
  <c r="R300" i="27"/>
  <c r="Q300" i="27"/>
  <c r="P300" i="27"/>
  <c r="O300" i="27"/>
  <c r="N300" i="27"/>
  <c r="M300" i="27"/>
  <c r="L300" i="27"/>
  <c r="K300" i="27"/>
  <c r="X299" i="27"/>
  <c r="W299" i="27"/>
  <c r="V299" i="27"/>
  <c r="U299" i="27"/>
  <c r="T299" i="27"/>
  <c r="S299" i="27"/>
  <c r="R299" i="27"/>
  <c r="Q299" i="27"/>
  <c r="P299" i="27"/>
  <c r="O299" i="27"/>
  <c r="N299" i="27"/>
  <c r="M299" i="27"/>
  <c r="L299" i="27"/>
  <c r="K299" i="27"/>
  <c r="X298" i="27"/>
  <c r="W298" i="27"/>
  <c r="V298" i="27"/>
  <c r="U298" i="27"/>
  <c r="T298" i="27"/>
  <c r="S298" i="27"/>
  <c r="R298" i="27"/>
  <c r="Q298" i="27"/>
  <c r="P298" i="27"/>
  <c r="O298" i="27"/>
  <c r="N298" i="27"/>
  <c r="M298" i="27"/>
  <c r="L298" i="27"/>
  <c r="K298" i="27"/>
  <c r="X297" i="27"/>
  <c r="W297" i="27"/>
  <c r="V297" i="27"/>
  <c r="U297" i="27"/>
  <c r="T297" i="27"/>
  <c r="S297" i="27"/>
  <c r="R297" i="27"/>
  <c r="Q297" i="27"/>
  <c r="P297" i="27"/>
  <c r="O297" i="27"/>
  <c r="N297" i="27"/>
  <c r="M297" i="27"/>
  <c r="L297" i="27"/>
  <c r="K297" i="27"/>
  <c r="X296" i="27"/>
  <c r="W296" i="27"/>
  <c r="V296" i="27"/>
  <c r="U296" i="27"/>
  <c r="T296" i="27"/>
  <c r="S296" i="27"/>
  <c r="R296" i="27"/>
  <c r="Q296" i="27"/>
  <c r="P296" i="27"/>
  <c r="O296" i="27"/>
  <c r="N296" i="27"/>
  <c r="M296" i="27"/>
  <c r="L296" i="27"/>
  <c r="K296" i="27"/>
  <c r="X295" i="27"/>
  <c r="W295" i="27"/>
  <c r="V295" i="27"/>
  <c r="U295" i="27"/>
  <c r="T295" i="27"/>
  <c r="S295" i="27"/>
  <c r="R295" i="27"/>
  <c r="Q295" i="27"/>
  <c r="P295" i="27"/>
  <c r="O295" i="27"/>
  <c r="N295" i="27"/>
  <c r="M295" i="27"/>
  <c r="L295" i="27"/>
  <c r="K295" i="27"/>
  <c r="X294" i="27"/>
  <c r="W294" i="27"/>
  <c r="V294" i="27"/>
  <c r="U294" i="27"/>
  <c r="T294" i="27"/>
  <c r="S294" i="27"/>
  <c r="R294" i="27"/>
  <c r="Q294" i="27"/>
  <c r="P294" i="27"/>
  <c r="O294" i="27"/>
  <c r="N294" i="27"/>
  <c r="M294" i="27"/>
  <c r="L294" i="27"/>
  <c r="K294" i="27"/>
  <c r="X293" i="27"/>
  <c r="W293" i="27"/>
  <c r="V293" i="27"/>
  <c r="U293" i="27"/>
  <c r="T293" i="27"/>
  <c r="S293" i="27"/>
  <c r="R293" i="27"/>
  <c r="Q293" i="27"/>
  <c r="P293" i="27"/>
  <c r="O293" i="27"/>
  <c r="N293" i="27"/>
  <c r="M293" i="27"/>
  <c r="L293" i="27"/>
  <c r="K293" i="27"/>
  <c r="X292" i="27"/>
  <c r="W292" i="27"/>
  <c r="V292" i="27"/>
  <c r="U292" i="27"/>
  <c r="T292" i="27"/>
  <c r="S292" i="27"/>
  <c r="R292" i="27"/>
  <c r="Q292" i="27"/>
  <c r="P292" i="27"/>
  <c r="O292" i="27"/>
  <c r="N292" i="27"/>
  <c r="M292" i="27"/>
  <c r="L292" i="27"/>
  <c r="K292" i="27"/>
  <c r="X291" i="27"/>
  <c r="W291" i="27"/>
  <c r="V291" i="27"/>
  <c r="U291" i="27"/>
  <c r="T291" i="27"/>
  <c r="S291" i="27"/>
  <c r="R291" i="27"/>
  <c r="Q291" i="27"/>
  <c r="P291" i="27"/>
  <c r="O291" i="27"/>
  <c r="N291" i="27"/>
  <c r="M291" i="27"/>
  <c r="L291" i="27"/>
  <c r="K291" i="27"/>
  <c r="X290" i="27"/>
  <c r="W290" i="27"/>
  <c r="V290" i="27"/>
  <c r="U290" i="27"/>
  <c r="T290" i="27"/>
  <c r="S290" i="27"/>
  <c r="R290" i="27"/>
  <c r="Q290" i="27"/>
  <c r="P290" i="27"/>
  <c r="O290" i="27"/>
  <c r="N290" i="27"/>
  <c r="M290" i="27"/>
  <c r="L290" i="27"/>
  <c r="K290" i="27"/>
  <c r="X289" i="27"/>
  <c r="W289" i="27"/>
  <c r="V289" i="27"/>
  <c r="U289" i="27"/>
  <c r="T289" i="27"/>
  <c r="S289" i="27"/>
  <c r="R289" i="27"/>
  <c r="Q289" i="27"/>
  <c r="P289" i="27"/>
  <c r="O289" i="27"/>
  <c r="N289" i="27"/>
  <c r="M289" i="27"/>
  <c r="L289" i="27"/>
  <c r="K289" i="27"/>
  <c r="X288" i="27"/>
  <c r="W288" i="27"/>
  <c r="V288" i="27"/>
  <c r="U288" i="27"/>
  <c r="T288" i="27"/>
  <c r="S288" i="27"/>
  <c r="R288" i="27"/>
  <c r="Q288" i="27"/>
  <c r="P288" i="27"/>
  <c r="O288" i="27"/>
  <c r="N288" i="27"/>
  <c r="M288" i="27"/>
  <c r="L288" i="27"/>
  <c r="K288" i="27"/>
  <c r="X287" i="27"/>
  <c r="W287" i="27"/>
  <c r="V287" i="27"/>
  <c r="U287" i="27"/>
  <c r="T287" i="27"/>
  <c r="S287" i="27"/>
  <c r="R287" i="27"/>
  <c r="Q287" i="27"/>
  <c r="P287" i="27"/>
  <c r="O287" i="27"/>
  <c r="N287" i="27"/>
  <c r="M287" i="27"/>
  <c r="L287" i="27"/>
  <c r="K287" i="27"/>
  <c r="X286" i="27"/>
  <c r="W286" i="27"/>
  <c r="V286" i="27"/>
  <c r="U286" i="27"/>
  <c r="T286" i="27"/>
  <c r="S286" i="27"/>
  <c r="R286" i="27"/>
  <c r="Q286" i="27"/>
  <c r="P286" i="27"/>
  <c r="O286" i="27"/>
  <c r="N286" i="27"/>
  <c r="M286" i="27"/>
  <c r="L286" i="27"/>
  <c r="K286" i="27"/>
  <c r="X285" i="27"/>
  <c r="W285" i="27"/>
  <c r="V285" i="27"/>
  <c r="U285" i="27"/>
  <c r="T285" i="27"/>
  <c r="S285" i="27"/>
  <c r="R285" i="27"/>
  <c r="Q285" i="27"/>
  <c r="P285" i="27"/>
  <c r="O285" i="27"/>
  <c r="N285" i="27"/>
  <c r="M285" i="27"/>
  <c r="L285" i="27"/>
  <c r="K285" i="27"/>
  <c r="X284" i="27"/>
  <c r="W284" i="27"/>
  <c r="V284" i="27"/>
  <c r="U284" i="27"/>
  <c r="T284" i="27"/>
  <c r="S284" i="27"/>
  <c r="R284" i="27"/>
  <c r="Q284" i="27"/>
  <c r="P284" i="27"/>
  <c r="O284" i="27"/>
  <c r="N284" i="27"/>
  <c r="M284" i="27"/>
  <c r="L284" i="27"/>
  <c r="K284" i="27"/>
  <c r="X283" i="27"/>
  <c r="W283" i="27"/>
  <c r="V283" i="27"/>
  <c r="U283" i="27"/>
  <c r="T283" i="27"/>
  <c r="S283" i="27"/>
  <c r="R283" i="27"/>
  <c r="Q283" i="27"/>
  <c r="P283" i="27"/>
  <c r="O283" i="27"/>
  <c r="N283" i="27"/>
  <c r="M283" i="27"/>
  <c r="L283" i="27"/>
  <c r="K283" i="27"/>
  <c r="X282" i="27"/>
  <c r="W282" i="27"/>
  <c r="V282" i="27"/>
  <c r="U282" i="27"/>
  <c r="T282" i="27"/>
  <c r="S282" i="27"/>
  <c r="R282" i="27"/>
  <c r="Q282" i="27"/>
  <c r="P282" i="27"/>
  <c r="O282" i="27"/>
  <c r="N282" i="27"/>
  <c r="M282" i="27"/>
  <c r="L282" i="27"/>
  <c r="K282" i="27"/>
  <c r="X281" i="27"/>
  <c r="W281" i="27"/>
  <c r="V281" i="27"/>
  <c r="U281" i="27"/>
  <c r="T281" i="27"/>
  <c r="S281" i="27"/>
  <c r="R281" i="27"/>
  <c r="Q281" i="27"/>
  <c r="P281" i="27"/>
  <c r="O281" i="27"/>
  <c r="N281" i="27"/>
  <c r="M281" i="27"/>
  <c r="L281" i="27"/>
  <c r="K281" i="27"/>
  <c r="X280" i="27"/>
  <c r="W280" i="27"/>
  <c r="V280" i="27"/>
  <c r="U280" i="27"/>
  <c r="T280" i="27"/>
  <c r="S280" i="27"/>
  <c r="R280" i="27"/>
  <c r="Q280" i="27"/>
  <c r="P280" i="27"/>
  <c r="O280" i="27"/>
  <c r="N280" i="27"/>
  <c r="M280" i="27"/>
  <c r="L280" i="27"/>
  <c r="K280" i="27"/>
  <c r="X279" i="27"/>
  <c r="W279" i="27"/>
  <c r="V279" i="27"/>
  <c r="U279" i="27"/>
  <c r="T279" i="27"/>
  <c r="S279" i="27"/>
  <c r="R279" i="27"/>
  <c r="Q279" i="27"/>
  <c r="P279" i="27"/>
  <c r="O279" i="27"/>
  <c r="N279" i="27"/>
  <c r="M279" i="27"/>
  <c r="L279" i="27"/>
  <c r="K279" i="27"/>
  <c r="X271" i="27"/>
  <c r="W271" i="27"/>
  <c r="V271" i="27"/>
  <c r="U271" i="27"/>
  <c r="T271" i="27"/>
  <c r="S271" i="27"/>
  <c r="R271" i="27"/>
  <c r="Q271" i="27"/>
  <c r="P271" i="27"/>
  <c r="O271" i="27"/>
  <c r="N271" i="27"/>
  <c r="M271" i="27"/>
  <c r="L271" i="27"/>
  <c r="K271" i="27"/>
  <c r="X270" i="27"/>
  <c r="W270" i="27"/>
  <c r="V270" i="27"/>
  <c r="U270" i="27"/>
  <c r="T270" i="27"/>
  <c r="S270" i="27"/>
  <c r="R270" i="27"/>
  <c r="Q270" i="27"/>
  <c r="P270" i="27"/>
  <c r="O270" i="27"/>
  <c r="N270" i="27"/>
  <c r="M270" i="27"/>
  <c r="L270" i="27"/>
  <c r="K270" i="27"/>
  <c r="X269" i="27"/>
  <c r="W269" i="27"/>
  <c r="V269" i="27"/>
  <c r="U269" i="27"/>
  <c r="T269" i="27"/>
  <c r="S269" i="27"/>
  <c r="R269" i="27"/>
  <c r="Q269" i="27"/>
  <c r="P269" i="27"/>
  <c r="O269" i="27"/>
  <c r="N269" i="27"/>
  <c r="M269" i="27"/>
  <c r="L269" i="27"/>
  <c r="K269" i="27"/>
  <c r="X268" i="27"/>
  <c r="W268" i="27"/>
  <c r="V268" i="27"/>
  <c r="U268" i="27"/>
  <c r="T268" i="27"/>
  <c r="S268" i="27"/>
  <c r="R268" i="27"/>
  <c r="Q268" i="27"/>
  <c r="P268" i="27"/>
  <c r="O268" i="27"/>
  <c r="N268" i="27"/>
  <c r="M268" i="27"/>
  <c r="L268" i="27"/>
  <c r="K268" i="27"/>
  <c r="X267" i="27"/>
  <c r="W267" i="27"/>
  <c r="V267" i="27"/>
  <c r="U267" i="27"/>
  <c r="T267" i="27"/>
  <c r="S267" i="27"/>
  <c r="R267" i="27"/>
  <c r="Q267" i="27"/>
  <c r="P267" i="27"/>
  <c r="O267" i="27"/>
  <c r="N267" i="27"/>
  <c r="M267" i="27"/>
  <c r="L267" i="27"/>
  <c r="K267" i="27"/>
  <c r="X266" i="27"/>
  <c r="W266" i="27"/>
  <c r="V266" i="27"/>
  <c r="U266" i="27"/>
  <c r="T266" i="27"/>
  <c r="S266" i="27"/>
  <c r="R266" i="27"/>
  <c r="Q266" i="27"/>
  <c r="P266" i="27"/>
  <c r="O266" i="27"/>
  <c r="N266" i="27"/>
  <c r="M266" i="27"/>
  <c r="L266" i="27"/>
  <c r="K266" i="27"/>
  <c r="X265" i="27"/>
  <c r="W265" i="27"/>
  <c r="V265" i="27"/>
  <c r="U265" i="27"/>
  <c r="T265" i="27"/>
  <c r="S265" i="27"/>
  <c r="R265" i="27"/>
  <c r="Q265" i="27"/>
  <c r="P265" i="27"/>
  <c r="O265" i="27"/>
  <c r="N265" i="27"/>
  <c r="M265" i="27"/>
  <c r="L265" i="27"/>
  <c r="K265" i="27"/>
  <c r="X264" i="27"/>
  <c r="W264" i="27"/>
  <c r="V264" i="27"/>
  <c r="U264" i="27"/>
  <c r="T264" i="27"/>
  <c r="S264" i="27"/>
  <c r="R264" i="27"/>
  <c r="Q264" i="27"/>
  <c r="P264" i="27"/>
  <c r="O264" i="27"/>
  <c r="N264" i="27"/>
  <c r="M264" i="27"/>
  <c r="L264" i="27"/>
  <c r="K264" i="27"/>
  <c r="X263" i="27"/>
  <c r="W263" i="27"/>
  <c r="V263" i="27"/>
  <c r="U263" i="27"/>
  <c r="T263" i="27"/>
  <c r="S263" i="27"/>
  <c r="R263" i="27"/>
  <c r="Q263" i="27"/>
  <c r="P263" i="27"/>
  <c r="O263" i="27"/>
  <c r="N263" i="27"/>
  <c r="M263" i="27"/>
  <c r="L263" i="27"/>
  <c r="K263" i="27"/>
  <c r="X262" i="27"/>
  <c r="W262" i="27"/>
  <c r="V262" i="27"/>
  <c r="U262" i="27"/>
  <c r="T262" i="27"/>
  <c r="S262" i="27"/>
  <c r="R262" i="27"/>
  <c r="Q262" i="27"/>
  <c r="P262" i="27"/>
  <c r="O262" i="27"/>
  <c r="N262" i="27"/>
  <c r="M262" i="27"/>
  <c r="L262" i="27"/>
  <c r="K262" i="27"/>
  <c r="X261" i="27"/>
  <c r="W261" i="27"/>
  <c r="V261" i="27"/>
  <c r="U261" i="27"/>
  <c r="T261" i="27"/>
  <c r="S261" i="27"/>
  <c r="R261" i="27"/>
  <c r="Q261" i="27"/>
  <c r="P261" i="27"/>
  <c r="O261" i="27"/>
  <c r="N261" i="27"/>
  <c r="M261" i="27"/>
  <c r="L261" i="27"/>
  <c r="K261" i="27"/>
  <c r="X260" i="27"/>
  <c r="W260" i="27"/>
  <c r="V260" i="27"/>
  <c r="U260" i="27"/>
  <c r="T260" i="27"/>
  <c r="S260" i="27"/>
  <c r="R260" i="27"/>
  <c r="Q260" i="27"/>
  <c r="P260" i="27"/>
  <c r="O260" i="27"/>
  <c r="N260" i="27"/>
  <c r="M260" i="27"/>
  <c r="L260" i="27"/>
  <c r="K260" i="27"/>
  <c r="X259" i="27"/>
  <c r="W259" i="27"/>
  <c r="V259" i="27"/>
  <c r="U259" i="27"/>
  <c r="T259" i="27"/>
  <c r="S259" i="27"/>
  <c r="R259" i="27"/>
  <c r="Q259" i="27"/>
  <c r="P259" i="27"/>
  <c r="O259" i="27"/>
  <c r="N259" i="27"/>
  <c r="M259" i="27"/>
  <c r="L259" i="27"/>
  <c r="K259" i="27"/>
  <c r="X258" i="27"/>
  <c r="W258" i="27"/>
  <c r="V258" i="27"/>
  <c r="U258" i="27"/>
  <c r="T258" i="27"/>
  <c r="S258" i="27"/>
  <c r="R258" i="27"/>
  <c r="Q258" i="27"/>
  <c r="P258" i="27"/>
  <c r="O258" i="27"/>
  <c r="N258" i="27"/>
  <c r="M258" i="27"/>
  <c r="L258" i="27"/>
  <c r="K258" i="27"/>
  <c r="X257" i="27"/>
  <c r="W257" i="27"/>
  <c r="V257" i="27"/>
  <c r="U257" i="27"/>
  <c r="T257" i="27"/>
  <c r="S257" i="27"/>
  <c r="R257" i="27"/>
  <c r="Q257" i="27"/>
  <c r="P257" i="27"/>
  <c r="O257" i="27"/>
  <c r="N257" i="27"/>
  <c r="M257" i="27"/>
  <c r="L257" i="27"/>
  <c r="K257" i="27"/>
  <c r="X256" i="27"/>
  <c r="W256" i="27"/>
  <c r="V256" i="27"/>
  <c r="U256" i="27"/>
  <c r="T256" i="27"/>
  <c r="S256" i="27"/>
  <c r="R256" i="27"/>
  <c r="Q256" i="27"/>
  <c r="P256" i="27"/>
  <c r="O256" i="27"/>
  <c r="N256" i="27"/>
  <c r="M256" i="27"/>
  <c r="L256" i="27"/>
  <c r="K256" i="27"/>
  <c r="X255" i="27"/>
  <c r="W255" i="27"/>
  <c r="V255" i="27"/>
  <c r="U255" i="27"/>
  <c r="T255" i="27"/>
  <c r="S255" i="27"/>
  <c r="R255" i="27"/>
  <c r="Q255" i="27"/>
  <c r="P255" i="27"/>
  <c r="O255" i="27"/>
  <c r="N255" i="27"/>
  <c r="M255" i="27"/>
  <c r="L255" i="27"/>
  <c r="K255" i="27"/>
  <c r="X254" i="27"/>
  <c r="W254" i="27"/>
  <c r="V254" i="27"/>
  <c r="U254" i="27"/>
  <c r="T254" i="27"/>
  <c r="S254" i="27"/>
  <c r="R254" i="27"/>
  <c r="Q254" i="27"/>
  <c r="P254" i="27"/>
  <c r="O254" i="27"/>
  <c r="N254" i="27"/>
  <c r="M254" i="27"/>
  <c r="L254" i="27"/>
  <c r="K254" i="27"/>
  <c r="X253" i="27"/>
  <c r="W253" i="27"/>
  <c r="V253" i="27"/>
  <c r="U253" i="27"/>
  <c r="T253" i="27"/>
  <c r="S253" i="27"/>
  <c r="R253" i="27"/>
  <c r="Q253" i="27"/>
  <c r="P253" i="27"/>
  <c r="O253" i="27"/>
  <c r="N253" i="27"/>
  <c r="M253" i="27"/>
  <c r="L253" i="27"/>
  <c r="K253" i="27"/>
  <c r="X252" i="27"/>
  <c r="W252" i="27"/>
  <c r="V252" i="27"/>
  <c r="U252" i="27"/>
  <c r="T252" i="27"/>
  <c r="S252" i="27"/>
  <c r="R252" i="27"/>
  <c r="Q252" i="27"/>
  <c r="P252" i="27"/>
  <c r="O252" i="27"/>
  <c r="N252" i="27"/>
  <c r="M252" i="27"/>
  <c r="L252" i="27"/>
  <c r="K252" i="27"/>
  <c r="X251" i="27"/>
  <c r="W251" i="27"/>
  <c r="V251" i="27"/>
  <c r="U251" i="27"/>
  <c r="T251" i="27"/>
  <c r="S251" i="27"/>
  <c r="R251" i="27"/>
  <c r="Q251" i="27"/>
  <c r="P251" i="27"/>
  <c r="O251" i="27"/>
  <c r="N251" i="27"/>
  <c r="M251" i="27"/>
  <c r="L251" i="27"/>
  <c r="K251" i="27"/>
  <c r="X250" i="27"/>
  <c r="W250" i="27"/>
  <c r="V250" i="27"/>
  <c r="U250" i="27"/>
  <c r="T250" i="27"/>
  <c r="S250" i="27"/>
  <c r="R250" i="27"/>
  <c r="Q250" i="27"/>
  <c r="P250" i="27"/>
  <c r="O250" i="27"/>
  <c r="N250" i="27"/>
  <c r="M250" i="27"/>
  <c r="L250" i="27"/>
  <c r="K250" i="27"/>
  <c r="X249" i="27"/>
  <c r="W249" i="27"/>
  <c r="V249" i="27"/>
  <c r="U249" i="27"/>
  <c r="T249" i="27"/>
  <c r="S249" i="27"/>
  <c r="R249" i="27"/>
  <c r="Q249" i="27"/>
  <c r="P249" i="27"/>
  <c r="O249" i="27"/>
  <c r="N249" i="27"/>
  <c r="M249" i="27"/>
  <c r="L249" i="27"/>
  <c r="K249" i="27"/>
  <c r="X248" i="27"/>
  <c r="W248" i="27"/>
  <c r="V248" i="27"/>
  <c r="U248" i="27"/>
  <c r="T248" i="27"/>
  <c r="S248" i="27"/>
  <c r="R248" i="27"/>
  <c r="Q248" i="27"/>
  <c r="P248" i="27"/>
  <c r="O248" i="27"/>
  <c r="N248" i="27"/>
  <c r="M248" i="27"/>
  <c r="L248" i="27"/>
  <c r="K248" i="27"/>
  <c r="X247" i="27"/>
  <c r="W247" i="27"/>
  <c r="V247" i="27"/>
  <c r="U247" i="27"/>
  <c r="T247" i="27"/>
  <c r="S247" i="27"/>
  <c r="R247" i="27"/>
  <c r="Q247" i="27"/>
  <c r="P247" i="27"/>
  <c r="O247" i="27"/>
  <c r="N247" i="27"/>
  <c r="M247" i="27"/>
  <c r="L247" i="27"/>
  <c r="K247" i="27"/>
  <c r="X246" i="27"/>
  <c r="W246" i="27"/>
  <c r="V246" i="27"/>
  <c r="U246" i="27"/>
  <c r="T246" i="27"/>
  <c r="S246" i="27"/>
  <c r="R246" i="27"/>
  <c r="Q246" i="27"/>
  <c r="P246" i="27"/>
  <c r="O246" i="27"/>
  <c r="N246" i="27"/>
  <c r="M246" i="27"/>
  <c r="L246" i="27"/>
  <c r="K246" i="27"/>
  <c r="X245" i="27"/>
  <c r="W245" i="27"/>
  <c r="V245" i="27"/>
  <c r="U245" i="27"/>
  <c r="T245" i="27"/>
  <c r="S245" i="27"/>
  <c r="R245" i="27"/>
  <c r="Q245" i="27"/>
  <c r="P245" i="27"/>
  <c r="O245" i="27"/>
  <c r="N245" i="27"/>
  <c r="M245" i="27"/>
  <c r="L245" i="27"/>
  <c r="K245" i="27"/>
  <c r="X237" i="27"/>
  <c r="W237" i="27"/>
  <c r="V237" i="27"/>
  <c r="U237" i="27"/>
  <c r="T237" i="27"/>
  <c r="S237" i="27"/>
  <c r="R237" i="27"/>
  <c r="Q237" i="27"/>
  <c r="P237" i="27"/>
  <c r="O237" i="27"/>
  <c r="N237" i="27"/>
  <c r="M237" i="27"/>
  <c r="L237" i="27"/>
  <c r="K237" i="27"/>
  <c r="X236" i="27"/>
  <c r="W236" i="27"/>
  <c r="V236" i="27"/>
  <c r="U236" i="27"/>
  <c r="T236" i="27"/>
  <c r="S236" i="27"/>
  <c r="R236" i="27"/>
  <c r="Q236" i="27"/>
  <c r="P236" i="27"/>
  <c r="O236" i="27"/>
  <c r="N236" i="27"/>
  <c r="M236" i="27"/>
  <c r="L236" i="27"/>
  <c r="K236" i="27"/>
  <c r="X235" i="27"/>
  <c r="W235" i="27"/>
  <c r="V235" i="27"/>
  <c r="U235" i="27"/>
  <c r="T235" i="27"/>
  <c r="S235" i="27"/>
  <c r="R235" i="27"/>
  <c r="Q235" i="27"/>
  <c r="P235" i="27"/>
  <c r="O235" i="27"/>
  <c r="N235" i="27"/>
  <c r="M235" i="27"/>
  <c r="L235" i="27"/>
  <c r="K235" i="27"/>
  <c r="X234" i="27"/>
  <c r="W234" i="27"/>
  <c r="V234" i="27"/>
  <c r="U234" i="27"/>
  <c r="T234" i="27"/>
  <c r="S234" i="27"/>
  <c r="R234" i="27"/>
  <c r="Q234" i="27"/>
  <c r="P234" i="27"/>
  <c r="O234" i="27"/>
  <c r="N234" i="27"/>
  <c r="M234" i="27"/>
  <c r="L234" i="27"/>
  <c r="K234" i="27"/>
  <c r="X233" i="27"/>
  <c r="W233" i="27"/>
  <c r="V233" i="27"/>
  <c r="U233" i="27"/>
  <c r="T233" i="27"/>
  <c r="S233" i="27"/>
  <c r="R233" i="27"/>
  <c r="Q233" i="27"/>
  <c r="P233" i="27"/>
  <c r="O233" i="27"/>
  <c r="N233" i="27"/>
  <c r="M233" i="27"/>
  <c r="L233" i="27"/>
  <c r="K233" i="27"/>
  <c r="X232" i="27"/>
  <c r="W232" i="27"/>
  <c r="V232" i="27"/>
  <c r="U232" i="27"/>
  <c r="T232" i="27"/>
  <c r="S232" i="27"/>
  <c r="R232" i="27"/>
  <c r="Q232" i="27"/>
  <c r="P232" i="27"/>
  <c r="O232" i="27"/>
  <c r="N232" i="27"/>
  <c r="M232" i="27"/>
  <c r="L232" i="27"/>
  <c r="K232" i="27"/>
  <c r="X231" i="27"/>
  <c r="W231" i="27"/>
  <c r="V231" i="27"/>
  <c r="U231" i="27"/>
  <c r="T231" i="27"/>
  <c r="S231" i="27"/>
  <c r="R231" i="27"/>
  <c r="Q231" i="27"/>
  <c r="P231" i="27"/>
  <c r="O231" i="27"/>
  <c r="N231" i="27"/>
  <c r="M231" i="27"/>
  <c r="L231" i="27"/>
  <c r="K231" i="27"/>
  <c r="X230" i="27"/>
  <c r="W230" i="27"/>
  <c r="V230" i="27"/>
  <c r="U230" i="27"/>
  <c r="T230" i="27"/>
  <c r="S230" i="27"/>
  <c r="R230" i="27"/>
  <c r="Q230" i="27"/>
  <c r="P230" i="27"/>
  <c r="O230" i="27"/>
  <c r="N230" i="27"/>
  <c r="M230" i="27"/>
  <c r="L230" i="27"/>
  <c r="K230" i="27"/>
  <c r="X229" i="27"/>
  <c r="W229" i="27"/>
  <c r="V229" i="27"/>
  <c r="U229" i="27"/>
  <c r="T229" i="27"/>
  <c r="S229" i="27"/>
  <c r="R229" i="27"/>
  <c r="Q229" i="27"/>
  <c r="P229" i="27"/>
  <c r="O229" i="27"/>
  <c r="N229" i="27"/>
  <c r="M229" i="27"/>
  <c r="L229" i="27"/>
  <c r="K229" i="27"/>
  <c r="X228" i="27"/>
  <c r="W228" i="27"/>
  <c r="V228" i="27"/>
  <c r="U228" i="27"/>
  <c r="T228" i="27"/>
  <c r="S228" i="27"/>
  <c r="R228" i="27"/>
  <c r="Q228" i="27"/>
  <c r="P228" i="27"/>
  <c r="O228" i="27"/>
  <c r="N228" i="27"/>
  <c r="M228" i="27"/>
  <c r="L228" i="27"/>
  <c r="K228" i="27"/>
  <c r="X227" i="27"/>
  <c r="W227" i="27"/>
  <c r="V227" i="27"/>
  <c r="U227" i="27"/>
  <c r="T227" i="27"/>
  <c r="S227" i="27"/>
  <c r="R227" i="27"/>
  <c r="Q227" i="27"/>
  <c r="P227" i="27"/>
  <c r="O227" i="27"/>
  <c r="N227" i="27"/>
  <c r="M227" i="27"/>
  <c r="L227" i="27"/>
  <c r="K227" i="27"/>
  <c r="X226" i="27"/>
  <c r="W226" i="27"/>
  <c r="V226" i="27"/>
  <c r="U226" i="27"/>
  <c r="T226" i="27"/>
  <c r="S226" i="27"/>
  <c r="R226" i="27"/>
  <c r="Q226" i="27"/>
  <c r="P226" i="27"/>
  <c r="O226" i="27"/>
  <c r="N226" i="27"/>
  <c r="M226" i="27"/>
  <c r="L226" i="27"/>
  <c r="K226" i="27"/>
  <c r="X225" i="27"/>
  <c r="W225" i="27"/>
  <c r="V225" i="27"/>
  <c r="U225" i="27"/>
  <c r="T225" i="27"/>
  <c r="S225" i="27"/>
  <c r="R225" i="27"/>
  <c r="Q225" i="27"/>
  <c r="P225" i="27"/>
  <c r="O225" i="27"/>
  <c r="N225" i="27"/>
  <c r="M225" i="27"/>
  <c r="L225" i="27"/>
  <c r="K225" i="27"/>
  <c r="X224" i="27"/>
  <c r="W224" i="27"/>
  <c r="V224" i="27"/>
  <c r="U224" i="27"/>
  <c r="T224" i="27"/>
  <c r="S224" i="27"/>
  <c r="R224" i="27"/>
  <c r="Q224" i="27"/>
  <c r="P224" i="27"/>
  <c r="O224" i="27"/>
  <c r="N224" i="27"/>
  <c r="M224" i="27"/>
  <c r="L224" i="27"/>
  <c r="K224" i="27"/>
  <c r="X223" i="27"/>
  <c r="W223" i="27"/>
  <c r="V223" i="27"/>
  <c r="U223" i="27"/>
  <c r="T223" i="27"/>
  <c r="S223" i="27"/>
  <c r="R223" i="27"/>
  <c r="Q223" i="27"/>
  <c r="P223" i="27"/>
  <c r="O223" i="27"/>
  <c r="N223" i="27"/>
  <c r="M223" i="27"/>
  <c r="L223" i="27"/>
  <c r="K223" i="27"/>
  <c r="X222" i="27"/>
  <c r="W222" i="27"/>
  <c r="V222" i="27"/>
  <c r="U222" i="27"/>
  <c r="T222" i="27"/>
  <c r="S222" i="27"/>
  <c r="R222" i="27"/>
  <c r="Q222" i="27"/>
  <c r="P222" i="27"/>
  <c r="O222" i="27"/>
  <c r="N222" i="27"/>
  <c r="M222" i="27"/>
  <c r="L222" i="27"/>
  <c r="K222" i="27"/>
  <c r="X221" i="27"/>
  <c r="W221" i="27"/>
  <c r="V221" i="27"/>
  <c r="U221" i="27"/>
  <c r="T221" i="27"/>
  <c r="S221" i="27"/>
  <c r="R221" i="27"/>
  <c r="Q221" i="27"/>
  <c r="P221" i="27"/>
  <c r="O221" i="27"/>
  <c r="N221" i="27"/>
  <c r="M221" i="27"/>
  <c r="L221" i="27"/>
  <c r="K221" i="27"/>
  <c r="X220" i="27"/>
  <c r="W220" i="27"/>
  <c r="V220" i="27"/>
  <c r="U220" i="27"/>
  <c r="T220" i="27"/>
  <c r="S220" i="27"/>
  <c r="R220" i="27"/>
  <c r="Q220" i="27"/>
  <c r="P220" i="27"/>
  <c r="O220" i="27"/>
  <c r="N220" i="27"/>
  <c r="M220" i="27"/>
  <c r="L220" i="27"/>
  <c r="K220" i="27"/>
  <c r="X219" i="27"/>
  <c r="W219" i="27"/>
  <c r="V219" i="27"/>
  <c r="U219" i="27"/>
  <c r="T219" i="27"/>
  <c r="S219" i="27"/>
  <c r="R219" i="27"/>
  <c r="Q219" i="27"/>
  <c r="P219" i="27"/>
  <c r="O219" i="27"/>
  <c r="N219" i="27"/>
  <c r="M219" i="27"/>
  <c r="L219" i="27"/>
  <c r="K219" i="27"/>
  <c r="X218" i="27"/>
  <c r="W218" i="27"/>
  <c r="V218" i="27"/>
  <c r="U218" i="27"/>
  <c r="T218" i="27"/>
  <c r="S218" i="27"/>
  <c r="R218" i="27"/>
  <c r="Q218" i="27"/>
  <c r="P218" i="27"/>
  <c r="O218" i="27"/>
  <c r="N218" i="27"/>
  <c r="M218" i="27"/>
  <c r="L218" i="27"/>
  <c r="K218" i="27"/>
  <c r="X217" i="27"/>
  <c r="W217" i="27"/>
  <c r="V217" i="27"/>
  <c r="U217" i="27"/>
  <c r="T217" i="27"/>
  <c r="S217" i="27"/>
  <c r="R217" i="27"/>
  <c r="Q217" i="27"/>
  <c r="P217" i="27"/>
  <c r="O217" i="27"/>
  <c r="N217" i="27"/>
  <c r="M217" i="27"/>
  <c r="L217" i="27"/>
  <c r="K217" i="27"/>
  <c r="X216" i="27"/>
  <c r="W216" i="27"/>
  <c r="V216" i="27"/>
  <c r="U216" i="27"/>
  <c r="T216" i="27"/>
  <c r="S216" i="27"/>
  <c r="R216" i="27"/>
  <c r="Q216" i="27"/>
  <c r="P216" i="27"/>
  <c r="O216" i="27"/>
  <c r="N216" i="27"/>
  <c r="M216" i="27"/>
  <c r="L216" i="27"/>
  <c r="K216" i="27"/>
  <c r="X215" i="27"/>
  <c r="W215" i="27"/>
  <c r="V215" i="27"/>
  <c r="U215" i="27"/>
  <c r="T215" i="27"/>
  <c r="S215" i="27"/>
  <c r="R215" i="27"/>
  <c r="Q215" i="27"/>
  <c r="P215" i="27"/>
  <c r="O215" i="27"/>
  <c r="N215" i="27"/>
  <c r="M215" i="27"/>
  <c r="L215" i="27"/>
  <c r="K215" i="27"/>
  <c r="X214" i="27"/>
  <c r="W214" i="27"/>
  <c r="V214" i="27"/>
  <c r="U214" i="27"/>
  <c r="T214" i="27"/>
  <c r="S214" i="27"/>
  <c r="R214" i="27"/>
  <c r="Q214" i="27"/>
  <c r="P214" i="27"/>
  <c r="O214" i="27"/>
  <c r="N214" i="27"/>
  <c r="M214" i="27"/>
  <c r="L214" i="27"/>
  <c r="K214" i="27"/>
  <c r="X213" i="27"/>
  <c r="W213" i="27"/>
  <c r="V213" i="27"/>
  <c r="U213" i="27"/>
  <c r="T213" i="27"/>
  <c r="S213" i="27"/>
  <c r="R213" i="27"/>
  <c r="Q213" i="27"/>
  <c r="P213" i="27"/>
  <c r="O213" i="27"/>
  <c r="N213" i="27"/>
  <c r="M213" i="27"/>
  <c r="L213" i="27"/>
  <c r="K213" i="27"/>
  <c r="X212" i="27"/>
  <c r="W212" i="27"/>
  <c r="V212" i="27"/>
  <c r="U212" i="27"/>
  <c r="T212" i="27"/>
  <c r="S212" i="27"/>
  <c r="R212" i="27"/>
  <c r="Q212" i="27"/>
  <c r="P212" i="27"/>
  <c r="O212" i="27"/>
  <c r="N212" i="27"/>
  <c r="M212" i="27"/>
  <c r="L212" i="27"/>
  <c r="K212" i="27"/>
  <c r="X211" i="27"/>
  <c r="W211" i="27"/>
  <c r="V211" i="27"/>
  <c r="U211" i="27"/>
  <c r="T211" i="27"/>
  <c r="S211" i="27"/>
  <c r="R211" i="27"/>
  <c r="Q211" i="27"/>
  <c r="P211" i="27"/>
  <c r="O211" i="27"/>
  <c r="N211" i="27"/>
  <c r="M211" i="27"/>
  <c r="L211" i="27"/>
  <c r="K211" i="27"/>
  <c r="X203" i="27"/>
  <c r="W203" i="27"/>
  <c r="V203" i="27"/>
  <c r="U203" i="27"/>
  <c r="T203" i="27"/>
  <c r="S203" i="27"/>
  <c r="R203" i="27"/>
  <c r="Q203" i="27"/>
  <c r="P203" i="27"/>
  <c r="O203" i="27"/>
  <c r="N203" i="27"/>
  <c r="M203" i="27"/>
  <c r="L203" i="27"/>
  <c r="K203" i="27"/>
  <c r="X202" i="27"/>
  <c r="W202" i="27"/>
  <c r="V202" i="27"/>
  <c r="U202" i="27"/>
  <c r="T202" i="27"/>
  <c r="S202" i="27"/>
  <c r="R202" i="27"/>
  <c r="Q202" i="27"/>
  <c r="P202" i="27"/>
  <c r="O202" i="27"/>
  <c r="N202" i="27"/>
  <c r="M202" i="27"/>
  <c r="L202" i="27"/>
  <c r="K202" i="27"/>
  <c r="X201" i="27"/>
  <c r="W201" i="27"/>
  <c r="V201" i="27"/>
  <c r="U201" i="27"/>
  <c r="T201" i="27"/>
  <c r="S201" i="27"/>
  <c r="R201" i="27"/>
  <c r="Q201" i="27"/>
  <c r="P201" i="27"/>
  <c r="O201" i="27"/>
  <c r="N201" i="27"/>
  <c r="M201" i="27"/>
  <c r="L201" i="27"/>
  <c r="K201" i="27"/>
  <c r="X200" i="27"/>
  <c r="W200" i="27"/>
  <c r="V200" i="27"/>
  <c r="U200" i="27"/>
  <c r="T200" i="27"/>
  <c r="S200" i="27"/>
  <c r="R200" i="27"/>
  <c r="Q200" i="27"/>
  <c r="P200" i="27"/>
  <c r="O200" i="27"/>
  <c r="N200" i="27"/>
  <c r="M200" i="27"/>
  <c r="L200" i="27"/>
  <c r="K200" i="27"/>
  <c r="X199" i="27"/>
  <c r="W199" i="27"/>
  <c r="V199" i="27"/>
  <c r="U199" i="27"/>
  <c r="T199" i="27"/>
  <c r="S199" i="27"/>
  <c r="R199" i="27"/>
  <c r="Q199" i="27"/>
  <c r="P199" i="27"/>
  <c r="O199" i="27"/>
  <c r="N199" i="27"/>
  <c r="M199" i="27"/>
  <c r="L199" i="27"/>
  <c r="K199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X195" i="27"/>
  <c r="W195" i="27"/>
  <c r="V195" i="27"/>
  <c r="U195" i="27"/>
  <c r="T195" i="27"/>
  <c r="S195" i="27"/>
  <c r="R195" i="27"/>
  <c r="Q195" i="27"/>
  <c r="P195" i="27"/>
  <c r="O195" i="27"/>
  <c r="N195" i="27"/>
  <c r="M195" i="27"/>
  <c r="L195" i="27"/>
  <c r="K195" i="27"/>
  <c r="X194" i="27"/>
  <c r="W194" i="27"/>
  <c r="V194" i="27"/>
  <c r="U194" i="27"/>
  <c r="T194" i="27"/>
  <c r="S194" i="27"/>
  <c r="R194" i="27"/>
  <c r="Q194" i="27"/>
  <c r="P194" i="27"/>
  <c r="O194" i="27"/>
  <c r="N194" i="27"/>
  <c r="M194" i="27"/>
  <c r="L194" i="27"/>
  <c r="K194" i="27"/>
  <c r="X193" i="27"/>
  <c r="W193" i="27"/>
  <c r="V193" i="27"/>
  <c r="U193" i="27"/>
  <c r="T193" i="27"/>
  <c r="S193" i="27"/>
  <c r="R193" i="27"/>
  <c r="Q193" i="27"/>
  <c r="P193" i="27"/>
  <c r="O193" i="27"/>
  <c r="N193" i="27"/>
  <c r="M193" i="27"/>
  <c r="L193" i="27"/>
  <c r="K193" i="27"/>
  <c r="X192" i="27"/>
  <c r="W192" i="27"/>
  <c r="V192" i="27"/>
  <c r="U192" i="27"/>
  <c r="T192" i="27"/>
  <c r="S192" i="27"/>
  <c r="R192" i="27"/>
  <c r="Q192" i="27"/>
  <c r="P192" i="27"/>
  <c r="O192" i="27"/>
  <c r="N192" i="27"/>
  <c r="M192" i="27"/>
  <c r="L192" i="27"/>
  <c r="K192" i="27"/>
  <c r="X191" i="27"/>
  <c r="W191" i="27"/>
  <c r="V191" i="27"/>
  <c r="U191" i="27"/>
  <c r="T191" i="27"/>
  <c r="S191" i="27"/>
  <c r="R191" i="27"/>
  <c r="Q191" i="27"/>
  <c r="P191" i="27"/>
  <c r="O191" i="27"/>
  <c r="N191" i="27"/>
  <c r="M191" i="27"/>
  <c r="L191" i="27"/>
  <c r="K191" i="27"/>
  <c r="X190" i="27"/>
  <c r="W190" i="27"/>
  <c r="V190" i="27"/>
  <c r="U190" i="27"/>
  <c r="T190" i="27"/>
  <c r="S190" i="27"/>
  <c r="R190" i="27"/>
  <c r="Q190" i="27"/>
  <c r="P190" i="27"/>
  <c r="O190" i="27"/>
  <c r="N190" i="27"/>
  <c r="M190" i="27"/>
  <c r="L190" i="27"/>
  <c r="K190" i="27"/>
  <c r="X189" i="27"/>
  <c r="W189" i="27"/>
  <c r="V189" i="27"/>
  <c r="U189" i="27"/>
  <c r="T189" i="27"/>
  <c r="S189" i="27"/>
  <c r="R189" i="27"/>
  <c r="Q189" i="27"/>
  <c r="P189" i="27"/>
  <c r="O189" i="27"/>
  <c r="N189" i="27"/>
  <c r="M189" i="27"/>
  <c r="L189" i="27"/>
  <c r="K189" i="27"/>
  <c r="X188" i="27"/>
  <c r="W188" i="27"/>
  <c r="V188" i="27"/>
  <c r="U188" i="27"/>
  <c r="T188" i="27"/>
  <c r="S188" i="27"/>
  <c r="R188" i="27"/>
  <c r="Q188" i="27"/>
  <c r="P188" i="27"/>
  <c r="O188" i="27"/>
  <c r="N188" i="27"/>
  <c r="M188" i="27"/>
  <c r="L188" i="27"/>
  <c r="K188" i="27"/>
  <c r="X187" i="27"/>
  <c r="W187" i="27"/>
  <c r="V187" i="27"/>
  <c r="U187" i="27"/>
  <c r="T187" i="27"/>
  <c r="S187" i="27"/>
  <c r="R187" i="27"/>
  <c r="Q187" i="27"/>
  <c r="P187" i="27"/>
  <c r="O187" i="27"/>
  <c r="N187" i="27"/>
  <c r="M187" i="27"/>
  <c r="L187" i="27"/>
  <c r="K187" i="27"/>
  <c r="X186" i="27"/>
  <c r="W186" i="27"/>
  <c r="V186" i="27"/>
  <c r="U186" i="27"/>
  <c r="T186" i="27"/>
  <c r="S186" i="27"/>
  <c r="R186" i="27"/>
  <c r="Q186" i="27"/>
  <c r="P186" i="27"/>
  <c r="O186" i="27"/>
  <c r="N186" i="27"/>
  <c r="M186" i="27"/>
  <c r="L186" i="27"/>
  <c r="K186" i="27"/>
  <c r="X185" i="27"/>
  <c r="W185" i="27"/>
  <c r="V185" i="27"/>
  <c r="U185" i="27"/>
  <c r="T185" i="27"/>
  <c r="S185" i="27"/>
  <c r="R185" i="27"/>
  <c r="Q185" i="27"/>
  <c r="P185" i="27"/>
  <c r="O185" i="27"/>
  <c r="N185" i="27"/>
  <c r="M185" i="27"/>
  <c r="L185" i="27"/>
  <c r="K185" i="27"/>
  <c r="X184" i="27"/>
  <c r="W184" i="27"/>
  <c r="V184" i="27"/>
  <c r="U184" i="27"/>
  <c r="T184" i="27"/>
  <c r="S184" i="27"/>
  <c r="R184" i="27"/>
  <c r="Q184" i="27"/>
  <c r="P184" i="27"/>
  <c r="O184" i="27"/>
  <c r="N184" i="27"/>
  <c r="M184" i="27"/>
  <c r="L184" i="27"/>
  <c r="K184" i="27"/>
  <c r="X183" i="27"/>
  <c r="W183" i="27"/>
  <c r="V183" i="27"/>
  <c r="U183" i="27"/>
  <c r="T183" i="27"/>
  <c r="S183" i="27"/>
  <c r="R183" i="27"/>
  <c r="Q183" i="27"/>
  <c r="P183" i="27"/>
  <c r="O183" i="27"/>
  <c r="N183" i="27"/>
  <c r="M183" i="27"/>
  <c r="L183" i="27"/>
  <c r="K183" i="27"/>
  <c r="X182" i="27"/>
  <c r="W182" i="27"/>
  <c r="V182" i="27"/>
  <c r="U182" i="27"/>
  <c r="T182" i="27"/>
  <c r="S182" i="27"/>
  <c r="R182" i="27"/>
  <c r="Q182" i="27"/>
  <c r="P182" i="27"/>
  <c r="O182" i="27"/>
  <c r="N182" i="27"/>
  <c r="M182" i="27"/>
  <c r="L182" i="27"/>
  <c r="K182" i="27"/>
  <c r="X181" i="27"/>
  <c r="W181" i="27"/>
  <c r="V181" i="27"/>
  <c r="U181" i="27"/>
  <c r="T181" i="27"/>
  <c r="S181" i="27"/>
  <c r="R181" i="27"/>
  <c r="Q181" i="27"/>
  <c r="P181" i="27"/>
  <c r="O181" i="27"/>
  <c r="N181" i="27"/>
  <c r="M181" i="27"/>
  <c r="L181" i="27"/>
  <c r="K181" i="27"/>
  <c r="X180" i="27"/>
  <c r="W180" i="27"/>
  <c r="V180" i="27"/>
  <c r="U180" i="27"/>
  <c r="T180" i="27"/>
  <c r="S180" i="27"/>
  <c r="R180" i="27"/>
  <c r="Q180" i="27"/>
  <c r="P180" i="27"/>
  <c r="O180" i="27"/>
  <c r="N180" i="27"/>
  <c r="M180" i="27"/>
  <c r="L180" i="27"/>
  <c r="K180" i="27"/>
  <c r="X179" i="27"/>
  <c r="W179" i="27"/>
  <c r="V179" i="27"/>
  <c r="U179" i="27"/>
  <c r="T179" i="27"/>
  <c r="S179" i="27"/>
  <c r="R179" i="27"/>
  <c r="Q179" i="27"/>
  <c r="P179" i="27"/>
  <c r="O179" i="27"/>
  <c r="N179" i="27"/>
  <c r="M179" i="27"/>
  <c r="L179" i="27"/>
  <c r="K179" i="27"/>
  <c r="X178" i="27"/>
  <c r="W178" i="27"/>
  <c r="V178" i="27"/>
  <c r="U178" i="27"/>
  <c r="T178" i="27"/>
  <c r="S178" i="27"/>
  <c r="R178" i="27"/>
  <c r="Q178" i="27"/>
  <c r="P178" i="27"/>
  <c r="O178" i="27"/>
  <c r="N178" i="27"/>
  <c r="M178" i="27"/>
  <c r="L178" i="27"/>
  <c r="K178" i="27"/>
  <c r="X177" i="27"/>
  <c r="W177" i="27"/>
  <c r="V177" i="27"/>
  <c r="U177" i="27"/>
  <c r="T177" i="27"/>
  <c r="S177" i="27"/>
  <c r="R177" i="27"/>
  <c r="Q177" i="27"/>
  <c r="P177" i="27"/>
  <c r="O177" i="27"/>
  <c r="N177" i="27"/>
  <c r="M177" i="27"/>
  <c r="L177" i="27"/>
  <c r="K177" i="27"/>
  <c r="X169" i="27"/>
  <c r="W169" i="27"/>
  <c r="V169" i="27"/>
  <c r="U169" i="27"/>
  <c r="T169" i="27"/>
  <c r="S169" i="27"/>
  <c r="R169" i="27"/>
  <c r="Q169" i="27"/>
  <c r="P169" i="27"/>
  <c r="O169" i="27"/>
  <c r="N169" i="27"/>
  <c r="M169" i="27"/>
  <c r="L169" i="27"/>
  <c r="K169" i="27"/>
  <c r="X168" i="27"/>
  <c r="W168" i="27"/>
  <c r="V168" i="27"/>
  <c r="U168" i="27"/>
  <c r="T168" i="27"/>
  <c r="S168" i="27"/>
  <c r="R168" i="27"/>
  <c r="Q168" i="27"/>
  <c r="P168" i="27"/>
  <c r="O168" i="27"/>
  <c r="N168" i="27"/>
  <c r="M168" i="27"/>
  <c r="L168" i="27"/>
  <c r="K168" i="27"/>
  <c r="X167" i="27"/>
  <c r="W167" i="27"/>
  <c r="V167" i="27"/>
  <c r="U167" i="27"/>
  <c r="T167" i="27"/>
  <c r="S167" i="27"/>
  <c r="R167" i="27"/>
  <c r="Q167" i="27"/>
  <c r="P167" i="27"/>
  <c r="O167" i="27"/>
  <c r="N167" i="27"/>
  <c r="M167" i="27"/>
  <c r="L167" i="27"/>
  <c r="K167" i="27"/>
  <c r="X166" i="27"/>
  <c r="W166" i="27"/>
  <c r="V166" i="27"/>
  <c r="U166" i="27"/>
  <c r="T166" i="27"/>
  <c r="S166" i="27"/>
  <c r="R166" i="27"/>
  <c r="Q166" i="27"/>
  <c r="P166" i="27"/>
  <c r="O166" i="27"/>
  <c r="N166" i="27"/>
  <c r="M166" i="27"/>
  <c r="L166" i="27"/>
  <c r="K166" i="27"/>
  <c r="X165" i="27"/>
  <c r="W165" i="27"/>
  <c r="V165" i="27"/>
  <c r="U165" i="27"/>
  <c r="T165" i="27"/>
  <c r="S165" i="27"/>
  <c r="R165" i="27"/>
  <c r="Q165" i="27"/>
  <c r="P165" i="27"/>
  <c r="O165" i="27"/>
  <c r="N165" i="27"/>
  <c r="M165" i="27"/>
  <c r="L165" i="27"/>
  <c r="K165" i="27"/>
  <c r="X164" i="27"/>
  <c r="W164" i="27"/>
  <c r="V164" i="27"/>
  <c r="U164" i="27"/>
  <c r="T164" i="27"/>
  <c r="S164" i="27"/>
  <c r="R164" i="27"/>
  <c r="Q164" i="27"/>
  <c r="P164" i="27"/>
  <c r="O164" i="27"/>
  <c r="N164" i="27"/>
  <c r="M164" i="27"/>
  <c r="L164" i="27"/>
  <c r="K164" i="27"/>
  <c r="X163" i="27"/>
  <c r="W163" i="27"/>
  <c r="V163" i="27"/>
  <c r="U163" i="27"/>
  <c r="T163" i="27"/>
  <c r="S163" i="27"/>
  <c r="R163" i="27"/>
  <c r="Q163" i="27"/>
  <c r="P163" i="27"/>
  <c r="O163" i="27"/>
  <c r="N163" i="27"/>
  <c r="M163" i="27"/>
  <c r="L163" i="27"/>
  <c r="K163" i="27"/>
  <c r="X162" i="27"/>
  <c r="W162" i="27"/>
  <c r="V162" i="27"/>
  <c r="U162" i="27"/>
  <c r="T162" i="27"/>
  <c r="S162" i="27"/>
  <c r="R162" i="27"/>
  <c r="Q162" i="27"/>
  <c r="P162" i="27"/>
  <c r="O162" i="27"/>
  <c r="N162" i="27"/>
  <c r="M162" i="27"/>
  <c r="L162" i="27"/>
  <c r="K162" i="27"/>
  <c r="X161" i="27"/>
  <c r="W161" i="27"/>
  <c r="V161" i="27"/>
  <c r="U161" i="27"/>
  <c r="T161" i="27"/>
  <c r="S161" i="27"/>
  <c r="R161" i="27"/>
  <c r="Q161" i="27"/>
  <c r="P161" i="27"/>
  <c r="O161" i="27"/>
  <c r="N161" i="27"/>
  <c r="M161" i="27"/>
  <c r="L161" i="27"/>
  <c r="K161" i="27"/>
  <c r="X160" i="27"/>
  <c r="W160" i="27"/>
  <c r="V160" i="27"/>
  <c r="U160" i="27"/>
  <c r="T160" i="27"/>
  <c r="S160" i="27"/>
  <c r="R160" i="27"/>
  <c r="Q160" i="27"/>
  <c r="P160" i="27"/>
  <c r="O160" i="27"/>
  <c r="N160" i="27"/>
  <c r="M160" i="27"/>
  <c r="L160" i="27"/>
  <c r="K160" i="27"/>
  <c r="X159" i="27"/>
  <c r="W159" i="27"/>
  <c r="V159" i="27"/>
  <c r="U159" i="27"/>
  <c r="T159" i="27"/>
  <c r="S159" i="27"/>
  <c r="R159" i="27"/>
  <c r="Q159" i="27"/>
  <c r="P159" i="27"/>
  <c r="O159" i="27"/>
  <c r="N159" i="27"/>
  <c r="M159" i="27"/>
  <c r="L159" i="27"/>
  <c r="K159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X155" i="27"/>
  <c r="W155" i="27"/>
  <c r="V155" i="27"/>
  <c r="U155" i="27"/>
  <c r="T155" i="27"/>
  <c r="S155" i="27"/>
  <c r="R155" i="27"/>
  <c r="Q155" i="27"/>
  <c r="P155" i="27"/>
  <c r="O155" i="27"/>
  <c r="N155" i="27"/>
  <c r="M155" i="27"/>
  <c r="L155" i="27"/>
  <c r="K155" i="27"/>
  <c r="X154" i="27"/>
  <c r="W154" i="27"/>
  <c r="V154" i="27"/>
  <c r="U154" i="27"/>
  <c r="T154" i="27"/>
  <c r="S154" i="27"/>
  <c r="R154" i="27"/>
  <c r="Q154" i="27"/>
  <c r="P154" i="27"/>
  <c r="O154" i="27"/>
  <c r="N154" i="27"/>
  <c r="M154" i="27"/>
  <c r="L154" i="27"/>
  <c r="K154" i="27"/>
  <c r="X153" i="27"/>
  <c r="W153" i="27"/>
  <c r="V153" i="27"/>
  <c r="U153" i="27"/>
  <c r="T153" i="27"/>
  <c r="S153" i="27"/>
  <c r="R153" i="27"/>
  <c r="Q153" i="27"/>
  <c r="P153" i="27"/>
  <c r="O153" i="27"/>
  <c r="N153" i="27"/>
  <c r="M153" i="27"/>
  <c r="L153" i="27"/>
  <c r="K153" i="27"/>
  <c r="X152" i="27"/>
  <c r="W152" i="27"/>
  <c r="V152" i="27"/>
  <c r="U152" i="27"/>
  <c r="T152" i="27"/>
  <c r="S152" i="27"/>
  <c r="R152" i="27"/>
  <c r="Q152" i="27"/>
  <c r="P152" i="27"/>
  <c r="O152" i="27"/>
  <c r="N152" i="27"/>
  <c r="M152" i="27"/>
  <c r="L152" i="27"/>
  <c r="K152" i="27"/>
  <c r="X151" i="27"/>
  <c r="W151" i="27"/>
  <c r="V151" i="27"/>
  <c r="U151" i="27"/>
  <c r="T151" i="27"/>
  <c r="S151" i="27"/>
  <c r="R151" i="27"/>
  <c r="Q151" i="27"/>
  <c r="P151" i="27"/>
  <c r="O151" i="27"/>
  <c r="N151" i="27"/>
  <c r="M151" i="27"/>
  <c r="L151" i="27"/>
  <c r="K151" i="27"/>
  <c r="X150" i="27"/>
  <c r="W150" i="27"/>
  <c r="V150" i="27"/>
  <c r="U150" i="27"/>
  <c r="T150" i="27"/>
  <c r="S150" i="27"/>
  <c r="R150" i="27"/>
  <c r="Q150" i="27"/>
  <c r="P150" i="27"/>
  <c r="O150" i="27"/>
  <c r="N150" i="27"/>
  <c r="M150" i="27"/>
  <c r="L150" i="27"/>
  <c r="K150" i="27"/>
  <c r="X149" i="27"/>
  <c r="W149" i="27"/>
  <c r="V149" i="27"/>
  <c r="U149" i="27"/>
  <c r="T149" i="27"/>
  <c r="S149" i="27"/>
  <c r="R149" i="27"/>
  <c r="Q149" i="27"/>
  <c r="P149" i="27"/>
  <c r="O149" i="27"/>
  <c r="N149" i="27"/>
  <c r="M149" i="27"/>
  <c r="L149" i="27"/>
  <c r="K149" i="27"/>
  <c r="X148" i="27"/>
  <c r="W148" i="27"/>
  <c r="V148" i="27"/>
  <c r="U148" i="27"/>
  <c r="T148" i="27"/>
  <c r="S148" i="27"/>
  <c r="R148" i="27"/>
  <c r="Q148" i="27"/>
  <c r="P148" i="27"/>
  <c r="O148" i="27"/>
  <c r="N148" i="27"/>
  <c r="M148" i="27"/>
  <c r="L148" i="27"/>
  <c r="K148" i="27"/>
  <c r="X147" i="27"/>
  <c r="W147" i="27"/>
  <c r="V147" i="27"/>
  <c r="U147" i="27"/>
  <c r="T147" i="27"/>
  <c r="S147" i="27"/>
  <c r="R147" i="27"/>
  <c r="Q147" i="27"/>
  <c r="P147" i="27"/>
  <c r="O147" i="27"/>
  <c r="N147" i="27"/>
  <c r="M147" i="27"/>
  <c r="L147" i="27"/>
  <c r="K147" i="27"/>
  <c r="X146" i="27"/>
  <c r="W146" i="27"/>
  <c r="V146" i="27"/>
  <c r="U146" i="27"/>
  <c r="T146" i="27"/>
  <c r="S146" i="27"/>
  <c r="R146" i="27"/>
  <c r="Q146" i="27"/>
  <c r="P146" i="27"/>
  <c r="O146" i="27"/>
  <c r="N146" i="27"/>
  <c r="M146" i="27"/>
  <c r="L146" i="27"/>
  <c r="K146" i="27"/>
  <c r="X145" i="27"/>
  <c r="W145" i="27"/>
  <c r="V145" i="27"/>
  <c r="U145" i="27"/>
  <c r="T145" i="27"/>
  <c r="S145" i="27"/>
  <c r="R145" i="27"/>
  <c r="Q145" i="27"/>
  <c r="P145" i="27"/>
  <c r="O145" i="27"/>
  <c r="N145" i="27"/>
  <c r="M145" i="27"/>
  <c r="L145" i="27"/>
  <c r="K145" i="27"/>
  <c r="X144" i="27"/>
  <c r="W144" i="27"/>
  <c r="V144" i="27"/>
  <c r="U144" i="27"/>
  <c r="T144" i="27"/>
  <c r="S144" i="27"/>
  <c r="R144" i="27"/>
  <c r="Q144" i="27"/>
  <c r="P144" i="27"/>
  <c r="O144" i="27"/>
  <c r="N144" i="27"/>
  <c r="M144" i="27"/>
  <c r="L144" i="27"/>
  <c r="K144" i="27"/>
  <c r="X143" i="27"/>
  <c r="W143" i="27"/>
  <c r="V143" i="27"/>
  <c r="U143" i="27"/>
  <c r="T143" i="27"/>
  <c r="S143" i="27"/>
  <c r="R143" i="27"/>
  <c r="Q143" i="27"/>
  <c r="P143" i="27"/>
  <c r="O143" i="27"/>
  <c r="N143" i="27"/>
  <c r="M143" i="27"/>
  <c r="L143" i="27"/>
  <c r="K143" i="27"/>
  <c r="X135" i="27"/>
  <c r="W135" i="27"/>
  <c r="V135" i="27"/>
  <c r="U135" i="27"/>
  <c r="T135" i="27"/>
  <c r="S135" i="27"/>
  <c r="R135" i="27"/>
  <c r="Q135" i="27"/>
  <c r="P135" i="27"/>
  <c r="O135" i="27"/>
  <c r="N135" i="27"/>
  <c r="M135" i="27"/>
  <c r="L135" i="27"/>
  <c r="K135" i="27"/>
  <c r="X134" i="27"/>
  <c r="W134" i="27"/>
  <c r="V134" i="27"/>
  <c r="U134" i="27"/>
  <c r="T134" i="27"/>
  <c r="S134" i="27"/>
  <c r="R134" i="27"/>
  <c r="Q134" i="27"/>
  <c r="P134" i="27"/>
  <c r="O134" i="27"/>
  <c r="N134" i="27"/>
  <c r="M134" i="27"/>
  <c r="L134" i="27"/>
  <c r="K134" i="27"/>
  <c r="X133" i="27"/>
  <c r="W133" i="27"/>
  <c r="V133" i="27"/>
  <c r="U133" i="27"/>
  <c r="T133" i="27"/>
  <c r="S133" i="27"/>
  <c r="R133" i="27"/>
  <c r="Q133" i="27"/>
  <c r="P133" i="27"/>
  <c r="O133" i="27"/>
  <c r="N133" i="27"/>
  <c r="M133" i="27"/>
  <c r="L133" i="27"/>
  <c r="K133" i="27"/>
  <c r="X132" i="27"/>
  <c r="W132" i="27"/>
  <c r="V132" i="27"/>
  <c r="U132" i="27"/>
  <c r="T132" i="27"/>
  <c r="S132" i="27"/>
  <c r="R132" i="27"/>
  <c r="Q132" i="27"/>
  <c r="P132" i="27"/>
  <c r="O132" i="27"/>
  <c r="N132" i="27"/>
  <c r="M132" i="27"/>
  <c r="L132" i="27"/>
  <c r="K132" i="27"/>
  <c r="X131" i="27"/>
  <c r="W131" i="27"/>
  <c r="V131" i="27"/>
  <c r="U131" i="27"/>
  <c r="T131" i="27"/>
  <c r="S131" i="27"/>
  <c r="R131" i="27"/>
  <c r="Q131" i="27"/>
  <c r="P131" i="27"/>
  <c r="O131" i="27"/>
  <c r="N131" i="27"/>
  <c r="M131" i="27"/>
  <c r="L131" i="27"/>
  <c r="K131" i="27"/>
  <c r="X130" i="27"/>
  <c r="W130" i="27"/>
  <c r="V130" i="27"/>
  <c r="U130" i="27"/>
  <c r="T130" i="27"/>
  <c r="S130" i="27"/>
  <c r="R130" i="27"/>
  <c r="Q130" i="27"/>
  <c r="P130" i="27"/>
  <c r="O130" i="27"/>
  <c r="N130" i="27"/>
  <c r="M130" i="27"/>
  <c r="L130" i="27"/>
  <c r="K130" i="27"/>
  <c r="X129" i="27"/>
  <c r="W129" i="27"/>
  <c r="V129" i="27"/>
  <c r="U129" i="27"/>
  <c r="T129" i="27"/>
  <c r="S129" i="27"/>
  <c r="R129" i="27"/>
  <c r="Q129" i="27"/>
  <c r="P129" i="27"/>
  <c r="O129" i="27"/>
  <c r="N129" i="27"/>
  <c r="M129" i="27"/>
  <c r="L129" i="27"/>
  <c r="K129" i="27"/>
  <c r="X128" i="27"/>
  <c r="W128" i="27"/>
  <c r="V128" i="27"/>
  <c r="U128" i="27"/>
  <c r="T128" i="27"/>
  <c r="S128" i="27"/>
  <c r="R128" i="27"/>
  <c r="Q128" i="27"/>
  <c r="P128" i="27"/>
  <c r="O128" i="27"/>
  <c r="N128" i="27"/>
  <c r="M128" i="27"/>
  <c r="L128" i="27"/>
  <c r="K128" i="27"/>
  <c r="X127" i="27"/>
  <c r="W127" i="27"/>
  <c r="V127" i="27"/>
  <c r="U127" i="27"/>
  <c r="T127" i="27"/>
  <c r="S127" i="27"/>
  <c r="R127" i="27"/>
  <c r="Q127" i="27"/>
  <c r="P127" i="27"/>
  <c r="O127" i="27"/>
  <c r="N127" i="27"/>
  <c r="M127" i="27"/>
  <c r="L127" i="27"/>
  <c r="K127" i="27"/>
  <c r="X126" i="27"/>
  <c r="W126" i="27"/>
  <c r="V126" i="27"/>
  <c r="U126" i="27"/>
  <c r="T126" i="27"/>
  <c r="S126" i="27"/>
  <c r="R126" i="27"/>
  <c r="Q126" i="27"/>
  <c r="P126" i="27"/>
  <c r="O126" i="27"/>
  <c r="N126" i="27"/>
  <c r="M126" i="27"/>
  <c r="L126" i="27"/>
  <c r="K126" i="27"/>
  <c r="X125" i="27"/>
  <c r="W125" i="27"/>
  <c r="V125" i="27"/>
  <c r="U125" i="27"/>
  <c r="T125" i="27"/>
  <c r="S125" i="27"/>
  <c r="R125" i="27"/>
  <c r="Q125" i="27"/>
  <c r="P125" i="27"/>
  <c r="O125" i="27"/>
  <c r="N125" i="27"/>
  <c r="M125" i="27"/>
  <c r="L125" i="27"/>
  <c r="K125" i="27"/>
  <c r="X124" i="27"/>
  <c r="W124" i="27"/>
  <c r="V124" i="27"/>
  <c r="U124" i="27"/>
  <c r="T124" i="27"/>
  <c r="S124" i="27"/>
  <c r="R124" i="27"/>
  <c r="Q124" i="27"/>
  <c r="P124" i="27"/>
  <c r="O124" i="27"/>
  <c r="N124" i="27"/>
  <c r="M124" i="27"/>
  <c r="L124" i="27"/>
  <c r="K124" i="27"/>
  <c r="X123" i="27"/>
  <c r="W123" i="27"/>
  <c r="V123" i="27"/>
  <c r="U123" i="27"/>
  <c r="T123" i="27"/>
  <c r="S123" i="27"/>
  <c r="R123" i="27"/>
  <c r="Q123" i="27"/>
  <c r="P123" i="27"/>
  <c r="O123" i="27"/>
  <c r="N123" i="27"/>
  <c r="M123" i="27"/>
  <c r="L123" i="27"/>
  <c r="K123" i="27"/>
  <c r="X122" i="27"/>
  <c r="W122" i="27"/>
  <c r="V122" i="27"/>
  <c r="U122" i="27"/>
  <c r="T122" i="27"/>
  <c r="S122" i="27"/>
  <c r="R122" i="27"/>
  <c r="Q122" i="27"/>
  <c r="P122" i="27"/>
  <c r="O122" i="27"/>
  <c r="N122" i="27"/>
  <c r="M122" i="27"/>
  <c r="L122" i="27"/>
  <c r="K122" i="27"/>
  <c r="X121" i="27"/>
  <c r="W121" i="27"/>
  <c r="V121" i="27"/>
  <c r="U121" i="27"/>
  <c r="T121" i="27"/>
  <c r="S121" i="27"/>
  <c r="R121" i="27"/>
  <c r="Q121" i="27"/>
  <c r="P121" i="27"/>
  <c r="O121" i="27"/>
  <c r="N121" i="27"/>
  <c r="M121" i="27"/>
  <c r="L121" i="27"/>
  <c r="K121" i="27"/>
  <c r="X120" i="27"/>
  <c r="W120" i="27"/>
  <c r="V120" i="27"/>
  <c r="U120" i="27"/>
  <c r="T120" i="27"/>
  <c r="S120" i="27"/>
  <c r="R120" i="27"/>
  <c r="Q120" i="27"/>
  <c r="P120" i="27"/>
  <c r="O120" i="27"/>
  <c r="N120" i="27"/>
  <c r="M120" i="27"/>
  <c r="L120" i="27"/>
  <c r="K120" i="27"/>
  <c r="X119" i="27"/>
  <c r="W119" i="27"/>
  <c r="V119" i="27"/>
  <c r="U119" i="27"/>
  <c r="T119" i="27"/>
  <c r="S119" i="27"/>
  <c r="R119" i="27"/>
  <c r="Q119" i="27"/>
  <c r="P119" i="27"/>
  <c r="O119" i="27"/>
  <c r="N119" i="27"/>
  <c r="M119" i="27"/>
  <c r="L119" i="27"/>
  <c r="K119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X116" i="27"/>
  <c r="W116" i="27"/>
  <c r="V116" i="27"/>
  <c r="U116" i="27"/>
  <c r="T116" i="27"/>
  <c r="S116" i="27"/>
  <c r="R116" i="27"/>
  <c r="Q116" i="27"/>
  <c r="P116" i="27"/>
  <c r="O116" i="27"/>
  <c r="N116" i="27"/>
  <c r="M116" i="27"/>
  <c r="L116" i="27"/>
  <c r="K116" i="27"/>
  <c r="X115" i="27"/>
  <c r="W115" i="27"/>
  <c r="V115" i="27"/>
  <c r="U115" i="27"/>
  <c r="T115" i="27"/>
  <c r="S115" i="27"/>
  <c r="R115" i="27"/>
  <c r="Q115" i="27"/>
  <c r="P115" i="27"/>
  <c r="O115" i="27"/>
  <c r="N115" i="27"/>
  <c r="M115" i="27"/>
  <c r="L115" i="27"/>
  <c r="K115" i="27"/>
  <c r="X114" i="27"/>
  <c r="W114" i="27"/>
  <c r="V114" i="27"/>
  <c r="U114" i="27"/>
  <c r="T114" i="27"/>
  <c r="S114" i="27"/>
  <c r="R114" i="27"/>
  <c r="Q114" i="27"/>
  <c r="P114" i="27"/>
  <c r="O114" i="27"/>
  <c r="N114" i="27"/>
  <c r="M114" i="27"/>
  <c r="L114" i="27"/>
  <c r="K114" i="27"/>
  <c r="X113" i="27"/>
  <c r="W113" i="27"/>
  <c r="V113" i="27"/>
  <c r="U113" i="27"/>
  <c r="T113" i="27"/>
  <c r="S113" i="27"/>
  <c r="R113" i="27"/>
  <c r="Q113" i="27"/>
  <c r="P113" i="27"/>
  <c r="O113" i="27"/>
  <c r="N113" i="27"/>
  <c r="M113" i="27"/>
  <c r="L113" i="27"/>
  <c r="K113" i="27"/>
  <c r="X112" i="27"/>
  <c r="W112" i="27"/>
  <c r="V112" i="27"/>
  <c r="U112" i="27"/>
  <c r="T112" i="27"/>
  <c r="S112" i="27"/>
  <c r="R112" i="27"/>
  <c r="Q112" i="27"/>
  <c r="P112" i="27"/>
  <c r="O112" i="27"/>
  <c r="N112" i="27"/>
  <c r="M112" i="27"/>
  <c r="L112" i="27"/>
  <c r="K112" i="27"/>
  <c r="X111" i="27"/>
  <c r="W111" i="27"/>
  <c r="V111" i="27"/>
  <c r="U111" i="27"/>
  <c r="T111" i="27"/>
  <c r="S111" i="27"/>
  <c r="R111" i="27"/>
  <c r="Q111" i="27"/>
  <c r="P111" i="27"/>
  <c r="O111" i="27"/>
  <c r="N111" i="27"/>
  <c r="M111" i="27"/>
  <c r="L111" i="27"/>
  <c r="K111" i="27"/>
  <c r="X110" i="27"/>
  <c r="W110" i="27"/>
  <c r="V110" i="27"/>
  <c r="U110" i="27"/>
  <c r="T110" i="27"/>
  <c r="S110" i="27"/>
  <c r="R110" i="27"/>
  <c r="Q110" i="27"/>
  <c r="P110" i="27"/>
  <c r="O110" i="27"/>
  <c r="N110" i="27"/>
  <c r="M110" i="27"/>
  <c r="L110" i="27"/>
  <c r="K110" i="27"/>
  <c r="X109" i="27"/>
  <c r="W109" i="27"/>
  <c r="V109" i="27"/>
  <c r="U109" i="27"/>
  <c r="T109" i="27"/>
  <c r="S109" i="27"/>
  <c r="R109" i="27"/>
  <c r="Q109" i="27"/>
  <c r="P109" i="27"/>
  <c r="O109" i="27"/>
  <c r="N109" i="27"/>
  <c r="M109" i="27"/>
  <c r="L109" i="27"/>
  <c r="K109" i="27"/>
  <c r="X101" i="27"/>
  <c r="W101" i="27"/>
  <c r="V101" i="27"/>
  <c r="U101" i="27"/>
  <c r="T101" i="27"/>
  <c r="S101" i="27"/>
  <c r="R101" i="27"/>
  <c r="Q101" i="27"/>
  <c r="P101" i="27"/>
  <c r="O101" i="27"/>
  <c r="N101" i="27"/>
  <c r="M101" i="27"/>
  <c r="L101" i="27"/>
  <c r="K101" i="27"/>
  <c r="X100" i="27"/>
  <c r="W100" i="27"/>
  <c r="V100" i="27"/>
  <c r="U100" i="27"/>
  <c r="T100" i="27"/>
  <c r="S100" i="27"/>
  <c r="R100" i="27"/>
  <c r="Q100" i="27"/>
  <c r="P100" i="27"/>
  <c r="O100" i="27"/>
  <c r="N100" i="27"/>
  <c r="M100" i="27"/>
  <c r="L100" i="27"/>
  <c r="K100" i="27"/>
  <c r="X99" i="27"/>
  <c r="W99" i="27"/>
  <c r="V99" i="27"/>
  <c r="U99" i="27"/>
  <c r="T99" i="27"/>
  <c r="S99" i="27"/>
  <c r="R99" i="27"/>
  <c r="Q99" i="27"/>
  <c r="P99" i="27"/>
  <c r="O99" i="27"/>
  <c r="N99" i="27"/>
  <c r="M99" i="27"/>
  <c r="L99" i="27"/>
  <c r="K99" i="27"/>
  <c r="X98" i="27"/>
  <c r="W98" i="27"/>
  <c r="V98" i="27"/>
  <c r="U98" i="27"/>
  <c r="T98" i="27"/>
  <c r="S98" i="27"/>
  <c r="R98" i="27"/>
  <c r="Q98" i="27"/>
  <c r="P98" i="27"/>
  <c r="O98" i="27"/>
  <c r="N98" i="27"/>
  <c r="M98" i="27"/>
  <c r="L98" i="27"/>
  <c r="K98" i="27"/>
  <c r="X97" i="27"/>
  <c r="W97" i="27"/>
  <c r="V97" i="27"/>
  <c r="U97" i="27"/>
  <c r="T97" i="27"/>
  <c r="S97" i="27"/>
  <c r="R97" i="27"/>
  <c r="Q97" i="27"/>
  <c r="P97" i="27"/>
  <c r="O97" i="27"/>
  <c r="N97" i="27"/>
  <c r="M97" i="27"/>
  <c r="L97" i="27"/>
  <c r="K97" i="27"/>
  <c r="X96" i="27"/>
  <c r="W96" i="27"/>
  <c r="V96" i="27"/>
  <c r="U96" i="27"/>
  <c r="T96" i="27"/>
  <c r="S96" i="27"/>
  <c r="R96" i="27"/>
  <c r="Q96" i="27"/>
  <c r="P96" i="27"/>
  <c r="O96" i="27"/>
  <c r="N96" i="27"/>
  <c r="M96" i="27"/>
  <c r="L96" i="27"/>
  <c r="K96" i="27"/>
  <c r="X95" i="27"/>
  <c r="W95" i="27"/>
  <c r="V95" i="27"/>
  <c r="U95" i="27"/>
  <c r="T95" i="27"/>
  <c r="S95" i="27"/>
  <c r="R95" i="27"/>
  <c r="Q95" i="27"/>
  <c r="P95" i="27"/>
  <c r="O95" i="27"/>
  <c r="N95" i="27"/>
  <c r="M95" i="27"/>
  <c r="L95" i="27"/>
  <c r="K95" i="27"/>
  <c r="X94" i="27"/>
  <c r="W94" i="27"/>
  <c r="V94" i="27"/>
  <c r="U94" i="27"/>
  <c r="T94" i="27"/>
  <c r="S94" i="27"/>
  <c r="R94" i="27"/>
  <c r="Q94" i="27"/>
  <c r="P94" i="27"/>
  <c r="O94" i="27"/>
  <c r="N94" i="27"/>
  <c r="M94" i="27"/>
  <c r="L94" i="27"/>
  <c r="K94" i="27"/>
  <c r="X93" i="27"/>
  <c r="W93" i="27"/>
  <c r="V93" i="27"/>
  <c r="U93" i="27"/>
  <c r="T93" i="27"/>
  <c r="S93" i="27"/>
  <c r="R93" i="27"/>
  <c r="Q93" i="27"/>
  <c r="P93" i="27"/>
  <c r="O93" i="27"/>
  <c r="N93" i="27"/>
  <c r="M93" i="27"/>
  <c r="L93" i="27"/>
  <c r="K93" i="27"/>
  <c r="X92" i="27"/>
  <c r="W92" i="27"/>
  <c r="V92" i="27"/>
  <c r="U92" i="27"/>
  <c r="T92" i="27"/>
  <c r="S92" i="27"/>
  <c r="R92" i="27"/>
  <c r="Q92" i="27"/>
  <c r="P92" i="27"/>
  <c r="O92" i="27"/>
  <c r="N92" i="27"/>
  <c r="M92" i="27"/>
  <c r="L92" i="27"/>
  <c r="K92" i="27"/>
  <c r="X91" i="27"/>
  <c r="W91" i="27"/>
  <c r="V91" i="27"/>
  <c r="U91" i="27"/>
  <c r="T91" i="27"/>
  <c r="S91" i="27"/>
  <c r="R91" i="27"/>
  <c r="Q91" i="27"/>
  <c r="P91" i="27"/>
  <c r="O91" i="27"/>
  <c r="N91" i="27"/>
  <c r="M91" i="27"/>
  <c r="L91" i="27"/>
  <c r="K91" i="27"/>
  <c r="X90" i="27"/>
  <c r="W90" i="27"/>
  <c r="V90" i="27"/>
  <c r="U90" i="27"/>
  <c r="T90" i="27"/>
  <c r="S90" i="27"/>
  <c r="R90" i="27"/>
  <c r="Q90" i="27"/>
  <c r="P90" i="27"/>
  <c r="O90" i="27"/>
  <c r="N90" i="27"/>
  <c r="M90" i="27"/>
  <c r="L90" i="27"/>
  <c r="K90" i="27"/>
  <c r="X89" i="27"/>
  <c r="W89" i="27"/>
  <c r="V89" i="27"/>
  <c r="U89" i="27"/>
  <c r="T89" i="27"/>
  <c r="S89" i="27"/>
  <c r="R89" i="27"/>
  <c r="Q89" i="27"/>
  <c r="P89" i="27"/>
  <c r="O89" i="27"/>
  <c r="N89" i="27"/>
  <c r="M89" i="27"/>
  <c r="L89" i="27"/>
  <c r="K89" i="27"/>
  <c r="X88" i="27"/>
  <c r="W88" i="27"/>
  <c r="V88" i="27"/>
  <c r="U88" i="27"/>
  <c r="T88" i="27"/>
  <c r="S88" i="27"/>
  <c r="R88" i="27"/>
  <c r="Q88" i="27"/>
  <c r="P88" i="27"/>
  <c r="O88" i="27"/>
  <c r="N88" i="27"/>
  <c r="M88" i="27"/>
  <c r="L88" i="27"/>
  <c r="K88" i="27"/>
  <c r="X87" i="27"/>
  <c r="W87" i="27"/>
  <c r="V87" i="27"/>
  <c r="U87" i="27"/>
  <c r="T87" i="27"/>
  <c r="S87" i="27"/>
  <c r="R87" i="27"/>
  <c r="Q87" i="27"/>
  <c r="P87" i="27"/>
  <c r="O87" i="27"/>
  <c r="N87" i="27"/>
  <c r="M87" i="27"/>
  <c r="L87" i="27"/>
  <c r="K87" i="27"/>
  <c r="X86" i="27"/>
  <c r="W86" i="27"/>
  <c r="V86" i="27"/>
  <c r="U86" i="27"/>
  <c r="T86" i="27"/>
  <c r="S86" i="27"/>
  <c r="R86" i="27"/>
  <c r="Q86" i="27"/>
  <c r="P86" i="27"/>
  <c r="O86" i="27"/>
  <c r="N86" i="27"/>
  <c r="M86" i="27"/>
  <c r="L86" i="27"/>
  <c r="K86" i="27"/>
  <c r="X85" i="27"/>
  <c r="W85" i="27"/>
  <c r="V85" i="27"/>
  <c r="U85" i="27"/>
  <c r="T85" i="27"/>
  <c r="S85" i="27"/>
  <c r="R85" i="27"/>
  <c r="Q85" i="27"/>
  <c r="P85" i="27"/>
  <c r="O85" i="27"/>
  <c r="N85" i="27"/>
  <c r="M85" i="27"/>
  <c r="L85" i="27"/>
  <c r="K85" i="27"/>
  <c r="X84" i="27"/>
  <c r="W84" i="27"/>
  <c r="V84" i="27"/>
  <c r="U84" i="27"/>
  <c r="T84" i="27"/>
  <c r="S84" i="27"/>
  <c r="R84" i="27"/>
  <c r="Q84" i="27"/>
  <c r="P84" i="27"/>
  <c r="O84" i="27"/>
  <c r="N84" i="27"/>
  <c r="M84" i="27"/>
  <c r="L84" i="27"/>
  <c r="K84" i="27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X82" i="27"/>
  <c r="W82" i="27"/>
  <c r="V82" i="27"/>
  <c r="U82" i="27"/>
  <c r="T82" i="27"/>
  <c r="S82" i="27"/>
  <c r="R82" i="27"/>
  <c r="Q82" i="27"/>
  <c r="P82" i="27"/>
  <c r="O82" i="27"/>
  <c r="N82" i="27"/>
  <c r="M82" i="27"/>
  <c r="L82" i="27"/>
  <c r="K82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X79" i="27"/>
  <c r="W79" i="27"/>
  <c r="V79" i="27"/>
  <c r="U79" i="27"/>
  <c r="T79" i="27"/>
  <c r="S79" i="27"/>
  <c r="R79" i="27"/>
  <c r="Q79" i="27"/>
  <c r="P79" i="27"/>
  <c r="O79" i="27"/>
  <c r="N79" i="27"/>
  <c r="M79" i="27"/>
  <c r="L79" i="27"/>
  <c r="K79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AG204" i="23" l="1"/>
  <c r="AF204" i="23"/>
  <c r="AE204" i="23"/>
  <c r="AD204" i="23"/>
  <c r="AF138" i="23"/>
  <c r="AD138" i="23"/>
  <c r="AE138" i="23"/>
  <c r="AG138" i="23"/>
  <c r="AG105" i="23"/>
  <c r="AE105" i="23"/>
  <c r="AD105" i="23"/>
  <c r="AF105" i="23"/>
  <c r="AG301" i="23"/>
  <c r="AD301" i="23"/>
  <c r="AE301" i="23"/>
  <c r="AF301" i="23"/>
  <c r="AG137" i="23"/>
  <c r="AD137" i="23"/>
  <c r="AE137" i="23"/>
  <c r="AF137" i="23"/>
  <c r="AG104" i="23"/>
  <c r="AD104" i="23"/>
  <c r="AF104" i="23"/>
  <c r="AE104" i="23"/>
  <c r="AE71" i="23"/>
  <c r="AF71" i="23"/>
  <c r="AD71" i="23"/>
  <c r="AG71" i="23"/>
  <c r="AG45" i="23"/>
  <c r="AD45" i="23"/>
  <c r="AF45" i="23"/>
  <c r="AE45" i="23"/>
  <c r="AG268" i="23"/>
  <c r="AF268" i="23"/>
  <c r="AD268" i="23"/>
  <c r="AE268" i="23"/>
  <c r="AE235" i="23"/>
  <c r="AF235" i="23"/>
  <c r="AD235" i="23"/>
  <c r="AG235" i="23"/>
  <c r="AE202" i="23"/>
  <c r="AF202" i="23"/>
  <c r="AG202" i="23"/>
  <c r="AD202" i="23"/>
  <c r="AG169" i="23"/>
  <c r="AF169" i="23"/>
  <c r="AE169" i="23"/>
  <c r="AD169" i="23"/>
  <c r="AG136" i="23"/>
  <c r="AD136" i="23"/>
  <c r="AF136" i="23"/>
  <c r="AE136" i="23"/>
  <c r="AF103" i="23"/>
  <c r="AE103" i="23"/>
  <c r="AD103" i="23"/>
  <c r="AG103" i="23"/>
  <c r="AG300" i="23"/>
  <c r="AF300" i="23"/>
  <c r="AE300" i="23"/>
  <c r="AD300" i="23"/>
  <c r="AE267" i="23"/>
  <c r="AF267" i="23"/>
  <c r="AG267" i="23"/>
  <c r="AD267" i="23"/>
  <c r="AF234" i="23"/>
  <c r="AE234" i="23"/>
  <c r="AG234" i="23"/>
  <c r="AD234" i="23"/>
  <c r="AF201" i="23"/>
  <c r="AG201" i="23"/>
  <c r="AD201" i="23"/>
  <c r="AE201" i="23"/>
  <c r="AD168" i="23"/>
  <c r="AE168" i="23"/>
  <c r="AF168" i="23"/>
  <c r="AG168" i="23"/>
  <c r="AF135" i="23"/>
  <c r="AD135" i="23"/>
  <c r="AG135" i="23"/>
  <c r="AE135" i="23"/>
  <c r="AG109" i="23"/>
  <c r="AE109" i="23"/>
  <c r="AD109" i="23"/>
  <c r="AF109" i="23"/>
  <c r="AG44" i="23"/>
  <c r="AE44" i="23"/>
  <c r="AD44" i="23"/>
  <c r="AF44" i="23"/>
  <c r="AE299" i="23"/>
  <c r="AF299" i="23"/>
  <c r="AD299" i="23"/>
  <c r="AG299" i="23"/>
  <c r="F136" i="27"/>
  <c r="AB110" i="27" s="1"/>
  <c r="H136" i="27"/>
  <c r="AB112" i="27" s="1"/>
  <c r="J136" i="27"/>
  <c r="AB114" i="27" s="1"/>
  <c r="E170" i="27"/>
  <c r="AB143" i="27" s="1"/>
  <c r="G170" i="27"/>
  <c r="AB145" i="27" s="1"/>
  <c r="I170" i="27"/>
  <c r="AB147" i="27" s="1"/>
  <c r="D204" i="27"/>
  <c r="AB183" i="27" s="1"/>
  <c r="F204" i="27"/>
  <c r="AB178" i="27" s="1"/>
  <c r="H204" i="27"/>
  <c r="AB180" i="27" s="1"/>
  <c r="J204" i="27"/>
  <c r="AB182" i="27" s="1"/>
  <c r="E238" i="27"/>
  <c r="AB211" i="27" s="1"/>
  <c r="G238" i="27"/>
  <c r="AB213" i="27" s="1"/>
  <c r="I238" i="27"/>
  <c r="AB215" i="27" s="1"/>
  <c r="D272" i="27"/>
  <c r="AB251" i="27" s="1"/>
  <c r="F272" i="27"/>
  <c r="AB246" i="27" s="1"/>
  <c r="H272" i="27"/>
  <c r="AB248" i="27" s="1"/>
  <c r="J272" i="27"/>
  <c r="AB250" i="27" s="1"/>
  <c r="AF266" i="23"/>
  <c r="AG266" i="23"/>
  <c r="AD266" i="23"/>
  <c r="AE266" i="23"/>
  <c r="AG233" i="23"/>
  <c r="AE233" i="23"/>
  <c r="AD233" i="23"/>
  <c r="AF233" i="23"/>
  <c r="AG200" i="23"/>
  <c r="AD200" i="23"/>
  <c r="AF200" i="23"/>
  <c r="AE200" i="23"/>
  <c r="AF167" i="23"/>
  <c r="AE167" i="23"/>
  <c r="AG167" i="23"/>
  <c r="AD167" i="23"/>
  <c r="AG141" i="23"/>
  <c r="AE141" i="23"/>
  <c r="AD141" i="23"/>
  <c r="AF141" i="23"/>
  <c r="AG76" i="23"/>
  <c r="AF76" i="23"/>
  <c r="AE76" i="23"/>
  <c r="AD76" i="23"/>
  <c r="AF298" i="23"/>
  <c r="AD298" i="23"/>
  <c r="AE298" i="23"/>
  <c r="AG298" i="23"/>
  <c r="AG265" i="23"/>
  <c r="AD265" i="23"/>
  <c r="AE265" i="23"/>
  <c r="AF265" i="23"/>
  <c r="AG232" i="23"/>
  <c r="AF232" i="23"/>
  <c r="AE232" i="23"/>
  <c r="AD232" i="23"/>
  <c r="AE199" i="23"/>
  <c r="AF199" i="23"/>
  <c r="AG199" i="23"/>
  <c r="AD199" i="23"/>
  <c r="AG173" i="23"/>
  <c r="AF173" i="23"/>
  <c r="AD173" i="23"/>
  <c r="AE173" i="23"/>
  <c r="AG108" i="23"/>
  <c r="AE108" i="23"/>
  <c r="AD108" i="23"/>
  <c r="AF108" i="23"/>
  <c r="AD75" i="23"/>
  <c r="AF75" i="23"/>
  <c r="AE75" i="23"/>
  <c r="AG75" i="23"/>
  <c r="AF42" i="23"/>
  <c r="AD42" i="23"/>
  <c r="AE42" i="23"/>
  <c r="AG42" i="23"/>
  <c r="AG297" i="23"/>
  <c r="AE297" i="23"/>
  <c r="AD297" i="23"/>
  <c r="AF297" i="23"/>
  <c r="AG269" i="23"/>
  <c r="AE269" i="23"/>
  <c r="AD269" i="23"/>
  <c r="AF269" i="23"/>
  <c r="AG171" i="23"/>
  <c r="AF171" i="23"/>
  <c r="AD171" i="23"/>
  <c r="AE171" i="23"/>
  <c r="AG72" i="23"/>
  <c r="AD72" i="23"/>
  <c r="AE72" i="23"/>
  <c r="AF72" i="23"/>
  <c r="AG236" i="23"/>
  <c r="AE236" i="23"/>
  <c r="AF236" i="23"/>
  <c r="AD236" i="23"/>
  <c r="AD203" i="23"/>
  <c r="AF203" i="23"/>
  <c r="AE203" i="23"/>
  <c r="AG203" i="23"/>
  <c r="AF170" i="23"/>
  <c r="AE170" i="23"/>
  <c r="AD170" i="23"/>
  <c r="AG170" i="23"/>
  <c r="AG264" i="23"/>
  <c r="AD264" i="23"/>
  <c r="AE264" i="23"/>
  <c r="AF264" i="23"/>
  <c r="AF231" i="23"/>
  <c r="AD231" i="23"/>
  <c r="AG231" i="23"/>
  <c r="AE231" i="23"/>
  <c r="AF205" i="23"/>
  <c r="AG205" i="23"/>
  <c r="AD205" i="23"/>
  <c r="AE205" i="23"/>
  <c r="AG140" i="23"/>
  <c r="AF140" i="23"/>
  <c r="AE140" i="23"/>
  <c r="AD140" i="23"/>
  <c r="AE107" i="23"/>
  <c r="AF107" i="23"/>
  <c r="AG107" i="23"/>
  <c r="AD107" i="23"/>
  <c r="AE74" i="23"/>
  <c r="AF74" i="23"/>
  <c r="AD74" i="23"/>
  <c r="AG74" i="23"/>
  <c r="AG296" i="23"/>
  <c r="AE296" i="23"/>
  <c r="AF296" i="23"/>
  <c r="AD296" i="23"/>
  <c r="AF263" i="23"/>
  <c r="AG263" i="23"/>
  <c r="AE263" i="23"/>
  <c r="AD263" i="23"/>
  <c r="AG237" i="23"/>
  <c r="AE237" i="23"/>
  <c r="AD237" i="23"/>
  <c r="AF237" i="23"/>
  <c r="AD172" i="23"/>
  <c r="AG172" i="23"/>
  <c r="AE172" i="23"/>
  <c r="AF172" i="23"/>
  <c r="AE139" i="23"/>
  <c r="AF139" i="23"/>
  <c r="AD139" i="23"/>
  <c r="AG139" i="23"/>
  <c r="AF106" i="23"/>
  <c r="AG106" i="23"/>
  <c r="AE106" i="23"/>
  <c r="AD106" i="23"/>
  <c r="AF73" i="23"/>
  <c r="AD73" i="23"/>
  <c r="AE73" i="23"/>
  <c r="AG73" i="23"/>
  <c r="AG40" i="23"/>
  <c r="AE40" i="23"/>
  <c r="AD40" i="23"/>
  <c r="AF40" i="23"/>
  <c r="AF295" i="23"/>
  <c r="AD295" i="23"/>
  <c r="AG295" i="23"/>
  <c r="AE295" i="23"/>
  <c r="E144" i="26"/>
  <c r="AB135" i="26" s="1"/>
  <c r="G144" i="26"/>
  <c r="AB137" i="26" s="1"/>
  <c r="I144" i="26"/>
  <c r="AB139" i="26" s="1"/>
  <c r="D160" i="26"/>
  <c r="AB157" i="26" s="1"/>
  <c r="F160" i="26"/>
  <c r="AB152" i="26" s="1"/>
  <c r="H160" i="26"/>
  <c r="AB154" i="26" s="1"/>
  <c r="J160" i="26"/>
  <c r="AB156" i="26" s="1"/>
  <c r="E32" i="26"/>
  <c r="AB23" i="26" s="1"/>
  <c r="G32" i="26"/>
  <c r="AB25" i="26" s="1"/>
  <c r="I32" i="26"/>
  <c r="AB27" i="26" s="1"/>
  <c r="D48" i="26"/>
  <c r="AB45" i="26" s="1"/>
  <c r="F48" i="26"/>
  <c r="AB40" i="26" s="1"/>
  <c r="H48" i="26"/>
  <c r="AB42" i="26" s="1"/>
  <c r="J48" i="26"/>
  <c r="AB44" i="26" s="1"/>
  <c r="E64" i="26"/>
  <c r="AB55" i="26" s="1"/>
  <c r="G64" i="26"/>
  <c r="AB57" i="26" s="1"/>
  <c r="I64" i="26"/>
  <c r="AB59" i="26" s="1"/>
  <c r="D80" i="26"/>
  <c r="AB77" i="26" s="1"/>
  <c r="F80" i="26"/>
  <c r="AB72" i="26" s="1"/>
  <c r="H80" i="26"/>
  <c r="AB74" i="26" s="1"/>
  <c r="J80" i="26"/>
  <c r="AB76" i="26" s="1"/>
  <c r="E96" i="26"/>
  <c r="AB87" i="26" s="1"/>
  <c r="G96" i="26"/>
  <c r="AB89" i="26" s="1"/>
  <c r="I96" i="26"/>
  <c r="AB91" i="26" s="1"/>
  <c r="D112" i="26"/>
  <c r="AB109" i="26" s="1"/>
  <c r="F112" i="26"/>
  <c r="AB104" i="26" s="1"/>
  <c r="H112" i="26"/>
  <c r="AB106" i="26" s="1"/>
  <c r="J112" i="26"/>
  <c r="AB108" i="26" s="1"/>
  <c r="E128" i="26"/>
  <c r="AB119" i="26" s="1"/>
  <c r="G128" i="26"/>
  <c r="AB121" i="26" s="1"/>
  <c r="I128" i="26"/>
  <c r="AB123" i="26" s="1"/>
  <c r="D144" i="26"/>
  <c r="AB141" i="26" s="1"/>
  <c r="F144" i="26"/>
  <c r="AB136" i="26" s="1"/>
  <c r="H144" i="26"/>
  <c r="AB138" i="26" s="1"/>
  <c r="J144" i="26"/>
  <c r="AB140" i="26" s="1"/>
  <c r="E160" i="26"/>
  <c r="AB151" i="26" s="1"/>
  <c r="G160" i="26"/>
  <c r="AB153" i="26" s="1"/>
  <c r="I160" i="26"/>
  <c r="AB155" i="26" s="1"/>
  <c r="D57" i="25"/>
  <c r="F57" i="25"/>
  <c r="H57" i="25"/>
  <c r="J57" i="25"/>
  <c r="D76" i="25"/>
  <c r="AB70" i="25" s="1"/>
  <c r="F76" i="25"/>
  <c r="AB65" i="25" s="1"/>
  <c r="H76" i="25"/>
  <c r="AB67" i="25" s="1"/>
  <c r="J76" i="25"/>
  <c r="AB69" i="25" s="1"/>
  <c r="D95" i="25"/>
  <c r="AB89" i="25" s="1"/>
  <c r="F95" i="25"/>
  <c r="AB84" i="25" s="1"/>
  <c r="H95" i="25"/>
  <c r="AB86" i="25" s="1"/>
  <c r="J95" i="25"/>
  <c r="AB88" i="25" s="1"/>
  <c r="D114" i="25"/>
  <c r="AB108" i="25" s="1"/>
  <c r="F114" i="25"/>
  <c r="AB103" i="25" s="1"/>
  <c r="H114" i="25"/>
  <c r="AB105" i="25" s="1"/>
  <c r="J114" i="25"/>
  <c r="AB107" i="25" s="1"/>
  <c r="D133" i="25"/>
  <c r="AB127" i="25" s="1"/>
  <c r="F133" i="25"/>
  <c r="AB122" i="25" s="1"/>
  <c r="H133" i="25"/>
  <c r="AB124" i="25" s="1"/>
  <c r="J133" i="25"/>
  <c r="AB126" i="25" s="1"/>
  <c r="D152" i="25"/>
  <c r="AB146" i="25" s="1"/>
  <c r="F152" i="25"/>
  <c r="AB141" i="25" s="1"/>
  <c r="H152" i="25"/>
  <c r="AB143" i="25" s="1"/>
  <c r="J152" i="25"/>
  <c r="AB145" i="25" s="1"/>
  <c r="D171" i="25"/>
  <c r="AB165" i="25" s="1"/>
  <c r="F171" i="25"/>
  <c r="AB160" i="25" s="1"/>
  <c r="H171" i="25"/>
  <c r="AB162" i="25" s="1"/>
  <c r="J171" i="25"/>
  <c r="AB164" i="25" s="1"/>
  <c r="D190" i="25"/>
  <c r="AB184" i="25" s="1"/>
  <c r="F190" i="25"/>
  <c r="AB179" i="25" s="1"/>
  <c r="H190" i="25"/>
  <c r="AB181" i="25" s="1"/>
  <c r="J190" i="25"/>
  <c r="AB183" i="25" s="1"/>
  <c r="D92" i="24"/>
  <c r="AB82" i="24" s="1"/>
  <c r="F92" i="24"/>
  <c r="AB77" i="24" s="1"/>
  <c r="H92" i="24"/>
  <c r="AB79" i="24" s="1"/>
  <c r="J92" i="24"/>
  <c r="AB81" i="24" s="1"/>
  <c r="D115" i="24"/>
  <c r="AB105" i="24" s="1"/>
  <c r="F115" i="24"/>
  <c r="AB100" i="24" s="1"/>
  <c r="H115" i="24"/>
  <c r="AB102" i="24" s="1"/>
  <c r="J115" i="24"/>
  <c r="AB104" i="24" s="1"/>
  <c r="D138" i="24"/>
  <c r="AB128" i="24" s="1"/>
  <c r="F138" i="24"/>
  <c r="AB123" i="24" s="1"/>
  <c r="H138" i="24"/>
  <c r="AB125" i="24" s="1"/>
  <c r="J138" i="24"/>
  <c r="AB127" i="24" s="1"/>
  <c r="D161" i="24"/>
  <c r="AB151" i="24" s="1"/>
  <c r="F161" i="24"/>
  <c r="AB146" i="24" s="1"/>
  <c r="H161" i="24"/>
  <c r="AB148" i="24" s="1"/>
  <c r="J161" i="24"/>
  <c r="AB150" i="24" s="1"/>
  <c r="D184" i="24"/>
  <c r="AB174" i="24" s="1"/>
  <c r="F184" i="24"/>
  <c r="AB169" i="24" s="1"/>
  <c r="H184" i="24"/>
  <c r="AB171" i="24" s="1"/>
  <c r="J184" i="24"/>
  <c r="AB173" i="24" s="1"/>
  <c r="D207" i="24"/>
  <c r="AB197" i="24" s="1"/>
  <c r="F207" i="24"/>
  <c r="AB192" i="24" s="1"/>
  <c r="H207" i="24"/>
  <c r="AB194" i="24" s="1"/>
  <c r="J207" i="24"/>
  <c r="AB196" i="24" s="1"/>
  <c r="D230" i="24"/>
  <c r="AB220" i="24" s="1"/>
  <c r="F230" i="24"/>
  <c r="AB215" i="24" s="1"/>
  <c r="H230" i="24"/>
  <c r="AB217" i="24" s="1"/>
  <c r="J230" i="24"/>
  <c r="AB219" i="24" s="1"/>
  <c r="E306" i="27"/>
  <c r="AB279" i="27" s="1"/>
  <c r="G306" i="27"/>
  <c r="AB281" i="27" s="1"/>
  <c r="I306" i="27"/>
  <c r="AB283" i="27" s="1"/>
  <c r="D340" i="27"/>
  <c r="AB319" i="27" s="1"/>
  <c r="F340" i="27"/>
  <c r="AB314" i="27" s="1"/>
  <c r="H340" i="27"/>
  <c r="AB316" i="27" s="1"/>
  <c r="J340" i="27"/>
  <c r="AB318" i="27" s="1"/>
  <c r="D136" i="27"/>
  <c r="AB115" i="27" s="1"/>
  <c r="G32" i="23"/>
  <c r="AB9" i="23" s="1"/>
  <c r="I32" i="23"/>
  <c r="AB11" i="23" s="1"/>
  <c r="E136" i="27"/>
  <c r="AB109" i="27" s="1"/>
  <c r="G136" i="27"/>
  <c r="AB111" i="27" s="1"/>
  <c r="I136" i="27"/>
  <c r="AB113" i="27" s="1"/>
  <c r="D170" i="27"/>
  <c r="AB149" i="27" s="1"/>
  <c r="F170" i="27"/>
  <c r="AB144" i="27" s="1"/>
  <c r="H170" i="27"/>
  <c r="AB146" i="27" s="1"/>
  <c r="J170" i="27"/>
  <c r="AB148" i="27" s="1"/>
  <c r="E204" i="27"/>
  <c r="AB177" i="27" s="1"/>
  <c r="G204" i="27"/>
  <c r="AB179" i="27" s="1"/>
  <c r="I204" i="27"/>
  <c r="AB181" i="27" s="1"/>
  <c r="D238" i="27"/>
  <c r="AB217" i="27" s="1"/>
  <c r="F238" i="27"/>
  <c r="AB212" i="27" s="1"/>
  <c r="H238" i="27"/>
  <c r="AB214" i="27" s="1"/>
  <c r="J238" i="27"/>
  <c r="AB216" i="27" s="1"/>
  <c r="E272" i="27"/>
  <c r="AB245" i="27" s="1"/>
  <c r="G272" i="27"/>
  <c r="AB247" i="27" s="1"/>
  <c r="I272" i="27"/>
  <c r="AB249" i="27" s="1"/>
  <c r="D306" i="27"/>
  <c r="AB285" i="27" s="1"/>
  <c r="F306" i="27"/>
  <c r="AB280" i="27" s="1"/>
  <c r="H306" i="27"/>
  <c r="AB282" i="27" s="1"/>
  <c r="J306" i="27"/>
  <c r="AB284" i="27" s="1"/>
  <c r="E340" i="27"/>
  <c r="AB313" i="27" s="1"/>
  <c r="G340" i="27"/>
  <c r="AB315" i="27" s="1"/>
  <c r="I340" i="27"/>
  <c r="AB317" i="27" s="1"/>
  <c r="F32" i="23"/>
  <c r="AB8" i="23" s="1"/>
  <c r="H32" i="23"/>
  <c r="AB10" i="23" s="1"/>
  <c r="J32" i="23"/>
  <c r="AB12" i="23" s="1"/>
  <c r="E92" i="24"/>
  <c r="AB76" i="24" s="1"/>
  <c r="G92" i="24"/>
  <c r="AB78" i="24" s="1"/>
  <c r="I92" i="24"/>
  <c r="AB80" i="24" s="1"/>
  <c r="E115" i="24"/>
  <c r="AB99" i="24" s="1"/>
  <c r="G115" i="24"/>
  <c r="AB101" i="24" s="1"/>
  <c r="I115" i="24"/>
  <c r="AB103" i="24" s="1"/>
  <c r="E138" i="24"/>
  <c r="AB122" i="24" s="1"/>
  <c r="G138" i="24"/>
  <c r="AB124" i="24" s="1"/>
  <c r="I138" i="24"/>
  <c r="AB126" i="24" s="1"/>
  <c r="E161" i="24"/>
  <c r="AB145" i="24" s="1"/>
  <c r="G161" i="24"/>
  <c r="AB147" i="24" s="1"/>
  <c r="I161" i="24"/>
  <c r="AB149" i="24" s="1"/>
  <c r="E184" i="24"/>
  <c r="AB168" i="24" s="1"/>
  <c r="G184" i="24"/>
  <c r="AB170" i="24" s="1"/>
  <c r="I184" i="24"/>
  <c r="AB172" i="24" s="1"/>
  <c r="E207" i="24"/>
  <c r="AB191" i="24" s="1"/>
  <c r="G207" i="24"/>
  <c r="AB193" i="24" s="1"/>
  <c r="I207" i="24"/>
  <c r="AB195" i="24" s="1"/>
  <c r="E230" i="24"/>
  <c r="AB214" i="24" s="1"/>
  <c r="G230" i="24"/>
  <c r="AB216" i="24" s="1"/>
  <c r="I230" i="24"/>
  <c r="AB218" i="24" s="1"/>
  <c r="E57" i="25"/>
  <c r="G57" i="25"/>
  <c r="I57" i="25"/>
  <c r="E76" i="25"/>
  <c r="AB64" i="25" s="1"/>
  <c r="G76" i="25"/>
  <c r="AB66" i="25" s="1"/>
  <c r="I76" i="25"/>
  <c r="AB68" i="25" s="1"/>
  <c r="E95" i="25"/>
  <c r="AB83" i="25" s="1"/>
  <c r="G95" i="25"/>
  <c r="AB85" i="25" s="1"/>
  <c r="I95" i="25"/>
  <c r="AB87" i="25" s="1"/>
  <c r="E114" i="25"/>
  <c r="AB102" i="25" s="1"/>
  <c r="G114" i="25"/>
  <c r="AB104" i="25" s="1"/>
  <c r="I114" i="25"/>
  <c r="AB106" i="25" s="1"/>
  <c r="E133" i="25"/>
  <c r="AB121" i="25" s="1"/>
  <c r="G133" i="25"/>
  <c r="AB123" i="25" s="1"/>
  <c r="I133" i="25"/>
  <c r="AB125" i="25" s="1"/>
  <c r="E152" i="25"/>
  <c r="AB140" i="25" s="1"/>
  <c r="G152" i="25"/>
  <c r="AB142" i="25" s="1"/>
  <c r="I152" i="25"/>
  <c r="AB144" i="25" s="1"/>
  <c r="E171" i="25"/>
  <c r="AB159" i="25" s="1"/>
  <c r="G171" i="25"/>
  <c r="AB161" i="25" s="1"/>
  <c r="I171" i="25"/>
  <c r="AB163" i="25" s="1"/>
  <c r="E190" i="25"/>
  <c r="AB178" i="25" s="1"/>
  <c r="G190" i="25"/>
  <c r="AB180" i="25" s="1"/>
  <c r="I190" i="25"/>
  <c r="AB182" i="25" s="1"/>
  <c r="D32" i="26"/>
  <c r="AB29" i="26" s="1"/>
  <c r="F32" i="26"/>
  <c r="AB24" i="26" s="1"/>
  <c r="H32" i="26"/>
  <c r="AB26" i="26" s="1"/>
  <c r="J32" i="26"/>
  <c r="AB28" i="26" s="1"/>
  <c r="E48" i="26"/>
  <c r="AB39" i="26" s="1"/>
  <c r="G48" i="26"/>
  <c r="AB41" i="26" s="1"/>
  <c r="I48" i="26"/>
  <c r="AB43" i="26" s="1"/>
  <c r="D64" i="26"/>
  <c r="AB61" i="26" s="1"/>
  <c r="F64" i="26"/>
  <c r="AB56" i="26" s="1"/>
  <c r="H64" i="26"/>
  <c r="AB58" i="26" s="1"/>
  <c r="J64" i="26"/>
  <c r="AB60" i="26" s="1"/>
  <c r="E80" i="26"/>
  <c r="AB71" i="26" s="1"/>
  <c r="G80" i="26"/>
  <c r="AB73" i="26" s="1"/>
  <c r="I80" i="26"/>
  <c r="AB75" i="26" s="1"/>
  <c r="D96" i="26"/>
  <c r="AB93" i="26" s="1"/>
  <c r="F96" i="26"/>
  <c r="AB88" i="26" s="1"/>
  <c r="H96" i="26"/>
  <c r="AB90" i="26" s="1"/>
  <c r="J96" i="26"/>
  <c r="AB92" i="26" s="1"/>
  <c r="E112" i="26"/>
  <c r="AB103" i="26" s="1"/>
  <c r="G112" i="26"/>
  <c r="AB105" i="26" s="1"/>
  <c r="I112" i="26"/>
  <c r="AB107" i="26" s="1"/>
  <c r="D128" i="26"/>
  <c r="AB125" i="26" s="1"/>
  <c r="F128" i="26"/>
  <c r="AB120" i="26" s="1"/>
  <c r="H128" i="26"/>
  <c r="AB122" i="26" s="1"/>
  <c r="J128" i="26"/>
  <c r="AB124" i="26" s="1"/>
  <c r="I16" i="26"/>
  <c r="AB11" i="26" s="1"/>
  <c r="H16" i="26"/>
  <c r="AB10" i="26" s="1"/>
  <c r="J16" i="26"/>
  <c r="AB12" i="26" s="1"/>
  <c r="F16" i="26"/>
  <c r="AB8" i="26" s="1"/>
  <c r="G16" i="26"/>
  <c r="AB9" i="26" s="1"/>
  <c r="D16" i="26"/>
  <c r="AB13" i="26" s="1"/>
  <c r="E16" i="26"/>
  <c r="AB7" i="26" s="1"/>
  <c r="F38" i="25"/>
  <c r="AB27" i="25" s="1"/>
  <c r="H38" i="25"/>
  <c r="AB29" i="25" s="1"/>
  <c r="J38" i="25"/>
  <c r="AB31" i="25" s="1"/>
  <c r="G38" i="25"/>
  <c r="AB28" i="25" s="1"/>
  <c r="I38" i="25"/>
  <c r="AB30" i="25" s="1"/>
  <c r="D38" i="25"/>
  <c r="AB32" i="25" s="1"/>
  <c r="E38" i="25"/>
  <c r="AB26" i="25" s="1"/>
  <c r="J19" i="25"/>
  <c r="AB12" i="25" s="1"/>
  <c r="F19" i="25"/>
  <c r="AB8" i="25" s="1"/>
  <c r="H19" i="25"/>
  <c r="AB10" i="25" s="1"/>
  <c r="G19" i="25"/>
  <c r="AB9" i="25" s="1"/>
  <c r="I19" i="25"/>
  <c r="AB11" i="25" s="1"/>
  <c r="D19" i="25"/>
  <c r="AB13" i="25" s="1"/>
  <c r="E19" i="25"/>
  <c r="AB7" i="25" s="1"/>
  <c r="H69" i="24"/>
  <c r="AB56" i="24" s="1"/>
  <c r="F69" i="24"/>
  <c r="AB54" i="24" s="1"/>
  <c r="J69" i="24"/>
  <c r="AB58" i="24" s="1"/>
  <c r="E69" i="24"/>
  <c r="AB53" i="24" s="1"/>
  <c r="G69" i="24"/>
  <c r="AB55" i="24" s="1"/>
  <c r="I69" i="24"/>
  <c r="AB57" i="24" s="1"/>
  <c r="D69" i="24"/>
  <c r="AB59" i="24" s="1"/>
  <c r="H46" i="24"/>
  <c r="AB33" i="24" s="1"/>
  <c r="J46" i="24"/>
  <c r="AB35" i="24" s="1"/>
  <c r="I46" i="24"/>
  <c r="AB34" i="24" s="1"/>
  <c r="F46" i="24"/>
  <c r="AB31" i="24" s="1"/>
  <c r="G46" i="24"/>
  <c r="AB32" i="24" s="1"/>
  <c r="E46" i="24"/>
  <c r="AB30" i="24" s="1"/>
  <c r="D46" i="24"/>
  <c r="AB36" i="24" s="1"/>
  <c r="F23" i="24"/>
  <c r="AB8" i="24" s="1"/>
  <c r="H23" i="24"/>
  <c r="AB10" i="24" s="1"/>
  <c r="J23" i="24"/>
  <c r="AB12" i="24" s="1"/>
  <c r="D23" i="24"/>
  <c r="AB13" i="24" s="1"/>
  <c r="E32" i="23"/>
  <c r="AB7" i="23" s="1"/>
  <c r="D32" i="23"/>
  <c r="AB13" i="23" s="1"/>
  <c r="I102" i="27"/>
  <c r="AB79" i="27" s="1"/>
  <c r="G102" i="27"/>
  <c r="AB77" i="27" s="1"/>
  <c r="F102" i="27"/>
  <c r="AB76" i="27" s="1"/>
  <c r="H102" i="27"/>
  <c r="AB78" i="27" s="1"/>
  <c r="J102" i="27"/>
  <c r="AB80" i="27" s="1"/>
  <c r="E102" i="27"/>
  <c r="AB75" i="27" s="1"/>
  <c r="D102" i="27"/>
  <c r="AB81" i="27" s="1"/>
  <c r="F68" i="27"/>
  <c r="AB42" i="27" s="1"/>
  <c r="H68" i="27"/>
  <c r="AB44" i="27" s="1"/>
  <c r="J68" i="27"/>
  <c r="AB46" i="27" s="1"/>
  <c r="E68" i="27"/>
  <c r="AB41" i="27" s="1"/>
  <c r="G68" i="27"/>
  <c r="AB43" i="27" s="1"/>
  <c r="I68" i="27"/>
  <c r="AB45" i="27" s="1"/>
  <c r="D68" i="27"/>
  <c r="AB47" i="27" s="1"/>
  <c r="I34" i="27"/>
  <c r="AB11" i="27" s="1"/>
  <c r="G34" i="27"/>
  <c r="AB9" i="27" s="1"/>
  <c r="F34" i="27"/>
  <c r="AB8" i="27" s="1"/>
  <c r="H34" i="27"/>
  <c r="AB10" i="27" s="1"/>
  <c r="J34" i="27"/>
  <c r="AB12" i="27" s="1"/>
  <c r="D34" i="27"/>
  <c r="AB13" i="27" s="1"/>
  <c r="E34" i="27"/>
  <c r="AB7" i="27" s="1"/>
  <c r="E23" i="24"/>
  <c r="AB7" i="24" s="1"/>
  <c r="G23" i="24"/>
  <c r="AB9" i="24" s="1"/>
  <c r="I23" i="24"/>
  <c r="AB11" i="24" s="1"/>
  <c r="X329" i="22"/>
  <c r="W329" i="22"/>
  <c r="V329" i="22"/>
  <c r="U329" i="22"/>
  <c r="T329" i="22"/>
  <c r="S329" i="22"/>
  <c r="R329" i="22"/>
  <c r="Q329" i="22"/>
  <c r="P329" i="22"/>
  <c r="O329" i="22"/>
  <c r="N329" i="22"/>
  <c r="M329" i="22"/>
  <c r="L329" i="22"/>
  <c r="K329" i="22"/>
  <c r="X328" i="22"/>
  <c r="W328" i="22"/>
  <c r="V328" i="22"/>
  <c r="U328" i="22"/>
  <c r="T328" i="22"/>
  <c r="S328" i="22"/>
  <c r="R328" i="22"/>
  <c r="Q328" i="22"/>
  <c r="P328" i="22"/>
  <c r="O328" i="22"/>
  <c r="N328" i="22"/>
  <c r="M328" i="22"/>
  <c r="L328" i="22"/>
  <c r="K328" i="22"/>
  <c r="X327" i="22"/>
  <c r="W327" i="22"/>
  <c r="V327" i="22"/>
  <c r="U327" i="22"/>
  <c r="T327" i="22"/>
  <c r="S327" i="22"/>
  <c r="R327" i="22"/>
  <c r="Q327" i="22"/>
  <c r="P327" i="22"/>
  <c r="O327" i="22"/>
  <c r="N327" i="22"/>
  <c r="M327" i="22"/>
  <c r="L327" i="22"/>
  <c r="K327" i="22"/>
  <c r="X326" i="22"/>
  <c r="W326" i="22"/>
  <c r="V326" i="22"/>
  <c r="U326" i="22"/>
  <c r="T326" i="22"/>
  <c r="S326" i="22"/>
  <c r="R326" i="22"/>
  <c r="Q326" i="22"/>
  <c r="P326" i="22"/>
  <c r="O326" i="22"/>
  <c r="N326" i="22"/>
  <c r="M326" i="22"/>
  <c r="L326" i="22"/>
  <c r="K326" i="22"/>
  <c r="X325" i="22"/>
  <c r="W325" i="22"/>
  <c r="V325" i="22"/>
  <c r="U325" i="22"/>
  <c r="T325" i="22"/>
  <c r="S325" i="22"/>
  <c r="R325" i="22"/>
  <c r="Q325" i="22"/>
  <c r="P325" i="22"/>
  <c r="O325" i="22"/>
  <c r="N325" i="22"/>
  <c r="M325" i="22"/>
  <c r="L325" i="22"/>
  <c r="K325" i="22"/>
  <c r="X324" i="22"/>
  <c r="W324" i="22"/>
  <c r="V324" i="22"/>
  <c r="U324" i="22"/>
  <c r="T324" i="22"/>
  <c r="S324" i="22"/>
  <c r="R324" i="22"/>
  <c r="Q324" i="22"/>
  <c r="P324" i="22"/>
  <c r="O324" i="22"/>
  <c r="N324" i="22"/>
  <c r="M324" i="22"/>
  <c r="L324" i="22"/>
  <c r="K324" i="22"/>
  <c r="X323" i="22"/>
  <c r="W323" i="22"/>
  <c r="V323" i="22"/>
  <c r="U323" i="22"/>
  <c r="T323" i="22"/>
  <c r="S323" i="22"/>
  <c r="R323" i="22"/>
  <c r="Q323" i="22"/>
  <c r="P323" i="22"/>
  <c r="O323" i="22"/>
  <c r="N323" i="22"/>
  <c r="M323" i="22"/>
  <c r="L323" i="22"/>
  <c r="K323" i="22"/>
  <c r="X322" i="22"/>
  <c r="W322" i="22"/>
  <c r="V322" i="22"/>
  <c r="U322" i="22"/>
  <c r="T322" i="22"/>
  <c r="S322" i="22"/>
  <c r="R322" i="22"/>
  <c r="Q322" i="22"/>
  <c r="P322" i="22"/>
  <c r="O322" i="22"/>
  <c r="N322" i="22"/>
  <c r="M322" i="22"/>
  <c r="L322" i="22"/>
  <c r="K322" i="22"/>
  <c r="X321" i="22"/>
  <c r="W321" i="22"/>
  <c r="V321" i="22"/>
  <c r="U321" i="22"/>
  <c r="T321" i="22"/>
  <c r="S321" i="22"/>
  <c r="R321" i="22"/>
  <c r="Q321" i="22"/>
  <c r="P321" i="22"/>
  <c r="O321" i="22"/>
  <c r="N321" i="22"/>
  <c r="M321" i="22"/>
  <c r="L321" i="22"/>
  <c r="K321" i="22"/>
  <c r="X320" i="22"/>
  <c r="W320" i="22"/>
  <c r="V320" i="22"/>
  <c r="U320" i="22"/>
  <c r="T320" i="22"/>
  <c r="S320" i="22"/>
  <c r="R320" i="22"/>
  <c r="Q320" i="22"/>
  <c r="P320" i="22"/>
  <c r="O320" i="22"/>
  <c r="N320" i="22"/>
  <c r="M320" i="22"/>
  <c r="L320" i="22"/>
  <c r="K320" i="22"/>
  <c r="X319" i="22"/>
  <c r="W319" i="22"/>
  <c r="V319" i="22"/>
  <c r="U319" i="22"/>
  <c r="T319" i="22"/>
  <c r="S319" i="22"/>
  <c r="R319" i="22"/>
  <c r="Q319" i="22"/>
  <c r="P319" i="22"/>
  <c r="O319" i="22"/>
  <c r="N319" i="22"/>
  <c r="M319" i="22"/>
  <c r="L319" i="22"/>
  <c r="K319" i="22"/>
  <c r="X318" i="22"/>
  <c r="W318" i="22"/>
  <c r="V318" i="22"/>
  <c r="U318" i="22"/>
  <c r="T318" i="22"/>
  <c r="S318" i="22"/>
  <c r="R318" i="22"/>
  <c r="Q318" i="22"/>
  <c r="P318" i="22"/>
  <c r="O318" i="22"/>
  <c r="N318" i="22"/>
  <c r="M318" i="22"/>
  <c r="L318" i="22"/>
  <c r="K318" i="22"/>
  <c r="X317" i="22"/>
  <c r="W317" i="22"/>
  <c r="V317" i="22"/>
  <c r="U317" i="22"/>
  <c r="T317" i="22"/>
  <c r="S317" i="22"/>
  <c r="R317" i="22"/>
  <c r="Q317" i="22"/>
  <c r="P317" i="22"/>
  <c r="O317" i="22"/>
  <c r="N317" i="22"/>
  <c r="M317" i="22"/>
  <c r="L317" i="22"/>
  <c r="K317" i="22"/>
  <c r="X316" i="22"/>
  <c r="W316" i="22"/>
  <c r="V316" i="22"/>
  <c r="U316" i="22"/>
  <c r="T316" i="22"/>
  <c r="S316" i="22"/>
  <c r="R316" i="22"/>
  <c r="Q316" i="22"/>
  <c r="P316" i="22"/>
  <c r="O316" i="22"/>
  <c r="N316" i="22"/>
  <c r="M316" i="22"/>
  <c r="L316" i="22"/>
  <c r="K316" i="22"/>
  <c r="X315" i="22"/>
  <c r="W315" i="22"/>
  <c r="V315" i="22"/>
  <c r="U315" i="22"/>
  <c r="T315" i="22"/>
  <c r="S315" i="22"/>
  <c r="R315" i="22"/>
  <c r="Q315" i="22"/>
  <c r="P315" i="22"/>
  <c r="O315" i="22"/>
  <c r="N315" i="22"/>
  <c r="M315" i="22"/>
  <c r="L315" i="22"/>
  <c r="K315" i="22"/>
  <c r="X314" i="22"/>
  <c r="W314" i="22"/>
  <c r="V314" i="22"/>
  <c r="U314" i="22"/>
  <c r="T314" i="22"/>
  <c r="S314" i="22"/>
  <c r="R314" i="22"/>
  <c r="Q314" i="22"/>
  <c r="P314" i="22"/>
  <c r="O314" i="22"/>
  <c r="N314" i="22"/>
  <c r="M314" i="22"/>
  <c r="L314" i="22"/>
  <c r="K314" i="22"/>
  <c r="X313" i="22"/>
  <c r="W313" i="22"/>
  <c r="V313" i="22"/>
  <c r="U313" i="22"/>
  <c r="T313" i="22"/>
  <c r="S313" i="22"/>
  <c r="R313" i="22"/>
  <c r="Q313" i="22"/>
  <c r="P313" i="22"/>
  <c r="O313" i="22"/>
  <c r="N313" i="22"/>
  <c r="M313" i="22"/>
  <c r="L313" i="22"/>
  <c r="K313" i="22"/>
  <c r="X312" i="22"/>
  <c r="W312" i="22"/>
  <c r="V312" i="22"/>
  <c r="U312" i="22"/>
  <c r="T312" i="22"/>
  <c r="S312" i="22"/>
  <c r="R312" i="22"/>
  <c r="Q312" i="22"/>
  <c r="P312" i="22"/>
  <c r="O312" i="22"/>
  <c r="N312" i="22"/>
  <c r="M312" i="22"/>
  <c r="L312" i="22"/>
  <c r="K312" i="22"/>
  <c r="X311" i="22"/>
  <c r="W311" i="22"/>
  <c r="V311" i="22"/>
  <c r="U311" i="22"/>
  <c r="T311" i="22"/>
  <c r="S311" i="22"/>
  <c r="R311" i="22"/>
  <c r="Q311" i="22"/>
  <c r="P311" i="22"/>
  <c r="O311" i="22"/>
  <c r="N311" i="22"/>
  <c r="M311" i="22"/>
  <c r="L311" i="22"/>
  <c r="K311" i="22"/>
  <c r="X310" i="22"/>
  <c r="W310" i="22"/>
  <c r="V310" i="22"/>
  <c r="U310" i="22"/>
  <c r="T310" i="22"/>
  <c r="S310" i="22"/>
  <c r="R310" i="22"/>
  <c r="Q310" i="22"/>
  <c r="P310" i="22"/>
  <c r="O310" i="22"/>
  <c r="N310" i="22"/>
  <c r="M310" i="22"/>
  <c r="L310" i="22"/>
  <c r="K310" i="22"/>
  <c r="X309" i="22"/>
  <c r="W309" i="22"/>
  <c r="V309" i="22"/>
  <c r="U309" i="22"/>
  <c r="T309" i="22"/>
  <c r="S309" i="22"/>
  <c r="R309" i="22"/>
  <c r="Q309" i="22"/>
  <c r="P309" i="22"/>
  <c r="O309" i="22"/>
  <c r="N309" i="22"/>
  <c r="M309" i="22"/>
  <c r="L309" i="22"/>
  <c r="K309" i="22"/>
  <c r="X308" i="22"/>
  <c r="W308" i="22"/>
  <c r="V308" i="22"/>
  <c r="U308" i="22"/>
  <c r="T308" i="22"/>
  <c r="S308" i="22"/>
  <c r="R308" i="22"/>
  <c r="Q308" i="22"/>
  <c r="P308" i="22"/>
  <c r="O308" i="22"/>
  <c r="N308" i="22"/>
  <c r="M308" i="22"/>
  <c r="L308" i="22"/>
  <c r="K308" i="22"/>
  <c r="X307" i="22"/>
  <c r="W307" i="22"/>
  <c r="V307" i="22"/>
  <c r="U307" i="22"/>
  <c r="T307" i="22"/>
  <c r="S307" i="22"/>
  <c r="R307" i="22"/>
  <c r="Q307" i="22"/>
  <c r="P307" i="22"/>
  <c r="O307" i="22"/>
  <c r="N307" i="22"/>
  <c r="M307" i="22"/>
  <c r="L307" i="22"/>
  <c r="K307" i="22"/>
  <c r="X306" i="22"/>
  <c r="W306" i="22"/>
  <c r="V306" i="22"/>
  <c r="U306" i="22"/>
  <c r="T306" i="22"/>
  <c r="S306" i="22"/>
  <c r="R306" i="22"/>
  <c r="Q306" i="22"/>
  <c r="P306" i="22"/>
  <c r="O306" i="22"/>
  <c r="N306" i="22"/>
  <c r="M306" i="22"/>
  <c r="L306" i="22"/>
  <c r="K306" i="22"/>
  <c r="X305" i="22"/>
  <c r="W305" i="22"/>
  <c r="V305" i="22"/>
  <c r="U305" i="22"/>
  <c r="T305" i="22"/>
  <c r="S305" i="22"/>
  <c r="R305" i="22"/>
  <c r="Q305" i="22"/>
  <c r="P305" i="22"/>
  <c r="O305" i="22"/>
  <c r="N305" i="22"/>
  <c r="M305" i="22"/>
  <c r="L305" i="22"/>
  <c r="K305" i="22"/>
  <c r="X304" i="22"/>
  <c r="W304" i="22"/>
  <c r="V304" i="22"/>
  <c r="U304" i="22"/>
  <c r="T304" i="22"/>
  <c r="S304" i="22"/>
  <c r="R304" i="22"/>
  <c r="Q304" i="22"/>
  <c r="P304" i="22"/>
  <c r="O304" i="22"/>
  <c r="N304" i="22"/>
  <c r="M304" i="22"/>
  <c r="L304" i="22"/>
  <c r="K304" i="22"/>
  <c r="X296" i="22"/>
  <c r="W296" i="22"/>
  <c r="V296" i="22"/>
  <c r="U296" i="22"/>
  <c r="T296" i="22"/>
  <c r="S296" i="22"/>
  <c r="R296" i="22"/>
  <c r="Q296" i="22"/>
  <c r="P296" i="22"/>
  <c r="O296" i="22"/>
  <c r="N296" i="22"/>
  <c r="M296" i="22"/>
  <c r="L296" i="22"/>
  <c r="K296" i="22"/>
  <c r="X295" i="22"/>
  <c r="W295" i="22"/>
  <c r="V295" i="22"/>
  <c r="U295" i="22"/>
  <c r="T295" i="22"/>
  <c r="S295" i="22"/>
  <c r="R295" i="22"/>
  <c r="Q295" i="22"/>
  <c r="P295" i="22"/>
  <c r="O295" i="22"/>
  <c r="N295" i="22"/>
  <c r="M295" i="22"/>
  <c r="L295" i="22"/>
  <c r="K295" i="22"/>
  <c r="X294" i="22"/>
  <c r="W294" i="22"/>
  <c r="V294" i="22"/>
  <c r="U294" i="22"/>
  <c r="T294" i="22"/>
  <c r="S294" i="22"/>
  <c r="R294" i="22"/>
  <c r="Q294" i="22"/>
  <c r="P294" i="22"/>
  <c r="O294" i="22"/>
  <c r="N294" i="22"/>
  <c r="M294" i="22"/>
  <c r="L294" i="22"/>
  <c r="K294" i="22"/>
  <c r="X293" i="22"/>
  <c r="W293" i="22"/>
  <c r="V293" i="22"/>
  <c r="U293" i="22"/>
  <c r="T293" i="22"/>
  <c r="S293" i="22"/>
  <c r="R293" i="22"/>
  <c r="Q293" i="22"/>
  <c r="P293" i="22"/>
  <c r="O293" i="22"/>
  <c r="N293" i="22"/>
  <c r="M293" i="22"/>
  <c r="L293" i="22"/>
  <c r="K293" i="22"/>
  <c r="X292" i="22"/>
  <c r="W292" i="22"/>
  <c r="V292" i="22"/>
  <c r="U292" i="22"/>
  <c r="T292" i="22"/>
  <c r="S292" i="22"/>
  <c r="R292" i="22"/>
  <c r="Q292" i="22"/>
  <c r="P292" i="22"/>
  <c r="O292" i="22"/>
  <c r="N292" i="22"/>
  <c r="M292" i="22"/>
  <c r="L292" i="22"/>
  <c r="K292" i="22"/>
  <c r="X291" i="22"/>
  <c r="W291" i="22"/>
  <c r="V291" i="22"/>
  <c r="U291" i="22"/>
  <c r="T291" i="22"/>
  <c r="S291" i="22"/>
  <c r="R291" i="22"/>
  <c r="Q291" i="22"/>
  <c r="P291" i="22"/>
  <c r="O291" i="22"/>
  <c r="N291" i="22"/>
  <c r="M291" i="22"/>
  <c r="L291" i="22"/>
  <c r="K291" i="22"/>
  <c r="X290" i="22"/>
  <c r="W290" i="22"/>
  <c r="V290" i="22"/>
  <c r="U290" i="22"/>
  <c r="T290" i="22"/>
  <c r="S290" i="22"/>
  <c r="R290" i="22"/>
  <c r="Q290" i="22"/>
  <c r="P290" i="22"/>
  <c r="O290" i="22"/>
  <c r="N290" i="22"/>
  <c r="M290" i="22"/>
  <c r="L290" i="22"/>
  <c r="K290" i="22"/>
  <c r="X289" i="22"/>
  <c r="W289" i="22"/>
  <c r="V289" i="22"/>
  <c r="U289" i="22"/>
  <c r="T289" i="22"/>
  <c r="S289" i="22"/>
  <c r="R289" i="22"/>
  <c r="Q289" i="22"/>
  <c r="P289" i="22"/>
  <c r="O289" i="22"/>
  <c r="N289" i="22"/>
  <c r="M289" i="22"/>
  <c r="L289" i="22"/>
  <c r="K289" i="22"/>
  <c r="X288" i="22"/>
  <c r="W288" i="22"/>
  <c r="V288" i="22"/>
  <c r="U288" i="22"/>
  <c r="T288" i="22"/>
  <c r="S288" i="22"/>
  <c r="R288" i="22"/>
  <c r="Q288" i="22"/>
  <c r="P288" i="22"/>
  <c r="O288" i="22"/>
  <c r="N288" i="22"/>
  <c r="M288" i="22"/>
  <c r="L288" i="22"/>
  <c r="K288" i="22"/>
  <c r="X287" i="22"/>
  <c r="W287" i="22"/>
  <c r="V287" i="22"/>
  <c r="U287" i="22"/>
  <c r="T287" i="22"/>
  <c r="S287" i="22"/>
  <c r="R287" i="22"/>
  <c r="Q287" i="22"/>
  <c r="P287" i="22"/>
  <c r="O287" i="22"/>
  <c r="N287" i="22"/>
  <c r="M287" i="22"/>
  <c r="L287" i="22"/>
  <c r="K287" i="22"/>
  <c r="X286" i="22"/>
  <c r="W286" i="22"/>
  <c r="V286" i="22"/>
  <c r="U286" i="22"/>
  <c r="T286" i="22"/>
  <c r="S286" i="22"/>
  <c r="R286" i="22"/>
  <c r="Q286" i="22"/>
  <c r="P286" i="22"/>
  <c r="O286" i="22"/>
  <c r="N286" i="22"/>
  <c r="M286" i="22"/>
  <c r="L286" i="22"/>
  <c r="K286" i="22"/>
  <c r="X285" i="22"/>
  <c r="W285" i="22"/>
  <c r="V285" i="22"/>
  <c r="U285" i="22"/>
  <c r="T285" i="22"/>
  <c r="S285" i="22"/>
  <c r="R285" i="22"/>
  <c r="Q285" i="22"/>
  <c r="P285" i="22"/>
  <c r="O285" i="22"/>
  <c r="N285" i="22"/>
  <c r="M285" i="22"/>
  <c r="L285" i="22"/>
  <c r="K285" i="22"/>
  <c r="X284" i="22"/>
  <c r="W284" i="22"/>
  <c r="V284" i="22"/>
  <c r="U284" i="22"/>
  <c r="T284" i="22"/>
  <c r="S284" i="22"/>
  <c r="R284" i="22"/>
  <c r="Q284" i="22"/>
  <c r="P284" i="22"/>
  <c r="O284" i="22"/>
  <c r="N284" i="22"/>
  <c r="M284" i="22"/>
  <c r="L284" i="22"/>
  <c r="K284" i="22"/>
  <c r="X283" i="22"/>
  <c r="W283" i="22"/>
  <c r="V283" i="22"/>
  <c r="U283" i="22"/>
  <c r="T283" i="22"/>
  <c r="S283" i="22"/>
  <c r="R283" i="22"/>
  <c r="Q283" i="22"/>
  <c r="P283" i="22"/>
  <c r="O283" i="22"/>
  <c r="N283" i="22"/>
  <c r="M283" i="22"/>
  <c r="L283" i="22"/>
  <c r="K283" i="22"/>
  <c r="X282" i="22"/>
  <c r="W282" i="22"/>
  <c r="V282" i="22"/>
  <c r="U282" i="22"/>
  <c r="T282" i="22"/>
  <c r="S282" i="22"/>
  <c r="R282" i="22"/>
  <c r="Q282" i="22"/>
  <c r="P282" i="22"/>
  <c r="O282" i="22"/>
  <c r="N282" i="22"/>
  <c r="M282" i="22"/>
  <c r="L282" i="22"/>
  <c r="K282" i="22"/>
  <c r="X281" i="22"/>
  <c r="W281" i="22"/>
  <c r="V281" i="22"/>
  <c r="U281" i="22"/>
  <c r="T281" i="22"/>
  <c r="S281" i="22"/>
  <c r="R281" i="22"/>
  <c r="Q281" i="22"/>
  <c r="P281" i="22"/>
  <c r="O281" i="22"/>
  <c r="N281" i="22"/>
  <c r="M281" i="22"/>
  <c r="L281" i="22"/>
  <c r="K281" i="22"/>
  <c r="X280" i="22"/>
  <c r="W280" i="22"/>
  <c r="V280" i="22"/>
  <c r="U280" i="22"/>
  <c r="T280" i="22"/>
  <c r="S280" i="22"/>
  <c r="R280" i="22"/>
  <c r="Q280" i="22"/>
  <c r="P280" i="22"/>
  <c r="O280" i="22"/>
  <c r="N280" i="22"/>
  <c r="M280" i="22"/>
  <c r="L280" i="22"/>
  <c r="K280" i="22"/>
  <c r="X279" i="22"/>
  <c r="W279" i="22"/>
  <c r="V279" i="22"/>
  <c r="U279" i="22"/>
  <c r="T279" i="22"/>
  <c r="S279" i="22"/>
  <c r="R279" i="22"/>
  <c r="Q279" i="22"/>
  <c r="P279" i="22"/>
  <c r="O279" i="22"/>
  <c r="N279" i="22"/>
  <c r="M279" i="22"/>
  <c r="L279" i="22"/>
  <c r="K279" i="22"/>
  <c r="X278" i="22"/>
  <c r="W278" i="22"/>
  <c r="V278" i="22"/>
  <c r="U278" i="22"/>
  <c r="T278" i="22"/>
  <c r="S278" i="22"/>
  <c r="R278" i="22"/>
  <c r="Q278" i="22"/>
  <c r="P278" i="22"/>
  <c r="O278" i="22"/>
  <c r="N278" i="22"/>
  <c r="M278" i="22"/>
  <c r="L278" i="22"/>
  <c r="K278" i="22"/>
  <c r="X277" i="22"/>
  <c r="W277" i="22"/>
  <c r="V277" i="22"/>
  <c r="U277" i="22"/>
  <c r="T277" i="22"/>
  <c r="S277" i="22"/>
  <c r="R277" i="22"/>
  <c r="Q277" i="22"/>
  <c r="P277" i="22"/>
  <c r="O277" i="22"/>
  <c r="N277" i="22"/>
  <c r="M277" i="22"/>
  <c r="L277" i="22"/>
  <c r="K277" i="22"/>
  <c r="X276" i="22"/>
  <c r="W276" i="22"/>
  <c r="V276" i="22"/>
  <c r="U276" i="22"/>
  <c r="T276" i="22"/>
  <c r="S276" i="22"/>
  <c r="R276" i="22"/>
  <c r="Q276" i="22"/>
  <c r="P276" i="22"/>
  <c r="O276" i="22"/>
  <c r="N276" i="22"/>
  <c r="M276" i="22"/>
  <c r="L276" i="22"/>
  <c r="K276" i="22"/>
  <c r="X275" i="22"/>
  <c r="W275" i="22"/>
  <c r="V275" i="22"/>
  <c r="U275" i="22"/>
  <c r="T275" i="22"/>
  <c r="S275" i="22"/>
  <c r="R275" i="22"/>
  <c r="Q275" i="22"/>
  <c r="P275" i="22"/>
  <c r="O275" i="22"/>
  <c r="N275" i="22"/>
  <c r="M275" i="22"/>
  <c r="L275" i="22"/>
  <c r="K275" i="22"/>
  <c r="X274" i="22"/>
  <c r="W274" i="22"/>
  <c r="V274" i="22"/>
  <c r="U274" i="22"/>
  <c r="T274" i="22"/>
  <c r="S274" i="22"/>
  <c r="R274" i="22"/>
  <c r="Q274" i="22"/>
  <c r="P274" i="22"/>
  <c r="O274" i="22"/>
  <c r="N274" i="22"/>
  <c r="M274" i="22"/>
  <c r="L274" i="22"/>
  <c r="K274" i="22"/>
  <c r="X273" i="22"/>
  <c r="W273" i="22"/>
  <c r="V273" i="22"/>
  <c r="U273" i="22"/>
  <c r="T273" i="22"/>
  <c r="S273" i="22"/>
  <c r="R273" i="22"/>
  <c r="Q273" i="22"/>
  <c r="P273" i="22"/>
  <c r="O273" i="22"/>
  <c r="N273" i="22"/>
  <c r="M273" i="22"/>
  <c r="L273" i="22"/>
  <c r="K273" i="22"/>
  <c r="X272" i="22"/>
  <c r="W272" i="22"/>
  <c r="V272" i="22"/>
  <c r="U272" i="22"/>
  <c r="T272" i="22"/>
  <c r="S272" i="22"/>
  <c r="R272" i="22"/>
  <c r="Q272" i="22"/>
  <c r="P272" i="22"/>
  <c r="O272" i="22"/>
  <c r="N272" i="22"/>
  <c r="M272" i="22"/>
  <c r="L272" i="22"/>
  <c r="K272" i="22"/>
  <c r="X271" i="22"/>
  <c r="W271" i="22"/>
  <c r="V271" i="22"/>
  <c r="U271" i="22"/>
  <c r="T271" i="22"/>
  <c r="S271" i="22"/>
  <c r="R271" i="22"/>
  <c r="Q271" i="22"/>
  <c r="P271" i="22"/>
  <c r="O271" i="22"/>
  <c r="N271" i="22"/>
  <c r="M271" i="22"/>
  <c r="L271" i="22"/>
  <c r="K271" i="22"/>
  <c r="X263" i="22"/>
  <c r="W263" i="22"/>
  <c r="V263" i="22"/>
  <c r="U263" i="22"/>
  <c r="T263" i="22"/>
  <c r="S263" i="22"/>
  <c r="R263" i="22"/>
  <c r="Q263" i="22"/>
  <c r="P263" i="22"/>
  <c r="O263" i="22"/>
  <c r="N263" i="22"/>
  <c r="M263" i="22"/>
  <c r="L263" i="22"/>
  <c r="K263" i="22"/>
  <c r="X262" i="22"/>
  <c r="W262" i="22"/>
  <c r="V262" i="22"/>
  <c r="U262" i="22"/>
  <c r="T262" i="22"/>
  <c r="S262" i="22"/>
  <c r="R262" i="22"/>
  <c r="Q262" i="22"/>
  <c r="P262" i="22"/>
  <c r="O262" i="22"/>
  <c r="N262" i="22"/>
  <c r="M262" i="22"/>
  <c r="L262" i="22"/>
  <c r="K262" i="22"/>
  <c r="X261" i="22"/>
  <c r="W261" i="22"/>
  <c r="V261" i="22"/>
  <c r="U261" i="22"/>
  <c r="T261" i="22"/>
  <c r="S261" i="22"/>
  <c r="R261" i="22"/>
  <c r="Q261" i="22"/>
  <c r="P261" i="22"/>
  <c r="O261" i="22"/>
  <c r="N261" i="22"/>
  <c r="M261" i="22"/>
  <c r="L261" i="22"/>
  <c r="K261" i="22"/>
  <c r="X260" i="22"/>
  <c r="W260" i="22"/>
  <c r="V260" i="22"/>
  <c r="U260" i="22"/>
  <c r="T260" i="22"/>
  <c r="S260" i="22"/>
  <c r="R260" i="22"/>
  <c r="Q260" i="22"/>
  <c r="P260" i="22"/>
  <c r="O260" i="22"/>
  <c r="N260" i="22"/>
  <c r="M260" i="22"/>
  <c r="L260" i="22"/>
  <c r="K260" i="22"/>
  <c r="X259" i="22"/>
  <c r="W259" i="22"/>
  <c r="V259" i="22"/>
  <c r="U259" i="22"/>
  <c r="T259" i="22"/>
  <c r="S259" i="22"/>
  <c r="R259" i="22"/>
  <c r="Q259" i="22"/>
  <c r="P259" i="22"/>
  <c r="O259" i="22"/>
  <c r="N259" i="22"/>
  <c r="M259" i="22"/>
  <c r="L259" i="22"/>
  <c r="K259" i="22"/>
  <c r="X258" i="22"/>
  <c r="W258" i="22"/>
  <c r="V258" i="22"/>
  <c r="U258" i="22"/>
  <c r="T258" i="22"/>
  <c r="S258" i="22"/>
  <c r="R258" i="22"/>
  <c r="Q258" i="22"/>
  <c r="P258" i="22"/>
  <c r="O258" i="22"/>
  <c r="N258" i="22"/>
  <c r="M258" i="22"/>
  <c r="L258" i="22"/>
  <c r="K258" i="22"/>
  <c r="X257" i="22"/>
  <c r="W257" i="22"/>
  <c r="V257" i="22"/>
  <c r="U257" i="22"/>
  <c r="T257" i="22"/>
  <c r="S257" i="22"/>
  <c r="R257" i="22"/>
  <c r="Q257" i="22"/>
  <c r="P257" i="22"/>
  <c r="O257" i="22"/>
  <c r="N257" i="22"/>
  <c r="M257" i="22"/>
  <c r="L257" i="22"/>
  <c r="K257" i="22"/>
  <c r="X256" i="22"/>
  <c r="W256" i="22"/>
  <c r="V256" i="22"/>
  <c r="U256" i="22"/>
  <c r="T256" i="22"/>
  <c r="S256" i="22"/>
  <c r="R256" i="22"/>
  <c r="Q256" i="22"/>
  <c r="P256" i="22"/>
  <c r="O256" i="22"/>
  <c r="N256" i="22"/>
  <c r="M256" i="22"/>
  <c r="L256" i="22"/>
  <c r="K256" i="22"/>
  <c r="X255" i="22"/>
  <c r="W255" i="22"/>
  <c r="V255" i="22"/>
  <c r="U255" i="22"/>
  <c r="T255" i="22"/>
  <c r="S255" i="22"/>
  <c r="R255" i="22"/>
  <c r="Q255" i="22"/>
  <c r="P255" i="22"/>
  <c r="O255" i="22"/>
  <c r="N255" i="22"/>
  <c r="M255" i="22"/>
  <c r="L255" i="22"/>
  <c r="K255" i="22"/>
  <c r="X254" i="22"/>
  <c r="W254" i="22"/>
  <c r="V254" i="22"/>
  <c r="U254" i="22"/>
  <c r="T254" i="22"/>
  <c r="S254" i="22"/>
  <c r="R254" i="22"/>
  <c r="Q254" i="22"/>
  <c r="P254" i="22"/>
  <c r="O254" i="22"/>
  <c r="N254" i="22"/>
  <c r="M254" i="22"/>
  <c r="L254" i="22"/>
  <c r="K254" i="22"/>
  <c r="X253" i="22"/>
  <c r="W253" i="22"/>
  <c r="V253" i="22"/>
  <c r="U253" i="22"/>
  <c r="T253" i="22"/>
  <c r="S253" i="22"/>
  <c r="R253" i="22"/>
  <c r="Q253" i="22"/>
  <c r="P253" i="22"/>
  <c r="O253" i="22"/>
  <c r="N253" i="22"/>
  <c r="M253" i="22"/>
  <c r="L253" i="22"/>
  <c r="K253" i="22"/>
  <c r="X252" i="22"/>
  <c r="W252" i="22"/>
  <c r="V252" i="22"/>
  <c r="U252" i="22"/>
  <c r="T252" i="22"/>
  <c r="S252" i="22"/>
  <c r="R252" i="22"/>
  <c r="Q252" i="22"/>
  <c r="P252" i="22"/>
  <c r="O252" i="22"/>
  <c r="N252" i="22"/>
  <c r="M252" i="22"/>
  <c r="L252" i="22"/>
  <c r="K252" i="22"/>
  <c r="X251" i="22"/>
  <c r="W251" i="22"/>
  <c r="V251" i="22"/>
  <c r="U251" i="22"/>
  <c r="T251" i="22"/>
  <c r="S251" i="22"/>
  <c r="R251" i="22"/>
  <c r="Q251" i="22"/>
  <c r="P251" i="22"/>
  <c r="O251" i="22"/>
  <c r="N251" i="22"/>
  <c r="M251" i="22"/>
  <c r="L251" i="22"/>
  <c r="K251" i="22"/>
  <c r="X250" i="22"/>
  <c r="W250" i="22"/>
  <c r="V250" i="22"/>
  <c r="U250" i="22"/>
  <c r="T250" i="22"/>
  <c r="S250" i="22"/>
  <c r="R250" i="22"/>
  <c r="Q250" i="22"/>
  <c r="P250" i="22"/>
  <c r="O250" i="22"/>
  <c r="N250" i="22"/>
  <c r="M250" i="22"/>
  <c r="L250" i="22"/>
  <c r="K250" i="22"/>
  <c r="X249" i="22"/>
  <c r="W249" i="22"/>
  <c r="V249" i="22"/>
  <c r="U249" i="22"/>
  <c r="T249" i="22"/>
  <c r="S249" i="22"/>
  <c r="R249" i="22"/>
  <c r="Q249" i="22"/>
  <c r="P249" i="22"/>
  <c r="O249" i="22"/>
  <c r="N249" i="22"/>
  <c r="M249" i="22"/>
  <c r="L249" i="22"/>
  <c r="K249" i="22"/>
  <c r="X248" i="22"/>
  <c r="W248" i="22"/>
  <c r="V248" i="22"/>
  <c r="U248" i="22"/>
  <c r="T248" i="22"/>
  <c r="S248" i="22"/>
  <c r="R248" i="22"/>
  <c r="Q248" i="22"/>
  <c r="P248" i="22"/>
  <c r="O248" i="22"/>
  <c r="N248" i="22"/>
  <c r="M248" i="22"/>
  <c r="L248" i="22"/>
  <c r="K248" i="22"/>
  <c r="X247" i="22"/>
  <c r="W247" i="22"/>
  <c r="V247" i="22"/>
  <c r="U247" i="22"/>
  <c r="T247" i="22"/>
  <c r="S247" i="22"/>
  <c r="R247" i="22"/>
  <c r="Q247" i="22"/>
  <c r="P247" i="22"/>
  <c r="O247" i="22"/>
  <c r="N247" i="22"/>
  <c r="M247" i="22"/>
  <c r="L247" i="22"/>
  <c r="K247" i="22"/>
  <c r="X246" i="22"/>
  <c r="W246" i="22"/>
  <c r="V246" i="22"/>
  <c r="U246" i="22"/>
  <c r="T246" i="22"/>
  <c r="S246" i="22"/>
  <c r="R246" i="22"/>
  <c r="Q246" i="22"/>
  <c r="P246" i="22"/>
  <c r="O246" i="22"/>
  <c r="N246" i="22"/>
  <c r="M246" i="22"/>
  <c r="L246" i="22"/>
  <c r="K246" i="22"/>
  <c r="X245" i="22"/>
  <c r="W245" i="22"/>
  <c r="V245" i="22"/>
  <c r="U245" i="22"/>
  <c r="T245" i="22"/>
  <c r="S245" i="22"/>
  <c r="R245" i="22"/>
  <c r="Q245" i="22"/>
  <c r="P245" i="22"/>
  <c r="O245" i="22"/>
  <c r="N245" i="22"/>
  <c r="M245" i="22"/>
  <c r="L245" i="22"/>
  <c r="K245" i="22"/>
  <c r="X244" i="22"/>
  <c r="W244" i="22"/>
  <c r="V244" i="22"/>
  <c r="U244" i="22"/>
  <c r="T244" i="22"/>
  <c r="S244" i="22"/>
  <c r="R244" i="22"/>
  <c r="Q244" i="22"/>
  <c r="P244" i="22"/>
  <c r="O244" i="22"/>
  <c r="N244" i="22"/>
  <c r="M244" i="22"/>
  <c r="L244" i="22"/>
  <c r="K244" i="22"/>
  <c r="X243" i="22"/>
  <c r="W243" i="22"/>
  <c r="V243" i="22"/>
  <c r="U243" i="22"/>
  <c r="T243" i="22"/>
  <c r="S243" i="22"/>
  <c r="R243" i="22"/>
  <c r="Q243" i="22"/>
  <c r="P243" i="22"/>
  <c r="O243" i="22"/>
  <c r="N243" i="22"/>
  <c r="M243" i="22"/>
  <c r="L243" i="22"/>
  <c r="K243" i="22"/>
  <c r="X242" i="22"/>
  <c r="W242" i="22"/>
  <c r="V242" i="22"/>
  <c r="U242" i="22"/>
  <c r="T242" i="22"/>
  <c r="S242" i="22"/>
  <c r="R242" i="22"/>
  <c r="Q242" i="22"/>
  <c r="P242" i="22"/>
  <c r="O242" i="22"/>
  <c r="N242" i="22"/>
  <c r="M242" i="22"/>
  <c r="L242" i="22"/>
  <c r="K242" i="22"/>
  <c r="X241" i="22"/>
  <c r="W241" i="22"/>
  <c r="V241" i="22"/>
  <c r="U241" i="22"/>
  <c r="T241" i="22"/>
  <c r="S241" i="22"/>
  <c r="R241" i="22"/>
  <c r="Q241" i="22"/>
  <c r="P241" i="22"/>
  <c r="O241" i="22"/>
  <c r="N241" i="22"/>
  <c r="M241" i="22"/>
  <c r="L241" i="22"/>
  <c r="K241" i="22"/>
  <c r="X240" i="22"/>
  <c r="W240" i="22"/>
  <c r="V240" i="22"/>
  <c r="U240" i="22"/>
  <c r="T240" i="22"/>
  <c r="S240" i="22"/>
  <c r="R240" i="22"/>
  <c r="Q240" i="22"/>
  <c r="P240" i="22"/>
  <c r="O240" i="22"/>
  <c r="N240" i="22"/>
  <c r="M240" i="22"/>
  <c r="L240" i="22"/>
  <c r="K240" i="22"/>
  <c r="X239" i="22"/>
  <c r="W239" i="22"/>
  <c r="V239" i="22"/>
  <c r="U239" i="22"/>
  <c r="T239" i="22"/>
  <c r="S239" i="22"/>
  <c r="R239" i="22"/>
  <c r="Q239" i="22"/>
  <c r="P239" i="22"/>
  <c r="O239" i="22"/>
  <c r="N239" i="22"/>
  <c r="M239" i="22"/>
  <c r="L239" i="22"/>
  <c r="K239" i="22"/>
  <c r="X238" i="22"/>
  <c r="W238" i="22"/>
  <c r="V238" i="22"/>
  <c r="U238" i="22"/>
  <c r="T238" i="22"/>
  <c r="S238" i="22"/>
  <c r="R238" i="22"/>
  <c r="Q238" i="22"/>
  <c r="P238" i="22"/>
  <c r="O238" i="22"/>
  <c r="N238" i="22"/>
  <c r="M238" i="22"/>
  <c r="L238" i="22"/>
  <c r="K238" i="22"/>
  <c r="X230" i="22"/>
  <c r="W230" i="22"/>
  <c r="V230" i="22"/>
  <c r="U230" i="22"/>
  <c r="T230" i="22"/>
  <c r="S230" i="22"/>
  <c r="R230" i="22"/>
  <c r="Q230" i="22"/>
  <c r="P230" i="22"/>
  <c r="O230" i="22"/>
  <c r="N230" i="22"/>
  <c r="M230" i="22"/>
  <c r="L230" i="22"/>
  <c r="K230" i="22"/>
  <c r="X229" i="22"/>
  <c r="W229" i="22"/>
  <c r="V229" i="22"/>
  <c r="U229" i="22"/>
  <c r="T229" i="22"/>
  <c r="S229" i="22"/>
  <c r="R229" i="22"/>
  <c r="Q229" i="22"/>
  <c r="P229" i="22"/>
  <c r="O229" i="22"/>
  <c r="N229" i="22"/>
  <c r="M229" i="22"/>
  <c r="L229" i="22"/>
  <c r="K229" i="22"/>
  <c r="X228" i="22"/>
  <c r="W228" i="22"/>
  <c r="V228" i="22"/>
  <c r="U228" i="22"/>
  <c r="T228" i="22"/>
  <c r="S228" i="22"/>
  <c r="R228" i="22"/>
  <c r="Q228" i="22"/>
  <c r="P228" i="22"/>
  <c r="O228" i="22"/>
  <c r="N228" i="22"/>
  <c r="M228" i="22"/>
  <c r="L228" i="22"/>
  <c r="K228" i="22"/>
  <c r="X227" i="22"/>
  <c r="W227" i="22"/>
  <c r="V227" i="22"/>
  <c r="U227" i="22"/>
  <c r="T227" i="22"/>
  <c r="S227" i="22"/>
  <c r="R227" i="22"/>
  <c r="Q227" i="22"/>
  <c r="P227" i="22"/>
  <c r="O227" i="22"/>
  <c r="N227" i="22"/>
  <c r="M227" i="22"/>
  <c r="L227" i="22"/>
  <c r="K227" i="22"/>
  <c r="X226" i="22"/>
  <c r="W226" i="22"/>
  <c r="V226" i="22"/>
  <c r="U226" i="22"/>
  <c r="T226" i="22"/>
  <c r="S226" i="22"/>
  <c r="R226" i="22"/>
  <c r="Q226" i="22"/>
  <c r="P226" i="22"/>
  <c r="O226" i="22"/>
  <c r="N226" i="22"/>
  <c r="M226" i="22"/>
  <c r="L226" i="22"/>
  <c r="K226" i="22"/>
  <c r="X225" i="22"/>
  <c r="W225" i="22"/>
  <c r="V225" i="22"/>
  <c r="U225" i="22"/>
  <c r="T225" i="22"/>
  <c r="S225" i="22"/>
  <c r="R225" i="22"/>
  <c r="Q225" i="22"/>
  <c r="P225" i="22"/>
  <c r="O225" i="22"/>
  <c r="N225" i="22"/>
  <c r="M225" i="22"/>
  <c r="L225" i="22"/>
  <c r="K225" i="22"/>
  <c r="X224" i="22"/>
  <c r="W224" i="22"/>
  <c r="V224" i="22"/>
  <c r="U224" i="22"/>
  <c r="T224" i="22"/>
  <c r="S224" i="22"/>
  <c r="R224" i="22"/>
  <c r="Q224" i="22"/>
  <c r="P224" i="22"/>
  <c r="O224" i="22"/>
  <c r="N224" i="22"/>
  <c r="M224" i="22"/>
  <c r="L224" i="22"/>
  <c r="K224" i="22"/>
  <c r="X223" i="22"/>
  <c r="W223" i="22"/>
  <c r="V223" i="22"/>
  <c r="U223" i="22"/>
  <c r="T223" i="22"/>
  <c r="S223" i="22"/>
  <c r="R223" i="22"/>
  <c r="Q223" i="22"/>
  <c r="P223" i="22"/>
  <c r="O223" i="22"/>
  <c r="N223" i="22"/>
  <c r="M223" i="22"/>
  <c r="L223" i="22"/>
  <c r="K223" i="22"/>
  <c r="X222" i="22"/>
  <c r="W222" i="22"/>
  <c r="V222" i="22"/>
  <c r="U222" i="22"/>
  <c r="T222" i="22"/>
  <c r="S222" i="22"/>
  <c r="R222" i="22"/>
  <c r="Q222" i="22"/>
  <c r="P222" i="22"/>
  <c r="O222" i="22"/>
  <c r="N222" i="22"/>
  <c r="M222" i="22"/>
  <c r="L222" i="22"/>
  <c r="K222" i="22"/>
  <c r="X221" i="22"/>
  <c r="W221" i="22"/>
  <c r="V221" i="22"/>
  <c r="U221" i="22"/>
  <c r="T221" i="22"/>
  <c r="S221" i="22"/>
  <c r="R221" i="22"/>
  <c r="Q221" i="22"/>
  <c r="P221" i="22"/>
  <c r="O221" i="22"/>
  <c r="N221" i="22"/>
  <c r="M221" i="22"/>
  <c r="L221" i="22"/>
  <c r="K221" i="22"/>
  <c r="X220" i="22"/>
  <c r="W220" i="22"/>
  <c r="V220" i="22"/>
  <c r="U220" i="22"/>
  <c r="T220" i="22"/>
  <c r="S220" i="22"/>
  <c r="R220" i="22"/>
  <c r="Q220" i="22"/>
  <c r="P220" i="22"/>
  <c r="O220" i="22"/>
  <c r="N220" i="22"/>
  <c r="M220" i="22"/>
  <c r="L220" i="22"/>
  <c r="K220" i="22"/>
  <c r="X219" i="22"/>
  <c r="W219" i="22"/>
  <c r="V219" i="22"/>
  <c r="U219" i="22"/>
  <c r="T219" i="22"/>
  <c r="S219" i="22"/>
  <c r="R219" i="22"/>
  <c r="Q219" i="22"/>
  <c r="P219" i="22"/>
  <c r="O219" i="22"/>
  <c r="N219" i="22"/>
  <c r="M219" i="22"/>
  <c r="L219" i="22"/>
  <c r="K219" i="22"/>
  <c r="X218" i="22"/>
  <c r="W218" i="22"/>
  <c r="V218" i="22"/>
  <c r="U218" i="22"/>
  <c r="T218" i="22"/>
  <c r="S218" i="22"/>
  <c r="R218" i="22"/>
  <c r="Q218" i="22"/>
  <c r="P218" i="22"/>
  <c r="O218" i="22"/>
  <c r="N218" i="22"/>
  <c r="M218" i="22"/>
  <c r="L218" i="22"/>
  <c r="K218" i="22"/>
  <c r="X217" i="22"/>
  <c r="W217" i="22"/>
  <c r="V217" i="22"/>
  <c r="U217" i="22"/>
  <c r="T217" i="22"/>
  <c r="S217" i="22"/>
  <c r="R217" i="22"/>
  <c r="Q217" i="22"/>
  <c r="P217" i="22"/>
  <c r="O217" i="22"/>
  <c r="N217" i="22"/>
  <c r="M217" i="22"/>
  <c r="L217" i="22"/>
  <c r="K217" i="22"/>
  <c r="X216" i="22"/>
  <c r="W216" i="22"/>
  <c r="V216" i="22"/>
  <c r="U216" i="22"/>
  <c r="T216" i="22"/>
  <c r="S216" i="22"/>
  <c r="R216" i="22"/>
  <c r="Q216" i="22"/>
  <c r="P216" i="22"/>
  <c r="O216" i="22"/>
  <c r="N216" i="22"/>
  <c r="M216" i="22"/>
  <c r="L216" i="22"/>
  <c r="K216" i="22"/>
  <c r="X215" i="22"/>
  <c r="W215" i="22"/>
  <c r="V215" i="22"/>
  <c r="U215" i="22"/>
  <c r="T215" i="22"/>
  <c r="S215" i="22"/>
  <c r="R215" i="22"/>
  <c r="Q215" i="22"/>
  <c r="P215" i="22"/>
  <c r="O215" i="22"/>
  <c r="N215" i="22"/>
  <c r="M215" i="22"/>
  <c r="L215" i="22"/>
  <c r="K215" i="22"/>
  <c r="X214" i="22"/>
  <c r="W214" i="22"/>
  <c r="V214" i="22"/>
  <c r="U214" i="22"/>
  <c r="T214" i="22"/>
  <c r="S214" i="22"/>
  <c r="R214" i="22"/>
  <c r="Q214" i="22"/>
  <c r="P214" i="22"/>
  <c r="O214" i="22"/>
  <c r="N214" i="22"/>
  <c r="M214" i="22"/>
  <c r="L214" i="22"/>
  <c r="K214" i="22"/>
  <c r="X213" i="22"/>
  <c r="W213" i="22"/>
  <c r="V213" i="22"/>
  <c r="U213" i="22"/>
  <c r="T213" i="22"/>
  <c r="S213" i="22"/>
  <c r="R213" i="22"/>
  <c r="Q213" i="22"/>
  <c r="P213" i="22"/>
  <c r="O213" i="22"/>
  <c r="N213" i="22"/>
  <c r="M213" i="22"/>
  <c r="L213" i="22"/>
  <c r="K213" i="22"/>
  <c r="X212" i="22"/>
  <c r="W212" i="22"/>
  <c r="V212" i="22"/>
  <c r="U212" i="22"/>
  <c r="T212" i="22"/>
  <c r="S212" i="22"/>
  <c r="R212" i="22"/>
  <c r="Q212" i="22"/>
  <c r="P212" i="22"/>
  <c r="O212" i="22"/>
  <c r="N212" i="22"/>
  <c r="M212" i="22"/>
  <c r="L212" i="22"/>
  <c r="K212" i="22"/>
  <c r="X211" i="22"/>
  <c r="W211" i="22"/>
  <c r="V211" i="22"/>
  <c r="U211" i="22"/>
  <c r="T211" i="22"/>
  <c r="S211" i="22"/>
  <c r="R211" i="22"/>
  <c r="Q211" i="22"/>
  <c r="P211" i="22"/>
  <c r="O211" i="22"/>
  <c r="N211" i="22"/>
  <c r="M211" i="22"/>
  <c r="L211" i="22"/>
  <c r="K211" i="22"/>
  <c r="X210" i="22"/>
  <c r="W210" i="22"/>
  <c r="V210" i="22"/>
  <c r="U210" i="22"/>
  <c r="T210" i="22"/>
  <c r="S210" i="22"/>
  <c r="R210" i="22"/>
  <c r="Q210" i="22"/>
  <c r="P210" i="22"/>
  <c r="O210" i="22"/>
  <c r="N210" i="22"/>
  <c r="M210" i="22"/>
  <c r="L210" i="22"/>
  <c r="K210" i="22"/>
  <c r="X209" i="22"/>
  <c r="W209" i="22"/>
  <c r="V209" i="22"/>
  <c r="U209" i="22"/>
  <c r="T209" i="22"/>
  <c r="S209" i="22"/>
  <c r="R209" i="22"/>
  <c r="Q209" i="22"/>
  <c r="P209" i="22"/>
  <c r="O209" i="22"/>
  <c r="N209" i="22"/>
  <c r="M209" i="22"/>
  <c r="L209" i="22"/>
  <c r="K209" i="22"/>
  <c r="X208" i="22"/>
  <c r="W208" i="22"/>
  <c r="V208" i="22"/>
  <c r="U208" i="22"/>
  <c r="T208" i="22"/>
  <c r="S208" i="22"/>
  <c r="R208" i="22"/>
  <c r="Q208" i="22"/>
  <c r="P208" i="22"/>
  <c r="O208" i="22"/>
  <c r="N208" i="22"/>
  <c r="M208" i="22"/>
  <c r="L208" i="22"/>
  <c r="K208" i="22"/>
  <c r="X207" i="22"/>
  <c r="W207" i="22"/>
  <c r="V207" i="22"/>
  <c r="U207" i="22"/>
  <c r="T207" i="22"/>
  <c r="S207" i="22"/>
  <c r="R207" i="22"/>
  <c r="Q207" i="22"/>
  <c r="P207" i="22"/>
  <c r="O207" i="22"/>
  <c r="N207" i="22"/>
  <c r="M207" i="22"/>
  <c r="L207" i="22"/>
  <c r="K207" i="22"/>
  <c r="X206" i="22"/>
  <c r="W206" i="22"/>
  <c r="V206" i="22"/>
  <c r="U206" i="22"/>
  <c r="T206" i="22"/>
  <c r="S206" i="22"/>
  <c r="R206" i="22"/>
  <c r="Q206" i="22"/>
  <c r="P206" i="22"/>
  <c r="O206" i="22"/>
  <c r="N206" i="22"/>
  <c r="M206" i="22"/>
  <c r="L206" i="22"/>
  <c r="K206" i="22"/>
  <c r="X205" i="22"/>
  <c r="W205" i="22"/>
  <c r="V205" i="22"/>
  <c r="U205" i="22"/>
  <c r="T205" i="22"/>
  <c r="S205" i="22"/>
  <c r="R205" i="22"/>
  <c r="Q205" i="22"/>
  <c r="P205" i="22"/>
  <c r="O205" i="22"/>
  <c r="N205" i="22"/>
  <c r="M205" i="22"/>
  <c r="L205" i="22"/>
  <c r="K205" i="22"/>
  <c r="X197" i="22"/>
  <c r="W197" i="22"/>
  <c r="V197" i="22"/>
  <c r="U197" i="22"/>
  <c r="T197" i="22"/>
  <c r="S197" i="22"/>
  <c r="R197" i="22"/>
  <c r="Q197" i="22"/>
  <c r="P197" i="22"/>
  <c r="O197" i="22"/>
  <c r="N197" i="22"/>
  <c r="M197" i="22"/>
  <c r="L197" i="22"/>
  <c r="K197" i="22"/>
  <c r="X196" i="22"/>
  <c r="W196" i="22"/>
  <c r="V196" i="22"/>
  <c r="U196" i="22"/>
  <c r="T196" i="22"/>
  <c r="S196" i="22"/>
  <c r="R196" i="22"/>
  <c r="Q196" i="22"/>
  <c r="P196" i="22"/>
  <c r="O196" i="22"/>
  <c r="N196" i="22"/>
  <c r="M196" i="22"/>
  <c r="L196" i="22"/>
  <c r="K196" i="22"/>
  <c r="X195" i="22"/>
  <c r="W195" i="22"/>
  <c r="V195" i="22"/>
  <c r="U195" i="22"/>
  <c r="T195" i="22"/>
  <c r="S195" i="22"/>
  <c r="R195" i="22"/>
  <c r="Q195" i="22"/>
  <c r="P195" i="22"/>
  <c r="O195" i="22"/>
  <c r="N195" i="22"/>
  <c r="M195" i="22"/>
  <c r="L195" i="22"/>
  <c r="K195" i="22"/>
  <c r="X194" i="22"/>
  <c r="W194" i="22"/>
  <c r="V194" i="22"/>
  <c r="U194" i="22"/>
  <c r="T194" i="22"/>
  <c r="S194" i="22"/>
  <c r="R194" i="22"/>
  <c r="Q194" i="22"/>
  <c r="P194" i="22"/>
  <c r="O194" i="22"/>
  <c r="N194" i="22"/>
  <c r="M194" i="22"/>
  <c r="L194" i="22"/>
  <c r="K194" i="22"/>
  <c r="X193" i="22"/>
  <c r="W193" i="22"/>
  <c r="V193" i="22"/>
  <c r="U193" i="22"/>
  <c r="T193" i="22"/>
  <c r="S193" i="22"/>
  <c r="R193" i="22"/>
  <c r="Q193" i="22"/>
  <c r="P193" i="22"/>
  <c r="O193" i="22"/>
  <c r="N193" i="22"/>
  <c r="M193" i="22"/>
  <c r="L193" i="22"/>
  <c r="K193" i="22"/>
  <c r="X192" i="22"/>
  <c r="W192" i="22"/>
  <c r="V192" i="22"/>
  <c r="U192" i="22"/>
  <c r="T192" i="22"/>
  <c r="S192" i="22"/>
  <c r="R192" i="22"/>
  <c r="Q192" i="22"/>
  <c r="P192" i="22"/>
  <c r="O192" i="22"/>
  <c r="N192" i="22"/>
  <c r="M192" i="22"/>
  <c r="L192" i="22"/>
  <c r="K192" i="22"/>
  <c r="X191" i="22"/>
  <c r="W191" i="22"/>
  <c r="V191" i="22"/>
  <c r="U191" i="22"/>
  <c r="T191" i="22"/>
  <c r="S191" i="22"/>
  <c r="R191" i="22"/>
  <c r="Q191" i="22"/>
  <c r="P191" i="22"/>
  <c r="O191" i="22"/>
  <c r="N191" i="22"/>
  <c r="M191" i="22"/>
  <c r="L191" i="22"/>
  <c r="K191" i="22"/>
  <c r="X190" i="22"/>
  <c r="W190" i="22"/>
  <c r="V190" i="22"/>
  <c r="U190" i="22"/>
  <c r="T190" i="22"/>
  <c r="S190" i="22"/>
  <c r="R190" i="22"/>
  <c r="Q190" i="22"/>
  <c r="P190" i="22"/>
  <c r="O190" i="22"/>
  <c r="N190" i="22"/>
  <c r="M190" i="22"/>
  <c r="L190" i="22"/>
  <c r="K190" i="22"/>
  <c r="X189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189" i="22"/>
  <c r="X188" i="22"/>
  <c r="W188" i="22"/>
  <c r="V188" i="22"/>
  <c r="U188" i="22"/>
  <c r="T188" i="22"/>
  <c r="S188" i="22"/>
  <c r="R188" i="22"/>
  <c r="Q188" i="22"/>
  <c r="P188" i="22"/>
  <c r="O188" i="22"/>
  <c r="N188" i="22"/>
  <c r="M188" i="22"/>
  <c r="L188" i="22"/>
  <c r="K188" i="22"/>
  <c r="X187" i="22"/>
  <c r="W187" i="22"/>
  <c r="V187" i="22"/>
  <c r="U187" i="22"/>
  <c r="T187" i="22"/>
  <c r="S187" i="22"/>
  <c r="R187" i="22"/>
  <c r="Q187" i="22"/>
  <c r="P187" i="22"/>
  <c r="O187" i="22"/>
  <c r="N187" i="22"/>
  <c r="M187" i="22"/>
  <c r="L187" i="22"/>
  <c r="K187" i="22"/>
  <c r="X186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186" i="22"/>
  <c r="X185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185" i="22"/>
  <c r="X184" i="22"/>
  <c r="W184" i="22"/>
  <c r="V184" i="22"/>
  <c r="U184" i="22"/>
  <c r="T184" i="22"/>
  <c r="S184" i="22"/>
  <c r="R184" i="22"/>
  <c r="Q184" i="22"/>
  <c r="P184" i="22"/>
  <c r="O184" i="22"/>
  <c r="N184" i="22"/>
  <c r="M184" i="22"/>
  <c r="L184" i="22"/>
  <c r="K184" i="22"/>
  <c r="X183" i="22"/>
  <c r="W183" i="22"/>
  <c r="V183" i="22"/>
  <c r="U183" i="22"/>
  <c r="T183" i="22"/>
  <c r="S183" i="22"/>
  <c r="R183" i="22"/>
  <c r="Q183" i="22"/>
  <c r="P183" i="22"/>
  <c r="O183" i="22"/>
  <c r="N183" i="22"/>
  <c r="M183" i="22"/>
  <c r="L183" i="22"/>
  <c r="K183" i="22"/>
  <c r="X182" i="22"/>
  <c r="W182" i="22"/>
  <c r="V182" i="22"/>
  <c r="U182" i="22"/>
  <c r="T182" i="22"/>
  <c r="S182" i="22"/>
  <c r="R182" i="22"/>
  <c r="Q182" i="22"/>
  <c r="P182" i="22"/>
  <c r="O182" i="22"/>
  <c r="N182" i="22"/>
  <c r="M182" i="22"/>
  <c r="L182" i="22"/>
  <c r="K182" i="22"/>
  <c r="X181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181" i="22"/>
  <c r="X180" i="22"/>
  <c r="W180" i="22"/>
  <c r="V180" i="22"/>
  <c r="U180" i="22"/>
  <c r="T180" i="22"/>
  <c r="S180" i="22"/>
  <c r="R180" i="22"/>
  <c r="Q180" i="22"/>
  <c r="P180" i="22"/>
  <c r="O180" i="22"/>
  <c r="N180" i="22"/>
  <c r="M180" i="22"/>
  <c r="L180" i="22"/>
  <c r="K180" i="22"/>
  <c r="X179" i="22"/>
  <c r="W179" i="22"/>
  <c r="V179" i="22"/>
  <c r="U179" i="22"/>
  <c r="T179" i="22"/>
  <c r="S179" i="22"/>
  <c r="R179" i="22"/>
  <c r="Q179" i="22"/>
  <c r="P179" i="22"/>
  <c r="O179" i="22"/>
  <c r="N179" i="22"/>
  <c r="M179" i="22"/>
  <c r="L179" i="22"/>
  <c r="K179" i="22"/>
  <c r="X178" i="22"/>
  <c r="W178" i="22"/>
  <c r="V178" i="22"/>
  <c r="U178" i="22"/>
  <c r="T178" i="22"/>
  <c r="S178" i="22"/>
  <c r="R178" i="22"/>
  <c r="Q178" i="22"/>
  <c r="P178" i="22"/>
  <c r="O178" i="22"/>
  <c r="N178" i="22"/>
  <c r="M178" i="22"/>
  <c r="L178" i="22"/>
  <c r="K178" i="22"/>
  <c r="X177" i="22"/>
  <c r="W177" i="22"/>
  <c r="V177" i="22"/>
  <c r="U177" i="22"/>
  <c r="T177" i="22"/>
  <c r="S177" i="22"/>
  <c r="R177" i="22"/>
  <c r="Q177" i="22"/>
  <c r="P177" i="22"/>
  <c r="O177" i="22"/>
  <c r="N177" i="22"/>
  <c r="M177" i="22"/>
  <c r="L177" i="22"/>
  <c r="K177" i="22"/>
  <c r="X176" i="22"/>
  <c r="W176" i="22"/>
  <c r="V176" i="22"/>
  <c r="U176" i="22"/>
  <c r="T176" i="22"/>
  <c r="S176" i="22"/>
  <c r="R176" i="22"/>
  <c r="Q176" i="22"/>
  <c r="P176" i="22"/>
  <c r="O176" i="22"/>
  <c r="N176" i="22"/>
  <c r="M176" i="22"/>
  <c r="L176" i="22"/>
  <c r="K176" i="22"/>
  <c r="X175" i="22"/>
  <c r="W175" i="22"/>
  <c r="V175" i="22"/>
  <c r="U175" i="22"/>
  <c r="T175" i="22"/>
  <c r="S175" i="22"/>
  <c r="R175" i="22"/>
  <c r="Q175" i="22"/>
  <c r="P175" i="22"/>
  <c r="O175" i="22"/>
  <c r="N175" i="22"/>
  <c r="M175" i="22"/>
  <c r="L175" i="22"/>
  <c r="K175" i="22"/>
  <c r="X174" i="22"/>
  <c r="W174" i="22"/>
  <c r="V174" i="22"/>
  <c r="U174" i="22"/>
  <c r="T174" i="22"/>
  <c r="S174" i="22"/>
  <c r="R174" i="22"/>
  <c r="Q174" i="22"/>
  <c r="P174" i="22"/>
  <c r="O174" i="22"/>
  <c r="N174" i="22"/>
  <c r="M174" i="22"/>
  <c r="L174" i="22"/>
  <c r="K174" i="22"/>
  <c r="X173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173" i="22"/>
  <c r="X172" i="22"/>
  <c r="W172" i="22"/>
  <c r="V172" i="22"/>
  <c r="U172" i="22"/>
  <c r="T172" i="22"/>
  <c r="S172" i="22"/>
  <c r="R172" i="22"/>
  <c r="Q172" i="22"/>
  <c r="P172" i="22"/>
  <c r="O172" i="22"/>
  <c r="N172" i="22"/>
  <c r="M172" i="22"/>
  <c r="L172" i="22"/>
  <c r="K172" i="22"/>
  <c r="X164" i="22"/>
  <c r="W164" i="22"/>
  <c r="V164" i="22"/>
  <c r="U164" i="22"/>
  <c r="T164" i="22"/>
  <c r="S164" i="22"/>
  <c r="R164" i="22"/>
  <c r="Q164" i="22"/>
  <c r="P164" i="22"/>
  <c r="O164" i="22"/>
  <c r="N164" i="22"/>
  <c r="M164" i="22"/>
  <c r="L164" i="22"/>
  <c r="K164" i="22"/>
  <c r="X163" i="22"/>
  <c r="W163" i="22"/>
  <c r="V163" i="22"/>
  <c r="U163" i="22"/>
  <c r="T163" i="22"/>
  <c r="S163" i="22"/>
  <c r="R163" i="22"/>
  <c r="Q163" i="22"/>
  <c r="P163" i="22"/>
  <c r="O163" i="22"/>
  <c r="N163" i="22"/>
  <c r="M163" i="22"/>
  <c r="L163" i="22"/>
  <c r="K163" i="22"/>
  <c r="X162" i="22"/>
  <c r="W162" i="22"/>
  <c r="V162" i="22"/>
  <c r="U162" i="22"/>
  <c r="T162" i="22"/>
  <c r="S162" i="22"/>
  <c r="R162" i="22"/>
  <c r="Q162" i="22"/>
  <c r="P162" i="22"/>
  <c r="O162" i="22"/>
  <c r="N162" i="22"/>
  <c r="M162" i="22"/>
  <c r="L162" i="22"/>
  <c r="K162" i="22"/>
  <c r="X161" i="22"/>
  <c r="W161" i="22"/>
  <c r="V161" i="22"/>
  <c r="U161" i="22"/>
  <c r="T161" i="22"/>
  <c r="S161" i="22"/>
  <c r="R161" i="22"/>
  <c r="Q161" i="22"/>
  <c r="P161" i="22"/>
  <c r="O161" i="22"/>
  <c r="N161" i="22"/>
  <c r="M161" i="22"/>
  <c r="L161" i="22"/>
  <c r="K161" i="22"/>
  <c r="X160" i="22"/>
  <c r="W160" i="22"/>
  <c r="V160" i="22"/>
  <c r="U160" i="22"/>
  <c r="T160" i="22"/>
  <c r="S160" i="22"/>
  <c r="R160" i="22"/>
  <c r="Q160" i="22"/>
  <c r="P160" i="22"/>
  <c r="O160" i="22"/>
  <c r="N160" i="22"/>
  <c r="M160" i="22"/>
  <c r="L160" i="22"/>
  <c r="K160" i="22"/>
  <c r="X159" i="22"/>
  <c r="W159" i="22"/>
  <c r="V159" i="22"/>
  <c r="U159" i="22"/>
  <c r="T159" i="22"/>
  <c r="S159" i="22"/>
  <c r="R159" i="22"/>
  <c r="Q159" i="22"/>
  <c r="P159" i="22"/>
  <c r="O159" i="22"/>
  <c r="N159" i="22"/>
  <c r="M159" i="22"/>
  <c r="L159" i="22"/>
  <c r="K159" i="22"/>
  <c r="X158" i="22"/>
  <c r="W158" i="22"/>
  <c r="V158" i="22"/>
  <c r="U158" i="22"/>
  <c r="T158" i="22"/>
  <c r="S158" i="22"/>
  <c r="R158" i="22"/>
  <c r="Q158" i="22"/>
  <c r="P158" i="22"/>
  <c r="O158" i="22"/>
  <c r="N158" i="22"/>
  <c r="M158" i="22"/>
  <c r="L158" i="22"/>
  <c r="K158" i="22"/>
  <c r="X157" i="22"/>
  <c r="W157" i="22"/>
  <c r="V157" i="22"/>
  <c r="U157" i="22"/>
  <c r="T157" i="22"/>
  <c r="S157" i="22"/>
  <c r="R157" i="22"/>
  <c r="Q157" i="22"/>
  <c r="P157" i="22"/>
  <c r="O157" i="22"/>
  <c r="N157" i="22"/>
  <c r="M157" i="22"/>
  <c r="L157" i="22"/>
  <c r="K157" i="22"/>
  <c r="X156" i="22"/>
  <c r="W156" i="22"/>
  <c r="V156" i="22"/>
  <c r="U156" i="22"/>
  <c r="T156" i="22"/>
  <c r="S156" i="22"/>
  <c r="R156" i="22"/>
  <c r="Q156" i="22"/>
  <c r="P156" i="22"/>
  <c r="O156" i="22"/>
  <c r="N156" i="22"/>
  <c r="M156" i="22"/>
  <c r="L156" i="22"/>
  <c r="K156" i="22"/>
  <c r="X155" i="22"/>
  <c r="W155" i="22"/>
  <c r="V155" i="22"/>
  <c r="U155" i="22"/>
  <c r="T155" i="22"/>
  <c r="S155" i="22"/>
  <c r="R155" i="22"/>
  <c r="Q155" i="22"/>
  <c r="P155" i="22"/>
  <c r="O155" i="22"/>
  <c r="N155" i="22"/>
  <c r="M155" i="22"/>
  <c r="L155" i="22"/>
  <c r="K155" i="22"/>
  <c r="X154" i="22"/>
  <c r="W154" i="22"/>
  <c r="V154" i="22"/>
  <c r="U154" i="22"/>
  <c r="T154" i="22"/>
  <c r="S154" i="22"/>
  <c r="R154" i="22"/>
  <c r="Q154" i="22"/>
  <c r="P154" i="22"/>
  <c r="O154" i="22"/>
  <c r="N154" i="22"/>
  <c r="M154" i="22"/>
  <c r="L154" i="22"/>
  <c r="K154" i="22"/>
  <c r="X153" i="22"/>
  <c r="W153" i="22"/>
  <c r="V153" i="22"/>
  <c r="U153" i="22"/>
  <c r="T153" i="22"/>
  <c r="S153" i="22"/>
  <c r="R153" i="22"/>
  <c r="Q153" i="22"/>
  <c r="P153" i="22"/>
  <c r="O153" i="22"/>
  <c r="N153" i="22"/>
  <c r="M153" i="22"/>
  <c r="L153" i="22"/>
  <c r="K153" i="22"/>
  <c r="X152" i="22"/>
  <c r="W152" i="22"/>
  <c r="V152" i="22"/>
  <c r="U152" i="22"/>
  <c r="T152" i="22"/>
  <c r="S152" i="22"/>
  <c r="R152" i="22"/>
  <c r="Q152" i="22"/>
  <c r="P152" i="22"/>
  <c r="O152" i="22"/>
  <c r="N152" i="22"/>
  <c r="M152" i="22"/>
  <c r="L152" i="22"/>
  <c r="K152" i="22"/>
  <c r="X151" i="22"/>
  <c r="W151" i="22"/>
  <c r="V151" i="22"/>
  <c r="U151" i="22"/>
  <c r="T151" i="22"/>
  <c r="S151" i="22"/>
  <c r="R151" i="22"/>
  <c r="Q151" i="22"/>
  <c r="P151" i="22"/>
  <c r="O151" i="22"/>
  <c r="N151" i="22"/>
  <c r="M151" i="22"/>
  <c r="L151" i="22"/>
  <c r="K151" i="22"/>
  <c r="X150" i="22"/>
  <c r="W150" i="22"/>
  <c r="V150" i="22"/>
  <c r="U150" i="22"/>
  <c r="T150" i="22"/>
  <c r="S150" i="22"/>
  <c r="R150" i="22"/>
  <c r="Q150" i="22"/>
  <c r="P150" i="22"/>
  <c r="O150" i="22"/>
  <c r="N150" i="22"/>
  <c r="M150" i="22"/>
  <c r="L150" i="22"/>
  <c r="K150" i="22"/>
  <c r="X149" i="22"/>
  <c r="W149" i="22"/>
  <c r="V149" i="22"/>
  <c r="U149" i="22"/>
  <c r="T149" i="22"/>
  <c r="S149" i="22"/>
  <c r="R149" i="22"/>
  <c r="Q149" i="22"/>
  <c r="P149" i="22"/>
  <c r="O149" i="22"/>
  <c r="N149" i="22"/>
  <c r="M149" i="22"/>
  <c r="L149" i="22"/>
  <c r="K149" i="22"/>
  <c r="X148" i="22"/>
  <c r="W148" i="22"/>
  <c r="V148" i="22"/>
  <c r="U148" i="22"/>
  <c r="T148" i="22"/>
  <c r="S148" i="22"/>
  <c r="R148" i="22"/>
  <c r="Q148" i="22"/>
  <c r="P148" i="22"/>
  <c r="O148" i="22"/>
  <c r="N148" i="22"/>
  <c r="M148" i="22"/>
  <c r="L148" i="22"/>
  <c r="K148" i="22"/>
  <c r="X147" i="22"/>
  <c r="W147" i="22"/>
  <c r="V147" i="22"/>
  <c r="U147" i="22"/>
  <c r="T147" i="22"/>
  <c r="S147" i="22"/>
  <c r="R147" i="22"/>
  <c r="Q147" i="22"/>
  <c r="P147" i="22"/>
  <c r="O147" i="22"/>
  <c r="N147" i="22"/>
  <c r="M147" i="22"/>
  <c r="L147" i="22"/>
  <c r="K147" i="22"/>
  <c r="X146" i="22"/>
  <c r="W146" i="22"/>
  <c r="V146" i="22"/>
  <c r="U146" i="22"/>
  <c r="T146" i="22"/>
  <c r="S146" i="22"/>
  <c r="R146" i="22"/>
  <c r="Q146" i="22"/>
  <c r="P146" i="22"/>
  <c r="O146" i="22"/>
  <c r="N146" i="22"/>
  <c r="M146" i="22"/>
  <c r="L146" i="22"/>
  <c r="K146" i="22"/>
  <c r="X145" i="22"/>
  <c r="W145" i="22"/>
  <c r="V145" i="22"/>
  <c r="U145" i="22"/>
  <c r="T145" i="22"/>
  <c r="S145" i="22"/>
  <c r="R145" i="22"/>
  <c r="Q145" i="22"/>
  <c r="P145" i="22"/>
  <c r="O145" i="22"/>
  <c r="N145" i="22"/>
  <c r="M145" i="22"/>
  <c r="L145" i="22"/>
  <c r="K145" i="22"/>
  <c r="X144" i="22"/>
  <c r="W144" i="22"/>
  <c r="V144" i="22"/>
  <c r="U144" i="22"/>
  <c r="T144" i="22"/>
  <c r="S144" i="22"/>
  <c r="R144" i="22"/>
  <c r="Q144" i="22"/>
  <c r="P144" i="22"/>
  <c r="O144" i="22"/>
  <c r="N144" i="22"/>
  <c r="M144" i="22"/>
  <c r="L144" i="22"/>
  <c r="K144" i="22"/>
  <c r="X143" i="22"/>
  <c r="W143" i="22"/>
  <c r="V143" i="22"/>
  <c r="U143" i="22"/>
  <c r="T143" i="22"/>
  <c r="S143" i="22"/>
  <c r="R143" i="22"/>
  <c r="Q143" i="22"/>
  <c r="P143" i="22"/>
  <c r="O143" i="22"/>
  <c r="N143" i="22"/>
  <c r="M143" i="22"/>
  <c r="L143" i="22"/>
  <c r="K143" i="22"/>
  <c r="X142" i="22"/>
  <c r="W142" i="22"/>
  <c r="V142" i="22"/>
  <c r="U142" i="22"/>
  <c r="T142" i="22"/>
  <c r="S142" i="22"/>
  <c r="R142" i="22"/>
  <c r="Q142" i="22"/>
  <c r="P142" i="22"/>
  <c r="O142" i="22"/>
  <c r="N142" i="22"/>
  <c r="M142" i="22"/>
  <c r="L142" i="22"/>
  <c r="K142" i="22"/>
  <c r="X141" i="22"/>
  <c r="W141" i="22"/>
  <c r="V141" i="22"/>
  <c r="U141" i="22"/>
  <c r="T141" i="22"/>
  <c r="S141" i="22"/>
  <c r="R141" i="22"/>
  <c r="Q141" i="22"/>
  <c r="P141" i="22"/>
  <c r="O141" i="22"/>
  <c r="N141" i="22"/>
  <c r="M141" i="22"/>
  <c r="L141" i="22"/>
  <c r="K141" i="22"/>
  <c r="X140" i="22"/>
  <c r="W140" i="22"/>
  <c r="V140" i="22"/>
  <c r="U140" i="22"/>
  <c r="T140" i="22"/>
  <c r="S140" i="22"/>
  <c r="R140" i="22"/>
  <c r="Q140" i="22"/>
  <c r="P140" i="22"/>
  <c r="O140" i="22"/>
  <c r="N140" i="22"/>
  <c r="M140" i="22"/>
  <c r="L140" i="22"/>
  <c r="K140" i="22"/>
  <c r="X139" i="22"/>
  <c r="W139" i="22"/>
  <c r="V139" i="22"/>
  <c r="U139" i="22"/>
  <c r="T139" i="22"/>
  <c r="S139" i="22"/>
  <c r="R139" i="22"/>
  <c r="Q139" i="22"/>
  <c r="P139" i="22"/>
  <c r="O139" i="22"/>
  <c r="N139" i="22"/>
  <c r="M139" i="22"/>
  <c r="L139" i="22"/>
  <c r="K139" i="22"/>
  <c r="X131" i="22"/>
  <c r="W131" i="22"/>
  <c r="V131" i="22"/>
  <c r="U131" i="22"/>
  <c r="T131" i="22"/>
  <c r="S131" i="22"/>
  <c r="R131" i="22"/>
  <c r="Q131" i="22"/>
  <c r="P131" i="22"/>
  <c r="O131" i="22"/>
  <c r="N131" i="22"/>
  <c r="M131" i="22"/>
  <c r="L131" i="22"/>
  <c r="K131" i="22"/>
  <c r="X130" i="22"/>
  <c r="W130" i="22"/>
  <c r="V130" i="22"/>
  <c r="U130" i="22"/>
  <c r="T130" i="22"/>
  <c r="S130" i="22"/>
  <c r="R130" i="22"/>
  <c r="Q130" i="22"/>
  <c r="P130" i="22"/>
  <c r="O130" i="22"/>
  <c r="N130" i="22"/>
  <c r="M130" i="22"/>
  <c r="L130" i="22"/>
  <c r="K130" i="22"/>
  <c r="X129" i="22"/>
  <c r="W129" i="22"/>
  <c r="V129" i="22"/>
  <c r="U129" i="22"/>
  <c r="T129" i="22"/>
  <c r="S129" i="22"/>
  <c r="R129" i="22"/>
  <c r="Q129" i="22"/>
  <c r="P129" i="22"/>
  <c r="O129" i="22"/>
  <c r="N129" i="22"/>
  <c r="M129" i="22"/>
  <c r="L129" i="22"/>
  <c r="K129" i="22"/>
  <c r="X128" i="22"/>
  <c r="W128" i="22"/>
  <c r="V128" i="22"/>
  <c r="U128" i="22"/>
  <c r="T128" i="22"/>
  <c r="S128" i="22"/>
  <c r="R128" i="22"/>
  <c r="Q128" i="22"/>
  <c r="P128" i="22"/>
  <c r="O128" i="22"/>
  <c r="N128" i="22"/>
  <c r="M128" i="22"/>
  <c r="L128" i="22"/>
  <c r="K128" i="22"/>
  <c r="X127" i="22"/>
  <c r="W127" i="22"/>
  <c r="V127" i="22"/>
  <c r="U127" i="22"/>
  <c r="T127" i="22"/>
  <c r="S127" i="22"/>
  <c r="R127" i="22"/>
  <c r="Q127" i="22"/>
  <c r="P127" i="22"/>
  <c r="O127" i="22"/>
  <c r="N127" i="22"/>
  <c r="M127" i="22"/>
  <c r="L127" i="22"/>
  <c r="K127" i="22"/>
  <c r="X126" i="22"/>
  <c r="W126" i="22"/>
  <c r="V126" i="22"/>
  <c r="U126" i="22"/>
  <c r="T126" i="22"/>
  <c r="S126" i="22"/>
  <c r="R126" i="22"/>
  <c r="Q126" i="22"/>
  <c r="P126" i="22"/>
  <c r="O126" i="22"/>
  <c r="N126" i="22"/>
  <c r="M126" i="22"/>
  <c r="L126" i="22"/>
  <c r="K126" i="22"/>
  <c r="X125" i="22"/>
  <c r="W125" i="22"/>
  <c r="V125" i="22"/>
  <c r="U125" i="22"/>
  <c r="T125" i="22"/>
  <c r="S125" i="22"/>
  <c r="R125" i="22"/>
  <c r="Q125" i="22"/>
  <c r="P125" i="22"/>
  <c r="O125" i="22"/>
  <c r="N125" i="22"/>
  <c r="M125" i="22"/>
  <c r="L125" i="22"/>
  <c r="K125" i="22"/>
  <c r="X124" i="22"/>
  <c r="W124" i="22"/>
  <c r="V124" i="22"/>
  <c r="U124" i="22"/>
  <c r="T124" i="22"/>
  <c r="S124" i="22"/>
  <c r="R124" i="22"/>
  <c r="Q124" i="22"/>
  <c r="P124" i="22"/>
  <c r="O124" i="22"/>
  <c r="N124" i="22"/>
  <c r="M124" i="22"/>
  <c r="L124" i="22"/>
  <c r="K124" i="22"/>
  <c r="X123" i="22"/>
  <c r="W123" i="22"/>
  <c r="V123" i="22"/>
  <c r="U123" i="22"/>
  <c r="T123" i="22"/>
  <c r="S123" i="22"/>
  <c r="R123" i="22"/>
  <c r="Q123" i="22"/>
  <c r="P123" i="22"/>
  <c r="O123" i="22"/>
  <c r="N123" i="22"/>
  <c r="M123" i="22"/>
  <c r="L123" i="22"/>
  <c r="K123" i="22"/>
  <c r="X122" i="22"/>
  <c r="W122" i="22"/>
  <c r="V122" i="22"/>
  <c r="U122" i="22"/>
  <c r="T122" i="22"/>
  <c r="S122" i="22"/>
  <c r="R122" i="22"/>
  <c r="Q122" i="22"/>
  <c r="P122" i="22"/>
  <c r="O122" i="22"/>
  <c r="N122" i="22"/>
  <c r="M122" i="22"/>
  <c r="L122" i="22"/>
  <c r="K122" i="22"/>
  <c r="X121" i="22"/>
  <c r="W121" i="22"/>
  <c r="V121" i="22"/>
  <c r="U121" i="22"/>
  <c r="T121" i="22"/>
  <c r="S121" i="22"/>
  <c r="R121" i="22"/>
  <c r="Q121" i="22"/>
  <c r="P121" i="22"/>
  <c r="O121" i="22"/>
  <c r="N121" i="22"/>
  <c r="M121" i="22"/>
  <c r="L121" i="22"/>
  <c r="K121" i="22"/>
  <c r="X120" i="22"/>
  <c r="W120" i="22"/>
  <c r="V120" i="22"/>
  <c r="U120" i="22"/>
  <c r="T120" i="22"/>
  <c r="S120" i="22"/>
  <c r="R120" i="22"/>
  <c r="Q120" i="22"/>
  <c r="P120" i="22"/>
  <c r="O120" i="22"/>
  <c r="N120" i="22"/>
  <c r="M120" i="22"/>
  <c r="L120" i="22"/>
  <c r="K120" i="22"/>
  <c r="X119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19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X117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17" i="22"/>
  <c r="X116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16" i="22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X114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14" i="22"/>
  <c r="X113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X111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X110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10" i="22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X108" i="22"/>
  <c r="W108" i="22"/>
  <c r="V108" i="22"/>
  <c r="U108" i="22"/>
  <c r="T108" i="22"/>
  <c r="S108" i="22"/>
  <c r="R108" i="22"/>
  <c r="Q108" i="22"/>
  <c r="P108" i="22"/>
  <c r="O108" i="22"/>
  <c r="N108" i="22"/>
  <c r="M108" i="22"/>
  <c r="L108" i="22"/>
  <c r="K108" i="22"/>
  <c r="X107" i="22"/>
  <c r="W107" i="22"/>
  <c r="V107" i="22"/>
  <c r="U107" i="22"/>
  <c r="T107" i="22"/>
  <c r="S107" i="22"/>
  <c r="R107" i="22"/>
  <c r="Q107" i="22"/>
  <c r="P107" i="22"/>
  <c r="O107" i="22"/>
  <c r="N107" i="22"/>
  <c r="M107" i="22"/>
  <c r="L107" i="22"/>
  <c r="K107" i="22"/>
  <c r="X106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X98" i="22"/>
  <c r="W98" i="22"/>
  <c r="V98" i="22"/>
  <c r="U98" i="22"/>
  <c r="T98" i="22"/>
  <c r="S98" i="22"/>
  <c r="R98" i="22"/>
  <c r="Q98" i="22"/>
  <c r="P98" i="22"/>
  <c r="O98" i="22"/>
  <c r="N98" i="22"/>
  <c r="M98" i="22"/>
  <c r="L98" i="22"/>
  <c r="K98" i="22"/>
  <c r="X97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X96" i="22"/>
  <c r="W96" i="22"/>
  <c r="V96" i="22"/>
  <c r="U96" i="22"/>
  <c r="T96" i="22"/>
  <c r="S96" i="22"/>
  <c r="R96" i="22"/>
  <c r="Q96" i="22"/>
  <c r="P96" i="22"/>
  <c r="O96" i="22"/>
  <c r="N96" i="22"/>
  <c r="M96" i="22"/>
  <c r="L96" i="22"/>
  <c r="K96" i="22"/>
  <c r="X95" i="22"/>
  <c r="W95" i="22"/>
  <c r="V95" i="22"/>
  <c r="U95" i="22"/>
  <c r="T95" i="22"/>
  <c r="S95" i="22"/>
  <c r="R95" i="22"/>
  <c r="Q95" i="22"/>
  <c r="P95" i="22"/>
  <c r="O95" i="22"/>
  <c r="N95" i="22"/>
  <c r="M95" i="22"/>
  <c r="L95" i="22"/>
  <c r="K95" i="22"/>
  <c r="X94" i="22"/>
  <c r="W94" i="22"/>
  <c r="V94" i="22"/>
  <c r="U94" i="22"/>
  <c r="T94" i="22"/>
  <c r="S94" i="22"/>
  <c r="R94" i="22"/>
  <c r="Q94" i="22"/>
  <c r="P94" i="22"/>
  <c r="O94" i="22"/>
  <c r="N94" i="22"/>
  <c r="M94" i="22"/>
  <c r="L94" i="22"/>
  <c r="K94" i="22"/>
  <c r="X93" i="22"/>
  <c r="W93" i="22"/>
  <c r="V93" i="22"/>
  <c r="U93" i="22"/>
  <c r="T93" i="22"/>
  <c r="S93" i="22"/>
  <c r="R93" i="22"/>
  <c r="Q93" i="22"/>
  <c r="P93" i="22"/>
  <c r="O93" i="22"/>
  <c r="N93" i="22"/>
  <c r="M93" i="22"/>
  <c r="L93" i="22"/>
  <c r="K93" i="22"/>
  <c r="X92" i="22"/>
  <c r="W92" i="22"/>
  <c r="V92" i="22"/>
  <c r="U92" i="22"/>
  <c r="T92" i="22"/>
  <c r="S92" i="22"/>
  <c r="R92" i="22"/>
  <c r="Q92" i="22"/>
  <c r="P92" i="22"/>
  <c r="O92" i="22"/>
  <c r="N92" i="22"/>
  <c r="M92" i="22"/>
  <c r="L92" i="22"/>
  <c r="K92" i="22"/>
  <c r="X91" i="22"/>
  <c r="W91" i="22"/>
  <c r="V91" i="22"/>
  <c r="U91" i="22"/>
  <c r="T91" i="22"/>
  <c r="S91" i="22"/>
  <c r="R91" i="22"/>
  <c r="Q91" i="22"/>
  <c r="P91" i="22"/>
  <c r="O91" i="22"/>
  <c r="N91" i="22"/>
  <c r="M91" i="22"/>
  <c r="L91" i="22"/>
  <c r="K91" i="22"/>
  <c r="X90" i="22"/>
  <c r="W90" i="22"/>
  <c r="V90" i="22"/>
  <c r="U90" i="22"/>
  <c r="T90" i="22"/>
  <c r="S90" i="22"/>
  <c r="R90" i="22"/>
  <c r="Q90" i="22"/>
  <c r="P90" i="22"/>
  <c r="O90" i="22"/>
  <c r="N90" i="22"/>
  <c r="M90" i="22"/>
  <c r="L90" i="22"/>
  <c r="K90" i="22"/>
  <c r="X89" i="22"/>
  <c r="W89" i="22"/>
  <c r="V89" i="22"/>
  <c r="U89" i="22"/>
  <c r="T89" i="22"/>
  <c r="S89" i="22"/>
  <c r="R89" i="22"/>
  <c r="Q89" i="22"/>
  <c r="P89" i="22"/>
  <c r="O89" i="22"/>
  <c r="N89" i="22"/>
  <c r="M89" i="22"/>
  <c r="L89" i="22"/>
  <c r="K89" i="22"/>
  <c r="X88" i="22"/>
  <c r="W88" i="22"/>
  <c r="V88" i="22"/>
  <c r="U88" i="22"/>
  <c r="T88" i="22"/>
  <c r="S88" i="22"/>
  <c r="R88" i="22"/>
  <c r="Q88" i="22"/>
  <c r="P88" i="22"/>
  <c r="O88" i="22"/>
  <c r="N88" i="22"/>
  <c r="M88" i="22"/>
  <c r="L88" i="22"/>
  <c r="K88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X86" i="22"/>
  <c r="W86" i="22"/>
  <c r="V86" i="22"/>
  <c r="U86" i="22"/>
  <c r="T86" i="22"/>
  <c r="S86" i="22"/>
  <c r="R86" i="22"/>
  <c r="Q86" i="22"/>
  <c r="P86" i="22"/>
  <c r="O86" i="22"/>
  <c r="N86" i="22"/>
  <c r="M86" i="22"/>
  <c r="L86" i="22"/>
  <c r="K86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X84" i="22"/>
  <c r="W84" i="22"/>
  <c r="V84" i="22"/>
  <c r="U84" i="22"/>
  <c r="T84" i="22"/>
  <c r="S84" i="22"/>
  <c r="R84" i="22"/>
  <c r="Q84" i="22"/>
  <c r="P84" i="22"/>
  <c r="O84" i="22"/>
  <c r="N84" i="22"/>
  <c r="M84" i="22"/>
  <c r="L84" i="22"/>
  <c r="K84" i="22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X82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X80" i="22"/>
  <c r="W80" i="22"/>
  <c r="V80" i="22"/>
  <c r="U80" i="22"/>
  <c r="T80" i="22"/>
  <c r="S80" i="22"/>
  <c r="R80" i="22"/>
  <c r="Q80" i="22"/>
  <c r="P80" i="22"/>
  <c r="O80" i="22"/>
  <c r="N80" i="22"/>
  <c r="M80" i="22"/>
  <c r="L80" i="22"/>
  <c r="K80" i="22"/>
  <c r="X79" i="22"/>
  <c r="W79" i="22"/>
  <c r="V79" i="22"/>
  <c r="U79" i="22"/>
  <c r="T79" i="22"/>
  <c r="S79" i="22"/>
  <c r="R79" i="22"/>
  <c r="Q79" i="22"/>
  <c r="P79" i="22"/>
  <c r="O79" i="22"/>
  <c r="N79" i="22"/>
  <c r="M79" i="22"/>
  <c r="L79" i="22"/>
  <c r="K79" i="22"/>
  <c r="X78" i="22"/>
  <c r="W78" i="22"/>
  <c r="V78" i="22"/>
  <c r="U78" i="22"/>
  <c r="T78" i="22"/>
  <c r="S78" i="22"/>
  <c r="R78" i="22"/>
  <c r="Q78" i="22"/>
  <c r="P78" i="22"/>
  <c r="O78" i="22"/>
  <c r="N78" i="22"/>
  <c r="M78" i="22"/>
  <c r="L78" i="22"/>
  <c r="K78" i="22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X369" i="19"/>
  <c r="W369" i="19"/>
  <c r="V369" i="19"/>
  <c r="U369" i="19"/>
  <c r="T369" i="19"/>
  <c r="S369" i="19"/>
  <c r="R369" i="19"/>
  <c r="Q369" i="19"/>
  <c r="P369" i="19"/>
  <c r="O369" i="19"/>
  <c r="N369" i="19"/>
  <c r="M369" i="19"/>
  <c r="L369" i="19"/>
  <c r="K369" i="19"/>
  <c r="X368" i="19"/>
  <c r="W368" i="19"/>
  <c r="V368" i="19"/>
  <c r="U368" i="19"/>
  <c r="T368" i="19"/>
  <c r="S368" i="19"/>
  <c r="R368" i="19"/>
  <c r="Q368" i="19"/>
  <c r="P368" i="19"/>
  <c r="O368" i="19"/>
  <c r="N368" i="19"/>
  <c r="M368" i="19"/>
  <c r="L368" i="19"/>
  <c r="K368" i="19"/>
  <c r="X367" i="19"/>
  <c r="W367" i="19"/>
  <c r="V367" i="19"/>
  <c r="U367" i="19"/>
  <c r="T367" i="19"/>
  <c r="S367" i="19"/>
  <c r="R367" i="19"/>
  <c r="Q367" i="19"/>
  <c r="P367" i="19"/>
  <c r="O367" i="19"/>
  <c r="N367" i="19"/>
  <c r="M367" i="19"/>
  <c r="L367" i="19"/>
  <c r="K367" i="19"/>
  <c r="X366" i="19"/>
  <c r="W366" i="19"/>
  <c r="V366" i="19"/>
  <c r="U366" i="19"/>
  <c r="T366" i="19"/>
  <c r="S366" i="19"/>
  <c r="R366" i="19"/>
  <c r="Q366" i="19"/>
  <c r="P366" i="19"/>
  <c r="O366" i="19"/>
  <c r="N366" i="19"/>
  <c r="M366" i="19"/>
  <c r="L366" i="19"/>
  <c r="K366" i="19"/>
  <c r="X365" i="19"/>
  <c r="W365" i="19"/>
  <c r="V365" i="19"/>
  <c r="U365" i="19"/>
  <c r="T365" i="19"/>
  <c r="S365" i="19"/>
  <c r="R365" i="19"/>
  <c r="Q365" i="19"/>
  <c r="P365" i="19"/>
  <c r="O365" i="19"/>
  <c r="N365" i="19"/>
  <c r="M365" i="19"/>
  <c r="L365" i="19"/>
  <c r="K365" i="19"/>
  <c r="X364" i="19"/>
  <c r="W364" i="19"/>
  <c r="V364" i="19"/>
  <c r="U364" i="19"/>
  <c r="T364" i="19"/>
  <c r="S364" i="19"/>
  <c r="R364" i="19"/>
  <c r="Q364" i="19"/>
  <c r="P364" i="19"/>
  <c r="O364" i="19"/>
  <c r="N364" i="19"/>
  <c r="M364" i="19"/>
  <c r="L364" i="19"/>
  <c r="K364" i="19"/>
  <c r="X363" i="19"/>
  <c r="W363" i="19"/>
  <c r="V363" i="19"/>
  <c r="U363" i="19"/>
  <c r="T363" i="19"/>
  <c r="S363" i="19"/>
  <c r="R363" i="19"/>
  <c r="Q363" i="19"/>
  <c r="P363" i="19"/>
  <c r="O363" i="19"/>
  <c r="N363" i="19"/>
  <c r="M363" i="19"/>
  <c r="L363" i="19"/>
  <c r="K363" i="19"/>
  <c r="X362" i="19"/>
  <c r="W362" i="19"/>
  <c r="V362" i="19"/>
  <c r="U362" i="19"/>
  <c r="T362" i="19"/>
  <c r="S362" i="19"/>
  <c r="R362" i="19"/>
  <c r="Q362" i="19"/>
  <c r="P362" i="19"/>
  <c r="O362" i="19"/>
  <c r="N362" i="19"/>
  <c r="M362" i="19"/>
  <c r="L362" i="19"/>
  <c r="K362" i="19"/>
  <c r="X361" i="19"/>
  <c r="W361" i="19"/>
  <c r="V361" i="19"/>
  <c r="U361" i="19"/>
  <c r="T361" i="19"/>
  <c r="S361" i="19"/>
  <c r="R361" i="19"/>
  <c r="Q361" i="19"/>
  <c r="P361" i="19"/>
  <c r="O361" i="19"/>
  <c r="N361" i="19"/>
  <c r="M361" i="19"/>
  <c r="L361" i="19"/>
  <c r="K361" i="19"/>
  <c r="X360" i="19"/>
  <c r="W360" i="19"/>
  <c r="V360" i="19"/>
  <c r="U360" i="19"/>
  <c r="T360" i="19"/>
  <c r="S360" i="19"/>
  <c r="R360" i="19"/>
  <c r="Q360" i="19"/>
  <c r="P360" i="19"/>
  <c r="O360" i="19"/>
  <c r="N360" i="19"/>
  <c r="M360" i="19"/>
  <c r="L360" i="19"/>
  <c r="K360" i="19"/>
  <c r="X359" i="19"/>
  <c r="W359" i="19"/>
  <c r="V359" i="19"/>
  <c r="U359" i="19"/>
  <c r="T359" i="19"/>
  <c r="S359" i="19"/>
  <c r="R359" i="19"/>
  <c r="Q359" i="19"/>
  <c r="P359" i="19"/>
  <c r="O359" i="19"/>
  <c r="N359" i="19"/>
  <c r="M359" i="19"/>
  <c r="L359" i="19"/>
  <c r="K359" i="19"/>
  <c r="X358" i="19"/>
  <c r="W358" i="19"/>
  <c r="V358" i="19"/>
  <c r="U358" i="19"/>
  <c r="T358" i="19"/>
  <c r="S358" i="19"/>
  <c r="R358" i="19"/>
  <c r="Q358" i="19"/>
  <c r="P358" i="19"/>
  <c r="O358" i="19"/>
  <c r="N358" i="19"/>
  <c r="M358" i="19"/>
  <c r="L358" i="19"/>
  <c r="K358" i="19"/>
  <c r="X357" i="19"/>
  <c r="W357" i="19"/>
  <c r="V357" i="19"/>
  <c r="U357" i="19"/>
  <c r="T357" i="19"/>
  <c r="S357" i="19"/>
  <c r="R357" i="19"/>
  <c r="Q357" i="19"/>
  <c r="P357" i="19"/>
  <c r="O357" i="19"/>
  <c r="N357" i="19"/>
  <c r="M357" i="19"/>
  <c r="L357" i="19"/>
  <c r="K357" i="19"/>
  <c r="X356" i="19"/>
  <c r="W356" i="19"/>
  <c r="V356" i="19"/>
  <c r="U356" i="19"/>
  <c r="T356" i="19"/>
  <c r="S356" i="19"/>
  <c r="R356" i="19"/>
  <c r="Q356" i="19"/>
  <c r="P356" i="19"/>
  <c r="O356" i="19"/>
  <c r="N356" i="19"/>
  <c r="M356" i="19"/>
  <c r="L356" i="19"/>
  <c r="K356" i="19"/>
  <c r="X355" i="19"/>
  <c r="W355" i="19"/>
  <c r="V355" i="19"/>
  <c r="U355" i="19"/>
  <c r="T355" i="19"/>
  <c r="S355" i="19"/>
  <c r="R355" i="19"/>
  <c r="Q355" i="19"/>
  <c r="P355" i="19"/>
  <c r="O355" i="19"/>
  <c r="N355" i="19"/>
  <c r="M355" i="19"/>
  <c r="L355" i="19"/>
  <c r="K355" i="19"/>
  <c r="X354" i="19"/>
  <c r="W354" i="19"/>
  <c r="V354" i="19"/>
  <c r="U354" i="19"/>
  <c r="T354" i="19"/>
  <c r="S354" i="19"/>
  <c r="R354" i="19"/>
  <c r="Q354" i="19"/>
  <c r="P354" i="19"/>
  <c r="O354" i="19"/>
  <c r="N354" i="19"/>
  <c r="M354" i="19"/>
  <c r="L354" i="19"/>
  <c r="K354" i="19"/>
  <c r="X353" i="19"/>
  <c r="W353" i="19"/>
  <c r="V353" i="19"/>
  <c r="U353" i="19"/>
  <c r="T353" i="19"/>
  <c r="S353" i="19"/>
  <c r="R353" i="19"/>
  <c r="Q353" i="19"/>
  <c r="P353" i="19"/>
  <c r="O353" i="19"/>
  <c r="N353" i="19"/>
  <c r="M353" i="19"/>
  <c r="L353" i="19"/>
  <c r="K353" i="19"/>
  <c r="X352" i="19"/>
  <c r="W352" i="19"/>
  <c r="V352" i="19"/>
  <c r="U352" i="19"/>
  <c r="T352" i="19"/>
  <c r="S352" i="19"/>
  <c r="R352" i="19"/>
  <c r="Q352" i="19"/>
  <c r="P352" i="19"/>
  <c r="O352" i="19"/>
  <c r="N352" i="19"/>
  <c r="M352" i="19"/>
  <c r="L352" i="19"/>
  <c r="K352" i="19"/>
  <c r="X351" i="19"/>
  <c r="W351" i="19"/>
  <c r="V351" i="19"/>
  <c r="U351" i="19"/>
  <c r="T351" i="19"/>
  <c r="S351" i="19"/>
  <c r="R351" i="19"/>
  <c r="Q351" i="19"/>
  <c r="P351" i="19"/>
  <c r="O351" i="19"/>
  <c r="N351" i="19"/>
  <c r="M351" i="19"/>
  <c r="L351" i="19"/>
  <c r="K351" i="19"/>
  <c r="X350" i="19"/>
  <c r="W350" i="19"/>
  <c r="V350" i="19"/>
  <c r="U350" i="19"/>
  <c r="T350" i="19"/>
  <c r="S350" i="19"/>
  <c r="R350" i="19"/>
  <c r="Q350" i="19"/>
  <c r="P350" i="19"/>
  <c r="O350" i="19"/>
  <c r="N350" i="19"/>
  <c r="M350" i="19"/>
  <c r="L350" i="19"/>
  <c r="K350" i="19"/>
  <c r="X349" i="19"/>
  <c r="W349" i="19"/>
  <c r="V349" i="19"/>
  <c r="U349" i="19"/>
  <c r="T349" i="19"/>
  <c r="S349" i="19"/>
  <c r="R349" i="19"/>
  <c r="Q349" i="19"/>
  <c r="P349" i="19"/>
  <c r="O349" i="19"/>
  <c r="N349" i="19"/>
  <c r="M349" i="19"/>
  <c r="L349" i="19"/>
  <c r="K349" i="19"/>
  <c r="X348" i="19"/>
  <c r="W348" i="19"/>
  <c r="V348" i="19"/>
  <c r="U348" i="19"/>
  <c r="T348" i="19"/>
  <c r="S348" i="19"/>
  <c r="R348" i="19"/>
  <c r="Q348" i="19"/>
  <c r="P348" i="19"/>
  <c r="O348" i="19"/>
  <c r="N348" i="19"/>
  <c r="M348" i="19"/>
  <c r="L348" i="19"/>
  <c r="K348" i="19"/>
  <c r="X347" i="19"/>
  <c r="W347" i="19"/>
  <c r="V347" i="19"/>
  <c r="U347" i="19"/>
  <c r="T347" i="19"/>
  <c r="S347" i="19"/>
  <c r="R347" i="19"/>
  <c r="Q347" i="19"/>
  <c r="P347" i="19"/>
  <c r="O347" i="19"/>
  <c r="N347" i="19"/>
  <c r="M347" i="19"/>
  <c r="L347" i="19"/>
  <c r="K347" i="19"/>
  <c r="X346" i="19"/>
  <c r="W346" i="19"/>
  <c r="V346" i="19"/>
  <c r="U346" i="19"/>
  <c r="T346" i="19"/>
  <c r="S346" i="19"/>
  <c r="R346" i="19"/>
  <c r="Q346" i="19"/>
  <c r="P346" i="19"/>
  <c r="O346" i="19"/>
  <c r="N346" i="19"/>
  <c r="M346" i="19"/>
  <c r="L346" i="19"/>
  <c r="K346" i="19"/>
  <c r="X345" i="19"/>
  <c r="W345" i="19"/>
  <c r="V345" i="19"/>
  <c r="U345" i="19"/>
  <c r="T345" i="19"/>
  <c r="S345" i="19"/>
  <c r="R345" i="19"/>
  <c r="Q345" i="19"/>
  <c r="P345" i="19"/>
  <c r="O345" i="19"/>
  <c r="N345" i="19"/>
  <c r="M345" i="19"/>
  <c r="L345" i="19"/>
  <c r="K345" i="19"/>
  <c r="X344" i="19"/>
  <c r="W344" i="19"/>
  <c r="V344" i="19"/>
  <c r="U344" i="19"/>
  <c r="T344" i="19"/>
  <c r="S344" i="19"/>
  <c r="R344" i="19"/>
  <c r="Q344" i="19"/>
  <c r="P344" i="19"/>
  <c r="O344" i="19"/>
  <c r="N344" i="19"/>
  <c r="M344" i="19"/>
  <c r="L344" i="19"/>
  <c r="K344" i="19"/>
  <c r="X343" i="19"/>
  <c r="W343" i="19"/>
  <c r="V343" i="19"/>
  <c r="U343" i="19"/>
  <c r="T343" i="19"/>
  <c r="S343" i="19"/>
  <c r="R343" i="19"/>
  <c r="Q343" i="19"/>
  <c r="P343" i="19"/>
  <c r="O343" i="19"/>
  <c r="N343" i="19"/>
  <c r="M343" i="19"/>
  <c r="L343" i="19"/>
  <c r="K343" i="19"/>
  <c r="X342" i="19"/>
  <c r="W342" i="19"/>
  <c r="V342" i="19"/>
  <c r="U342" i="19"/>
  <c r="T342" i="19"/>
  <c r="S342" i="19"/>
  <c r="R342" i="19"/>
  <c r="Q342" i="19"/>
  <c r="P342" i="19"/>
  <c r="O342" i="19"/>
  <c r="N342" i="19"/>
  <c r="M342" i="19"/>
  <c r="L342" i="19"/>
  <c r="K342" i="19"/>
  <c r="X341" i="19"/>
  <c r="W341" i="19"/>
  <c r="V341" i="19"/>
  <c r="U341" i="19"/>
  <c r="T341" i="19"/>
  <c r="S341" i="19"/>
  <c r="R341" i="19"/>
  <c r="Q341" i="19"/>
  <c r="P341" i="19"/>
  <c r="O341" i="19"/>
  <c r="N341" i="19"/>
  <c r="M341" i="19"/>
  <c r="L341" i="19"/>
  <c r="K341" i="19"/>
  <c r="X340" i="19"/>
  <c r="W340" i="19"/>
  <c r="V340" i="19"/>
  <c r="U340" i="19"/>
  <c r="T340" i="19"/>
  <c r="S340" i="19"/>
  <c r="R340" i="19"/>
  <c r="Q340" i="19"/>
  <c r="P340" i="19"/>
  <c r="O340" i="19"/>
  <c r="N340" i="19"/>
  <c r="M340" i="19"/>
  <c r="L340" i="19"/>
  <c r="K340" i="19"/>
  <c r="X332" i="19"/>
  <c r="W332" i="19"/>
  <c r="V332" i="19"/>
  <c r="U332" i="19"/>
  <c r="T332" i="19"/>
  <c r="S332" i="19"/>
  <c r="R332" i="19"/>
  <c r="Q332" i="19"/>
  <c r="P332" i="19"/>
  <c r="O332" i="19"/>
  <c r="N332" i="19"/>
  <c r="M332" i="19"/>
  <c r="L332" i="19"/>
  <c r="K332" i="19"/>
  <c r="X331" i="19"/>
  <c r="W331" i="19"/>
  <c r="V331" i="19"/>
  <c r="U331" i="19"/>
  <c r="T331" i="19"/>
  <c r="S331" i="19"/>
  <c r="R331" i="19"/>
  <c r="Q331" i="19"/>
  <c r="P331" i="19"/>
  <c r="O331" i="19"/>
  <c r="N331" i="19"/>
  <c r="M331" i="19"/>
  <c r="L331" i="19"/>
  <c r="K331" i="19"/>
  <c r="X330" i="19"/>
  <c r="W330" i="19"/>
  <c r="V330" i="19"/>
  <c r="U330" i="19"/>
  <c r="T330" i="19"/>
  <c r="S330" i="19"/>
  <c r="R330" i="19"/>
  <c r="Q330" i="19"/>
  <c r="P330" i="19"/>
  <c r="O330" i="19"/>
  <c r="N330" i="19"/>
  <c r="M330" i="19"/>
  <c r="L330" i="19"/>
  <c r="K330" i="19"/>
  <c r="X329" i="19"/>
  <c r="W329" i="19"/>
  <c r="V329" i="19"/>
  <c r="U329" i="19"/>
  <c r="T329" i="19"/>
  <c r="S329" i="19"/>
  <c r="R329" i="19"/>
  <c r="Q329" i="19"/>
  <c r="P329" i="19"/>
  <c r="O329" i="19"/>
  <c r="N329" i="19"/>
  <c r="M329" i="19"/>
  <c r="L329" i="19"/>
  <c r="K329" i="19"/>
  <c r="X328" i="19"/>
  <c r="W328" i="19"/>
  <c r="V328" i="19"/>
  <c r="U328" i="19"/>
  <c r="T328" i="19"/>
  <c r="S328" i="19"/>
  <c r="R328" i="19"/>
  <c r="Q328" i="19"/>
  <c r="P328" i="19"/>
  <c r="O328" i="19"/>
  <c r="N328" i="19"/>
  <c r="M328" i="19"/>
  <c r="L328" i="19"/>
  <c r="K328" i="19"/>
  <c r="X327" i="19"/>
  <c r="W327" i="19"/>
  <c r="V327" i="19"/>
  <c r="U327" i="19"/>
  <c r="T327" i="19"/>
  <c r="S327" i="19"/>
  <c r="R327" i="19"/>
  <c r="Q327" i="19"/>
  <c r="P327" i="19"/>
  <c r="O327" i="19"/>
  <c r="N327" i="19"/>
  <c r="M327" i="19"/>
  <c r="L327" i="19"/>
  <c r="K327" i="19"/>
  <c r="X326" i="19"/>
  <c r="W326" i="19"/>
  <c r="V326" i="19"/>
  <c r="U326" i="19"/>
  <c r="T326" i="19"/>
  <c r="S326" i="19"/>
  <c r="R326" i="19"/>
  <c r="Q326" i="19"/>
  <c r="P326" i="19"/>
  <c r="O326" i="19"/>
  <c r="N326" i="19"/>
  <c r="M326" i="19"/>
  <c r="L326" i="19"/>
  <c r="K326" i="19"/>
  <c r="X325" i="19"/>
  <c r="W325" i="19"/>
  <c r="V325" i="19"/>
  <c r="U325" i="19"/>
  <c r="T325" i="19"/>
  <c r="S325" i="19"/>
  <c r="R325" i="19"/>
  <c r="Q325" i="19"/>
  <c r="P325" i="19"/>
  <c r="O325" i="19"/>
  <c r="N325" i="19"/>
  <c r="M325" i="19"/>
  <c r="L325" i="19"/>
  <c r="K325" i="19"/>
  <c r="X324" i="19"/>
  <c r="W324" i="19"/>
  <c r="V324" i="19"/>
  <c r="U324" i="19"/>
  <c r="T324" i="19"/>
  <c r="S324" i="19"/>
  <c r="R324" i="19"/>
  <c r="Q324" i="19"/>
  <c r="P324" i="19"/>
  <c r="O324" i="19"/>
  <c r="N324" i="19"/>
  <c r="M324" i="19"/>
  <c r="L324" i="19"/>
  <c r="K324" i="19"/>
  <c r="X323" i="19"/>
  <c r="W323" i="19"/>
  <c r="V323" i="19"/>
  <c r="U323" i="19"/>
  <c r="T323" i="19"/>
  <c r="S323" i="19"/>
  <c r="R323" i="19"/>
  <c r="Q323" i="19"/>
  <c r="P323" i="19"/>
  <c r="O323" i="19"/>
  <c r="N323" i="19"/>
  <c r="M323" i="19"/>
  <c r="L323" i="19"/>
  <c r="K323" i="19"/>
  <c r="X322" i="19"/>
  <c r="W322" i="19"/>
  <c r="V322" i="19"/>
  <c r="U322" i="19"/>
  <c r="T322" i="19"/>
  <c r="S322" i="19"/>
  <c r="R322" i="19"/>
  <c r="Q322" i="19"/>
  <c r="P322" i="19"/>
  <c r="O322" i="19"/>
  <c r="N322" i="19"/>
  <c r="M322" i="19"/>
  <c r="L322" i="19"/>
  <c r="K322" i="19"/>
  <c r="X321" i="19"/>
  <c r="W321" i="19"/>
  <c r="V321" i="19"/>
  <c r="U321" i="19"/>
  <c r="T321" i="19"/>
  <c r="S321" i="19"/>
  <c r="R321" i="19"/>
  <c r="Q321" i="19"/>
  <c r="P321" i="19"/>
  <c r="O321" i="19"/>
  <c r="N321" i="19"/>
  <c r="M321" i="19"/>
  <c r="L321" i="19"/>
  <c r="K321" i="19"/>
  <c r="X320" i="19"/>
  <c r="W320" i="19"/>
  <c r="V320" i="19"/>
  <c r="U320" i="19"/>
  <c r="T320" i="19"/>
  <c r="S320" i="19"/>
  <c r="R320" i="19"/>
  <c r="Q320" i="19"/>
  <c r="P320" i="19"/>
  <c r="O320" i="19"/>
  <c r="N320" i="19"/>
  <c r="M320" i="19"/>
  <c r="L320" i="19"/>
  <c r="K320" i="19"/>
  <c r="X319" i="19"/>
  <c r="W319" i="19"/>
  <c r="V319" i="19"/>
  <c r="U319" i="19"/>
  <c r="T319" i="19"/>
  <c r="S319" i="19"/>
  <c r="R319" i="19"/>
  <c r="Q319" i="19"/>
  <c r="P319" i="19"/>
  <c r="O319" i="19"/>
  <c r="N319" i="19"/>
  <c r="M319" i="19"/>
  <c r="L319" i="19"/>
  <c r="K319" i="19"/>
  <c r="X318" i="19"/>
  <c r="W318" i="19"/>
  <c r="V318" i="19"/>
  <c r="U318" i="19"/>
  <c r="T318" i="19"/>
  <c r="S318" i="19"/>
  <c r="R318" i="19"/>
  <c r="Q318" i="19"/>
  <c r="P318" i="19"/>
  <c r="O318" i="19"/>
  <c r="N318" i="19"/>
  <c r="M318" i="19"/>
  <c r="L318" i="19"/>
  <c r="K318" i="19"/>
  <c r="X317" i="19"/>
  <c r="W317" i="19"/>
  <c r="V317" i="19"/>
  <c r="U317" i="19"/>
  <c r="T317" i="19"/>
  <c r="S317" i="19"/>
  <c r="R317" i="19"/>
  <c r="Q317" i="19"/>
  <c r="P317" i="19"/>
  <c r="O317" i="19"/>
  <c r="N317" i="19"/>
  <c r="M317" i="19"/>
  <c r="L317" i="19"/>
  <c r="K317" i="19"/>
  <c r="X316" i="19"/>
  <c r="W316" i="19"/>
  <c r="V316" i="19"/>
  <c r="U316" i="19"/>
  <c r="T316" i="19"/>
  <c r="S316" i="19"/>
  <c r="R316" i="19"/>
  <c r="Q316" i="19"/>
  <c r="P316" i="19"/>
  <c r="O316" i="19"/>
  <c r="N316" i="19"/>
  <c r="M316" i="19"/>
  <c r="L316" i="19"/>
  <c r="K316" i="19"/>
  <c r="X315" i="19"/>
  <c r="W315" i="19"/>
  <c r="V315" i="19"/>
  <c r="U315" i="19"/>
  <c r="T315" i="19"/>
  <c r="S315" i="19"/>
  <c r="R315" i="19"/>
  <c r="Q315" i="19"/>
  <c r="P315" i="19"/>
  <c r="O315" i="19"/>
  <c r="N315" i="19"/>
  <c r="M315" i="19"/>
  <c r="L315" i="19"/>
  <c r="K315" i="19"/>
  <c r="X314" i="19"/>
  <c r="W314" i="19"/>
  <c r="V314" i="19"/>
  <c r="U314" i="19"/>
  <c r="T314" i="19"/>
  <c r="S314" i="19"/>
  <c r="R314" i="19"/>
  <c r="Q314" i="19"/>
  <c r="P314" i="19"/>
  <c r="O314" i="19"/>
  <c r="N314" i="19"/>
  <c r="M314" i="19"/>
  <c r="L314" i="19"/>
  <c r="K314" i="19"/>
  <c r="X313" i="19"/>
  <c r="W313" i="19"/>
  <c r="V313" i="19"/>
  <c r="U313" i="19"/>
  <c r="T313" i="19"/>
  <c r="S313" i="19"/>
  <c r="R313" i="19"/>
  <c r="Q313" i="19"/>
  <c r="P313" i="19"/>
  <c r="O313" i="19"/>
  <c r="N313" i="19"/>
  <c r="M313" i="19"/>
  <c r="L313" i="19"/>
  <c r="K313" i="19"/>
  <c r="X312" i="19"/>
  <c r="W312" i="19"/>
  <c r="V312" i="19"/>
  <c r="U312" i="19"/>
  <c r="T312" i="19"/>
  <c r="S312" i="19"/>
  <c r="R312" i="19"/>
  <c r="Q312" i="19"/>
  <c r="P312" i="19"/>
  <c r="O312" i="19"/>
  <c r="N312" i="19"/>
  <c r="M312" i="19"/>
  <c r="L312" i="19"/>
  <c r="K312" i="19"/>
  <c r="X311" i="19"/>
  <c r="W311" i="19"/>
  <c r="V311" i="19"/>
  <c r="U311" i="19"/>
  <c r="T311" i="19"/>
  <c r="S311" i="19"/>
  <c r="R311" i="19"/>
  <c r="Q311" i="19"/>
  <c r="P311" i="19"/>
  <c r="O311" i="19"/>
  <c r="N311" i="19"/>
  <c r="M311" i="19"/>
  <c r="L311" i="19"/>
  <c r="K311" i="19"/>
  <c r="X310" i="19"/>
  <c r="W310" i="19"/>
  <c r="V310" i="19"/>
  <c r="U310" i="19"/>
  <c r="T310" i="19"/>
  <c r="S310" i="19"/>
  <c r="R310" i="19"/>
  <c r="Q310" i="19"/>
  <c r="P310" i="19"/>
  <c r="O310" i="19"/>
  <c r="N310" i="19"/>
  <c r="M310" i="19"/>
  <c r="L310" i="19"/>
  <c r="K310" i="19"/>
  <c r="X309" i="19"/>
  <c r="W309" i="19"/>
  <c r="V309" i="19"/>
  <c r="U309" i="19"/>
  <c r="T309" i="19"/>
  <c r="S309" i="19"/>
  <c r="R309" i="19"/>
  <c r="Q309" i="19"/>
  <c r="P309" i="19"/>
  <c r="O309" i="19"/>
  <c r="N309" i="19"/>
  <c r="M309" i="19"/>
  <c r="L309" i="19"/>
  <c r="K309" i="19"/>
  <c r="X308" i="19"/>
  <c r="W308" i="19"/>
  <c r="V308" i="19"/>
  <c r="U308" i="19"/>
  <c r="T308" i="19"/>
  <c r="S308" i="19"/>
  <c r="R308" i="19"/>
  <c r="Q308" i="19"/>
  <c r="P308" i="19"/>
  <c r="O308" i="19"/>
  <c r="N308" i="19"/>
  <c r="M308" i="19"/>
  <c r="L308" i="19"/>
  <c r="K308" i="19"/>
  <c r="X307" i="19"/>
  <c r="W307" i="19"/>
  <c r="V307" i="19"/>
  <c r="U307" i="19"/>
  <c r="T307" i="19"/>
  <c r="S307" i="19"/>
  <c r="R307" i="19"/>
  <c r="Q307" i="19"/>
  <c r="P307" i="19"/>
  <c r="O307" i="19"/>
  <c r="N307" i="19"/>
  <c r="M307" i="19"/>
  <c r="L307" i="19"/>
  <c r="K307" i="19"/>
  <c r="X306" i="19"/>
  <c r="W306" i="19"/>
  <c r="V306" i="19"/>
  <c r="U306" i="19"/>
  <c r="T306" i="19"/>
  <c r="S306" i="19"/>
  <c r="R306" i="19"/>
  <c r="Q306" i="19"/>
  <c r="P306" i="19"/>
  <c r="O306" i="19"/>
  <c r="N306" i="19"/>
  <c r="M306" i="19"/>
  <c r="L306" i="19"/>
  <c r="K306" i="19"/>
  <c r="X305" i="19"/>
  <c r="W305" i="19"/>
  <c r="V305" i="19"/>
  <c r="U305" i="19"/>
  <c r="T305" i="19"/>
  <c r="S305" i="19"/>
  <c r="R305" i="19"/>
  <c r="Q305" i="19"/>
  <c r="P305" i="19"/>
  <c r="O305" i="19"/>
  <c r="N305" i="19"/>
  <c r="M305" i="19"/>
  <c r="L305" i="19"/>
  <c r="K305" i="19"/>
  <c r="X304" i="19"/>
  <c r="W304" i="19"/>
  <c r="V304" i="19"/>
  <c r="U304" i="19"/>
  <c r="T304" i="19"/>
  <c r="S304" i="19"/>
  <c r="R304" i="19"/>
  <c r="Q304" i="19"/>
  <c r="P304" i="19"/>
  <c r="O304" i="19"/>
  <c r="N304" i="19"/>
  <c r="M304" i="19"/>
  <c r="L304" i="19"/>
  <c r="K304" i="19"/>
  <c r="X303" i="19"/>
  <c r="W303" i="19"/>
  <c r="V303" i="19"/>
  <c r="U303" i="19"/>
  <c r="T303" i="19"/>
  <c r="S303" i="19"/>
  <c r="R303" i="19"/>
  <c r="Q303" i="19"/>
  <c r="P303" i="19"/>
  <c r="O303" i="19"/>
  <c r="N303" i="19"/>
  <c r="M303" i="19"/>
  <c r="L303" i="19"/>
  <c r="K303" i="19"/>
  <c r="X295" i="19"/>
  <c r="W295" i="19"/>
  <c r="V295" i="19"/>
  <c r="U295" i="19"/>
  <c r="T295" i="19"/>
  <c r="S295" i="19"/>
  <c r="R295" i="19"/>
  <c r="Q295" i="19"/>
  <c r="P295" i="19"/>
  <c r="O295" i="19"/>
  <c r="N295" i="19"/>
  <c r="M295" i="19"/>
  <c r="L295" i="19"/>
  <c r="K295" i="19"/>
  <c r="X294" i="19"/>
  <c r="W294" i="19"/>
  <c r="V294" i="19"/>
  <c r="U294" i="19"/>
  <c r="T294" i="19"/>
  <c r="S294" i="19"/>
  <c r="R294" i="19"/>
  <c r="Q294" i="19"/>
  <c r="P294" i="19"/>
  <c r="O294" i="19"/>
  <c r="N294" i="19"/>
  <c r="M294" i="19"/>
  <c r="L294" i="19"/>
  <c r="K294" i="19"/>
  <c r="X293" i="19"/>
  <c r="W293" i="19"/>
  <c r="V293" i="19"/>
  <c r="U293" i="19"/>
  <c r="T293" i="19"/>
  <c r="S293" i="19"/>
  <c r="R293" i="19"/>
  <c r="Q293" i="19"/>
  <c r="P293" i="19"/>
  <c r="O293" i="19"/>
  <c r="N293" i="19"/>
  <c r="M293" i="19"/>
  <c r="L293" i="19"/>
  <c r="K293" i="19"/>
  <c r="X292" i="19"/>
  <c r="W292" i="19"/>
  <c r="V292" i="19"/>
  <c r="U292" i="19"/>
  <c r="T292" i="19"/>
  <c r="S292" i="19"/>
  <c r="R292" i="19"/>
  <c r="Q292" i="19"/>
  <c r="P292" i="19"/>
  <c r="O292" i="19"/>
  <c r="N292" i="19"/>
  <c r="M292" i="19"/>
  <c r="L292" i="19"/>
  <c r="K292" i="19"/>
  <c r="X291" i="19"/>
  <c r="W291" i="19"/>
  <c r="V291" i="19"/>
  <c r="U291" i="19"/>
  <c r="T291" i="19"/>
  <c r="S291" i="19"/>
  <c r="R291" i="19"/>
  <c r="Q291" i="19"/>
  <c r="P291" i="19"/>
  <c r="O291" i="19"/>
  <c r="N291" i="19"/>
  <c r="M291" i="19"/>
  <c r="L291" i="19"/>
  <c r="K291" i="19"/>
  <c r="X290" i="19"/>
  <c r="W290" i="19"/>
  <c r="V290" i="19"/>
  <c r="U290" i="19"/>
  <c r="T290" i="19"/>
  <c r="S290" i="19"/>
  <c r="R290" i="19"/>
  <c r="Q290" i="19"/>
  <c r="P290" i="19"/>
  <c r="O290" i="19"/>
  <c r="N290" i="19"/>
  <c r="M290" i="19"/>
  <c r="L290" i="19"/>
  <c r="K290" i="19"/>
  <c r="X289" i="19"/>
  <c r="W289" i="19"/>
  <c r="V289" i="19"/>
  <c r="U289" i="19"/>
  <c r="T289" i="19"/>
  <c r="S289" i="19"/>
  <c r="R289" i="19"/>
  <c r="Q289" i="19"/>
  <c r="P289" i="19"/>
  <c r="O289" i="19"/>
  <c r="N289" i="19"/>
  <c r="M289" i="19"/>
  <c r="L289" i="19"/>
  <c r="K289" i="19"/>
  <c r="X288" i="19"/>
  <c r="W288" i="19"/>
  <c r="V288" i="19"/>
  <c r="U288" i="19"/>
  <c r="T288" i="19"/>
  <c r="S288" i="19"/>
  <c r="R288" i="19"/>
  <c r="Q288" i="19"/>
  <c r="P288" i="19"/>
  <c r="O288" i="19"/>
  <c r="N288" i="19"/>
  <c r="M288" i="19"/>
  <c r="L288" i="19"/>
  <c r="K288" i="19"/>
  <c r="X287" i="19"/>
  <c r="W287" i="19"/>
  <c r="V287" i="19"/>
  <c r="U287" i="19"/>
  <c r="T287" i="19"/>
  <c r="S287" i="19"/>
  <c r="R287" i="19"/>
  <c r="Q287" i="19"/>
  <c r="P287" i="19"/>
  <c r="O287" i="19"/>
  <c r="N287" i="19"/>
  <c r="M287" i="19"/>
  <c r="L287" i="19"/>
  <c r="K287" i="19"/>
  <c r="X286" i="19"/>
  <c r="W286" i="19"/>
  <c r="V286" i="19"/>
  <c r="U286" i="19"/>
  <c r="T286" i="19"/>
  <c r="S286" i="19"/>
  <c r="R286" i="19"/>
  <c r="Q286" i="19"/>
  <c r="P286" i="19"/>
  <c r="O286" i="19"/>
  <c r="N286" i="19"/>
  <c r="M286" i="19"/>
  <c r="L286" i="19"/>
  <c r="K286" i="19"/>
  <c r="X285" i="19"/>
  <c r="W285" i="19"/>
  <c r="V285" i="19"/>
  <c r="U285" i="19"/>
  <c r="T285" i="19"/>
  <c r="S285" i="19"/>
  <c r="R285" i="19"/>
  <c r="Q285" i="19"/>
  <c r="P285" i="19"/>
  <c r="O285" i="19"/>
  <c r="N285" i="19"/>
  <c r="M285" i="19"/>
  <c r="L285" i="19"/>
  <c r="K285" i="19"/>
  <c r="X284" i="19"/>
  <c r="W284" i="19"/>
  <c r="V284" i="19"/>
  <c r="U284" i="19"/>
  <c r="T284" i="19"/>
  <c r="S284" i="19"/>
  <c r="R284" i="19"/>
  <c r="Q284" i="19"/>
  <c r="P284" i="19"/>
  <c r="O284" i="19"/>
  <c r="N284" i="19"/>
  <c r="M284" i="19"/>
  <c r="L284" i="19"/>
  <c r="K284" i="19"/>
  <c r="X283" i="19"/>
  <c r="W283" i="19"/>
  <c r="V283" i="19"/>
  <c r="U283" i="19"/>
  <c r="T283" i="19"/>
  <c r="S283" i="19"/>
  <c r="R283" i="19"/>
  <c r="Q283" i="19"/>
  <c r="P283" i="19"/>
  <c r="O283" i="19"/>
  <c r="N283" i="19"/>
  <c r="M283" i="19"/>
  <c r="L283" i="19"/>
  <c r="K283" i="19"/>
  <c r="X282" i="19"/>
  <c r="W282" i="19"/>
  <c r="V282" i="19"/>
  <c r="U282" i="19"/>
  <c r="T282" i="19"/>
  <c r="S282" i="19"/>
  <c r="R282" i="19"/>
  <c r="Q282" i="19"/>
  <c r="P282" i="19"/>
  <c r="O282" i="19"/>
  <c r="N282" i="19"/>
  <c r="M282" i="19"/>
  <c r="L282" i="19"/>
  <c r="K282" i="19"/>
  <c r="X281" i="19"/>
  <c r="W281" i="19"/>
  <c r="V281" i="19"/>
  <c r="U281" i="19"/>
  <c r="T281" i="19"/>
  <c r="S281" i="19"/>
  <c r="R281" i="19"/>
  <c r="Q281" i="19"/>
  <c r="P281" i="19"/>
  <c r="O281" i="19"/>
  <c r="N281" i="19"/>
  <c r="M281" i="19"/>
  <c r="L281" i="19"/>
  <c r="K281" i="19"/>
  <c r="X280" i="19"/>
  <c r="W280" i="19"/>
  <c r="V280" i="19"/>
  <c r="U280" i="19"/>
  <c r="T280" i="19"/>
  <c r="S280" i="19"/>
  <c r="R280" i="19"/>
  <c r="Q280" i="19"/>
  <c r="P280" i="19"/>
  <c r="O280" i="19"/>
  <c r="N280" i="19"/>
  <c r="M280" i="19"/>
  <c r="L280" i="19"/>
  <c r="K280" i="19"/>
  <c r="X279" i="19"/>
  <c r="W279" i="19"/>
  <c r="V279" i="19"/>
  <c r="U279" i="19"/>
  <c r="T279" i="19"/>
  <c r="S279" i="19"/>
  <c r="R279" i="19"/>
  <c r="Q279" i="19"/>
  <c r="P279" i="19"/>
  <c r="O279" i="19"/>
  <c r="N279" i="19"/>
  <c r="M279" i="19"/>
  <c r="L279" i="19"/>
  <c r="K279" i="19"/>
  <c r="X278" i="19"/>
  <c r="W278" i="19"/>
  <c r="V278" i="19"/>
  <c r="U278" i="19"/>
  <c r="T278" i="19"/>
  <c r="S278" i="19"/>
  <c r="R278" i="19"/>
  <c r="Q278" i="19"/>
  <c r="P278" i="19"/>
  <c r="O278" i="19"/>
  <c r="N278" i="19"/>
  <c r="M278" i="19"/>
  <c r="L278" i="19"/>
  <c r="K278" i="19"/>
  <c r="X277" i="19"/>
  <c r="W277" i="19"/>
  <c r="V277" i="19"/>
  <c r="U277" i="19"/>
  <c r="T277" i="19"/>
  <c r="S277" i="19"/>
  <c r="R277" i="19"/>
  <c r="Q277" i="19"/>
  <c r="P277" i="19"/>
  <c r="O277" i="19"/>
  <c r="N277" i="19"/>
  <c r="M277" i="19"/>
  <c r="L277" i="19"/>
  <c r="K277" i="19"/>
  <c r="X276" i="19"/>
  <c r="W276" i="19"/>
  <c r="V276" i="19"/>
  <c r="U276" i="19"/>
  <c r="T276" i="19"/>
  <c r="S276" i="19"/>
  <c r="R276" i="19"/>
  <c r="Q276" i="19"/>
  <c r="P276" i="19"/>
  <c r="O276" i="19"/>
  <c r="N276" i="19"/>
  <c r="M276" i="19"/>
  <c r="L276" i="19"/>
  <c r="K276" i="19"/>
  <c r="X275" i="19"/>
  <c r="W275" i="19"/>
  <c r="V275" i="19"/>
  <c r="U275" i="19"/>
  <c r="T275" i="19"/>
  <c r="S275" i="19"/>
  <c r="R275" i="19"/>
  <c r="Q275" i="19"/>
  <c r="P275" i="19"/>
  <c r="O275" i="19"/>
  <c r="N275" i="19"/>
  <c r="M275" i="19"/>
  <c r="L275" i="19"/>
  <c r="K275" i="19"/>
  <c r="X274" i="19"/>
  <c r="W274" i="19"/>
  <c r="V274" i="19"/>
  <c r="U274" i="19"/>
  <c r="T274" i="19"/>
  <c r="S274" i="19"/>
  <c r="R274" i="19"/>
  <c r="Q274" i="19"/>
  <c r="P274" i="19"/>
  <c r="O274" i="19"/>
  <c r="N274" i="19"/>
  <c r="M274" i="19"/>
  <c r="L274" i="19"/>
  <c r="K274" i="19"/>
  <c r="X273" i="19"/>
  <c r="W273" i="19"/>
  <c r="V273" i="19"/>
  <c r="U273" i="19"/>
  <c r="T273" i="19"/>
  <c r="S273" i="19"/>
  <c r="R273" i="19"/>
  <c r="Q273" i="19"/>
  <c r="P273" i="19"/>
  <c r="O273" i="19"/>
  <c r="N273" i="19"/>
  <c r="M273" i="19"/>
  <c r="L273" i="19"/>
  <c r="K273" i="19"/>
  <c r="X272" i="19"/>
  <c r="W272" i="19"/>
  <c r="V272" i="19"/>
  <c r="U272" i="19"/>
  <c r="T272" i="19"/>
  <c r="S272" i="19"/>
  <c r="R272" i="19"/>
  <c r="Q272" i="19"/>
  <c r="P272" i="19"/>
  <c r="O272" i="19"/>
  <c r="N272" i="19"/>
  <c r="M272" i="19"/>
  <c r="L272" i="19"/>
  <c r="K272" i="19"/>
  <c r="X271" i="19"/>
  <c r="W271" i="19"/>
  <c r="V271" i="19"/>
  <c r="U271" i="19"/>
  <c r="T271" i="19"/>
  <c r="S271" i="19"/>
  <c r="R271" i="19"/>
  <c r="Q271" i="19"/>
  <c r="P271" i="19"/>
  <c r="O271" i="19"/>
  <c r="N271" i="19"/>
  <c r="M271" i="19"/>
  <c r="L271" i="19"/>
  <c r="K271" i="19"/>
  <c r="X270" i="19"/>
  <c r="W270" i="19"/>
  <c r="V270" i="19"/>
  <c r="U270" i="19"/>
  <c r="T270" i="19"/>
  <c r="S270" i="19"/>
  <c r="R270" i="19"/>
  <c r="Q270" i="19"/>
  <c r="P270" i="19"/>
  <c r="O270" i="19"/>
  <c r="N270" i="19"/>
  <c r="M270" i="19"/>
  <c r="L270" i="19"/>
  <c r="K270" i="19"/>
  <c r="X269" i="19"/>
  <c r="W269" i="19"/>
  <c r="V269" i="19"/>
  <c r="U269" i="19"/>
  <c r="T269" i="19"/>
  <c r="S269" i="19"/>
  <c r="R269" i="19"/>
  <c r="Q269" i="19"/>
  <c r="P269" i="19"/>
  <c r="O269" i="19"/>
  <c r="N269" i="19"/>
  <c r="M269" i="19"/>
  <c r="L269" i="19"/>
  <c r="K269" i="19"/>
  <c r="X268" i="19"/>
  <c r="W268" i="19"/>
  <c r="V268" i="19"/>
  <c r="U268" i="19"/>
  <c r="T268" i="19"/>
  <c r="S268" i="19"/>
  <c r="R268" i="19"/>
  <c r="Q268" i="19"/>
  <c r="P268" i="19"/>
  <c r="O268" i="19"/>
  <c r="N268" i="19"/>
  <c r="M268" i="19"/>
  <c r="L268" i="19"/>
  <c r="K268" i="19"/>
  <c r="X267" i="19"/>
  <c r="W267" i="19"/>
  <c r="V267" i="19"/>
  <c r="U267" i="19"/>
  <c r="T267" i="19"/>
  <c r="S267" i="19"/>
  <c r="R267" i="19"/>
  <c r="Q267" i="19"/>
  <c r="P267" i="19"/>
  <c r="O267" i="19"/>
  <c r="N267" i="19"/>
  <c r="M267" i="19"/>
  <c r="L267" i="19"/>
  <c r="K267" i="19"/>
  <c r="X266" i="19"/>
  <c r="W266" i="19"/>
  <c r="V266" i="19"/>
  <c r="U266" i="19"/>
  <c r="T266" i="19"/>
  <c r="S266" i="19"/>
  <c r="R266" i="19"/>
  <c r="Q266" i="19"/>
  <c r="P266" i="19"/>
  <c r="O266" i="19"/>
  <c r="N266" i="19"/>
  <c r="M266" i="19"/>
  <c r="L266" i="19"/>
  <c r="K266" i="19"/>
  <c r="X258" i="19"/>
  <c r="W258" i="19"/>
  <c r="V258" i="19"/>
  <c r="U258" i="19"/>
  <c r="T258" i="19"/>
  <c r="S258" i="19"/>
  <c r="R258" i="19"/>
  <c r="Q258" i="19"/>
  <c r="P258" i="19"/>
  <c r="O258" i="19"/>
  <c r="N258" i="19"/>
  <c r="M258" i="19"/>
  <c r="L258" i="19"/>
  <c r="K258" i="19"/>
  <c r="X257" i="19"/>
  <c r="W257" i="19"/>
  <c r="V257" i="19"/>
  <c r="U257" i="19"/>
  <c r="T257" i="19"/>
  <c r="S257" i="19"/>
  <c r="R257" i="19"/>
  <c r="Q257" i="19"/>
  <c r="P257" i="19"/>
  <c r="O257" i="19"/>
  <c r="N257" i="19"/>
  <c r="M257" i="19"/>
  <c r="L257" i="19"/>
  <c r="K257" i="19"/>
  <c r="X256" i="19"/>
  <c r="W256" i="19"/>
  <c r="V256" i="19"/>
  <c r="U256" i="19"/>
  <c r="T256" i="19"/>
  <c r="S256" i="19"/>
  <c r="R256" i="19"/>
  <c r="Q256" i="19"/>
  <c r="P256" i="19"/>
  <c r="O256" i="19"/>
  <c r="N256" i="19"/>
  <c r="M256" i="19"/>
  <c r="L256" i="19"/>
  <c r="K256" i="19"/>
  <c r="X255" i="19"/>
  <c r="W255" i="19"/>
  <c r="V255" i="19"/>
  <c r="U255" i="19"/>
  <c r="T255" i="19"/>
  <c r="S255" i="19"/>
  <c r="R255" i="19"/>
  <c r="Q255" i="19"/>
  <c r="P255" i="19"/>
  <c r="O255" i="19"/>
  <c r="N255" i="19"/>
  <c r="M255" i="19"/>
  <c r="L255" i="19"/>
  <c r="K255" i="19"/>
  <c r="X254" i="19"/>
  <c r="W254" i="19"/>
  <c r="V254" i="19"/>
  <c r="U254" i="19"/>
  <c r="T254" i="19"/>
  <c r="S254" i="19"/>
  <c r="R254" i="19"/>
  <c r="Q254" i="19"/>
  <c r="P254" i="19"/>
  <c r="O254" i="19"/>
  <c r="N254" i="19"/>
  <c r="M254" i="19"/>
  <c r="L254" i="19"/>
  <c r="K254" i="19"/>
  <c r="X253" i="19"/>
  <c r="W253" i="19"/>
  <c r="V253" i="19"/>
  <c r="U253" i="19"/>
  <c r="T253" i="19"/>
  <c r="S253" i="19"/>
  <c r="R253" i="19"/>
  <c r="Q253" i="19"/>
  <c r="P253" i="19"/>
  <c r="O253" i="19"/>
  <c r="N253" i="19"/>
  <c r="M253" i="19"/>
  <c r="L253" i="19"/>
  <c r="K253" i="19"/>
  <c r="X252" i="19"/>
  <c r="W252" i="19"/>
  <c r="V252" i="19"/>
  <c r="U252" i="19"/>
  <c r="T252" i="19"/>
  <c r="S252" i="19"/>
  <c r="R252" i="19"/>
  <c r="Q252" i="19"/>
  <c r="P252" i="19"/>
  <c r="O252" i="19"/>
  <c r="N252" i="19"/>
  <c r="M252" i="19"/>
  <c r="L252" i="19"/>
  <c r="K252" i="19"/>
  <c r="X251" i="19"/>
  <c r="W251" i="19"/>
  <c r="V251" i="19"/>
  <c r="U251" i="19"/>
  <c r="T251" i="19"/>
  <c r="S251" i="19"/>
  <c r="R251" i="19"/>
  <c r="Q251" i="19"/>
  <c r="P251" i="19"/>
  <c r="O251" i="19"/>
  <c r="N251" i="19"/>
  <c r="M251" i="19"/>
  <c r="L251" i="19"/>
  <c r="K251" i="19"/>
  <c r="X250" i="19"/>
  <c r="W250" i="19"/>
  <c r="V250" i="19"/>
  <c r="U250" i="19"/>
  <c r="T250" i="19"/>
  <c r="S250" i="19"/>
  <c r="R250" i="19"/>
  <c r="Q250" i="19"/>
  <c r="P250" i="19"/>
  <c r="O250" i="19"/>
  <c r="N250" i="19"/>
  <c r="M250" i="19"/>
  <c r="L250" i="19"/>
  <c r="K250" i="19"/>
  <c r="X249" i="19"/>
  <c r="W249" i="19"/>
  <c r="V249" i="19"/>
  <c r="U249" i="19"/>
  <c r="T249" i="19"/>
  <c r="S249" i="19"/>
  <c r="R249" i="19"/>
  <c r="Q249" i="19"/>
  <c r="P249" i="19"/>
  <c r="O249" i="19"/>
  <c r="N249" i="19"/>
  <c r="M249" i="19"/>
  <c r="L249" i="19"/>
  <c r="K249" i="19"/>
  <c r="X248" i="19"/>
  <c r="W248" i="19"/>
  <c r="V248" i="19"/>
  <c r="U248" i="19"/>
  <c r="T248" i="19"/>
  <c r="S248" i="19"/>
  <c r="R248" i="19"/>
  <c r="Q248" i="19"/>
  <c r="P248" i="19"/>
  <c r="O248" i="19"/>
  <c r="N248" i="19"/>
  <c r="M248" i="19"/>
  <c r="L248" i="19"/>
  <c r="K248" i="19"/>
  <c r="X247" i="19"/>
  <c r="W247" i="19"/>
  <c r="V247" i="19"/>
  <c r="U247" i="19"/>
  <c r="T247" i="19"/>
  <c r="S247" i="19"/>
  <c r="R247" i="19"/>
  <c r="Q247" i="19"/>
  <c r="P247" i="19"/>
  <c r="O247" i="19"/>
  <c r="N247" i="19"/>
  <c r="M247" i="19"/>
  <c r="L247" i="19"/>
  <c r="K247" i="19"/>
  <c r="X246" i="19"/>
  <c r="W246" i="19"/>
  <c r="V246" i="19"/>
  <c r="U246" i="19"/>
  <c r="T246" i="19"/>
  <c r="S246" i="19"/>
  <c r="R246" i="19"/>
  <c r="Q246" i="19"/>
  <c r="P246" i="19"/>
  <c r="O246" i="19"/>
  <c r="N246" i="19"/>
  <c r="M246" i="19"/>
  <c r="L246" i="19"/>
  <c r="K246" i="19"/>
  <c r="X245" i="19"/>
  <c r="W245" i="19"/>
  <c r="V245" i="19"/>
  <c r="U245" i="19"/>
  <c r="T245" i="19"/>
  <c r="S245" i="19"/>
  <c r="R245" i="19"/>
  <c r="Q245" i="19"/>
  <c r="P245" i="19"/>
  <c r="O245" i="19"/>
  <c r="N245" i="19"/>
  <c r="M245" i="19"/>
  <c r="L245" i="19"/>
  <c r="K245" i="19"/>
  <c r="X244" i="19"/>
  <c r="W244" i="19"/>
  <c r="V244" i="19"/>
  <c r="U244" i="19"/>
  <c r="T244" i="19"/>
  <c r="S244" i="19"/>
  <c r="R244" i="19"/>
  <c r="Q244" i="19"/>
  <c r="P244" i="19"/>
  <c r="O244" i="19"/>
  <c r="N244" i="19"/>
  <c r="M244" i="19"/>
  <c r="L244" i="19"/>
  <c r="K244" i="19"/>
  <c r="X243" i="19"/>
  <c r="W243" i="19"/>
  <c r="V243" i="19"/>
  <c r="U243" i="19"/>
  <c r="T243" i="19"/>
  <c r="S243" i="19"/>
  <c r="R243" i="19"/>
  <c r="Q243" i="19"/>
  <c r="P243" i="19"/>
  <c r="O243" i="19"/>
  <c r="N243" i="19"/>
  <c r="M243" i="19"/>
  <c r="L243" i="19"/>
  <c r="K243" i="19"/>
  <c r="X242" i="19"/>
  <c r="W242" i="19"/>
  <c r="V242" i="19"/>
  <c r="U242" i="19"/>
  <c r="T242" i="19"/>
  <c r="S242" i="19"/>
  <c r="R242" i="19"/>
  <c r="Q242" i="19"/>
  <c r="P242" i="19"/>
  <c r="O242" i="19"/>
  <c r="N242" i="19"/>
  <c r="M242" i="19"/>
  <c r="L242" i="19"/>
  <c r="K242" i="19"/>
  <c r="X241" i="19"/>
  <c r="W241" i="19"/>
  <c r="V241" i="19"/>
  <c r="U241" i="19"/>
  <c r="T241" i="19"/>
  <c r="S241" i="19"/>
  <c r="R241" i="19"/>
  <c r="Q241" i="19"/>
  <c r="P241" i="19"/>
  <c r="O241" i="19"/>
  <c r="N241" i="19"/>
  <c r="M241" i="19"/>
  <c r="L241" i="19"/>
  <c r="K241" i="19"/>
  <c r="X240" i="19"/>
  <c r="W240" i="19"/>
  <c r="V240" i="19"/>
  <c r="U240" i="19"/>
  <c r="T240" i="19"/>
  <c r="S240" i="19"/>
  <c r="R240" i="19"/>
  <c r="Q240" i="19"/>
  <c r="P240" i="19"/>
  <c r="O240" i="19"/>
  <c r="N240" i="19"/>
  <c r="M240" i="19"/>
  <c r="L240" i="19"/>
  <c r="K240" i="19"/>
  <c r="X239" i="19"/>
  <c r="W239" i="19"/>
  <c r="V239" i="19"/>
  <c r="U239" i="19"/>
  <c r="T239" i="19"/>
  <c r="S239" i="19"/>
  <c r="R239" i="19"/>
  <c r="Q239" i="19"/>
  <c r="P239" i="19"/>
  <c r="O239" i="19"/>
  <c r="N239" i="19"/>
  <c r="M239" i="19"/>
  <c r="L239" i="19"/>
  <c r="K239" i="19"/>
  <c r="X238" i="19"/>
  <c r="W238" i="19"/>
  <c r="V238" i="19"/>
  <c r="U238" i="19"/>
  <c r="T238" i="19"/>
  <c r="S238" i="19"/>
  <c r="R238" i="19"/>
  <c r="Q238" i="19"/>
  <c r="P238" i="19"/>
  <c r="O238" i="19"/>
  <c r="N238" i="19"/>
  <c r="M238" i="19"/>
  <c r="L238" i="19"/>
  <c r="K238" i="19"/>
  <c r="X237" i="19"/>
  <c r="W237" i="19"/>
  <c r="V237" i="19"/>
  <c r="U237" i="19"/>
  <c r="T237" i="19"/>
  <c r="S237" i="19"/>
  <c r="R237" i="19"/>
  <c r="Q237" i="19"/>
  <c r="P237" i="19"/>
  <c r="O237" i="19"/>
  <c r="N237" i="19"/>
  <c r="M237" i="19"/>
  <c r="L237" i="19"/>
  <c r="K237" i="19"/>
  <c r="X236" i="19"/>
  <c r="W236" i="19"/>
  <c r="V236" i="19"/>
  <c r="U236" i="19"/>
  <c r="T236" i="19"/>
  <c r="S236" i="19"/>
  <c r="R236" i="19"/>
  <c r="Q236" i="19"/>
  <c r="P236" i="19"/>
  <c r="O236" i="19"/>
  <c r="N236" i="19"/>
  <c r="M236" i="19"/>
  <c r="L236" i="19"/>
  <c r="K236" i="19"/>
  <c r="X235" i="19"/>
  <c r="W235" i="19"/>
  <c r="V235" i="19"/>
  <c r="U235" i="19"/>
  <c r="T235" i="19"/>
  <c r="S235" i="19"/>
  <c r="R235" i="19"/>
  <c r="Q235" i="19"/>
  <c r="P235" i="19"/>
  <c r="O235" i="19"/>
  <c r="N235" i="19"/>
  <c r="M235" i="19"/>
  <c r="L235" i="19"/>
  <c r="K235" i="19"/>
  <c r="X234" i="19"/>
  <c r="W234" i="19"/>
  <c r="V234" i="19"/>
  <c r="U234" i="19"/>
  <c r="T234" i="19"/>
  <c r="S234" i="19"/>
  <c r="R234" i="19"/>
  <c r="Q234" i="19"/>
  <c r="P234" i="19"/>
  <c r="O234" i="19"/>
  <c r="N234" i="19"/>
  <c r="M234" i="19"/>
  <c r="L234" i="19"/>
  <c r="K234" i="19"/>
  <c r="X233" i="19"/>
  <c r="W233" i="19"/>
  <c r="V233" i="19"/>
  <c r="U233" i="19"/>
  <c r="T233" i="19"/>
  <c r="S233" i="19"/>
  <c r="R233" i="19"/>
  <c r="Q233" i="19"/>
  <c r="P233" i="19"/>
  <c r="O233" i="19"/>
  <c r="N233" i="19"/>
  <c r="M233" i="19"/>
  <c r="L233" i="19"/>
  <c r="K233" i="19"/>
  <c r="X232" i="19"/>
  <c r="W232" i="19"/>
  <c r="V232" i="19"/>
  <c r="U232" i="19"/>
  <c r="T232" i="19"/>
  <c r="S232" i="19"/>
  <c r="R232" i="19"/>
  <c r="Q232" i="19"/>
  <c r="P232" i="19"/>
  <c r="O232" i="19"/>
  <c r="N232" i="19"/>
  <c r="M232" i="19"/>
  <c r="L232" i="19"/>
  <c r="K232" i="19"/>
  <c r="X231" i="19"/>
  <c r="W231" i="19"/>
  <c r="V231" i="19"/>
  <c r="U231" i="19"/>
  <c r="T231" i="19"/>
  <c r="S231" i="19"/>
  <c r="R231" i="19"/>
  <c r="Q231" i="19"/>
  <c r="P231" i="19"/>
  <c r="O231" i="19"/>
  <c r="N231" i="19"/>
  <c r="M231" i="19"/>
  <c r="L231" i="19"/>
  <c r="K231" i="19"/>
  <c r="X230" i="19"/>
  <c r="W230" i="19"/>
  <c r="V230" i="19"/>
  <c r="U230" i="19"/>
  <c r="T230" i="19"/>
  <c r="S230" i="19"/>
  <c r="R230" i="19"/>
  <c r="Q230" i="19"/>
  <c r="P230" i="19"/>
  <c r="O230" i="19"/>
  <c r="N230" i="19"/>
  <c r="M230" i="19"/>
  <c r="L230" i="19"/>
  <c r="K230" i="19"/>
  <c r="X229" i="19"/>
  <c r="W229" i="19"/>
  <c r="V229" i="19"/>
  <c r="U229" i="19"/>
  <c r="T229" i="19"/>
  <c r="S229" i="19"/>
  <c r="R229" i="19"/>
  <c r="Q229" i="19"/>
  <c r="P229" i="19"/>
  <c r="O229" i="19"/>
  <c r="N229" i="19"/>
  <c r="M229" i="19"/>
  <c r="L229" i="19"/>
  <c r="K229" i="19"/>
  <c r="X221" i="19"/>
  <c r="W221" i="19"/>
  <c r="V221" i="19"/>
  <c r="U221" i="19"/>
  <c r="T221" i="19"/>
  <c r="S221" i="19"/>
  <c r="R221" i="19"/>
  <c r="Q221" i="19"/>
  <c r="P221" i="19"/>
  <c r="O221" i="19"/>
  <c r="N221" i="19"/>
  <c r="M221" i="19"/>
  <c r="L221" i="19"/>
  <c r="K221" i="19"/>
  <c r="X220" i="19"/>
  <c r="W220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X219" i="19"/>
  <c r="W219" i="19"/>
  <c r="V219" i="19"/>
  <c r="U219" i="19"/>
  <c r="T219" i="19"/>
  <c r="S219" i="19"/>
  <c r="R219" i="19"/>
  <c r="Q219" i="19"/>
  <c r="P219" i="19"/>
  <c r="O219" i="19"/>
  <c r="N219" i="19"/>
  <c r="M219" i="19"/>
  <c r="L219" i="19"/>
  <c r="K219" i="19"/>
  <c r="X218" i="19"/>
  <c r="W218" i="19"/>
  <c r="V218" i="19"/>
  <c r="U218" i="19"/>
  <c r="T218" i="19"/>
  <c r="S218" i="19"/>
  <c r="R218" i="19"/>
  <c r="Q218" i="19"/>
  <c r="P218" i="19"/>
  <c r="O218" i="19"/>
  <c r="N218" i="19"/>
  <c r="M218" i="19"/>
  <c r="L218" i="19"/>
  <c r="K218" i="19"/>
  <c r="X217" i="19"/>
  <c r="W217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X216" i="19"/>
  <c r="W216" i="19"/>
  <c r="V216" i="19"/>
  <c r="U216" i="19"/>
  <c r="T216" i="19"/>
  <c r="S216" i="19"/>
  <c r="R216" i="19"/>
  <c r="Q216" i="19"/>
  <c r="P216" i="19"/>
  <c r="O216" i="19"/>
  <c r="N216" i="19"/>
  <c r="M216" i="19"/>
  <c r="L216" i="19"/>
  <c r="K216" i="19"/>
  <c r="X215" i="19"/>
  <c r="W215" i="19"/>
  <c r="V215" i="19"/>
  <c r="U215" i="19"/>
  <c r="T215" i="19"/>
  <c r="S215" i="19"/>
  <c r="R215" i="19"/>
  <c r="Q215" i="19"/>
  <c r="P215" i="19"/>
  <c r="O215" i="19"/>
  <c r="N215" i="19"/>
  <c r="M215" i="19"/>
  <c r="L215" i="19"/>
  <c r="K215" i="19"/>
  <c r="X214" i="19"/>
  <c r="W214" i="19"/>
  <c r="V214" i="19"/>
  <c r="U214" i="19"/>
  <c r="T214" i="19"/>
  <c r="S214" i="19"/>
  <c r="R214" i="19"/>
  <c r="Q214" i="19"/>
  <c r="P214" i="19"/>
  <c r="O214" i="19"/>
  <c r="N214" i="19"/>
  <c r="M214" i="19"/>
  <c r="L214" i="19"/>
  <c r="K214" i="19"/>
  <c r="X213" i="19"/>
  <c r="W213" i="19"/>
  <c r="V213" i="19"/>
  <c r="U213" i="19"/>
  <c r="T213" i="19"/>
  <c r="S213" i="19"/>
  <c r="R213" i="19"/>
  <c r="Q213" i="19"/>
  <c r="P213" i="19"/>
  <c r="O213" i="19"/>
  <c r="N213" i="19"/>
  <c r="M213" i="19"/>
  <c r="L213" i="19"/>
  <c r="K213" i="19"/>
  <c r="X212" i="19"/>
  <c r="W212" i="19"/>
  <c r="V212" i="19"/>
  <c r="U212" i="19"/>
  <c r="T212" i="19"/>
  <c r="S212" i="19"/>
  <c r="R212" i="19"/>
  <c r="Q212" i="19"/>
  <c r="P212" i="19"/>
  <c r="O212" i="19"/>
  <c r="N212" i="19"/>
  <c r="M212" i="19"/>
  <c r="L212" i="19"/>
  <c r="K212" i="19"/>
  <c r="X211" i="19"/>
  <c r="W211" i="19"/>
  <c r="V211" i="19"/>
  <c r="U211" i="19"/>
  <c r="T211" i="19"/>
  <c r="S211" i="19"/>
  <c r="R211" i="19"/>
  <c r="Q211" i="19"/>
  <c r="P211" i="19"/>
  <c r="O211" i="19"/>
  <c r="N211" i="19"/>
  <c r="M211" i="19"/>
  <c r="L211" i="19"/>
  <c r="K211" i="19"/>
  <c r="X210" i="19"/>
  <c r="W210" i="19"/>
  <c r="V210" i="19"/>
  <c r="U210" i="19"/>
  <c r="T210" i="19"/>
  <c r="S210" i="19"/>
  <c r="R210" i="19"/>
  <c r="Q210" i="19"/>
  <c r="P210" i="19"/>
  <c r="O210" i="19"/>
  <c r="N210" i="19"/>
  <c r="M210" i="19"/>
  <c r="L210" i="19"/>
  <c r="K210" i="19"/>
  <c r="X209" i="19"/>
  <c r="W209" i="19"/>
  <c r="V209" i="19"/>
  <c r="U209" i="19"/>
  <c r="T209" i="19"/>
  <c r="S209" i="19"/>
  <c r="R209" i="19"/>
  <c r="Q209" i="19"/>
  <c r="P209" i="19"/>
  <c r="O209" i="19"/>
  <c r="N209" i="19"/>
  <c r="M209" i="19"/>
  <c r="L209" i="19"/>
  <c r="K209" i="19"/>
  <c r="X208" i="19"/>
  <c r="W208" i="19"/>
  <c r="V208" i="19"/>
  <c r="U208" i="19"/>
  <c r="T208" i="19"/>
  <c r="S208" i="19"/>
  <c r="R208" i="19"/>
  <c r="Q208" i="19"/>
  <c r="P208" i="19"/>
  <c r="O208" i="19"/>
  <c r="N208" i="19"/>
  <c r="M208" i="19"/>
  <c r="L208" i="19"/>
  <c r="K208" i="19"/>
  <c r="X207" i="19"/>
  <c r="W207" i="19"/>
  <c r="V207" i="19"/>
  <c r="U207" i="19"/>
  <c r="T207" i="19"/>
  <c r="S207" i="19"/>
  <c r="R207" i="19"/>
  <c r="Q207" i="19"/>
  <c r="P207" i="19"/>
  <c r="O207" i="19"/>
  <c r="N207" i="19"/>
  <c r="M207" i="19"/>
  <c r="L207" i="19"/>
  <c r="K207" i="19"/>
  <c r="X206" i="19"/>
  <c r="W206" i="19"/>
  <c r="V206" i="19"/>
  <c r="U206" i="19"/>
  <c r="T206" i="19"/>
  <c r="S206" i="19"/>
  <c r="R206" i="19"/>
  <c r="Q206" i="19"/>
  <c r="P206" i="19"/>
  <c r="O206" i="19"/>
  <c r="N206" i="19"/>
  <c r="M206" i="19"/>
  <c r="L206" i="19"/>
  <c r="K206" i="19"/>
  <c r="X205" i="19"/>
  <c r="W205" i="19"/>
  <c r="V205" i="19"/>
  <c r="U205" i="19"/>
  <c r="T205" i="19"/>
  <c r="S205" i="19"/>
  <c r="R205" i="19"/>
  <c r="Q205" i="19"/>
  <c r="P205" i="19"/>
  <c r="O205" i="19"/>
  <c r="N205" i="19"/>
  <c r="M205" i="19"/>
  <c r="L205" i="19"/>
  <c r="K205" i="19"/>
  <c r="X204" i="19"/>
  <c r="W204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X203" i="19"/>
  <c r="W203" i="19"/>
  <c r="V203" i="19"/>
  <c r="U203" i="19"/>
  <c r="T203" i="19"/>
  <c r="S203" i="19"/>
  <c r="R203" i="19"/>
  <c r="Q203" i="19"/>
  <c r="P203" i="19"/>
  <c r="O203" i="19"/>
  <c r="N203" i="19"/>
  <c r="M203" i="19"/>
  <c r="L203" i="19"/>
  <c r="K203" i="19"/>
  <c r="X202" i="19"/>
  <c r="W202" i="19"/>
  <c r="V202" i="19"/>
  <c r="U202" i="19"/>
  <c r="T202" i="19"/>
  <c r="S202" i="19"/>
  <c r="R202" i="19"/>
  <c r="Q202" i="19"/>
  <c r="P202" i="19"/>
  <c r="O202" i="19"/>
  <c r="N202" i="19"/>
  <c r="M202" i="19"/>
  <c r="L202" i="19"/>
  <c r="K202" i="19"/>
  <c r="X201" i="19"/>
  <c r="W201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X200" i="19"/>
  <c r="W200" i="19"/>
  <c r="V200" i="19"/>
  <c r="U200" i="19"/>
  <c r="T200" i="19"/>
  <c r="S200" i="19"/>
  <c r="R200" i="19"/>
  <c r="Q200" i="19"/>
  <c r="P200" i="19"/>
  <c r="O200" i="19"/>
  <c r="N200" i="19"/>
  <c r="M200" i="19"/>
  <c r="L200" i="19"/>
  <c r="K200" i="19"/>
  <c r="X199" i="19"/>
  <c r="W199" i="19"/>
  <c r="V199" i="19"/>
  <c r="U199" i="19"/>
  <c r="T199" i="19"/>
  <c r="S199" i="19"/>
  <c r="R199" i="19"/>
  <c r="Q199" i="19"/>
  <c r="P199" i="19"/>
  <c r="O199" i="19"/>
  <c r="N199" i="19"/>
  <c r="M199" i="19"/>
  <c r="L199" i="19"/>
  <c r="K199" i="19"/>
  <c r="X198" i="19"/>
  <c r="W198" i="19"/>
  <c r="V198" i="19"/>
  <c r="U198" i="19"/>
  <c r="T198" i="19"/>
  <c r="S198" i="19"/>
  <c r="R198" i="19"/>
  <c r="Q198" i="19"/>
  <c r="P198" i="19"/>
  <c r="O198" i="19"/>
  <c r="N198" i="19"/>
  <c r="M198" i="19"/>
  <c r="L198" i="19"/>
  <c r="K198" i="19"/>
  <c r="X197" i="19"/>
  <c r="W197" i="19"/>
  <c r="V197" i="19"/>
  <c r="U197" i="19"/>
  <c r="T197" i="19"/>
  <c r="S197" i="19"/>
  <c r="R197" i="19"/>
  <c r="Q197" i="19"/>
  <c r="P197" i="19"/>
  <c r="O197" i="19"/>
  <c r="N197" i="19"/>
  <c r="M197" i="19"/>
  <c r="L197" i="19"/>
  <c r="K197" i="19"/>
  <c r="X196" i="19"/>
  <c r="W196" i="19"/>
  <c r="V196" i="19"/>
  <c r="U196" i="19"/>
  <c r="T196" i="19"/>
  <c r="S196" i="19"/>
  <c r="R196" i="19"/>
  <c r="Q196" i="19"/>
  <c r="P196" i="19"/>
  <c r="O196" i="19"/>
  <c r="N196" i="19"/>
  <c r="M196" i="19"/>
  <c r="L196" i="19"/>
  <c r="K196" i="19"/>
  <c r="X195" i="19"/>
  <c r="W195" i="19"/>
  <c r="V195" i="19"/>
  <c r="U195" i="19"/>
  <c r="T195" i="19"/>
  <c r="S195" i="19"/>
  <c r="R195" i="19"/>
  <c r="Q195" i="19"/>
  <c r="P195" i="19"/>
  <c r="O195" i="19"/>
  <c r="N195" i="19"/>
  <c r="M195" i="19"/>
  <c r="L195" i="19"/>
  <c r="K195" i="19"/>
  <c r="X194" i="19"/>
  <c r="W194" i="19"/>
  <c r="V194" i="19"/>
  <c r="U194" i="19"/>
  <c r="T194" i="19"/>
  <c r="S194" i="19"/>
  <c r="R194" i="19"/>
  <c r="Q194" i="19"/>
  <c r="P194" i="19"/>
  <c r="O194" i="19"/>
  <c r="N194" i="19"/>
  <c r="M194" i="19"/>
  <c r="L194" i="19"/>
  <c r="K194" i="19"/>
  <c r="X193" i="19"/>
  <c r="W193" i="19"/>
  <c r="V193" i="19"/>
  <c r="U193" i="19"/>
  <c r="T193" i="19"/>
  <c r="S193" i="19"/>
  <c r="R193" i="19"/>
  <c r="Q193" i="19"/>
  <c r="P193" i="19"/>
  <c r="O193" i="19"/>
  <c r="N193" i="19"/>
  <c r="M193" i="19"/>
  <c r="L193" i="19"/>
  <c r="K193" i="19"/>
  <c r="X192" i="19"/>
  <c r="W192" i="19"/>
  <c r="V192" i="19"/>
  <c r="U192" i="19"/>
  <c r="T192" i="19"/>
  <c r="S192" i="19"/>
  <c r="R192" i="19"/>
  <c r="Q192" i="19"/>
  <c r="P192" i="19"/>
  <c r="O192" i="19"/>
  <c r="N192" i="19"/>
  <c r="M192" i="19"/>
  <c r="L192" i="19"/>
  <c r="K192" i="19"/>
  <c r="X184" i="19"/>
  <c r="W184" i="19"/>
  <c r="V184" i="19"/>
  <c r="U184" i="19"/>
  <c r="T184" i="19"/>
  <c r="S184" i="19"/>
  <c r="R184" i="19"/>
  <c r="Q184" i="19"/>
  <c r="P184" i="19"/>
  <c r="O184" i="19"/>
  <c r="N184" i="19"/>
  <c r="M184" i="19"/>
  <c r="L184" i="19"/>
  <c r="K184" i="19"/>
  <c r="X183" i="19"/>
  <c r="W183" i="19"/>
  <c r="V183" i="19"/>
  <c r="U183" i="19"/>
  <c r="T183" i="19"/>
  <c r="S183" i="19"/>
  <c r="R183" i="19"/>
  <c r="Q183" i="19"/>
  <c r="P183" i="19"/>
  <c r="O183" i="19"/>
  <c r="N183" i="19"/>
  <c r="M183" i="19"/>
  <c r="L183" i="19"/>
  <c r="K183" i="19"/>
  <c r="X182" i="19"/>
  <c r="W182" i="19"/>
  <c r="V182" i="19"/>
  <c r="U182" i="19"/>
  <c r="T182" i="19"/>
  <c r="S182" i="19"/>
  <c r="R182" i="19"/>
  <c r="Q182" i="19"/>
  <c r="P182" i="19"/>
  <c r="O182" i="19"/>
  <c r="N182" i="19"/>
  <c r="M182" i="19"/>
  <c r="L182" i="19"/>
  <c r="K182" i="19"/>
  <c r="X181" i="19"/>
  <c r="W181" i="19"/>
  <c r="V181" i="19"/>
  <c r="U181" i="19"/>
  <c r="T181" i="19"/>
  <c r="S181" i="19"/>
  <c r="R181" i="19"/>
  <c r="Q181" i="19"/>
  <c r="P181" i="19"/>
  <c r="O181" i="19"/>
  <c r="N181" i="19"/>
  <c r="M181" i="19"/>
  <c r="L181" i="19"/>
  <c r="K181" i="19"/>
  <c r="X180" i="19"/>
  <c r="W180" i="19"/>
  <c r="V180" i="19"/>
  <c r="U180" i="19"/>
  <c r="T180" i="19"/>
  <c r="S180" i="19"/>
  <c r="R180" i="19"/>
  <c r="Q180" i="19"/>
  <c r="P180" i="19"/>
  <c r="O180" i="19"/>
  <c r="N180" i="19"/>
  <c r="M180" i="19"/>
  <c r="L180" i="19"/>
  <c r="K180" i="19"/>
  <c r="X179" i="19"/>
  <c r="W179" i="19"/>
  <c r="V179" i="19"/>
  <c r="U179" i="19"/>
  <c r="T179" i="19"/>
  <c r="S179" i="19"/>
  <c r="R179" i="19"/>
  <c r="Q179" i="19"/>
  <c r="P179" i="19"/>
  <c r="O179" i="19"/>
  <c r="N179" i="19"/>
  <c r="M179" i="19"/>
  <c r="L179" i="19"/>
  <c r="K179" i="19"/>
  <c r="X178" i="19"/>
  <c r="W178" i="19"/>
  <c r="V178" i="19"/>
  <c r="U178" i="19"/>
  <c r="T178" i="19"/>
  <c r="S178" i="19"/>
  <c r="R178" i="19"/>
  <c r="Q178" i="19"/>
  <c r="P178" i="19"/>
  <c r="O178" i="19"/>
  <c r="N178" i="19"/>
  <c r="M178" i="19"/>
  <c r="L178" i="19"/>
  <c r="K178" i="19"/>
  <c r="X177" i="19"/>
  <c r="W177" i="19"/>
  <c r="V177" i="19"/>
  <c r="U177" i="19"/>
  <c r="T177" i="19"/>
  <c r="S177" i="19"/>
  <c r="R177" i="19"/>
  <c r="Q177" i="19"/>
  <c r="P177" i="19"/>
  <c r="O177" i="19"/>
  <c r="N177" i="19"/>
  <c r="M177" i="19"/>
  <c r="L177" i="19"/>
  <c r="K177" i="19"/>
  <c r="X176" i="19"/>
  <c r="W176" i="19"/>
  <c r="V176" i="19"/>
  <c r="U176" i="19"/>
  <c r="T176" i="19"/>
  <c r="S176" i="19"/>
  <c r="R176" i="19"/>
  <c r="Q176" i="19"/>
  <c r="P176" i="19"/>
  <c r="O176" i="19"/>
  <c r="N176" i="19"/>
  <c r="M176" i="19"/>
  <c r="L176" i="19"/>
  <c r="K176" i="19"/>
  <c r="X175" i="19"/>
  <c r="W175" i="19"/>
  <c r="V175" i="19"/>
  <c r="U175" i="19"/>
  <c r="T175" i="19"/>
  <c r="S175" i="19"/>
  <c r="R175" i="19"/>
  <c r="Q175" i="19"/>
  <c r="P175" i="19"/>
  <c r="O175" i="19"/>
  <c r="N175" i="19"/>
  <c r="M175" i="19"/>
  <c r="L175" i="19"/>
  <c r="K175" i="19"/>
  <c r="X174" i="19"/>
  <c r="W174" i="19"/>
  <c r="V174" i="19"/>
  <c r="U174" i="19"/>
  <c r="T174" i="19"/>
  <c r="S174" i="19"/>
  <c r="R174" i="19"/>
  <c r="Q174" i="19"/>
  <c r="P174" i="19"/>
  <c r="O174" i="19"/>
  <c r="N174" i="19"/>
  <c r="M174" i="19"/>
  <c r="L174" i="19"/>
  <c r="K174" i="19"/>
  <c r="X173" i="19"/>
  <c r="W173" i="19"/>
  <c r="V173" i="19"/>
  <c r="U173" i="19"/>
  <c r="T173" i="19"/>
  <c r="S173" i="19"/>
  <c r="R173" i="19"/>
  <c r="Q173" i="19"/>
  <c r="P173" i="19"/>
  <c r="O173" i="19"/>
  <c r="N173" i="19"/>
  <c r="M173" i="19"/>
  <c r="L173" i="19"/>
  <c r="K173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X171" i="19"/>
  <c r="W171" i="19"/>
  <c r="V171" i="19"/>
  <c r="U171" i="19"/>
  <c r="T171" i="19"/>
  <c r="S171" i="19"/>
  <c r="R171" i="19"/>
  <c r="Q171" i="19"/>
  <c r="P171" i="19"/>
  <c r="O171" i="19"/>
  <c r="N171" i="19"/>
  <c r="M171" i="19"/>
  <c r="L171" i="19"/>
  <c r="K171" i="19"/>
  <c r="X170" i="19"/>
  <c r="W170" i="19"/>
  <c r="V170" i="19"/>
  <c r="U170" i="19"/>
  <c r="T170" i="19"/>
  <c r="S170" i="19"/>
  <c r="R170" i="19"/>
  <c r="Q170" i="19"/>
  <c r="P170" i="19"/>
  <c r="O170" i="19"/>
  <c r="N170" i="19"/>
  <c r="M170" i="19"/>
  <c r="L170" i="19"/>
  <c r="K170" i="19"/>
  <c r="X169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X168" i="19"/>
  <c r="W168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X167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X166" i="19"/>
  <c r="W166" i="19"/>
  <c r="V166" i="19"/>
  <c r="U166" i="19"/>
  <c r="T166" i="19"/>
  <c r="S166" i="19"/>
  <c r="R166" i="19"/>
  <c r="Q166" i="19"/>
  <c r="P166" i="19"/>
  <c r="O166" i="19"/>
  <c r="N166" i="19"/>
  <c r="M166" i="19"/>
  <c r="L166" i="19"/>
  <c r="K166" i="19"/>
  <c r="X165" i="19"/>
  <c r="W165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X164" i="19"/>
  <c r="W164" i="19"/>
  <c r="V164" i="19"/>
  <c r="U164" i="19"/>
  <c r="T164" i="19"/>
  <c r="S164" i="19"/>
  <c r="R164" i="19"/>
  <c r="Q164" i="19"/>
  <c r="P164" i="19"/>
  <c r="O164" i="19"/>
  <c r="N164" i="19"/>
  <c r="M164" i="19"/>
  <c r="L164" i="19"/>
  <c r="K164" i="19"/>
  <c r="X163" i="19"/>
  <c r="W163" i="19"/>
  <c r="V163" i="19"/>
  <c r="U163" i="19"/>
  <c r="T163" i="19"/>
  <c r="S163" i="19"/>
  <c r="R163" i="19"/>
  <c r="Q163" i="19"/>
  <c r="P163" i="19"/>
  <c r="O163" i="19"/>
  <c r="N163" i="19"/>
  <c r="M163" i="19"/>
  <c r="L163" i="19"/>
  <c r="K163" i="19"/>
  <c r="X162" i="19"/>
  <c r="W162" i="19"/>
  <c r="V162" i="19"/>
  <c r="U162" i="19"/>
  <c r="T162" i="19"/>
  <c r="S162" i="19"/>
  <c r="R162" i="19"/>
  <c r="Q162" i="19"/>
  <c r="P162" i="19"/>
  <c r="O162" i="19"/>
  <c r="N162" i="19"/>
  <c r="M162" i="19"/>
  <c r="L162" i="19"/>
  <c r="K162" i="19"/>
  <c r="X161" i="19"/>
  <c r="W161" i="19"/>
  <c r="V161" i="19"/>
  <c r="U161" i="19"/>
  <c r="T161" i="19"/>
  <c r="S161" i="19"/>
  <c r="R161" i="19"/>
  <c r="Q161" i="19"/>
  <c r="P161" i="19"/>
  <c r="O161" i="19"/>
  <c r="N161" i="19"/>
  <c r="M161" i="19"/>
  <c r="L161" i="19"/>
  <c r="K161" i="19"/>
  <c r="X160" i="19"/>
  <c r="W160" i="19"/>
  <c r="V160" i="19"/>
  <c r="U160" i="19"/>
  <c r="T160" i="19"/>
  <c r="S160" i="19"/>
  <c r="R160" i="19"/>
  <c r="Q160" i="19"/>
  <c r="P160" i="19"/>
  <c r="O160" i="19"/>
  <c r="N160" i="19"/>
  <c r="M160" i="19"/>
  <c r="L160" i="19"/>
  <c r="K160" i="19"/>
  <c r="X159" i="19"/>
  <c r="W159" i="19"/>
  <c r="V159" i="19"/>
  <c r="U159" i="19"/>
  <c r="T159" i="19"/>
  <c r="S159" i="19"/>
  <c r="R159" i="19"/>
  <c r="Q159" i="19"/>
  <c r="P159" i="19"/>
  <c r="O159" i="19"/>
  <c r="N159" i="19"/>
  <c r="M159" i="19"/>
  <c r="L159" i="19"/>
  <c r="K159" i="19"/>
  <c r="X158" i="19"/>
  <c r="W158" i="19"/>
  <c r="V158" i="19"/>
  <c r="U158" i="19"/>
  <c r="T158" i="19"/>
  <c r="S158" i="19"/>
  <c r="R158" i="19"/>
  <c r="Q158" i="19"/>
  <c r="P158" i="19"/>
  <c r="O158" i="19"/>
  <c r="N158" i="19"/>
  <c r="M158" i="19"/>
  <c r="L158" i="19"/>
  <c r="K158" i="19"/>
  <c r="X157" i="19"/>
  <c r="W157" i="19"/>
  <c r="V157" i="19"/>
  <c r="U157" i="19"/>
  <c r="T157" i="19"/>
  <c r="S157" i="19"/>
  <c r="R157" i="19"/>
  <c r="Q157" i="19"/>
  <c r="P157" i="19"/>
  <c r="O157" i="19"/>
  <c r="N157" i="19"/>
  <c r="M157" i="19"/>
  <c r="L157" i="19"/>
  <c r="K157" i="19"/>
  <c r="X156" i="19"/>
  <c r="W156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X155" i="19"/>
  <c r="W155" i="19"/>
  <c r="V155" i="19"/>
  <c r="U155" i="19"/>
  <c r="T155" i="19"/>
  <c r="S155" i="19"/>
  <c r="R155" i="19"/>
  <c r="Q155" i="19"/>
  <c r="P155" i="19"/>
  <c r="O155" i="19"/>
  <c r="N155" i="19"/>
  <c r="M155" i="19"/>
  <c r="L155" i="19"/>
  <c r="K155" i="19"/>
  <c r="X147" i="19"/>
  <c r="W147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X146" i="19"/>
  <c r="W146" i="19"/>
  <c r="V146" i="19"/>
  <c r="U146" i="19"/>
  <c r="T146" i="19"/>
  <c r="S146" i="19"/>
  <c r="R146" i="19"/>
  <c r="Q146" i="19"/>
  <c r="P146" i="19"/>
  <c r="O146" i="19"/>
  <c r="N146" i="19"/>
  <c r="M146" i="19"/>
  <c r="L146" i="19"/>
  <c r="K146" i="19"/>
  <c r="X145" i="19"/>
  <c r="W145" i="19"/>
  <c r="V145" i="19"/>
  <c r="U145" i="19"/>
  <c r="T145" i="19"/>
  <c r="S145" i="19"/>
  <c r="R145" i="19"/>
  <c r="Q145" i="19"/>
  <c r="P145" i="19"/>
  <c r="O145" i="19"/>
  <c r="N145" i="19"/>
  <c r="M145" i="19"/>
  <c r="L145" i="19"/>
  <c r="K145" i="19"/>
  <c r="X144" i="19"/>
  <c r="W144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X143" i="19"/>
  <c r="W143" i="19"/>
  <c r="V143" i="19"/>
  <c r="U143" i="19"/>
  <c r="T143" i="19"/>
  <c r="S143" i="19"/>
  <c r="R143" i="19"/>
  <c r="Q143" i="19"/>
  <c r="P143" i="19"/>
  <c r="O143" i="19"/>
  <c r="N143" i="19"/>
  <c r="M143" i="19"/>
  <c r="L143" i="19"/>
  <c r="K143" i="19"/>
  <c r="X142" i="19"/>
  <c r="W142" i="19"/>
  <c r="V142" i="19"/>
  <c r="U142" i="19"/>
  <c r="T142" i="19"/>
  <c r="S142" i="19"/>
  <c r="R142" i="19"/>
  <c r="Q142" i="19"/>
  <c r="P142" i="19"/>
  <c r="O142" i="19"/>
  <c r="N142" i="19"/>
  <c r="M142" i="19"/>
  <c r="L142" i="19"/>
  <c r="K142" i="19"/>
  <c r="X141" i="19"/>
  <c r="W141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X140" i="19"/>
  <c r="W140" i="19"/>
  <c r="V140" i="19"/>
  <c r="U140" i="19"/>
  <c r="T140" i="19"/>
  <c r="S140" i="19"/>
  <c r="R140" i="19"/>
  <c r="Q140" i="19"/>
  <c r="P140" i="19"/>
  <c r="O140" i="19"/>
  <c r="N140" i="19"/>
  <c r="M140" i="19"/>
  <c r="L140" i="19"/>
  <c r="K140" i="19"/>
  <c r="X139" i="19"/>
  <c r="W139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X138" i="19"/>
  <c r="W138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X137" i="19"/>
  <c r="W137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X136" i="19"/>
  <c r="W136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X135" i="19"/>
  <c r="W135" i="19"/>
  <c r="V135" i="19"/>
  <c r="U135" i="19"/>
  <c r="T135" i="19"/>
  <c r="S135" i="19"/>
  <c r="R135" i="19"/>
  <c r="Q135" i="19"/>
  <c r="P135" i="19"/>
  <c r="O135" i="19"/>
  <c r="N135" i="19"/>
  <c r="M135" i="19"/>
  <c r="L135" i="19"/>
  <c r="K135" i="19"/>
  <c r="X134" i="19"/>
  <c r="W134" i="19"/>
  <c r="V134" i="19"/>
  <c r="U134" i="19"/>
  <c r="T134" i="19"/>
  <c r="S134" i="19"/>
  <c r="R134" i="19"/>
  <c r="Q134" i="19"/>
  <c r="P134" i="19"/>
  <c r="O134" i="19"/>
  <c r="N134" i="19"/>
  <c r="M134" i="19"/>
  <c r="L134" i="19"/>
  <c r="K134" i="19"/>
  <c r="X133" i="19"/>
  <c r="W133" i="19"/>
  <c r="V133" i="19"/>
  <c r="U133" i="19"/>
  <c r="T133" i="19"/>
  <c r="S133" i="19"/>
  <c r="R133" i="19"/>
  <c r="Q133" i="19"/>
  <c r="P133" i="19"/>
  <c r="O133" i="19"/>
  <c r="N133" i="19"/>
  <c r="M133" i="19"/>
  <c r="L133" i="19"/>
  <c r="K133" i="19"/>
  <c r="X132" i="19"/>
  <c r="W132" i="19"/>
  <c r="V132" i="19"/>
  <c r="U132" i="19"/>
  <c r="T132" i="19"/>
  <c r="S132" i="19"/>
  <c r="R132" i="19"/>
  <c r="Q132" i="19"/>
  <c r="P132" i="19"/>
  <c r="O132" i="19"/>
  <c r="N132" i="19"/>
  <c r="M132" i="19"/>
  <c r="L132" i="19"/>
  <c r="K132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K131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K130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K129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K128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K127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K125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K124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K122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K121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K120" i="19"/>
  <c r="X119" i="19"/>
  <c r="W119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X118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K107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K104" i="19"/>
  <c r="X103" i="19"/>
  <c r="W103" i="19"/>
  <c r="V103" i="19"/>
  <c r="U103" i="19"/>
  <c r="T103" i="19"/>
  <c r="S103" i="19"/>
  <c r="R103" i="19"/>
  <c r="Q103" i="19"/>
  <c r="P103" i="19"/>
  <c r="O103" i="19"/>
  <c r="N103" i="19"/>
  <c r="M103" i="19"/>
  <c r="L103" i="19"/>
  <c r="K103" i="19"/>
  <c r="X102" i="19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X101" i="19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X99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L92" i="19"/>
  <c r="K92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K91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X36" i="19"/>
  <c r="X35" i="19"/>
  <c r="X34" i="19"/>
  <c r="X33" i="19"/>
  <c r="X32" i="19"/>
  <c r="X31" i="19"/>
  <c r="X30" i="19"/>
  <c r="X29" i="19"/>
  <c r="X28" i="19"/>
  <c r="X27" i="19"/>
  <c r="X26" i="19"/>
  <c r="X25" i="19"/>
  <c r="X24" i="19"/>
  <c r="X23" i="19"/>
  <c r="X22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8" i="19"/>
  <c r="X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AF7" i="27" l="1"/>
  <c r="AG7" i="27"/>
  <c r="AD7" i="27"/>
  <c r="AE7" i="27"/>
  <c r="AD45" i="27"/>
  <c r="AE45" i="27"/>
  <c r="AF45" i="27"/>
  <c r="AG45" i="27"/>
  <c r="AG80" i="27"/>
  <c r="AF80" i="27"/>
  <c r="AE80" i="27"/>
  <c r="AD80" i="27"/>
  <c r="AD12" i="24"/>
  <c r="AF12" i="24"/>
  <c r="AE12" i="24"/>
  <c r="AG12" i="24"/>
  <c r="AG35" i="24"/>
  <c r="AD35" i="24"/>
  <c r="AE35" i="24"/>
  <c r="AF35" i="24"/>
  <c r="AF55" i="24"/>
  <c r="AD55" i="24"/>
  <c r="AG55" i="24"/>
  <c r="AE55" i="24"/>
  <c r="AE9" i="25"/>
  <c r="AG9" i="25"/>
  <c r="AD9" i="25"/>
  <c r="AF9" i="25"/>
  <c r="AG31" i="25"/>
  <c r="AE31" i="25"/>
  <c r="AF31" i="25"/>
  <c r="AD31" i="25"/>
  <c r="AF10" i="26"/>
  <c r="AD10" i="26"/>
  <c r="AE10" i="26"/>
  <c r="AG10" i="26"/>
  <c r="AF103" i="26"/>
  <c r="AG103" i="26"/>
  <c r="AE103" i="26"/>
  <c r="AD103" i="26"/>
  <c r="AG60" i="26"/>
  <c r="AD60" i="26"/>
  <c r="AF60" i="26"/>
  <c r="AE60" i="26"/>
  <c r="AF26" i="26"/>
  <c r="AG26" i="26"/>
  <c r="AE26" i="26"/>
  <c r="AD26" i="26"/>
  <c r="AF159" i="25"/>
  <c r="AG159" i="25"/>
  <c r="AE159" i="25"/>
  <c r="AD159" i="25"/>
  <c r="AG104" i="25"/>
  <c r="AD104" i="25"/>
  <c r="AE104" i="25"/>
  <c r="AF104" i="25"/>
  <c r="AF191" i="24"/>
  <c r="AG191" i="24"/>
  <c r="AD191" i="24"/>
  <c r="AE191" i="24"/>
  <c r="AG124" i="24"/>
  <c r="AD124" i="24"/>
  <c r="AE124" i="24"/>
  <c r="AF124" i="24"/>
  <c r="AG315" i="27"/>
  <c r="AD315" i="27"/>
  <c r="AF315" i="27"/>
  <c r="AE315" i="27"/>
  <c r="AF245" i="27"/>
  <c r="AG245" i="27"/>
  <c r="AD245" i="27"/>
  <c r="AE245" i="27"/>
  <c r="AG148" i="27"/>
  <c r="AF148" i="27"/>
  <c r="AE148" i="27"/>
  <c r="AD148" i="27"/>
  <c r="AD113" i="27"/>
  <c r="AE113" i="27"/>
  <c r="AF113" i="27"/>
  <c r="AG113" i="27"/>
  <c r="AG314" i="27"/>
  <c r="AE314" i="27"/>
  <c r="AD314" i="27"/>
  <c r="AF314" i="27"/>
  <c r="AG220" i="24"/>
  <c r="AE220" i="24"/>
  <c r="AD220" i="24"/>
  <c r="AF220" i="24"/>
  <c r="AG174" i="24"/>
  <c r="AD174" i="24"/>
  <c r="AE174" i="24"/>
  <c r="AF174" i="24"/>
  <c r="AG128" i="24"/>
  <c r="AD128" i="24"/>
  <c r="AE128" i="24"/>
  <c r="AF128" i="24"/>
  <c r="AG82" i="24"/>
  <c r="AE82" i="24"/>
  <c r="AD82" i="24"/>
  <c r="AF82" i="24"/>
  <c r="AG165" i="25"/>
  <c r="AD165" i="25"/>
  <c r="AE165" i="25"/>
  <c r="AF165" i="25"/>
  <c r="AG127" i="25"/>
  <c r="AE127" i="25"/>
  <c r="AD127" i="25"/>
  <c r="AF127" i="25"/>
  <c r="AG70" i="25"/>
  <c r="AF70" i="25"/>
  <c r="AD70" i="25"/>
  <c r="AE70" i="25"/>
  <c r="AG140" i="26"/>
  <c r="AF140" i="26"/>
  <c r="AE140" i="26"/>
  <c r="AD140" i="26"/>
  <c r="AF106" i="26"/>
  <c r="AG106" i="26"/>
  <c r="AE106" i="26"/>
  <c r="AD106" i="26"/>
  <c r="AG72" i="26"/>
  <c r="AE72" i="26"/>
  <c r="AD72" i="26"/>
  <c r="AF72" i="26"/>
  <c r="AG45" i="26"/>
  <c r="AD45" i="26"/>
  <c r="AE45" i="26"/>
  <c r="AF45" i="26"/>
  <c r="AE139" i="26"/>
  <c r="AF139" i="26"/>
  <c r="AG139" i="26"/>
  <c r="AD139" i="26"/>
  <c r="AG213" i="27"/>
  <c r="AD213" i="27"/>
  <c r="AE213" i="27"/>
  <c r="AF213" i="27"/>
  <c r="AF143" i="27"/>
  <c r="AG143" i="27"/>
  <c r="AE143" i="27"/>
  <c r="AD143" i="27"/>
  <c r="AF11" i="24"/>
  <c r="AE11" i="24"/>
  <c r="AD11" i="24"/>
  <c r="AG11" i="24"/>
  <c r="AD13" i="27"/>
  <c r="AG13" i="27"/>
  <c r="AF13" i="27"/>
  <c r="AE13" i="27"/>
  <c r="AD9" i="27"/>
  <c r="AG9" i="27"/>
  <c r="AF9" i="27"/>
  <c r="AE9" i="27"/>
  <c r="AG43" i="27"/>
  <c r="AE43" i="27"/>
  <c r="AF43" i="27"/>
  <c r="AD43" i="27"/>
  <c r="AG42" i="27"/>
  <c r="AD42" i="27"/>
  <c r="AF42" i="27"/>
  <c r="AE42" i="27"/>
  <c r="AF78" i="27"/>
  <c r="AE78" i="27"/>
  <c r="AG78" i="27"/>
  <c r="AD78" i="27"/>
  <c r="AD13" i="23"/>
  <c r="AG13" i="23"/>
  <c r="AE13" i="23"/>
  <c r="AF13" i="23"/>
  <c r="AF10" i="24"/>
  <c r="AG10" i="24"/>
  <c r="AE10" i="24"/>
  <c r="AD10" i="24"/>
  <c r="AG32" i="24"/>
  <c r="AD32" i="24"/>
  <c r="AE32" i="24"/>
  <c r="AF32" i="24"/>
  <c r="AF33" i="24"/>
  <c r="AG33" i="24"/>
  <c r="AE33" i="24"/>
  <c r="AD33" i="24"/>
  <c r="AE53" i="24"/>
  <c r="AF53" i="24"/>
  <c r="AG53" i="24"/>
  <c r="AD53" i="24"/>
  <c r="AF7" i="25"/>
  <c r="AE7" i="25"/>
  <c r="AG7" i="25"/>
  <c r="AD7" i="25"/>
  <c r="AF10" i="25"/>
  <c r="AG10" i="25"/>
  <c r="AD10" i="25"/>
  <c r="AE10" i="25"/>
  <c r="AG32" i="25"/>
  <c r="AE32" i="25"/>
  <c r="AD32" i="25"/>
  <c r="AF32" i="25"/>
  <c r="AF29" i="25"/>
  <c r="AD29" i="25"/>
  <c r="AE29" i="25"/>
  <c r="AG29" i="25"/>
  <c r="AD9" i="26"/>
  <c r="AG9" i="26"/>
  <c r="AE9" i="26"/>
  <c r="AF9" i="26"/>
  <c r="AF11" i="26"/>
  <c r="AE11" i="26"/>
  <c r="AG11" i="26"/>
  <c r="AD11" i="26"/>
  <c r="AF125" i="26"/>
  <c r="AE125" i="26"/>
  <c r="AD125" i="26"/>
  <c r="AG125" i="26"/>
  <c r="AG92" i="26"/>
  <c r="AE92" i="26"/>
  <c r="AD92" i="26"/>
  <c r="AF92" i="26"/>
  <c r="AE75" i="26"/>
  <c r="AF75" i="26"/>
  <c r="AG75" i="26"/>
  <c r="AD75" i="26"/>
  <c r="AF58" i="26"/>
  <c r="AG58" i="26"/>
  <c r="AD58" i="26"/>
  <c r="AE58" i="26"/>
  <c r="AG41" i="26"/>
  <c r="AE41" i="26"/>
  <c r="AD41" i="26"/>
  <c r="AF41" i="26"/>
  <c r="AG24" i="26"/>
  <c r="AD24" i="26"/>
  <c r="AF24" i="26"/>
  <c r="AE24" i="26"/>
  <c r="AF178" i="25"/>
  <c r="AG178" i="25"/>
  <c r="AD178" i="25"/>
  <c r="AE178" i="25"/>
  <c r="AE144" i="25"/>
  <c r="AF144" i="25"/>
  <c r="AD144" i="25"/>
  <c r="AG144" i="25"/>
  <c r="AG123" i="25"/>
  <c r="AD123" i="25"/>
  <c r="AE123" i="25"/>
  <c r="AF123" i="25"/>
  <c r="AF102" i="25"/>
  <c r="AD102" i="25"/>
  <c r="AE102" i="25"/>
  <c r="AG102" i="25"/>
  <c r="AG68" i="25"/>
  <c r="AE68" i="25"/>
  <c r="AD68" i="25"/>
  <c r="AF68" i="25"/>
  <c r="AF214" i="24"/>
  <c r="AD214" i="24"/>
  <c r="AE214" i="24"/>
  <c r="AG214" i="24"/>
  <c r="AE172" i="24"/>
  <c r="AF172" i="24"/>
  <c r="AG172" i="24"/>
  <c r="AD172" i="24"/>
  <c r="AG147" i="24"/>
  <c r="AE147" i="24"/>
  <c r="AD147" i="24"/>
  <c r="AF147" i="24"/>
  <c r="AF122" i="24"/>
  <c r="AD122" i="24"/>
  <c r="AG122" i="24"/>
  <c r="AE122" i="24"/>
  <c r="AE80" i="24"/>
  <c r="AF80" i="24"/>
  <c r="AD80" i="24"/>
  <c r="AG80" i="24"/>
  <c r="AF10" i="23"/>
  <c r="AG10" i="23"/>
  <c r="AD10" i="23"/>
  <c r="AE10" i="23"/>
  <c r="AF313" i="27"/>
  <c r="AE313" i="27"/>
  <c r="AD313" i="27"/>
  <c r="AG313" i="27"/>
  <c r="AG285" i="27"/>
  <c r="AD285" i="27"/>
  <c r="AF285" i="27"/>
  <c r="AE285" i="27"/>
  <c r="AG216" i="27"/>
  <c r="AF216" i="27"/>
  <c r="AE216" i="27"/>
  <c r="AD216" i="27"/>
  <c r="AE181" i="27"/>
  <c r="AF181" i="27"/>
  <c r="AD181" i="27"/>
  <c r="AG181" i="27"/>
  <c r="AF146" i="27"/>
  <c r="AD146" i="27"/>
  <c r="AE146" i="27"/>
  <c r="AG146" i="27"/>
  <c r="AG111" i="27"/>
  <c r="AD111" i="27"/>
  <c r="AF111" i="27"/>
  <c r="AE111" i="27"/>
  <c r="AG115" i="27"/>
  <c r="AD115" i="27"/>
  <c r="AF115" i="27"/>
  <c r="AE115" i="27"/>
  <c r="AG319" i="27"/>
  <c r="AD319" i="27"/>
  <c r="AE319" i="27"/>
  <c r="AF319" i="27"/>
  <c r="AG219" i="24"/>
  <c r="AF219" i="24"/>
  <c r="AD219" i="24"/>
  <c r="AE219" i="24"/>
  <c r="AG196" i="24"/>
  <c r="AE196" i="24"/>
  <c r="AF196" i="24"/>
  <c r="AD196" i="24"/>
  <c r="AG173" i="24"/>
  <c r="AD173" i="24"/>
  <c r="AE173" i="24"/>
  <c r="AF173" i="24"/>
  <c r="AG150" i="24"/>
  <c r="AD150" i="24"/>
  <c r="AF150" i="24"/>
  <c r="AE150" i="24"/>
  <c r="AG127" i="24"/>
  <c r="AD127" i="24"/>
  <c r="AE127" i="24"/>
  <c r="AF127" i="24"/>
  <c r="AG104" i="24"/>
  <c r="AE104" i="24"/>
  <c r="AF104" i="24"/>
  <c r="AD104" i="24"/>
  <c r="AG81" i="24"/>
  <c r="AE81" i="24"/>
  <c r="AF81" i="24"/>
  <c r="AD81" i="24"/>
  <c r="AG183" i="25"/>
  <c r="AD183" i="25"/>
  <c r="AF183" i="25"/>
  <c r="AE183" i="25"/>
  <c r="AG164" i="25"/>
  <c r="AD164" i="25"/>
  <c r="AF164" i="25"/>
  <c r="AE164" i="25"/>
  <c r="AG145" i="25"/>
  <c r="AF145" i="25"/>
  <c r="AE145" i="25"/>
  <c r="AD145" i="25"/>
  <c r="AG126" i="25"/>
  <c r="AF126" i="25"/>
  <c r="AE126" i="25"/>
  <c r="AD126" i="25"/>
  <c r="AG107" i="25"/>
  <c r="AE107" i="25"/>
  <c r="AD107" i="25"/>
  <c r="AF107" i="25"/>
  <c r="AG88" i="25"/>
  <c r="AD88" i="25"/>
  <c r="AF88" i="25"/>
  <c r="AE88" i="25"/>
  <c r="AD69" i="25"/>
  <c r="AG69" i="25"/>
  <c r="AF69" i="25"/>
  <c r="AE69" i="25"/>
  <c r="AE155" i="26"/>
  <c r="AF155" i="26"/>
  <c r="AG155" i="26"/>
  <c r="AD155" i="26"/>
  <c r="AF138" i="26"/>
  <c r="AG138" i="26"/>
  <c r="AE138" i="26"/>
  <c r="AD138" i="26"/>
  <c r="AF121" i="26"/>
  <c r="AD121" i="26"/>
  <c r="AE121" i="26"/>
  <c r="AG121" i="26"/>
  <c r="AG104" i="26"/>
  <c r="AF104" i="26"/>
  <c r="AE104" i="26"/>
  <c r="AD104" i="26"/>
  <c r="AE87" i="26"/>
  <c r="AF87" i="26"/>
  <c r="AG87" i="26"/>
  <c r="AD87" i="26"/>
  <c r="AG77" i="26"/>
  <c r="AE77" i="26"/>
  <c r="AD77" i="26"/>
  <c r="AF77" i="26"/>
  <c r="AG44" i="26"/>
  <c r="AE44" i="26"/>
  <c r="AF44" i="26"/>
  <c r="AD44" i="26"/>
  <c r="AE27" i="26"/>
  <c r="AF27" i="26"/>
  <c r="AG27" i="26"/>
  <c r="AD27" i="26"/>
  <c r="AF154" i="26"/>
  <c r="AD154" i="26"/>
  <c r="AE154" i="26"/>
  <c r="AG154" i="26"/>
  <c r="AG137" i="26"/>
  <c r="AE137" i="26"/>
  <c r="AD137" i="26"/>
  <c r="AF137" i="26"/>
  <c r="AG246" i="27"/>
  <c r="AE246" i="27"/>
  <c r="AF246" i="27"/>
  <c r="AD246" i="27"/>
  <c r="AF211" i="27"/>
  <c r="AG211" i="27"/>
  <c r="AD211" i="27"/>
  <c r="AE211" i="27"/>
  <c r="AG183" i="27"/>
  <c r="AD183" i="27"/>
  <c r="AE183" i="27"/>
  <c r="AF183" i="27"/>
  <c r="AG114" i="27"/>
  <c r="AE114" i="27"/>
  <c r="AD114" i="27"/>
  <c r="AF114" i="27"/>
  <c r="AD9" i="24"/>
  <c r="AG9" i="24"/>
  <c r="AE9" i="24"/>
  <c r="AF9" i="24"/>
  <c r="AD12" i="27"/>
  <c r="AE12" i="27"/>
  <c r="AF12" i="27"/>
  <c r="AG12" i="27"/>
  <c r="AF11" i="27"/>
  <c r="AD11" i="27"/>
  <c r="AE11" i="27"/>
  <c r="AG11" i="27"/>
  <c r="AE41" i="27"/>
  <c r="AF41" i="27"/>
  <c r="AG41" i="27"/>
  <c r="AD41" i="27"/>
  <c r="AG81" i="27"/>
  <c r="AD81" i="27"/>
  <c r="AF81" i="27"/>
  <c r="AE81" i="27"/>
  <c r="AG76" i="27"/>
  <c r="AE76" i="27"/>
  <c r="AF76" i="27"/>
  <c r="AD76" i="27"/>
  <c r="AF7" i="23"/>
  <c r="AD7" i="23"/>
  <c r="AE7" i="23"/>
  <c r="AG7" i="23"/>
  <c r="AF8" i="24"/>
  <c r="AG8" i="24"/>
  <c r="AD8" i="24"/>
  <c r="AE8" i="24"/>
  <c r="AG31" i="24"/>
  <c r="AE31" i="24"/>
  <c r="AD31" i="24"/>
  <c r="AF31" i="24"/>
  <c r="AF59" i="24"/>
  <c r="AG59" i="24"/>
  <c r="AD59" i="24"/>
  <c r="AE59" i="24"/>
  <c r="AG58" i="24"/>
  <c r="AF58" i="24"/>
  <c r="AE58" i="24"/>
  <c r="AD58" i="24"/>
  <c r="AD13" i="25"/>
  <c r="AG13" i="25"/>
  <c r="AE13" i="25"/>
  <c r="AF13" i="25"/>
  <c r="AG8" i="25"/>
  <c r="AF8" i="25"/>
  <c r="AE8" i="25"/>
  <c r="AD8" i="25"/>
  <c r="AE30" i="25"/>
  <c r="AF30" i="25"/>
  <c r="AD30" i="25"/>
  <c r="AG30" i="25"/>
  <c r="AG27" i="25"/>
  <c r="AF27" i="25"/>
  <c r="AE27" i="25"/>
  <c r="AD27" i="25"/>
  <c r="AD8" i="26"/>
  <c r="AF8" i="26"/>
  <c r="AE8" i="26"/>
  <c r="AG8" i="26"/>
  <c r="AG124" i="26"/>
  <c r="AD124" i="26"/>
  <c r="AF124" i="26"/>
  <c r="AE124" i="26"/>
  <c r="AE107" i="26"/>
  <c r="AF107" i="26"/>
  <c r="AG107" i="26"/>
  <c r="AD107" i="26"/>
  <c r="AE90" i="26"/>
  <c r="AF90" i="26"/>
  <c r="AD90" i="26"/>
  <c r="AG90" i="26"/>
  <c r="AG73" i="26"/>
  <c r="AD73" i="26"/>
  <c r="AE73" i="26"/>
  <c r="AF73" i="26"/>
  <c r="AG56" i="26"/>
  <c r="AF56" i="26"/>
  <c r="AE56" i="26"/>
  <c r="AD56" i="26"/>
  <c r="AF39" i="26"/>
  <c r="AG39" i="26"/>
  <c r="AD39" i="26"/>
  <c r="AE39" i="26"/>
  <c r="AG29" i="26"/>
  <c r="AD29" i="26"/>
  <c r="AE29" i="26"/>
  <c r="AF29" i="26"/>
  <c r="AE163" i="25"/>
  <c r="AF163" i="25"/>
  <c r="AG163" i="25"/>
  <c r="AD163" i="25"/>
  <c r="AG142" i="25"/>
  <c r="AE142" i="25"/>
  <c r="AD142" i="25"/>
  <c r="AF142" i="25"/>
  <c r="AF121" i="25"/>
  <c r="AG121" i="25"/>
  <c r="AE121" i="25"/>
  <c r="AD121" i="25"/>
  <c r="AE87" i="25"/>
  <c r="AF87" i="25"/>
  <c r="AD87" i="25"/>
  <c r="AG87" i="25"/>
  <c r="AG66" i="25"/>
  <c r="AD66" i="25"/>
  <c r="AF66" i="25"/>
  <c r="AE66" i="25"/>
  <c r="AE195" i="24"/>
  <c r="AF195" i="24"/>
  <c r="AD195" i="24"/>
  <c r="AG195" i="24"/>
  <c r="AG170" i="24"/>
  <c r="AE170" i="24"/>
  <c r="AD170" i="24"/>
  <c r="AF170" i="24"/>
  <c r="AF145" i="24"/>
  <c r="AG145" i="24"/>
  <c r="AE145" i="24"/>
  <c r="AD145" i="24"/>
  <c r="AD103" i="24"/>
  <c r="AE103" i="24"/>
  <c r="AF103" i="24"/>
  <c r="AG103" i="24"/>
  <c r="AG78" i="24"/>
  <c r="AE78" i="24"/>
  <c r="AD78" i="24"/>
  <c r="AF78" i="24"/>
  <c r="AF8" i="23"/>
  <c r="AD8" i="23"/>
  <c r="AG8" i="23"/>
  <c r="AE8" i="23"/>
  <c r="AG284" i="27"/>
  <c r="AD284" i="27"/>
  <c r="AF284" i="27"/>
  <c r="AE284" i="27"/>
  <c r="AD249" i="27"/>
  <c r="AE249" i="27"/>
  <c r="AF249" i="27"/>
  <c r="AG249" i="27"/>
  <c r="AF214" i="27"/>
  <c r="AG214" i="27"/>
  <c r="AE214" i="27"/>
  <c r="AD214" i="27"/>
  <c r="AG179" i="27"/>
  <c r="AD179" i="27"/>
  <c r="AE179" i="27"/>
  <c r="AF179" i="27"/>
  <c r="AG144" i="27"/>
  <c r="AE144" i="27"/>
  <c r="AF144" i="27"/>
  <c r="AD144" i="27"/>
  <c r="AE109" i="27"/>
  <c r="AF109" i="27"/>
  <c r="AG109" i="27"/>
  <c r="AD109" i="27"/>
  <c r="AG318" i="27"/>
  <c r="AE318" i="27"/>
  <c r="AD318" i="27"/>
  <c r="AF318" i="27"/>
  <c r="AD283" i="27"/>
  <c r="AE283" i="27"/>
  <c r="AF283" i="27"/>
  <c r="AG283" i="27"/>
  <c r="AF217" i="24"/>
  <c r="AD217" i="24"/>
  <c r="AE217" i="24"/>
  <c r="AG217" i="24"/>
  <c r="AF194" i="24"/>
  <c r="AE194" i="24"/>
  <c r="AD194" i="24"/>
  <c r="AG194" i="24"/>
  <c r="AF171" i="24"/>
  <c r="AD171" i="24"/>
  <c r="AE171" i="24"/>
  <c r="AG171" i="24"/>
  <c r="AF148" i="24"/>
  <c r="AG148" i="24"/>
  <c r="AE148" i="24"/>
  <c r="AD148" i="24"/>
  <c r="AF125" i="24"/>
  <c r="AE125" i="24"/>
  <c r="AG125" i="24"/>
  <c r="AD125" i="24"/>
  <c r="AE102" i="24"/>
  <c r="AF102" i="24"/>
  <c r="AD102" i="24"/>
  <c r="AG102" i="24"/>
  <c r="AF79" i="24"/>
  <c r="AE79" i="24"/>
  <c r="AG79" i="24"/>
  <c r="AD79" i="24"/>
  <c r="AF181" i="25"/>
  <c r="AD181" i="25"/>
  <c r="AE181" i="25"/>
  <c r="AG181" i="25"/>
  <c r="AF162" i="25"/>
  <c r="AG162" i="25"/>
  <c r="AE162" i="25"/>
  <c r="AD162" i="25"/>
  <c r="AF143" i="25"/>
  <c r="AD143" i="25"/>
  <c r="AE143" i="25"/>
  <c r="AG143" i="25"/>
  <c r="AF124" i="25"/>
  <c r="AG124" i="25"/>
  <c r="AD124" i="25"/>
  <c r="AE124" i="25"/>
  <c r="AF105" i="25"/>
  <c r="AD105" i="25"/>
  <c r="AE105" i="25"/>
  <c r="AG105" i="25"/>
  <c r="AF86" i="25"/>
  <c r="AG86" i="25"/>
  <c r="AE86" i="25"/>
  <c r="AD86" i="25"/>
  <c r="AF67" i="25"/>
  <c r="AE67" i="25"/>
  <c r="AG67" i="25"/>
  <c r="AD67" i="25"/>
  <c r="AG153" i="26"/>
  <c r="AE153" i="26"/>
  <c r="AD153" i="26"/>
  <c r="AF153" i="26"/>
  <c r="AG136" i="26"/>
  <c r="AE136" i="26"/>
  <c r="AF136" i="26"/>
  <c r="AD136" i="26"/>
  <c r="AE119" i="26"/>
  <c r="AF119" i="26"/>
  <c r="AG119" i="26"/>
  <c r="AD119" i="26"/>
  <c r="AG109" i="26"/>
  <c r="AD109" i="26"/>
  <c r="AE109" i="26"/>
  <c r="AF109" i="26"/>
  <c r="AG76" i="26"/>
  <c r="AE76" i="26"/>
  <c r="AD76" i="26"/>
  <c r="AF76" i="26"/>
  <c r="AE59" i="26"/>
  <c r="AF59" i="26"/>
  <c r="AD59" i="26"/>
  <c r="AG59" i="26"/>
  <c r="AF42" i="26"/>
  <c r="AD42" i="26"/>
  <c r="AE42" i="26"/>
  <c r="AG42" i="26"/>
  <c r="AG25" i="26"/>
  <c r="AD25" i="26"/>
  <c r="AE25" i="26"/>
  <c r="AF25" i="26"/>
  <c r="AG152" i="26"/>
  <c r="AF152" i="26"/>
  <c r="AE152" i="26"/>
  <c r="AD152" i="26"/>
  <c r="AF135" i="26"/>
  <c r="AE135" i="26"/>
  <c r="AD135" i="26"/>
  <c r="AG135" i="26"/>
  <c r="AG251" i="27"/>
  <c r="AD251" i="27"/>
  <c r="AF251" i="27"/>
  <c r="AE251" i="27"/>
  <c r="AG182" i="27"/>
  <c r="AD182" i="27"/>
  <c r="AF182" i="27"/>
  <c r="AE182" i="27"/>
  <c r="AE147" i="27"/>
  <c r="AF147" i="27"/>
  <c r="AD147" i="27"/>
  <c r="AG147" i="27"/>
  <c r="AF112" i="27"/>
  <c r="AG112" i="27"/>
  <c r="AD112" i="27"/>
  <c r="AE112" i="27"/>
  <c r="AF8" i="27"/>
  <c r="AG8" i="27"/>
  <c r="AD8" i="27"/>
  <c r="AE8" i="27"/>
  <c r="AE44" i="27"/>
  <c r="AF44" i="27"/>
  <c r="AD44" i="27"/>
  <c r="AG44" i="27"/>
  <c r="AD79" i="27"/>
  <c r="AF79" i="27"/>
  <c r="AE79" i="27"/>
  <c r="AG79" i="27"/>
  <c r="AF30" i="24"/>
  <c r="AE30" i="24"/>
  <c r="AG30" i="24"/>
  <c r="AD30" i="24"/>
  <c r="AE56" i="24"/>
  <c r="AF56" i="24"/>
  <c r="AG56" i="24"/>
  <c r="AD56" i="24"/>
  <c r="AF26" i="25"/>
  <c r="AD26" i="25"/>
  <c r="AG26" i="25"/>
  <c r="AE26" i="25"/>
  <c r="AG13" i="26"/>
  <c r="AE13" i="26"/>
  <c r="AD13" i="26"/>
  <c r="AF13" i="26"/>
  <c r="AG120" i="26"/>
  <c r="AF120" i="26"/>
  <c r="AE120" i="26"/>
  <c r="AD120" i="26"/>
  <c r="AF93" i="26"/>
  <c r="AE93" i="26"/>
  <c r="AD93" i="26"/>
  <c r="AG93" i="26"/>
  <c r="AE43" i="26"/>
  <c r="AF43" i="26"/>
  <c r="AG43" i="26"/>
  <c r="AD43" i="26"/>
  <c r="AG180" i="25"/>
  <c r="AD180" i="25"/>
  <c r="AE180" i="25"/>
  <c r="AF180" i="25"/>
  <c r="AE125" i="25"/>
  <c r="AF125" i="25"/>
  <c r="AG125" i="25"/>
  <c r="AD125" i="25"/>
  <c r="AF83" i="25"/>
  <c r="AD83" i="25"/>
  <c r="AG83" i="25"/>
  <c r="AE83" i="25"/>
  <c r="AG216" i="24"/>
  <c r="AD216" i="24"/>
  <c r="AE216" i="24"/>
  <c r="AF216" i="24"/>
  <c r="AE149" i="24"/>
  <c r="AF149" i="24"/>
  <c r="AG149" i="24"/>
  <c r="AD149" i="24"/>
  <c r="AE99" i="24"/>
  <c r="AF99" i="24"/>
  <c r="AG99" i="24"/>
  <c r="AD99" i="24"/>
  <c r="AF12" i="23"/>
  <c r="AE12" i="23"/>
  <c r="AD12" i="23"/>
  <c r="AG12" i="23"/>
  <c r="AG280" i="27"/>
  <c r="AE280" i="27"/>
  <c r="AD280" i="27"/>
  <c r="AF280" i="27"/>
  <c r="AG217" i="27"/>
  <c r="AD217" i="27"/>
  <c r="AF217" i="27"/>
  <c r="AE217" i="27"/>
  <c r="AG9" i="23"/>
  <c r="AD9" i="23"/>
  <c r="AE9" i="23"/>
  <c r="AF9" i="23"/>
  <c r="AF279" i="27"/>
  <c r="AE279" i="27"/>
  <c r="AG279" i="27"/>
  <c r="AD279" i="27"/>
  <c r="AG197" i="24"/>
  <c r="AE197" i="24"/>
  <c r="AD197" i="24"/>
  <c r="AF197" i="24"/>
  <c r="AG151" i="24"/>
  <c r="AE151" i="24"/>
  <c r="AD151" i="24"/>
  <c r="AF151" i="24"/>
  <c r="AF105" i="24"/>
  <c r="AE105" i="24"/>
  <c r="AD105" i="24"/>
  <c r="AG105" i="24"/>
  <c r="AG184" i="25"/>
  <c r="AD184" i="25"/>
  <c r="AE184" i="25"/>
  <c r="AF184" i="25"/>
  <c r="AG146" i="25"/>
  <c r="AD146" i="25"/>
  <c r="AE146" i="25"/>
  <c r="AF146" i="25"/>
  <c r="AG108" i="25"/>
  <c r="AE108" i="25"/>
  <c r="AD108" i="25"/>
  <c r="AF108" i="25"/>
  <c r="AG89" i="25"/>
  <c r="AD89" i="25"/>
  <c r="AE89" i="25"/>
  <c r="AF89" i="25"/>
  <c r="AD123" i="26"/>
  <c r="AF123" i="26"/>
  <c r="AE123" i="26"/>
  <c r="AG123" i="26"/>
  <c r="AF89" i="26"/>
  <c r="AD89" i="26"/>
  <c r="AE89" i="26"/>
  <c r="AG89" i="26"/>
  <c r="AF55" i="26"/>
  <c r="AE55" i="26"/>
  <c r="AD55" i="26"/>
  <c r="AG55" i="26"/>
  <c r="AG156" i="26"/>
  <c r="AD156" i="26"/>
  <c r="AF156" i="26"/>
  <c r="AE156" i="26"/>
  <c r="AF248" i="27"/>
  <c r="AD248" i="27"/>
  <c r="AE248" i="27"/>
  <c r="AG248" i="27"/>
  <c r="AG178" i="27"/>
  <c r="AF178" i="27"/>
  <c r="AE178" i="27"/>
  <c r="AD178" i="27"/>
  <c r="AF7" i="24"/>
  <c r="AD7" i="24"/>
  <c r="AE7" i="24"/>
  <c r="AG7" i="24"/>
  <c r="AF10" i="27"/>
  <c r="AD10" i="27"/>
  <c r="AE10" i="27"/>
  <c r="AG10" i="27"/>
  <c r="AG47" i="27"/>
  <c r="AD47" i="27"/>
  <c r="AF47" i="27"/>
  <c r="AE47" i="27"/>
  <c r="AG46" i="27"/>
  <c r="AE46" i="27"/>
  <c r="AD46" i="27"/>
  <c r="AF46" i="27"/>
  <c r="AF75" i="27"/>
  <c r="AE75" i="27"/>
  <c r="AG75" i="27"/>
  <c r="AD75" i="27"/>
  <c r="AG77" i="27"/>
  <c r="AD77" i="27"/>
  <c r="AE77" i="27"/>
  <c r="AF77" i="27"/>
  <c r="AD13" i="24"/>
  <c r="AG13" i="24"/>
  <c r="AE13" i="24"/>
  <c r="AF13" i="24"/>
  <c r="AG36" i="24"/>
  <c r="AD36" i="24"/>
  <c r="AE36" i="24"/>
  <c r="AF36" i="24"/>
  <c r="AG34" i="24"/>
  <c r="AD34" i="24"/>
  <c r="AF34" i="24"/>
  <c r="AE34" i="24"/>
  <c r="AD57" i="24"/>
  <c r="AF57" i="24"/>
  <c r="AE57" i="24"/>
  <c r="AG57" i="24"/>
  <c r="AG54" i="24"/>
  <c r="AD54" i="24"/>
  <c r="AF54" i="24"/>
  <c r="AE54" i="24"/>
  <c r="AF11" i="25"/>
  <c r="AE11" i="25"/>
  <c r="AD11" i="25"/>
  <c r="AG11" i="25"/>
  <c r="AE12" i="25"/>
  <c r="AD12" i="25"/>
  <c r="AG12" i="25"/>
  <c r="AF12" i="25"/>
  <c r="AG28" i="25"/>
  <c r="AE28" i="25"/>
  <c r="AD28" i="25"/>
  <c r="AF28" i="25"/>
  <c r="AF7" i="26"/>
  <c r="AG7" i="26"/>
  <c r="AD7" i="26"/>
  <c r="AE7" i="26"/>
  <c r="AE12" i="26"/>
  <c r="AG12" i="26"/>
  <c r="AF12" i="26"/>
  <c r="AD12" i="26"/>
  <c r="AE122" i="26"/>
  <c r="AF122" i="26"/>
  <c r="AG122" i="26"/>
  <c r="AD122" i="26"/>
  <c r="AG105" i="26"/>
  <c r="AD105" i="26"/>
  <c r="AE105" i="26"/>
  <c r="AF105" i="26"/>
  <c r="AG88" i="26"/>
  <c r="AD88" i="26"/>
  <c r="AF88" i="26"/>
  <c r="AE88" i="26"/>
  <c r="AF71" i="26"/>
  <c r="AG71" i="26"/>
  <c r="AD71" i="26"/>
  <c r="AE71" i="26"/>
  <c r="AG61" i="26"/>
  <c r="AD61" i="26"/>
  <c r="AE61" i="26"/>
  <c r="AF61" i="26"/>
  <c r="AG28" i="26"/>
  <c r="AF28" i="26"/>
  <c r="AE28" i="26"/>
  <c r="AD28" i="26"/>
  <c r="AE182" i="25"/>
  <c r="AF182" i="25"/>
  <c r="AG182" i="25"/>
  <c r="AD182" i="25"/>
  <c r="AG161" i="25"/>
  <c r="AD161" i="25"/>
  <c r="AE161" i="25"/>
  <c r="AF161" i="25"/>
  <c r="AF140" i="25"/>
  <c r="AD140" i="25"/>
  <c r="AE140" i="25"/>
  <c r="AG140" i="25"/>
  <c r="AE106" i="25"/>
  <c r="AF106" i="25"/>
  <c r="AG106" i="25"/>
  <c r="AD106" i="25"/>
  <c r="AG85" i="25"/>
  <c r="AE85" i="25"/>
  <c r="AD85" i="25"/>
  <c r="AF85" i="25"/>
  <c r="AF64" i="25"/>
  <c r="AE64" i="25"/>
  <c r="AD64" i="25"/>
  <c r="AG64" i="25"/>
  <c r="AE218" i="24"/>
  <c r="AF218" i="24"/>
  <c r="AG218" i="24"/>
  <c r="AD218" i="24"/>
  <c r="AG193" i="24"/>
  <c r="AE193" i="24"/>
  <c r="AD193" i="24"/>
  <c r="AF193" i="24"/>
  <c r="AF168" i="24"/>
  <c r="AG168" i="24"/>
  <c r="AD168" i="24"/>
  <c r="AE168" i="24"/>
  <c r="AG126" i="24"/>
  <c r="AD126" i="24"/>
  <c r="AF126" i="24"/>
  <c r="AE126" i="24"/>
  <c r="AF101" i="24"/>
  <c r="AD101" i="24"/>
  <c r="AE101" i="24"/>
  <c r="AG101" i="24"/>
  <c r="AF76" i="24"/>
  <c r="AD76" i="24"/>
  <c r="AG76" i="24"/>
  <c r="AE76" i="24"/>
  <c r="AG317" i="27"/>
  <c r="AE317" i="27"/>
  <c r="AF317" i="27"/>
  <c r="AD317" i="27"/>
  <c r="AF282" i="27"/>
  <c r="AD282" i="27"/>
  <c r="AG282" i="27"/>
  <c r="AE282" i="27"/>
  <c r="AG247" i="27"/>
  <c r="AD247" i="27"/>
  <c r="AF247" i="27"/>
  <c r="AE247" i="27"/>
  <c r="AG212" i="27"/>
  <c r="AE212" i="27"/>
  <c r="AD212" i="27"/>
  <c r="AF212" i="27"/>
  <c r="AF177" i="27"/>
  <c r="AE177" i="27"/>
  <c r="AG177" i="27"/>
  <c r="AD177" i="27"/>
  <c r="AG149" i="27"/>
  <c r="AD149" i="27"/>
  <c r="AE149" i="27"/>
  <c r="AF149" i="27"/>
  <c r="AF11" i="23"/>
  <c r="AE11" i="23"/>
  <c r="AD11" i="23"/>
  <c r="AG11" i="23"/>
  <c r="AF316" i="27"/>
  <c r="AD316" i="27"/>
  <c r="AG316" i="27"/>
  <c r="AE316" i="27"/>
  <c r="AG281" i="27"/>
  <c r="AD281" i="27"/>
  <c r="AE281" i="27"/>
  <c r="AF281" i="27"/>
  <c r="AG215" i="24"/>
  <c r="AD215" i="24"/>
  <c r="AF215" i="24"/>
  <c r="AE215" i="24"/>
  <c r="AG192" i="24"/>
  <c r="AF192" i="24"/>
  <c r="AE192" i="24"/>
  <c r="AD192" i="24"/>
  <c r="AG169" i="24"/>
  <c r="AF169" i="24"/>
  <c r="AD169" i="24"/>
  <c r="AE169" i="24"/>
  <c r="AG146" i="24"/>
  <c r="AE146" i="24"/>
  <c r="AF146" i="24"/>
  <c r="AD146" i="24"/>
  <c r="AG123" i="24"/>
  <c r="AD123" i="24"/>
  <c r="AE123" i="24"/>
  <c r="AF123" i="24"/>
  <c r="AG100" i="24"/>
  <c r="AF100" i="24"/>
  <c r="AE100" i="24"/>
  <c r="AD100" i="24"/>
  <c r="AG77" i="24"/>
  <c r="AE77" i="24"/>
  <c r="AD77" i="24"/>
  <c r="AF77" i="24"/>
  <c r="AG179" i="25"/>
  <c r="AF179" i="25"/>
  <c r="AD179" i="25"/>
  <c r="AE179" i="25"/>
  <c r="AG160" i="25"/>
  <c r="AF160" i="25"/>
  <c r="AD160" i="25"/>
  <c r="AE160" i="25"/>
  <c r="AG141" i="25"/>
  <c r="AE141" i="25"/>
  <c r="AD141" i="25"/>
  <c r="AF141" i="25"/>
  <c r="AG122" i="25"/>
  <c r="AD122" i="25"/>
  <c r="AE122" i="25"/>
  <c r="AF122" i="25"/>
  <c r="AG103" i="25"/>
  <c r="AF103" i="25"/>
  <c r="AE103" i="25"/>
  <c r="AD103" i="25"/>
  <c r="AG84" i="25"/>
  <c r="AF84" i="25"/>
  <c r="AE84" i="25"/>
  <c r="AD84" i="25"/>
  <c r="AD65" i="25"/>
  <c r="AE65" i="25"/>
  <c r="AF65" i="25"/>
  <c r="AG65" i="25"/>
  <c r="AF151" i="26"/>
  <c r="AG151" i="26"/>
  <c r="AD151" i="26"/>
  <c r="AE151" i="26"/>
  <c r="AG141" i="26"/>
  <c r="AD141" i="26"/>
  <c r="AE141" i="26"/>
  <c r="AF141" i="26"/>
  <c r="AG108" i="26"/>
  <c r="AD108" i="26"/>
  <c r="AE108" i="26"/>
  <c r="AF108" i="26"/>
  <c r="AD91" i="26"/>
  <c r="AE91" i="26"/>
  <c r="AF91" i="26"/>
  <c r="AG91" i="26"/>
  <c r="AF74" i="26"/>
  <c r="AD74" i="26"/>
  <c r="AE74" i="26"/>
  <c r="AG74" i="26"/>
  <c r="AG57" i="26"/>
  <c r="AE57" i="26"/>
  <c r="AD57" i="26"/>
  <c r="AF57" i="26"/>
  <c r="AG40" i="26"/>
  <c r="AE40" i="26"/>
  <c r="AD40" i="26"/>
  <c r="AF40" i="26"/>
  <c r="AF23" i="26"/>
  <c r="AE23" i="26"/>
  <c r="AD23" i="26"/>
  <c r="AG23" i="26"/>
  <c r="AG157" i="26"/>
  <c r="AD157" i="26"/>
  <c r="AE157" i="26"/>
  <c r="AF157" i="26"/>
  <c r="AG250" i="27"/>
  <c r="AE250" i="27"/>
  <c r="AF250" i="27"/>
  <c r="AD250" i="27"/>
  <c r="AD215" i="27"/>
  <c r="AF215" i="27"/>
  <c r="AE215" i="27"/>
  <c r="AG215" i="27"/>
  <c r="AF180" i="27"/>
  <c r="AD180" i="27"/>
  <c r="AE180" i="27"/>
  <c r="AG180" i="27"/>
  <c r="AG145" i="27"/>
  <c r="AE145" i="27"/>
  <c r="AD145" i="27"/>
  <c r="AF145" i="27"/>
  <c r="AG110" i="27"/>
  <c r="AF110" i="27"/>
  <c r="AE110" i="27"/>
  <c r="AD110" i="27"/>
  <c r="E330" i="22"/>
  <c r="AB304" i="22" s="1"/>
  <c r="G330" i="22"/>
  <c r="AB306" i="22" s="1"/>
  <c r="D198" i="22"/>
  <c r="AB178" i="22" s="1"/>
  <c r="F198" i="22"/>
  <c r="AB173" i="22" s="1"/>
  <c r="H198" i="22"/>
  <c r="AB175" i="22" s="1"/>
  <c r="J198" i="22"/>
  <c r="AB177" i="22" s="1"/>
  <c r="D231" i="22"/>
  <c r="AB211" i="22" s="1"/>
  <c r="F231" i="22"/>
  <c r="AB206" i="22" s="1"/>
  <c r="H231" i="22"/>
  <c r="AB208" i="22" s="1"/>
  <c r="J231" i="22"/>
  <c r="AB210" i="22" s="1"/>
  <c r="D264" i="22"/>
  <c r="AB244" i="22" s="1"/>
  <c r="F264" i="22"/>
  <c r="AB239" i="22" s="1"/>
  <c r="H264" i="22"/>
  <c r="AB241" i="22" s="1"/>
  <c r="J264" i="22"/>
  <c r="AB243" i="22" s="1"/>
  <c r="D297" i="22"/>
  <c r="AB277" i="22" s="1"/>
  <c r="F297" i="22"/>
  <c r="AB272" i="22" s="1"/>
  <c r="H297" i="22"/>
  <c r="AB274" i="22" s="1"/>
  <c r="J297" i="22"/>
  <c r="AB276" i="22" s="1"/>
  <c r="D330" i="22"/>
  <c r="AB310" i="22" s="1"/>
  <c r="F330" i="22"/>
  <c r="AB305" i="22" s="1"/>
  <c r="H330" i="22"/>
  <c r="AB307" i="22" s="1"/>
  <c r="J330" i="22"/>
  <c r="AB309" i="22" s="1"/>
  <c r="F111" i="19"/>
  <c r="AB82" i="19" s="1"/>
  <c r="H111" i="19"/>
  <c r="AB84" i="19" s="1"/>
  <c r="J111" i="19"/>
  <c r="AB86" i="19" s="1"/>
  <c r="D111" i="19"/>
  <c r="AB87" i="19" s="1"/>
  <c r="D74" i="19"/>
  <c r="AB50" i="19" s="1"/>
  <c r="F74" i="19"/>
  <c r="AB45" i="19" s="1"/>
  <c r="H74" i="19"/>
  <c r="AB47" i="19" s="1"/>
  <c r="J74" i="19"/>
  <c r="AB49" i="19" s="1"/>
  <c r="D185" i="19"/>
  <c r="AB161" i="19" s="1"/>
  <c r="F185" i="19"/>
  <c r="AB156" i="19" s="1"/>
  <c r="H185" i="19"/>
  <c r="AB158" i="19" s="1"/>
  <c r="J185" i="19"/>
  <c r="AB160" i="19" s="1"/>
  <c r="F33" i="22"/>
  <c r="AB8" i="22" s="1"/>
  <c r="H33" i="22"/>
  <c r="AB10" i="22" s="1"/>
  <c r="J33" i="22"/>
  <c r="AB12" i="22" s="1"/>
  <c r="E74" i="19"/>
  <c r="AB44" i="19" s="1"/>
  <c r="G74" i="19"/>
  <c r="AB46" i="19" s="1"/>
  <c r="I74" i="19"/>
  <c r="AB48" i="19" s="1"/>
  <c r="E111" i="19"/>
  <c r="AB81" i="19" s="1"/>
  <c r="G111" i="19"/>
  <c r="AB83" i="19" s="1"/>
  <c r="I111" i="19"/>
  <c r="AB85" i="19" s="1"/>
  <c r="E148" i="19"/>
  <c r="AB118" i="19" s="1"/>
  <c r="G148" i="19"/>
  <c r="AB120" i="19" s="1"/>
  <c r="I148" i="19"/>
  <c r="AB122" i="19" s="1"/>
  <c r="E185" i="19"/>
  <c r="AB155" i="19" s="1"/>
  <c r="G185" i="19"/>
  <c r="AB157" i="19" s="1"/>
  <c r="I185" i="19"/>
  <c r="AB159" i="19" s="1"/>
  <c r="E222" i="19"/>
  <c r="AB192" i="19" s="1"/>
  <c r="G222" i="19"/>
  <c r="AB194" i="19" s="1"/>
  <c r="I222" i="19"/>
  <c r="AB196" i="19" s="1"/>
  <c r="E259" i="19"/>
  <c r="AB229" i="19" s="1"/>
  <c r="G259" i="19"/>
  <c r="AB231" i="19" s="1"/>
  <c r="I259" i="19"/>
  <c r="AB233" i="19" s="1"/>
  <c r="E296" i="19"/>
  <c r="AB266" i="19" s="1"/>
  <c r="G296" i="19"/>
  <c r="AB268" i="19" s="1"/>
  <c r="I296" i="19"/>
  <c r="AB270" i="19" s="1"/>
  <c r="E333" i="19"/>
  <c r="AB303" i="19" s="1"/>
  <c r="G333" i="19"/>
  <c r="AB305" i="19" s="1"/>
  <c r="I333" i="19"/>
  <c r="AB307" i="19" s="1"/>
  <c r="E370" i="19"/>
  <c r="AB340" i="19" s="1"/>
  <c r="G370" i="19"/>
  <c r="AB342" i="19" s="1"/>
  <c r="I370" i="19"/>
  <c r="AB344" i="19" s="1"/>
  <c r="E66" i="22"/>
  <c r="AB40" i="22" s="1"/>
  <c r="G66" i="22"/>
  <c r="AB42" i="22" s="1"/>
  <c r="I66" i="22"/>
  <c r="AB44" i="22" s="1"/>
  <c r="E99" i="22"/>
  <c r="AB73" i="22" s="1"/>
  <c r="G99" i="22"/>
  <c r="AB75" i="22" s="1"/>
  <c r="I99" i="22"/>
  <c r="AB77" i="22" s="1"/>
  <c r="E132" i="22"/>
  <c r="AB106" i="22" s="1"/>
  <c r="G132" i="22"/>
  <c r="AB108" i="22" s="1"/>
  <c r="I132" i="22"/>
  <c r="AB110" i="22" s="1"/>
  <c r="E198" i="22"/>
  <c r="AB172" i="22" s="1"/>
  <c r="G198" i="22"/>
  <c r="AB174" i="22" s="1"/>
  <c r="I198" i="22"/>
  <c r="AB176" i="22" s="1"/>
  <c r="E231" i="22"/>
  <c r="AB205" i="22" s="1"/>
  <c r="G231" i="22"/>
  <c r="AB207" i="22" s="1"/>
  <c r="I231" i="22"/>
  <c r="AB209" i="22" s="1"/>
  <c r="E264" i="22"/>
  <c r="AB238" i="22" s="1"/>
  <c r="G264" i="22"/>
  <c r="AB240" i="22" s="1"/>
  <c r="I264" i="22"/>
  <c r="AB242" i="22" s="1"/>
  <c r="E297" i="22"/>
  <c r="AB271" i="22" s="1"/>
  <c r="G297" i="22"/>
  <c r="AB273" i="22" s="1"/>
  <c r="I297" i="22"/>
  <c r="AB275" i="22" s="1"/>
  <c r="I330" i="22"/>
  <c r="AB308" i="22" s="1"/>
  <c r="E165" i="22"/>
  <c r="AB139" i="22" s="1"/>
  <c r="G165" i="22"/>
  <c r="AB141" i="22" s="1"/>
  <c r="I165" i="22"/>
  <c r="AB143" i="22" s="1"/>
  <c r="D165" i="22"/>
  <c r="AB145" i="22" s="1"/>
  <c r="F165" i="22"/>
  <c r="AB140" i="22" s="1"/>
  <c r="H165" i="22"/>
  <c r="AB142" i="22" s="1"/>
  <c r="J165" i="22"/>
  <c r="AB144" i="22" s="1"/>
  <c r="D132" i="22"/>
  <c r="AB112" i="22" s="1"/>
  <c r="F132" i="22"/>
  <c r="AB107" i="22" s="1"/>
  <c r="H132" i="22"/>
  <c r="AB109" i="22" s="1"/>
  <c r="J132" i="22"/>
  <c r="AB111" i="22" s="1"/>
  <c r="D99" i="22"/>
  <c r="AB79" i="22" s="1"/>
  <c r="F99" i="22"/>
  <c r="AB74" i="22" s="1"/>
  <c r="H99" i="22"/>
  <c r="AB76" i="22" s="1"/>
  <c r="J99" i="22"/>
  <c r="AB78" i="22" s="1"/>
  <c r="D66" i="22"/>
  <c r="AB46" i="22" s="1"/>
  <c r="F66" i="22"/>
  <c r="AB41" i="22" s="1"/>
  <c r="H66" i="22"/>
  <c r="AB43" i="22" s="1"/>
  <c r="J66" i="22"/>
  <c r="AB45" i="22" s="1"/>
  <c r="E33" i="22"/>
  <c r="AB7" i="22" s="1"/>
  <c r="G33" i="22"/>
  <c r="AB9" i="22" s="1"/>
  <c r="I33" i="22"/>
  <c r="AB11" i="22" s="1"/>
  <c r="D33" i="22"/>
  <c r="AB13" i="22" s="1"/>
  <c r="D370" i="19"/>
  <c r="AB346" i="19" s="1"/>
  <c r="F370" i="19"/>
  <c r="AB341" i="19" s="1"/>
  <c r="H370" i="19"/>
  <c r="AB343" i="19" s="1"/>
  <c r="J370" i="19"/>
  <c r="AB345" i="19" s="1"/>
  <c r="D333" i="19"/>
  <c r="AB309" i="19" s="1"/>
  <c r="F333" i="19"/>
  <c r="AB304" i="19" s="1"/>
  <c r="H333" i="19"/>
  <c r="AB306" i="19" s="1"/>
  <c r="J333" i="19"/>
  <c r="AB308" i="19" s="1"/>
  <c r="D296" i="19"/>
  <c r="AB272" i="19" s="1"/>
  <c r="F296" i="19"/>
  <c r="AB267" i="19" s="1"/>
  <c r="H296" i="19"/>
  <c r="AB269" i="19" s="1"/>
  <c r="J296" i="19"/>
  <c r="AB271" i="19" s="1"/>
  <c r="D259" i="19"/>
  <c r="AB235" i="19" s="1"/>
  <c r="F259" i="19"/>
  <c r="AB230" i="19" s="1"/>
  <c r="H259" i="19"/>
  <c r="AB232" i="19" s="1"/>
  <c r="J259" i="19"/>
  <c r="AB234" i="19" s="1"/>
  <c r="D222" i="19"/>
  <c r="AB198" i="19" s="1"/>
  <c r="F222" i="19"/>
  <c r="AB193" i="19" s="1"/>
  <c r="H222" i="19"/>
  <c r="AB195" i="19" s="1"/>
  <c r="J222" i="19"/>
  <c r="AB197" i="19" s="1"/>
  <c r="D148" i="19"/>
  <c r="AB124" i="19" s="1"/>
  <c r="F148" i="19"/>
  <c r="AB119" i="19" s="1"/>
  <c r="H148" i="19"/>
  <c r="AB121" i="19" s="1"/>
  <c r="J148" i="19"/>
  <c r="AB123" i="19" s="1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AE195" i="19" l="1"/>
  <c r="AF195" i="19"/>
  <c r="AG195" i="19"/>
  <c r="AD195" i="19"/>
  <c r="AE269" i="19"/>
  <c r="AF269" i="19"/>
  <c r="AG269" i="19"/>
  <c r="AD269" i="19"/>
  <c r="AF343" i="19"/>
  <c r="AD343" i="19"/>
  <c r="AE343" i="19"/>
  <c r="AG343" i="19"/>
  <c r="AD43" i="22"/>
  <c r="AF43" i="22"/>
  <c r="AE43" i="22"/>
  <c r="AG43" i="22"/>
  <c r="AF109" i="22"/>
  <c r="AD109" i="22"/>
  <c r="AG109" i="22"/>
  <c r="AE109" i="22"/>
  <c r="AG141" i="22"/>
  <c r="AD141" i="22"/>
  <c r="AF141" i="22"/>
  <c r="AE141" i="22"/>
  <c r="AD238" i="22"/>
  <c r="AF238" i="22"/>
  <c r="AE238" i="22"/>
  <c r="AG238" i="22"/>
  <c r="AG108" i="22"/>
  <c r="AD108" i="22"/>
  <c r="AF108" i="22"/>
  <c r="AE108" i="22"/>
  <c r="AE344" i="19"/>
  <c r="AF344" i="19"/>
  <c r="AD344" i="19"/>
  <c r="AG344" i="19"/>
  <c r="AE266" i="19"/>
  <c r="AF266" i="19"/>
  <c r="AG266" i="19"/>
  <c r="AD266" i="19"/>
  <c r="AF157" i="19"/>
  <c r="AD157" i="19"/>
  <c r="AE157" i="19"/>
  <c r="AG157" i="19"/>
  <c r="AE48" i="19"/>
  <c r="AF48" i="19"/>
  <c r="AG48" i="19"/>
  <c r="AD48" i="19"/>
  <c r="AG156" i="19"/>
  <c r="AF156" i="19"/>
  <c r="AE156" i="19"/>
  <c r="AD156" i="19"/>
  <c r="AE84" i="19"/>
  <c r="AF84" i="19"/>
  <c r="AD84" i="19"/>
  <c r="AG84" i="19"/>
  <c r="AF239" i="22"/>
  <c r="AG239" i="22"/>
  <c r="AE239" i="22"/>
  <c r="AD239" i="22"/>
  <c r="AG173" i="22"/>
  <c r="AF173" i="22"/>
  <c r="AE173" i="22"/>
  <c r="AD173" i="22"/>
  <c r="AG193" i="19"/>
  <c r="AD193" i="19"/>
  <c r="AF193" i="19"/>
  <c r="AE193" i="19"/>
  <c r="AG267" i="19"/>
  <c r="AD267" i="19"/>
  <c r="AF267" i="19"/>
  <c r="AE267" i="19"/>
  <c r="AG341" i="19"/>
  <c r="AE341" i="19"/>
  <c r="AF341" i="19"/>
  <c r="AD341" i="19"/>
  <c r="AD41" i="22"/>
  <c r="AE41" i="22"/>
  <c r="AG41" i="22"/>
  <c r="AF41" i="22"/>
  <c r="AG107" i="22"/>
  <c r="AF107" i="22"/>
  <c r="AE107" i="22"/>
  <c r="AD107" i="22"/>
  <c r="AF139" i="22"/>
  <c r="AD139" i="22"/>
  <c r="AE139" i="22"/>
  <c r="AG139" i="22"/>
  <c r="AD209" i="22"/>
  <c r="AE209" i="22"/>
  <c r="AF209" i="22"/>
  <c r="AG209" i="22"/>
  <c r="AF106" i="22"/>
  <c r="AG106" i="22"/>
  <c r="AD106" i="22"/>
  <c r="AE106" i="22"/>
  <c r="AG342" i="19"/>
  <c r="AE342" i="19"/>
  <c r="AD342" i="19"/>
  <c r="AF342" i="19"/>
  <c r="AD233" i="19"/>
  <c r="AE233" i="19"/>
  <c r="AF233" i="19"/>
  <c r="AG233" i="19"/>
  <c r="AE155" i="19"/>
  <c r="AF155" i="19"/>
  <c r="AG155" i="19"/>
  <c r="AD155" i="19"/>
  <c r="AG46" i="19"/>
  <c r="AE46" i="19"/>
  <c r="AD46" i="19"/>
  <c r="AF46" i="19"/>
  <c r="AF161" i="19"/>
  <c r="AD161" i="19"/>
  <c r="AG161" i="19"/>
  <c r="AE161" i="19"/>
  <c r="AG82" i="19"/>
  <c r="AF82" i="19"/>
  <c r="AE82" i="19"/>
  <c r="AD82" i="19"/>
  <c r="AG277" i="22"/>
  <c r="AF277" i="22"/>
  <c r="AD277" i="22"/>
  <c r="AE277" i="22"/>
  <c r="AF211" i="22"/>
  <c r="AG211" i="22"/>
  <c r="AD211" i="22"/>
  <c r="AE211" i="22"/>
  <c r="AG124" i="19"/>
  <c r="AD124" i="19"/>
  <c r="AE124" i="19"/>
  <c r="AF124" i="19"/>
  <c r="AF235" i="19"/>
  <c r="AG235" i="19"/>
  <c r="AD235" i="19"/>
  <c r="AE235" i="19"/>
  <c r="AG346" i="19"/>
  <c r="AE346" i="19"/>
  <c r="AD346" i="19"/>
  <c r="AF346" i="19"/>
  <c r="AG46" i="22"/>
  <c r="AF46" i="22"/>
  <c r="AE46" i="22"/>
  <c r="AD46" i="22"/>
  <c r="AF79" i="22"/>
  <c r="AG79" i="22"/>
  <c r="AD79" i="22"/>
  <c r="AE79" i="22"/>
  <c r="AG145" i="22"/>
  <c r="AD145" i="22"/>
  <c r="AE145" i="22"/>
  <c r="AF145" i="22"/>
  <c r="AE308" i="22"/>
  <c r="AF308" i="22"/>
  <c r="AD308" i="22"/>
  <c r="AG308" i="22"/>
  <c r="AG242" i="22"/>
  <c r="AD242" i="22"/>
  <c r="AF242" i="22"/>
  <c r="AE242" i="22"/>
  <c r="AF207" i="22"/>
  <c r="AD207" i="22"/>
  <c r="AE207" i="22"/>
  <c r="AG207" i="22"/>
  <c r="AE172" i="22"/>
  <c r="AF172" i="22"/>
  <c r="AG172" i="22"/>
  <c r="AD172" i="22"/>
  <c r="AD77" i="22"/>
  <c r="AE77" i="22"/>
  <c r="AF77" i="22"/>
  <c r="AG77" i="22"/>
  <c r="AE42" i="22"/>
  <c r="AF42" i="22"/>
  <c r="AD42" i="22"/>
  <c r="AG42" i="22"/>
  <c r="AF340" i="19"/>
  <c r="AD340" i="19"/>
  <c r="AE340" i="19"/>
  <c r="AG340" i="19"/>
  <c r="AD270" i="19"/>
  <c r="AF270" i="19"/>
  <c r="AE270" i="19"/>
  <c r="AG270" i="19"/>
  <c r="AF231" i="19"/>
  <c r="AD231" i="19"/>
  <c r="AE231" i="19"/>
  <c r="AG231" i="19"/>
  <c r="AE192" i="19"/>
  <c r="AF192" i="19"/>
  <c r="AD192" i="19"/>
  <c r="AG192" i="19"/>
  <c r="AD122" i="19"/>
  <c r="AF122" i="19"/>
  <c r="AE122" i="19"/>
  <c r="AG122" i="19"/>
  <c r="AF83" i="19"/>
  <c r="AG83" i="19"/>
  <c r="AD83" i="19"/>
  <c r="AE83" i="19"/>
  <c r="AF44" i="19"/>
  <c r="AE44" i="19"/>
  <c r="AG44" i="19"/>
  <c r="AD44" i="19"/>
  <c r="AG160" i="19"/>
  <c r="AD160" i="19"/>
  <c r="AF160" i="19"/>
  <c r="AE160" i="19"/>
  <c r="AG49" i="19"/>
  <c r="AD49" i="19"/>
  <c r="AF49" i="19"/>
  <c r="AE49" i="19"/>
  <c r="AF87" i="19"/>
  <c r="AG87" i="19"/>
  <c r="AD87" i="19"/>
  <c r="AE87" i="19"/>
  <c r="AG309" i="22"/>
  <c r="AE309" i="22"/>
  <c r="AD309" i="22"/>
  <c r="AF309" i="22"/>
  <c r="AG276" i="22"/>
  <c r="AD276" i="22"/>
  <c r="AF276" i="22"/>
  <c r="AE276" i="22"/>
  <c r="AD243" i="22"/>
  <c r="AE243" i="22"/>
  <c r="AG243" i="22"/>
  <c r="AF243" i="22"/>
  <c r="AG210" i="22"/>
  <c r="AF210" i="22"/>
  <c r="AE210" i="22"/>
  <c r="AD210" i="22"/>
  <c r="AG177" i="22"/>
  <c r="AE177" i="22"/>
  <c r="AF177" i="22"/>
  <c r="AD177" i="22"/>
  <c r="AG306" i="22"/>
  <c r="AE306" i="22"/>
  <c r="AD306" i="22"/>
  <c r="AF306" i="22"/>
  <c r="AE121" i="19"/>
  <c r="AF121" i="19"/>
  <c r="AG121" i="19"/>
  <c r="AD121" i="19"/>
  <c r="AE232" i="19"/>
  <c r="AF232" i="19"/>
  <c r="AD232" i="19"/>
  <c r="AG232" i="19"/>
  <c r="AF306" i="19"/>
  <c r="AD306" i="19"/>
  <c r="AE306" i="19"/>
  <c r="AG306" i="19"/>
  <c r="AE11" i="22"/>
  <c r="AF11" i="22"/>
  <c r="AD11" i="22"/>
  <c r="AG11" i="22"/>
  <c r="AE76" i="22"/>
  <c r="AF76" i="22"/>
  <c r="AD76" i="22"/>
  <c r="AG76" i="22"/>
  <c r="AF142" i="22"/>
  <c r="AE142" i="22"/>
  <c r="AD142" i="22"/>
  <c r="AG142" i="22"/>
  <c r="AF273" i="22"/>
  <c r="AD273" i="22"/>
  <c r="AE273" i="22"/>
  <c r="AG273" i="22"/>
  <c r="AD176" i="22"/>
  <c r="AE176" i="22"/>
  <c r="AF176" i="22"/>
  <c r="AG176" i="22"/>
  <c r="AE73" i="22"/>
  <c r="AF73" i="22"/>
  <c r="AG73" i="22"/>
  <c r="AD73" i="22"/>
  <c r="AG305" i="19"/>
  <c r="AD305" i="19"/>
  <c r="AE305" i="19"/>
  <c r="AF305" i="19"/>
  <c r="AD196" i="19"/>
  <c r="AF196" i="19"/>
  <c r="AE196" i="19"/>
  <c r="AG196" i="19"/>
  <c r="AE118" i="19"/>
  <c r="AF118" i="19"/>
  <c r="AG118" i="19"/>
  <c r="AD118" i="19"/>
  <c r="AF10" i="22"/>
  <c r="AE10" i="22"/>
  <c r="AG10" i="22"/>
  <c r="AD10" i="22"/>
  <c r="AG45" i="19"/>
  <c r="AF45" i="19"/>
  <c r="AE45" i="19"/>
  <c r="AD45" i="19"/>
  <c r="AG305" i="22"/>
  <c r="AE305" i="22"/>
  <c r="AD305" i="22"/>
  <c r="AF305" i="22"/>
  <c r="AG272" i="22"/>
  <c r="AF272" i="22"/>
  <c r="AE272" i="22"/>
  <c r="AD272" i="22"/>
  <c r="AG206" i="22"/>
  <c r="AE206" i="22"/>
  <c r="AF206" i="22"/>
  <c r="AD206" i="22"/>
  <c r="AG119" i="19"/>
  <c r="AD119" i="19"/>
  <c r="AF119" i="19"/>
  <c r="AE119" i="19"/>
  <c r="AG230" i="19"/>
  <c r="AF230" i="19"/>
  <c r="AE230" i="19"/>
  <c r="AD230" i="19"/>
  <c r="AG304" i="19"/>
  <c r="AF304" i="19"/>
  <c r="AE304" i="19"/>
  <c r="AD304" i="19"/>
  <c r="AG9" i="22"/>
  <c r="AE9" i="22"/>
  <c r="AD9" i="22"/>
  <c r="AF9" i="22"/>
  <c r="AG74" i="22"/>
  <c r="AF74" i="22"/>
  <c r="AE74" i="22"/>
  <c r="AD74" i="22"/>
  <c r="AG140" i="22"/>
  <c r="AD140" i="22"/>
  <c r="AE140" i="22"/>
  <c r="AF140" i="22"/>
  <c r="AE271" i="22"/>
  <c r="AF271" i="22"/>
  <c r="AD271" i="22"/>
  <c r="AG271" i="22"/>
  <c r="AF174" i="22"/>
  <c r="AG174" i="22"/>
  <c r="AD174" i="22"/>
  <c r="AE174" i="22"/>
  <c r="AG44" i="22"/>
  <c r="AF44" i="22"/>
  <c r="AE44" i="22"/>
  <c r="AD44" i="22"/>
  <c r="AF303" i="19"/>
  <c r="AE303" i="19"/>
  <c r="AD303" i="19"/>
  <c r="AG303" i="19"/>
  <c r="AF194" i="19"/>
  <c r="AD194" i="19"/>
  <c r="AE194" i="19"/>
  <c r="AG194" i="19"/>
  <c r="AD85" i="19"/>
  <c r="AE85" i="19"/>
  <c r="AF85" i="19"/>
  <c r="AG85" i="19"/>
  <c r="AD8" i="22"/>
  <c r="AE8" i="22"/>
  <c r="AF8" i="22"/>
  <c r="AG8" i="22"/>
  <c r="AG50" i="19"/>
  <c r="AD50" i="19"/>
  <c r="AE50" i="19"/>
  <c r="AF50" i="19"/>
  <c r="AG310" i="22"/>
  <c r="AE310" i="22"/>
  <c r="AD310" i="22"/>
  <c r="AF310" i="22"/>
  <c r="AG244" i="22"/>
  <c r="AF244" i="22"/>
  <c r="AE244" i="22"/>
  <c r="AD244" i="22"/>
  <c r="AG178" i="22"/>
  <c r="AD178" i="22"/>
  <c r="AE178" i="22"/>
  <c r="AF178" i="22"/>
  <c r="AG198" i="19"/>
  <c r="AF198" i="19"/>
  <c r="AD198" i="19"/>
  <c r="AE198" i="19"/>
  <c r="AG272" i="19"/>
  <c r="AE272" i="19"/>
  <c r="AD272" i="19"/>
  <c r="AF272" i="19"/>
  <c r="AG309" i="19"/>
  <c r="AD309" i="19"/>
  <c r="AF309" i="19"/>
  <c r="AE309" i="19"/>
  <c r="AF7" i="22"/>
  <c r="AG7" i="22"/>
  <c r="AE7" i="22"/>
  <c r="AD7" i="22"/>
  <c r="AG112" i="22"/>
  <c r="AD112" i="22"/>
  <c r="AE112" i="22"/>
  <c r="AF112" i="22"/>
  <c r="AG123" i="19"/>
  <c r="AF123" i="19"/>
  <c r="AD123" i="19"/>
  <c r="AE123" i="19"/>
  <c r="AG197" i="19"/>
  <c r="AF197" i="19"/>
  <c r="AD197" i="19"/>
  <c r="AE197" i="19"/>
  <c r="AG234" i="19"/>
  <c r="AD234" i="19"/>
  <c r="AF234" i="19"/>
  <c r="AE234" i="19"/>
  <c r="AG271" i="19"/>
  <c r="AF271" i="19"/>
  <c r="AD271" i="19"/>
  <c r="AE271" i="19"/>
  <c r="AG308" i="19"/>
  <c r="AE308" i="19"/>
  <c r="AF308" i="19"/>
  <c r="AD308" i="19"/>
  <c r="AG345" i="19"/>
  <c r="AF345" i="19"/>
  <c r="AE345" i="19"/>
  <c r="AD345" i="19"/>
  <c r="AG13" i="22"/>
  <c r="AD13" i="22"/>
  <c r="AE13" i="22"/>
  <c r="AF13" i="22"/>
  <c r="AD45" i="22"/>
  <c r="AG45" i="22"/>
  <c r="AE45" i="22"/>
  <c r="AF45" i="22"/>
  <c r="AG78" i="22"/>
  <c r="AE78" i="22"/>
  <c r="AF78" i="22"/>
  <c r="AD78" i="22"/>
  <c r="AG111" i="22"/>
  <c r="AD111" i="22"/>
  <c r="AF111" i="22"/>
  <c r="AE111" i="22"/>
  <c r="AG144" i="22"/>
  <c r="AE144" i="22"/>
  <c r="AD144" i="22"/>
  <c r="AF144" i="22"/>
  <c r="AD143" i="22"/>
  <c r="AF143" i="22"/>
  <c r="AE143" i="22"/>
  <c r="AG143" i="22"/>
  <c r="AD275" i="22"/>
  <c r="AE275" i="22"/>
  <c r="AF275" i="22"/>
  <c r="AG275" i="22"/>
  <c r="AE240" i="22"/>
  <c r="AF240" i="22"/>
  <c r="AG240" i="22"/>
  <c r="AD240" i="22"/>
  <c r="AE205" i="22"/>
  <c r="AF205" i="22"/>
  <c r="AG205" i="22"/>
  <c r="AD205" i="22"/>
  <c r="AD110" i="22"/>
  <c r="AE110" i="22"/>
  <c r="AF110" i="22"/>
  <c r="AG110" i="22"/>
  <c r="AF75" i="22"/>
  <c r="AG75" i="22"/>
  <c r="AD75" i="22"/>
  <c r="AE75" i="22"/>
  <c r="AD40" i="22"/>
  <c r="AE40" i="22"/>
  <c r="AF40" i="22"/>
  <c r="AG40" i="22"/>
  <c r="AD307" i="19"/>
  <c r="AE307" i="19"/>
  <c r="AF307" i="19"/>
  <c r="AG307" i="19"/>
  <c r="AG268" i="19"/>
  <c r="AF268" i="19"/>
  <c r="AE268" i="19"/>
  <c r="AD268" i="19"/>
  <c r="AE229" i="19"/>
  <c r="AF229" i="19"/>
  <c r="AD229" i="19"/>
  <c r="AG229" i="19"/>
  <c r="AD159" i="19"/>
  <c r="AE159" i="19"/>
  <c r="AF159" i="19"/>
  <c r="AG159" i="19"/>
  <c r="AF120" i="19"/>
  <c r="AG120" i="19"/>
  <c r="AD120" i="19"/>
  <c r="AE120" i="19"/>
  <c r="AE81" i="19"/>
  <c r="AF81" i="19"/>
  <c r="AG81" i="19"/>
  <c r="AD81" i="19"/>
  <c r="AD12" i="22"/>
  <c r="AF12" i="22"/>
  <c r="AE12" i="22"/>
  <c r="AG12" i="22"/>
  <c r="AE158" i="19"/>
  <c r="AF158" i="19"/>
  <c r="AG158" i="19"/>
  <c r="AD158" i="19"/>
  <c r="AF47" i="19"/>
  <c r="AE47" i="19"/>
  <c r="AG47" i="19"/>
  <c r="AD47" i="19"/>
  <c r="AG86" i="19"/>
  <c r="AD86" i="19"/>
  <c r="AF86" i="19"/>
  <c r="AE86" i="19"/>
  <c r="AF307" i="22"/>
  <c r="AE307" i="22"/>
  <c r="AD307" i="22"/>
  <c r="AG307" i="22"/>
  <c r="AE274" i="22"/>
  <c r="AF274" i="22"/>
  <c r="AG274" i="22"/>
  <c r="AD274" i="22"/>
  <c r="AD241" i="22"/>
  <c r="AE241" i="22"/>
  <c r="AF241" i="22"/>
  <c r="AG241" i="22"/>
  <c r="AE208" i="22"/>
  <c r="AF208" i="22"/>
  <c r="AG208" i="22"/>
  <c r="AD208" i="22"/>
  <c r="AE175" i="22"/>
  <c r="AF175" i="22"/>
  <c r="AG175" i="22"/>
  <c r="AD175" i="22"/>
  <c r="AF304" i="22"/>
  <c r="AG304" i="22"/>
  <c r="AD304" i="22"/>
  <c r="AE304" i="22"/>
  <c r="H30" i="20"/>
  <c r="G30" i="20"/>
  <c r="F30" i="20"/>
  <c r="E30" i="20"/>
  <c r="D30" i="20"/>
  <c r="C30" i="20"/>
  <c r="B30" i="20"/>
  <c r="H29" i="20"/>
  <c r="G29" i="20"/>
  <c r="F29" i="20"/>
  <c r="E29" i="20"/>
  <c r="D29" i="20"/>
  <c r="C29" i="20"/>
  <c r="B29" i="20"/>
  <c r="H28" i="20"/>
  <c r="G28" i="20"/>
  <c r="F28" i="20"/>
  <c r="E28" i="20"/>
  <c r="D28" i="20"/>
  <c r="C28" i="20"/>
  <c r="B28" i="20"/>
  <c r="H288" i="12"/>
  <c r="H303" i="12" s="1"/>
  <c r="H313" i="12" s="1"/>
  <c r="H284" i="12"/>
  <c r="H299" i="12" s="1"/>
  <c r="H309" i="12" s="1"/>
  <c r="H202" i="12"/>
  <c r="H217" i="12" s="1"/>
  <c r="H227" i="12" s="1"/>
  <c r="H201" i="12"/>
  <c r="H216" i="12" s="1"/>
  <c r="H226" i="12" s="1"/>
  <c r="H198" i="12"/>
  <c r="H213" i="12" s="1"/>
  <c r="H223" i="12" s="1"/>
  <c r="H197" i="12"/>
  <c r="H212" i="12" s="1"/>
  <c r="H222" i="12" s="1"/>
  <c r="G239" i="12" l="1"/>
  <c r="G254" i="12" s="1"/>
  <c r="G264" i="12" s="1"/>
  <c r="H240" i="12"/>
  <c r="H255" i="12" s="1"/>
  <c r="H265" i="12" s="1"/>
  <c r="D240" i="12"/>
  <c r="D255" i="12" s="1"/>
  <c r="D265" i="12" s="1"/>
  <c r="E241" i="12"/>
  <c r="E256" i="12" s="1"/>
  <c r="E266" i="12" s="1"/>
  <c r="H241" i="12"/>
  <c r="H256" i="12" s="1"/>
  <c r="H266" i="12" s="1"/>
  <c r="B242" i="12"/>
  <c r="B257" i="12" s="1"/>
  <c r="B267" i="12" s="1"/>
  <c r="D244" i="12"/>
  <c r="D259" i="12" s="1"/>
  <c r="D269" i="12" s="1"/>
  <c r="E245" i="12"/>
  <c r="E260" i="12" s="1"/>
  <c r="E270" i="12" s="1"/>
  <c r="F246" i="12"/>
  <c r="F261" i="12" s="1"/>
  <c r="F271" i="12" s="1"/>
  <c r="G247" i="12"/>
  <c r="G262" i="12" s="1"/>
  <c r="G272" i="12" s="1"/>
  <c r="H242" i="12"/>
  <c r="H257" i="12" s="1"/>
  <c r="H267" i="12" s="1"/>
  <c r="H244" i="12"/>
  <c r="H259" i="12" s="1"/>
  <c r="H269" i="12" s="1"/>
  <c r="H245" i="12"/>
  <c r="H260" i="12" s="1"/>
  <c r="H270" i="12" s="1"/>
  <c r="H246" i="12"/>
  <c r="H261" i="12" s="1"/>
  <c r="H271" i="12" s="1"/>
  <c r="B241" i="12"/>
  <c r="B256" i="12" s="1"/>
  <c r="B266" i="12" s="1"/>
  <c r="H239" i="12"/>
  <c r="H254" i="12" s="1"/>
  <c r="H264" i="12" s="1"/>
  <c r="H243" i="12"/>
  <c r="H258" i="12" s="1"/>
  <c r="H268" i="12" s="1"/>
  <c r="C243" i="12"/>
  <c r="C258" i="12" s="1"/>
  <c r="C268" i="12" s="1"/>
  <c r="H247" i="12"/>
  <c r="H262" i="12" s="1"/>
  <c r="H272" i="12" s="1"/>
  <c r="C242" i="12"/>
  <c r="C257" i="12" s="1"/>
  <c r="C267" i="12" s="1"/>
  <c r="D243" i="12"/>
  <c r="D258" i="12" s="1"/>
  <c r="D268" i="12" s="1"/>
  <c r="E244" i="12"/>
  <c r="E259" i="12" s="1"/>
  <c r="E269" i="12" s="1"/>
  <c r="D245" i="12"/>
  <c r="D260" i="12" s="1"/>
  <c r="D270" i="12" s="1"/>
  <c r="F245" i="12"/>
  <c r="F260" i="12" s="1"/>
  <c r="F270" i="12" s="1"/>
  <c r="E246" i="12"/>
  <c r="E261" i="12" s="1"/>
  <c r="E271" i="12" s="1"/>
  <c r="G246" i="12"/>
  <c r="G261" i="12" s="1"/>
  <c r="G271" i="12" s="1"/>
  <c r="B291" i="12"/>
  <c r="B306" i="12" s="1"/>
  <c r="B316" i="12" s="1"/>
  <c r="F291" i="12"/>
  <c r="F306" i="12" s="1"/>
  <c r="F316" i="12" s="1"/>
  <c r="C289" i="12"/>
  <c r="C304" i="12" s="1"/>
  <c r="C314" i="12" s="1"/>
  <c r="G289" i="12"/>
  <c r="G304" i="12" s="1"/>
  <c r="G314" i="12" s="1"/>
  <c r="B287" i="12"/>
  <c r="B302" i="12" s="1"/>
  <c r="B312" i="12" s="1"/>
  <c r="F287" i="12"/>
  <c r="F302" i="12" s="1"/>
  <c r="F312" i="12" s="1"/>
  <c r="C285" i="12"/>
  <c r="C300" i="12" s="1"/>
  <c r="C310" i="12" s="1"/>
  <c r="E285" i="12"/>
  <c r="E300" i="12" s="1"/>
  <c r="E310" i="12" s="1"/>
  <c r="G285" i="12"/>
  <c r="G300" i="12" s="1"/>
  <c r="G310" i="12" s="1"/>
  <c r="B283" i="12"/>
  <c r="B298" i="12" s="1"/>
  <c r="B308" i="12" s="1"/>
  <c r="F283" i="12"/>
  <c r="F298" i="12" s="1"/>
  <c r="F308" i="12" s="1"/>
  <c r="B247" i="12"/>
  <c r="B262" i="12" s="1"/>
  <c r="B272" i="12" s="1"/>
  <c r="F247" i="12"/>
  <c r="F262" i="12" s="1"/>
  <c r="F272" i="12" s="1"/>
  <c r="D247" i="12"/>
  <c r="D262" i="12" s="1"/>
  <c r="D272" i="12" s="1"/>
  <c r="C247" i="12"/>
  <c r="C262" i="12" s="1"/>
  <c r="C272" i="12" s="1"/>
  <c r="C246" i="12"/>
  <c r="C261" i="12" s="1"/>
  <c r="C271" i="12" s="1"/>
  <c r="B246" i="12"/>
  <c r="B261" i="12" s="1"/>
  <c r="B271" i="12" s="1"/>
  <c r="B245" i="12"/>
  <c r="B260" i="12" s="1"/>
  <c r="B270" i="12" s="1"/>
  <c r="C244" i="12"/>
  <c r="C259" i="12" s="1"/>
  <c r="C269" i="12" s="1"/>
  <c r="G244" i="12"/>
  <c r="G259" i="12" s="1"/>
  <c r="G269" i="12" s="1"/>
  <c r="F243" i="12"/>
  <c r="F258" i="12" s="1"/>
  <c r="F268" i="12" s="1"/>
  <c r="G243" i="12"/>
  <c r="G258" i="12" s="1"/>
  <c r="G268" i="12" s="1"/>
  <c r="B243" i="12"/>
  <c r="B258" i="12" s="1"/>
  <c r="B268" i="12" s="1"/>
  <c r="F242" i="12"/>
  <c r="F257" i="12" s="1"/>
  <c r="F267" i="12" s="1"/>
  <c r="G242" i="12"/>
  <c r="G257" i="12" s="1"/>
  <c r="G267" i="12" s="1"/>
  <c r="E242" i="12"/>
  <c r="E257" i="12" s="1"/>
  <c r="E267" i="12" s="1"/>
  <c r="D241" i="12"/>
  <c r="D256" i="12" s="1"/>
  <c r="D266" i="12" s="1"/>
  <c r="F241" i="12"/>
  <c r="F256" i="12" s="1"/>
  <c r="F266" i="12" s="1"/>
  <c r="C240" i="12"/>
  <c r="C255" i="12" s="1"/>
  <c r="C265" i="12" s="1"/>
  <c r="G240" i="12"/>
  <c r="G255" i="12" s="1"/>
  <c r="G265" i="12" s="1"/>
  <c r="E240" i="12"/>
  <c r="E255" i="12" s="1"/>
  <c r="E265" i="12" s="1"/>
  <c r="B239" i="12"/>
  <c r="B254" i="12" s="1"/>
  <c r="B264" i="12" s="1"/>
  <c r="D239" i="12"/>
  <c r="D254" i="12" s="1"/>
  <c r="D264" i="12" s="1"/>
  <c r="F239" i="12"/>
  <c r="F254" i="12" s="1"/>
  <c r="F264" i="12" s="1"/>
  <c r="C239" i="12"/>
  <c r="C254" i="12" s="1"/>
  <c r="C264" i="12" s="1"/>
  <c r="B203" i="12"/>
  <c r="B218" i="12" s="1"/>
  <c r="B228" i="12" s="1"/>
  <c r="D203" i="12"/>
  <c r="D218" i="12" s="1"/>
  <c r="D228" i="12" s="1"/>
  <c r="F203" i="12"/>
  <c r="F218" i="12" s="1"/>
  <c r="F228" i="12" s="1"/>
  <c r="C203" i="12"/>
  <c r="C218" i="12" s="1"/>
  <c r="C228" i="12" s="1"/>
  <c r="G203" i="12"/>
  <c r="G218" i="12" s="1"/>
  <c r="G228" i="12" s="1"/>
  <c r="B202" i="12"/>
  <c r="B217" i="12" s="1"/>
  <c r="B227" i="12" s="1"/>
  <c r="D202" i="12"/>
  <c r="D217" i="12" s="1"/>
  <c r="D227" i="12" s="1"/>
  <c r="F202" i="12"/>
  <c r="F217" i="12" s="1"/>
  <c r="F227" i="12" s="1"/>
  <c r="E202" i="12"/>
  <c r="E217" i="12" s="1"/>
  <c r="E227" i="12" s="1"/>
  <c r="B201" i="12"/>
  <c r="B216" i="12" s="1"/>
  <c r="B226" i="12" s="1"/>
  <c r="D201" i="12"/>
  <c r="D216" i="12" s="1"/>
  <c r="D226" i="12" s="1"/>
  <c r="F201" i="12"/>
  <c r="F216" i="12" s="1"/>
  <c r="F226" i="12" s="1"/>
  <c r="E201" i="12"/>
  <c r="E216" i="12" s="1"/>
  <c r="E226" i="12" s="1"/>
  <c r="B200" i="12"/>
  <c r="B215" i="12" s="1"/>
  <c r="B225" i="12" s="1"/>
  <c r="D200" i="12"/>
  <c r="D215" i="12" s="1"/>
  <c r="D225" i="12" s="1"/>
  <c r="F200" i="12"/>
  <c r="F215" i="12" s="1"/>
  <c r="F225" i="12" s="1"/>
  <c r="G200" i="12"/>
  <c r="G215" i="12" s="1"/>
  <c r="G225" i="12" s="1"/>
  <c r="C200" i="12"/>
  <c r="C215" i="12" s="1"/>
  <c r="C225" i="12" s="1"/>
  <c r="B199" i="12"/>
  <c r="B214" i="12" s="1"/>
  <c r="B224" i="12" s="1"/>
  <c r="G199" i="12"/>
  <c r="G214" i="12" s="1"/>
  <c r="G224" i="12" s="1"/>
  <c r="D199" i="12"/>
  <c r="D214" i="12" s="1"/>
  <c r="D224" i="12" s="1"/>
  <c r="F199" i="12"/>
  <c r="F214" i="12" s="1"/>
  <c r="F224" i="12" s="1"/>
  <c r="C199" i="12"/>
  <c r="C214" i="12" s="1"/>
  <c r="C224" i="12" s="1"/>
  <c r="B198" i="12"/>
  <c r="B213" i="12" s="1"/>
  <c r="B223" i="12" s="1"/>
  <c r="D198" i="12"/>
  <c r="D213" i="12" s="1"/>
  <c r="D223" i="12" s="1"/>
  <c r="E198" i="12"/>
  <c r="E213" i="12" s="1"/>
  <c r="E223" i="12" s="1"/>
  <c r="F198" i="12"/>
  <c r="F213" i="12" s="1"/>
  <c r="F223" i="12" s="1"/>
  <c r="B197" i="12"/>
  <c r="B212" i="12" s="1"/>
  <c r="B222" i="12" s="1"/>
  <c r="D197" i="12"/>
  <c r="D212" i="12" s="1"/>
  <c r="D222" i="12" s="1"/>
  <c r="F197" i="12"/>
  <c r="F212" i="12" s="1"/>
  <c r="F222" i="12" s="1"/>
  <c r="E197" i="12"/>
  <c r="E212" i="12" s="1"/>
  <c r="E222" i="12" s="1"/>
  <c r="B196" i="12"/>
  <c r="B211" i="12" s="1"/>
  <c r="B221" i="12" s="1"/>
  <c r="D196" i="12"/>
  <c r="D211" i="12" s="1"/>
  <c r="D221" i="12" s="1"/>
  <c r="F196" i="12"/>
  <c r="F211" i="12" s="1"/>
  <c r="F221" i="12" s="1"/>
  <c r="C196" i="12"/>
  <c r="C211" i="12" s="1"/>
  <c r="C221" i="12" s="1"/>
  <c r="G196" i="12"/>
  <c r="G211" i="12" s="1"/>
  <c r="G221" i="12" s="1"/>
  <c r="B195" i="12"/>
  <c r="B210" i="12" s="1"/>
  <c r="B220" i="12" s="1"/>
  <c r="D195" i="12"/>
  <c r="D210" i="12" s="1"/>
  <c r="D220" i="12" s="1"/>
  <c r="F195" i="12"/>
  <c r="F210" i="12" s="1"/>
  <c r="F220" i="12" s="1"/>
  <c r="C195" i="12"/>
  <c r="C210" i="12" s="1"/>
  <c r="C220" i="12" s="1"/>
  <c r="G195" i="12"/>
  <c r="G210" i="12" s="1"/>
  <c r="G220" i="12" s="1"/>
  <c r="B284" i="12"/>
  <c r="B299" i="12" s="1"/>
  <c r="B309" i="12" s="1"/>
  <c r="F284" i="12"/>
  <c r="F299" i="12" s="1"/>
  <c r="F309" i="12" s="1"/>
  <c r="H285" i="12"/>
  <c r="H300" i="12" s="1"/>
  <c r="H310" i="12" s="1"/>
  <c r="C286" i="12"/>
  <c r="C301" i="12" s="1"/>
  <c r="C311" i="12" s="1"/>
  <c r="G286" i="12"/>
  <c r="G301" i="12" s="1"/>
  <c r="G311" i="12" s="1"/>
  <c r="B288" i="12"/>
  <c r="B303" i="12" s="1"/>
  <c r="B313" i="12" s="1"/>
  <c r="E284" i="12"/>
  <c r="E299" i="12" s="1"/>
  <c r="E309" i="12" s="1"/>
  <c r="D284" i="12"/>
  <c r="D299" i="12" s="1"/>
  <c r="D309" i="12" s="1"/>
  <c r="E288" i="12"/>
  <c r="E303" i="12" s="1"/>
  <c r="E313" i="12" s="1"/>
  <c r="D288" i="12"/>
  <c r="D303" i="12" s="1"/>
  <c r="D313" i="12" s="1"/>
  <c r="E195" i="12"/>
  <c r="E210" i="12" s="1"/>
  <c r="E220" i="12" s="1"/>
  <c r="E196" i="12"/>
  <c r="E211" i="12" s="1"/>
  <c r="E221" i="12" s="1"/>
  <c r="C197" i="12"/>
  <c r="C212" i="12" s="1"/>
  <c r="C222" i="12" s="1"/>
  <c r="G197" i="12"/>
  <c r="G212" i="12" s="1"/>
  <c r="G222" i="12" s="1"/>
  <c r="C198" i="12"/>
  <c r="C213" i="12" s="1"/>
  <c r="C223" i="12" s="1"/>
  <c r="G198" i="12"/>
  <c r="G213" i="12" s="1"/>
  <c r="G223" i="12" s="1"/>
  <c r="E199" i="12"/>
  <c r="E214" i="12" s="1"/>
  <c r="E224" i="12" s="1"/>
  <c r="E200" i="12"/>
  <c r="E215" i="12" s="1"/>
  <c r="E225" i="12" s="1"/>
  <c r="C201" i="12"/>
  <c r="C216" i="12" s="1"/>
  <c r="C226" i="12" s="1"/>
  <c r="G201" i="12"/>
  <c r="G216" i="12" s="1"/>
  <c r="G226" i="12" s="1"/>
  <c r="C202" i="12"/>
  <c r="C217" i="12" s="1"/>
  <c r="C227" i="12" s="1"/>
  <c r="G202" i="12"/>
  <c r="G217" i="12" s="1"/>
  <c r="G227" i="12" s="1"/>
  <c r="E203" i="12"/>
  <c r="E218" i="12" s="1"/>
  <c r="E228" i="12" s="1"/>
  <c r="H195" i="12"/>
  <c r="H210" i="12" s="1"/>
  <c r="H220" i="12" s="1"/>
  <c r="H196" i="12"/>
  <c r="H211" i="12" s="1"/>
  <c r="H221" i="12" s="1"/>
  <c r="H199" i="12"/>
  <c r="H214" i="12" s="1"/>
  <c r="H224" i="12" s="1"/>
  <c r="H200" i="12"/>
  <c r="H215" i="12" s="1"/>
  <c r="H225" i="12" s="1"/>
  <c r="H203" i="12"/>
  <c r="H218" i="12" s="1"/>
  <c r="H228" i="12" s="1"/>
  <c r="E239" i="12"/>
  <c r="E254" i="12" s="1"/>
  <c r="E264" i="12" s="1"/>
  <c r="B240" i="12"/>
  <c r="B255" i="12" s="1"/>
  <c r="B265" i="12" s="1"/>
  <c r="F240" i="12"/>
  <c r="F255" i="12" s="1"/>
  <c r="F265" i="12" s="1"/>
  <c r="C241" i="12"/>
  <c r="C256" i="12" s="1"/>
  <c r="C266" i="12" s="1"/>
  <c r="G241" i="12"/>
  <c r="G256" i="12" s="1"/>
  <c r="G266" i="12" s="1"/>
  <c r="D242" i="12"/>
  <c r="D257" i="12" s="1"/>
  <c r="D267" i="12" s="1"/>
  <c r="E243" i="12"/>
  <c r="E258" i="12" s="1"/>
  <c r="E268" i="12" s="1"/>
  <c r="B244" i="12"/>
  <c r="B259" i="12" s="1"/>
  <c r="B269" i="12" s="1"/>
  <c r="F244" i="12"/>
  <c r="F259" i="12" s="1"/>
  <c r="F269" i="12" s="1"/>
  <c r="C245" i="12"/>
  <c r="C260" i="12" s="1"/>
  <c r="C270" i="12" s="1"/>
  <c r="G245" i="12"/>
  <c r="G260" i="12" s="1"/>
  <c r="G270" i="12" s="1"/>
  <c r="D246" i="12"/>
  <c r="D261" i="12" s="1"/>
  <c r="D271" i="12" s="1"/>
  <c r="E247" i="12"/>
  <c r="E262" i="12" s="1"/>
  <c r="E272" i="12" s="1"/>
  <c r="C283" i="12"/>
  <c r="C298" i="12" s="1"/>
  <c r="C308" i="12" s="1"/>
  <c r="G283" i="12"/>
  <c r="G298" i="12" s="1"/>
  <c r="G308" i="12" s="1"/>
  <c r="H286" i="12"/>
  <c r="H301" i="12" s="1"/>
  <c r="H311" i="12" s="1"/>
  <c r="E286" i="12"/>
  <c r="E301" i="12" s="1"/>
  <c r="E311" i="12" s="1"/>
  <c r="D286" i="12"/>
  <c r="D301" i="12" s="1"/>
  <c r="D311" i="12" s="1"/>
  <c r="C287" i="12"/>
  <c r="C302" i="12" s="1"/>
  <c r="C312" i="12" s="1"/>
  <c r="G287" i="12"/>
  <c r="G302" i="12" s="1"/>
  <c r="G312" i="12" s="1"/>
  <c r="B289" i="12"/>
  <c r="B304" i="12" s="1"/>
  <c r="B314" i="12" s="1"/>
  <c r="F289" i="12"/>
  <c r="F304" i="12" s="1"/>
  <c r="F314" i="12" s="1"/>
  <c r="H290" i="12"/>
  <c r="H305" i="12" s="1"/>
  <c r="H315" i="12" s="1"/>
  <c r="E290" i="12"/>
  <c r="E305" i="12" s="1"/>
  <c r="E315" i="12" s="1"/>
  <c r="D290" i="12"/>
  <c r="D305" i="12" s="1"/>
  <c r="D315" i="12" s="1"/>
  <c r="H283" i="12"/>
  <c r="H298" i="12" s="1"/>
  <c r="H308" i="12" s="1"/>
  <c r="E283" i="12"/>
  <c r="E298" i="12" s="1"/>
  <c r="E308" i="12" s="1"/>
  <c r="D283" i="12"/>
  <c r="D298" i="12" s="1"/>
  <c r="D308" i="12" s="1"/>
  <c r="C284" i="12"/>
  <c r="C299" i="12" s="1"/>
  <c r="C309" i="12" s="1"/>
  <c r="G284" i="12"/>
  <c r="G299" i="12" s="1"/>
  <c r="G309" i="12" s="1"/>
  <c r="B285" i="12"/>
  <c r="B300" i="12" s="1"/>
  <c r="B310" i="12" s="1"/>
  <c r="D285" i="12"/>
  <c r="D300" i="12" s="1"/>
  <c r="D310" i="12" s="1"/>
  <c r="F285" i="12"/>
  <c r="F300" i="12" s="1"/>
  <c r="F310" i="12" s="1"/>
  <c r="B286" i="12"/>
  <c r="B301" i="12" s="1"/>
  <c r="B311" i="12" s="1"/>
  <c r="F286" i="12"/>
  <c r="F301" i="12" s="1"/>
  <c r="F311" i="12" s="1"/>
  <c r="H287" i="12"/>
  <c r="H302" i="12" s="1"/>
  <c r="H312" i="12" s="1"/>
  <c r="E287" i="12"/>
  <c r="E302" i="12" s="1"/>
  <c r="E312" i="12" s="1"/>
  <c r="D287" i="12"/>
  <c r="D302" i="12" s="1"/>
  <c r="D312" i="12" s="1"/>
  <c r="C288" i="12"/>
  <c r="C303" i="12" s="1"/>
  <c r="C313" i="12" s="1"/>
  <c r="G288" i="12"/>
  <c r="G303" i="12" s="1"/>
  <c r="G313" i="12" s="1"/>
  <c r="B290" i="12"/>
  <c r="B305" i="12" s="1"/>
  <c r="B315" i="12" s="1"/>
  <c r="F290" i="12"/>
  <c r="F305" i="12" s="1"/>
  <c r="F315" i="12" s="1"/>
  <c r="H291" i="12"/>
  <c r="H306" i="12" s="1"/>
  <c r="H316" i="12" s="1"/>
  <c r="E291" i="12"/>
  <c r="E306" i="12" s="1"/>
  <c r="E316" i="12" s="1"/>
  <c r="D291" i="12"/>
  <c r="D306" i="12" s="1"/>
  <c r="D316" i="12" s="1"/>
  <c r="F288" i="12"/>
  <c r="F303" i="12" s="1"/>
  <c r="F313" i="12" s="1"/>
  <c r="H289" i="12"/>
  <c r="H304" i="12" s="1"/>
  <c r="H314" i="12" s="1"/>
  <c r="E289" i="12"/>
  <c r="E304" i="12" s="1"/>
  <c r="E314" i="12" s="1"/>
  <c r="D289" i="12"/>
  <c r="D304" i="12" s="1"/>
  <c r="D314" i="12" s="1"/>
  <c r="C290" i="12"/>
  <c r="C305" i="12" s="1"/>
  <c r="C315" i="12" s="1"/>
  <c r="G290" i="12"/>
  <c r="G305" i="12" s="1"/>
  <c r="G315" i="12" s="1"/>
  <c r="C291" i="12"/>
  <c r="C306" i="12" s="1"/>
  <c r="C316" i="12" s="1"/>
  <c r="G291" i="12"/>
  <c r="G306" i="12" s="1"/>
  <c r="G316" i="12" s="1"/>
  <c r="B159" i="12" l="1"/>
  <c r="B174" i="12" s="1"/>
  <c r="B184" i="12" s="1"/>
  <c r="D159" i="12"/>
  <c r="D174" i="12" s="1"/>
  <c r="D184" i="12" s="1"/>
  <c r="F159" i="12"/>
  <c r="F174" i="12" s="1"/>
  <c r="F184" i="12" s="1"/>
  <c r="H151" i="12"/>
  <c r="H166" i="12" s="1"/>
  <c r="H176" i="12" s="1"/>
  <c r="H155" i="12"/>
  <c r="H170" i="12" s="1"/>
  <c r="H180" i="12" s="1"/>
  <c r="H159" i="12"/>
  <c r="H174" i="12" s="1"/>
  <c r="H184" i="12" s="1"/>
  <c r="H152" i="12"/>
  <c r="H167" i="12" s="1"/>
  <c r="H177" i="12" s="1"/>
  <c r="H153" i="12"/>
  <c r="H168" i="12" s="1"/>
  <c r="H178" i="12" s="1"/>
  <c r="H154" i="12"/>
  <c r="H169" i="12" s="1"/>
  <c r="H179" i="12" s="1"/>
  <c r="H156" i="12"/>
  <c r="H171" i="12" s="1"/>
  <c r="H181" i="12" s="1"/>
  <c r="H157" i="12"/>
  <c r="H172" i="12" s="1"/>
  <c r="H182" i="12" s="1"/>
  <c r="H158" i="12"/>
  <c r="H173" i="12" s="1"/>
  <c r="H183" i="12" s="1"/>
  <c r="H109" i="12"/>
  <c r="H124" i="12" s="1"/>
  <c r="H134" i="12" s="1"/>
  <c r="B110" i="12"/>
  <c r="B125" i="12" s="1"/>
  <c r="B135" i="12" s="1"/>
  <c r="D110" i="12"/>
  <c r="D125" i="12" s="1"/>
  <c r="D135" i="12" s="1"/>
  <c r="F110" i="12"/>
  <c r="F125" i="12" s="1"/>
  <c r="F135" i="12" s="1"/>
  <c r="H113" i="12"/>
  <c r="H128" i="12" s="1"/>
  <c r="H138" i="12" s="1"/>
  <c r="B114" i="12"/>
  <c r="B129" i="12" s="1"/>
  <c r="B139" i="12" s="1"/>
  <c r="D114" i="12"/>
  <c r="D129" i="12" s="1"/>
  <c r="D139" i="12" s="1"/>
  <c r="F114" i="12"/>
  <c r="F129" i="12" s="1"/>
  <c r="F139" i="12" s="1"/>
  <c r="H108" i="12"/>
  <c r="H123" i="12" s="1"/>
  <c r="H133" i="12" s="1"/>
  <c r="H112" i="12"/>
  <c r="H127" i="12" s="1"/>
  <c r="H137" i="12" s="1"/>
  <c r="H107" i="12"/>
  <c r="H122" i="12" s="1"/>
  <c r="H132" i="12" s="1"/>
  <c r="H111" i="12"/>
  <c r="H126" i="12" s="1"/>
  <c r="H136" i="12" s="1"/>
  <c r="H115" i="12"/>
  <c r="H130" i="12" s="1"/>
  <c r="H140" i="12" s="1"/>
  <c r="H110" i="12"/>
  <c r="H125" i="12" s="1"/>
  <c r="H135" i="12" s="1"/>
  <c r="H114" i="12"/>
  <c r="H129" i="12" s="1"/>
  <c r="H139" i="12" s="1"/>
  <c r="D107" i="12"/>
  <c r="D122" i="12" s="1"/>
  <c r="D132" i="12" s="1"/>
  <c r="C109" i="12"/>
  <c r="C124" i="12" s="1"/>
  <c r="C134" i="12" s="1"/>
  <c r="E109" i="12"/>
  <c r="E124" i="12" s="1"/>
  <c r="E134" i="12" s="1"/>
  <c r="G109" i="12"/>
  <c r="G124" i="12" s="1"/>
  <c r="G134" i="12" s="1"/>
  <c r="D111" i="12"/>
  <c r="D126" i="12" s="1"/>
  <c r="D136" i="12" s="1"/>
  <c r="D115" i="12"/>
  <c r="D130" i="12" s="1"/>
  <c r="D140" i="12" s="1"/>
  <c r="H66" i="12"/>
  <c r="H81" i="12" s="1"/>
  <c r="H91" i="12" s="1"/>
  <c r="H70" i="12"/>
  <c r="H85" i="12" s="1"/>
  <c r="H95" i="12" s="1"/>
  <c r="H64" i="12"/>
  <c r="H79" i="12" s="1"/>
  <c r="H89" i="12" s="1"/>
  <c r="H63" i="12"/>
  <c r="H78" i="12" s="1"/>
  <c r="H88" i="12" s="1"/>
  <c r="B64" i="12"/>
  <c r="B79" i="12" s="1"/>
  <c r="B89" i="12" s="1"/>
  <c r="D64" i="12"/>
  <c r="D79" i="12" s="1"/>
  <c r="D89" i="12" s="1"/>
  <c r="F64" i="12"/>
  <c r="F79" i="12" s="1"/>
  <c r="F89" i="12" s="1"/>
  <c r="H65" i="12"/>
  <c r="H80" i="12" s="1"/>
  <c r="H90" i="12" s="1"/>
  <c r="H67" i="12"/>
  <c r="H82" i="12" s="1"/>
  <c r="H92" i="12" s="1"/>
  <c r="H68" i="12"/>
  <c r="H83" i="12" s="1"/>
  <c r="H93" i="12" s="1"/>
  <c r="H69" i="12"/>
  <c r="H84" i="12" s="1"/>
  <c r="H94" i="12" s="1"/>
  <c r="B71" i="12"/>
  <c r="B86" i="12" s="1"/>
  <c r="B96" i="12" s="1"/>
  <c r="D71" i="12"/>
  <c r="D86" i="12" s="1"/>
  <c r="D96" i="12" s="1"/>
  <c r="F71" i="12"/>
  <c r="F86" i="12" s="1"/>
  <c r="F96" i="12" s="1"/>
  <c r="H71" i="12"/>
  <c r="H86" i="12" s="1"/>
  <c r="H96" i="12" s="1"/>
  <c r="H26" i="12"/>
  <c r="H41" i="12" s="1"/>
  <c r="H51" i="12" s="1"/>
  <c r="H27" i="12"/>
  <c r="H42" i="12" s="1"/>
  <c r="H52" i="12" s="1"/>
  <c r="E159" i="12"/>
  <c r="E174" i="12" s="1"/>
  <c r="E184" i="12" s="1"/>
  <c r="C159" i="12"/>
  <c r="C174" i="12" s="1"/>
  <c r="C184" i="12" s="1"/>
  <c r="G159" i="12"/>
  <c r="G174" i="12" s="1"/>
  <c r="G184" i="12" s="1"/>
  <c r="D158" i="12"/>
  <c r="D173" i="12" s="1"/>
  <c r="D183" i="12" s="1"/>
  <c r="C158" i="12"/>
  <c r="C173" i="12" s="1"/>
  <c r="C183" i="12" s="1"/>
  <c r="E158" i="12"/>
  <c r="E173" i="12" s="1"/>
  <c r="E183" i="12" s="1"/>
  <c r="G158" i="12"/>
  <c r="G173" i="12" s="1"/>
  <c r="G183" i="12" s="1"/>
  <c r="B158" i="12"/>
  <c r="B173" i="12" s="1"/>
  <c r="B183" i="12" s="1"/>
  <c r="F158" i="12"/>
  <c r="F173" i="12" s="1"/>
  <c r="F183" i="12" s="1"/>
  <c r="G157" i="12"/>
  <c r="G172" i="12" s="1"/>
  <c r="G182" i="12" s="1"/>
  <c r="B157" i="12"/>
  <c r="B172" i="12" s="1"/>
  <c r="B182" i="12" s="1"/>
  <c r="D157" i="12"/>
  <c r="D172" i="12" s="1"/>
  <c r="D182" i="12" s="1"/>
  <c r="F157" i="12"/>
  <c r="F172" i="12" s="1"/>
  <c r="F182" i="12" s="1"/>
  <c r="C157" i="12"/>
  <c r="C172" i="12" s="1"/>
  <c r="C182" i="12" s="1"/>
  <c r="E157" i="12"/>
  <c r="E172" i="12" s="1"/>
  <c r="E182" i="12" s="1"/>
  <c r="F156" i="12"/>
  <c r="F171" i="12" s="1"/>
  <c r="F181" i="12" s="1"/>
  <c r="C156" i="12"/>
  <c r="C171" i="12" s="1"/>
  <c r="C181" i="12" s="1"/>
  <c r="E156" i="12"/>
  <c r="E171" i="12" s="1"/>
  <c r="E181" i="12" s="1"/>
  <c r="G156" i="12"/>
  <c r="G171" i="12" s="1"/>
  <c r="G181" i="12" s="1"/>
  <c r="B156" i="12"/>
  <c r="B171" i="12" s="1"/>
  <c r="B181" i="12" s="1"/>
  <c r="D156" i="12"/>
  <c r="D171" i="12" s="1"/>
  <c r="D181" i="12" s="1"/>
  <c r="B155" i="12"/>
  <c r="B170" i="12" s="1"/>
  <c r="B180" i="12" s="1"/>
  <c r="D155" i="12"/>
  <c r="D170" i="12" s="1"/>
  <c r="D180" i="12" s="1"/>
  <c r="F155" i="12"/>
  <c r="F170" i="12" s="1"/>
  <c r="F180" i="12" s="1"/>
  <c r="E155" i="12"/>
  <c r="E170" i="12" s="1"/>
  <c r="E180" i="12" s="1"/>
  <c r="C155" i="12"/>
  <c r="C170" i="12" s="1"/>
  <c r="C180" i="12" s="1"/>
  <c r="G155" i="12"/>
  <c r="G170" i="12" s="1"/>
  <c r="G180" i="12" s="1"/>
  <c r="C154" i="12"/>
  <c r="C169" i="12" s="1"/>
  <c r="C179" i="12" s="1"/>
  <c r="E154" i="12"/>
  <c r="E169" i="12" s="1"/>
  <c r="E179" i="12" s="1"/>
  <c r="G154" i="12"/>
  <c r="G169" i="12" s="1"/>
  <c r="G179" i="12" s="1"/>
  <c r="D154" i="12"/>
  <c r="D169" i="12" s="1"/>
  <c r="D179" i="12" s="1"/>
  <c r="B154" i="12"/>
  <c r="B169" i="12" s="1"/>
  <c r="B179" i="12" s="1"/>
  <c r="F154" i="12"/>
  <c r="F169" i="12" s="1"/>
  <c r="F179" i="12" s="1"/>
  <c r="B153" i="12"/>
  <c r="B168" i="12" s="1"/>
  <c r="B178" i="12" s="1"/>
  <c r="D153" i="12"/>
  <c r="D168" i="12" s="1"/>
  <c r="D178" i="12" s="1"/>
  <c r="F153" i="12"/>
  <c r="F168" i="12" s="1"/>
  <c r="F178" i="12" s="1"/>
  <c r="C153" i="12"/>
  <c r="C168" i="12" s="1"/>
  <c r="C178" i="12" s="1"/>
  <c r="G153" i="12"/>
  <c r="G168" i="12" s="1"/>
  <c r="G178" i="12" s="1"/>
  <c r="E153" i="12"/>
  <c r="E168" i="12" s="1"/>
  <c r="E178" i="12" s="1"/>
  <c r="B152" i="12"/>
  <c r="B167" i="12" s="1"/>
  <c r="B177" i="12" s="1"/>
  <c r="F152" i="12"/>
  <c r="F167" i="12" s="1"/>
  <c r="F177" i="12" s="1"/>
  <c r="C152" i="12"/>
  <c r="C167" i="12" s="1"/>
  <c r="C177" i="12" s="1"/>
  <c r="E152" i="12"/>
  <c r="E167" i="12" s="1"/>
  <c r="E177" i="12" s="1"/>
  <c r="G152" i="12"/>
  <c r="G167" i="12" s="1"/>
  <c r="G177" i="12" s="1"/>
  <c r="D152" i="12"/>
  <c r="D167" i="12" s="1"/>
  <c r="D177" i="12" s="1"/>
  <c r="E151" i="12"/>
  <c r="E166" i="12" s="1"/>
  <c r="E176" i="12" s="1"/>
  <c r="B151" i="12"/>
  <c r="B166" i="12" s="1"/>
  <c r="B176" i="12" s="1"/>
  <c r="D151" i="12"/>
  <c r="D166" i="12" s="1"/>
  <c r="D176" i="12" s="1"/>
  <c r="F151" i="12"/>
  <c r="F166" i="12" s="1"/>
  <c r="F176" i="12" s="1"/>
  <c r="C151" i="12"/>
  <c r="C166" i="12" s="1"/>
  <c r="C176" i="12" s="1"/>
  <c r="G151" i="12"/>
  <c r="G166" i="12" s="1"/>
  <c r="G176" i="12" s="1"/>
  <c r="C115" i="12"/>
  <c r="C130" i="12" s="1"/>
  <c r="C140" i="12" s="1"/>
  <c r="E115" i="12"/>
  <c r="E130" i="12" s="1"/>
  <c r="E140" i="12" s="1"/>
  <c r="G115" i="12"/>
  <c r="G130" i="12" s="1"/>
  <c r="G140" i="12" s="1"/>
  <c r="B115" i="12"/>
  <c r="B130" i="12" s="1"/>
  <c r="B140" i="12" s="1"/>
  <c r="F115" i="12"/>
  <c r="F130" i="12" s="1"/>
  <c r="F140" i="12" s="1"/>
  <c r="E114" i="12"/>
  <c r="E129" i="12" s="1"/>
  <c r="E139" i="12" s="1"/>
  <c r="C114" i="12"/>
  <c r="C129" i="12" s="1"/>
  <c r="C139" i="12" s="1"/>
  <c r="G114" i="12"/>
  <c r="G129" i="12" s="1"/>
  <c r="G139" i="12" s="1"/>
  <c r="B113" i="12"/>
  <c r="B128" i="12" s="1"/>
  <c r="B138" i="12" s="1"/>
  <c r="D113" i="12"/>
  <c r="D128" i="12" s="1"/>
  <c r="D138" i="12" s="1"/>
  <c r="F113" i="12"/>
  <c r="F128" i="12" s="1"/>
  <c r="F138" i="12" s="1"/>
  <c r="C113" i="12"/>
  <c r="C128" i="12" s="1"/>
  <c r="C138" i="12" s="1"/>
  <c r="E113" i="12"/>
  <c r="E128" i="12" s="1"/>
  <c r="E138" i="12" s="1"/>
  <c r="G113" i="12"/>
  <c r="G128" i="12" s="1"/>
  <c r="G138" i="12" s="1"/>
  <c r="C112" i="12"/>
  <c r="C127" i="12" s="1"/>
  <c r="C137" i="12" s="1"/>
  <c r="E112" i="12"/>
  <c r="E127" i="12" s="1"/>
  <c r="E137" i="12" s="1"/>
  <c r="G112" i="12"/>
  <c r="G127" i="12" s="1"/>
  <c r="G137" i="12" s="1"/>
  <c r="B112" i="12"/>
  <c r="B127" i="12" s="1"/>
  <c r="B137" i="12" s="1"/>
  <c r="D112" i="12"/>
  <c r="D127" i="12" s="1"/>
  <c r="D137" i="12" s="1"/>
  <c r="F112" i="12"/>
  <c r="F127" i="12" s="1"/>
  <c r="F137" i="12" s="1"/>
  <c r="C111" i="12"/>
  <c r="C126" i="12" s="1"/>
  <c r="C136" i="12" s="1"/>
  <c r="E111" i="12"/>
  <c r="E126" i="12" s="1"/>
  <c r="E136" i="12" s="1"/>
  <c r="G111" i="12"/>
  <c r="G126" i="12" s="1"/>
  <c r="G136" i="12" s="1"/>
  <c r="B111" i="12"/>
  <c r="B126" i="12" s="1"/>
  <c r="B136" i="12" s="1"/>
  <c r="F111" i="12"/>
  <c r="F126" i="12" s="1"/>
  <c r="F136" i="12" s="1"/>
  <c r="E110" i="12"/>
  <c r="E125" i="12" s="1"/>
  <c r="E135" i="12" s="1"/>
  <c r="C110" i="12"/>
  <c r="C125" i="12" s="1"/>
  <c r="C135" i="12" s="1"/>
  <c r="G110" i="12"/>
  <c r="G125" i="12" s="1"/>
  <c r="G135" i="12" s="1"/>
  <c r="B109" i="12"/>
  <c r="B124" i="12" s="1"/>
  <c r="B134" i="12" s="1"/>
  <c r="D109" i="12"/>
  <c r="D124" i="12" s="1"/>
  <c r="D134" i="12" s="1"/>
  <c r="F109" i="12"/>
  <c r="F124" i="12" s="1"/>
  <c r="F134" i="12" s="1"/>
  <c r="C108" i="12"/>
  <c r="C123" i="12" s="1"/>
  <c r="C133" i="12" s="1"/>
  <c r="E108" i="12"/>
  <c r="E123" i="12" s="1"/>
  <c r="E133" i="12" s="1"/>
  <c r="G108" i="12"/>
  <c r="G123" i="12" s="1"/>
  <c r="G133" i="12" s="1"/>
  <c r="B108" i="12"/>
  <c r="B123" i="12" s="1"/>
  <c r="B133" i="12" s="1"/>
  <c r="D108" i="12"/>
  <c r="D123" i="12" s="1"/>
  <c r="D133" i="12" s="1"/>
  <c r="F108" i="12"/>
  <c r="F123" i="12" s="1"/>
  <c r="F133" i="12" s="1"/>
  <c r="C107" i="12"/>
  <c r="C122" i="12" s="1"/>
  <c r="C132" i="12" s="1"/>
  <c r="E107" i="12"/>
  <c r="E122" i="12" s="1"/>
  <c r="E132" i="12" s="1"/>
  <c r="G107" i="12"/>
  <c r="G122" i="12" s="1"/>
  <c r="G132" i="12" s="1"/>
  <c r="B107" i="12"/>
  <c r="B122" i="12" s="1"/>
  <c r="B132" i="12" s="1"/>
  <c r="F107" i="12"/>
  <c r="F122" i="12" s="1"/>
  <c r="F132" i="12" s="1"/>
  <c r="C71" i="12"/>
  <c r="C86" i="12" s="1"/>
  <c r="C96" i="12" s="1"/>
  <c r="E71" i="12"/>
  <c r="E86" i="12" s="1"/>
  <c r="E96" i="12" s="1"/>
  <c r="G71" i="12"/>
  <c r="G86" i="12" s="1"/>
  <c r="G96" i="12" s="1"/>
  <c r="C70" i="12"/>
  <c r="C85" i="12" s="1"/>
  <c r="C95" i="12" s="1"/>
  <c r="E70" i="12"/>
  <c r="E85" i="12" s="1"/>
  <c r="E95" i="12" s="1"/>
  <c r="G70" i="12"/>
  <c r="G85" i="12" s="1"/>
  <c r="G95" i="12" s="1"/>
  <c r="B70" i="12"/>
  <c r="B85" i="12" s="1"/>
  <c r="B95" i="12" s="1"/>
  <c r="D70" i="12"/>
  <c r="D85" i="12" s="1"/>
  <c r="D95" i="12" s="1"/>
  <c r="F70" i="12"/>
  <c r="F85" i="12" s="1"/>
  <c r="F95" i="12" s="1"/>
  <c r="C69" i="12"/>
  <c r="C84" i="12" s="1"/>
  <c r="C94" i="12" s="1"/>
  <c r="G69" i="12"/>
  <c r="G84" i="12" s="1"/>
  <c r="G94" i="12" s="1"/>
  <c r="B69" i="12"/>
  <c r="B84" i="12" s="1"/>
  <c r="B94" i="12" s="1"/>
  <c r="D69" i="12"/>
  <c r="D84" i="12" s="1"/>
  <c r="D94" i="12" s="1"/>
  <c r="F69" i="12"/>
  <c r="F84" i="12" s="1"/>
  <c r="F94" i="12" s="1"/>
  <c r="E69" i="12"/>
  <c r="E84" i="12" s="1"/>
  <c r="E94" i="12" s="1"/>
  <c r="C68" i="12"/>
  <c r="C83" i="12" s="1"/>
  <c r="C93" i="12" s="1"/>
  <c r="E68" i="12"/>
  <c r="E83" i="12" s="1"/>
  <c r="E93" i="12" s="1"/>
  <c r="G68" i="12"/>
  <c r="G83" i="12" s="1"/>
  <c r="G93" i="12" s="1"/>
  <c r="B68" i="12"/>
  <c r="B83" i="12" s="1"/>
  <c r="B93" i="12" s="1"/>
  <c r="D68" i="12"/>
  <c r="D83" i="12" s="1"/>
  <c r="D93" i="12" s="1"/>
  <c r="F68" i="12"/>
  <c r="F83" i="12" s="1"/>
  <c r="F93" i="12" s="1"/>
  <c r="E67" i="12"/>
  <c r="E82" i="12" s="1"/>
  <c r="E92" i="12" s="1"/>
  <c r="B67" i="12"/>
  <c r="B82" i="12" s="1"/>
  <c r="B92" i="12" s="1"/>
  <c r="D67" i="12"/>
  <c r="D82" i="12" s="1"/>
  <c r="D92" i="12" s="1"/>
  <c r="F67" i="12"/>
  <c r="F82" i="12" s="1"/>
  <c r="F92" i="12" s="1"/>
  <c r="C67" i="12"/>
  <c r="C82" i="12" s="1"/>
  <c r="C92" i="12" s="1"/>
  <c r="G67" i="12"/>
  <c r="G82" i="12" s="1"/>
  <c r="G92" i="12" s="1"/>
  <c r="C66" i="12"/>
  <c r="C81" i="12" s="1"/>
  <c r="C91" i="12" s="1"/>
  <c r="E66" i="12"/>
  <c r="E81" i="12" s="1"/>
  <c r="E91" i="12" s="1"/>
  <c r="G66" i="12"/>
  <c r="G81" i="12" s="1"/>
  <c r="G91" i="12" s="1"/>
  <c r="B66" i="12"/>
  <c r="B81" i="12" s="1"/>
  <c r="B91" i="12" s="1"/>
  <c r="D66" i="12"/>
  <c r="D81" i="12" s="1"/>
  <c r="D91" i="12" s="1"/>
  <c r="F66" i="12"/>
  <c r="F81" i="12" s="1"/>
  <c r="F91" i="12" s="1"/>
  <c r="C65" i="12"/>
  <c r="C80" i="12" s="1"/>
  <c r="C90" i="12" s="1"/>
  <c r="G65" i="12"/>
  <c r="G80" i="12" s="1"/>
  <c r="G90" i="12" s="1"/>
  <c r="B65" i="12"/>
  <c r="B80" i="12" s="1"/>
  <c r="B90" i="12" s="1"/>
  <c r="D65" i="12"/>
  <c r="D80" i="12" s="1"/>
  <c r="D90" i="12" s="1"/>
  <c r="F65" i="12"/>
  <c r="F80" i="12" s="1"/>
  <c r="F90" i="12" s="1"/>
  <c r="E65" i="12"/>
  <c r="E80" i="12" s="1"/>
  <c r="E90" i="12" s="1"/>
  <c r="C64" i="12"/>
  <c r="C79" i="12" s="1"/>
  <c r="C89" i="12" s="1"/>
  <c r="E64" i="12"/>
  <c r="E79" i="12" s="1"/>
  <c r="E89" i="12" s="1"/>
  <c r="G64" i="12"/>
  <c r="G79" i="12" s="1"/>
  <c r="G89" i="12" s="1"/>
  <c r="E63" i="12"/>
  <c r="E78" i="12" s="1"/>
  <c r="E88" i="12" s="1"/>
  <c r="B63" i="12"/>
  <c r="B78" i="12" s="1"/>
  <c r="B88" i="12" s="1"/>
  <c r="D63" i="12"/>
  <c r="D78" i="12" s="1"/>
  <c r="D88" i="12" s="1"/>
  <c r="F63" i="12"/>
  <c r="F78" i="12" s="1"/>
  <c r="F88" i="12" s="1"/>
  <c r="C63" i="12"/>
  <c r="C78" i="12" s="1"/>
  <c r="C88" i="12" s="1"/>
  <c r="G63" i="12"/>
  <c r="G78" i="12" s="1"/>
  <c r="G88" i="12" s="1"/>
  <c r="B27" i="12"/>
  <c r="B42" i="12" s="1"/>
  <c r="B52" i="12" s="1"/>
  <c r="D27" i="12"/>
  <c r="D42" i="12" s="1"/>
  <c r="D52" i="12" s="1"/>
  <c r="F27" i="12"/>
  <c r="F42" i="12" s="1"/>
  <c r="F52" i="12" s="1"/>
  <c r="E27" i="12"/>
  <c r="E42" i="12" s="1"/>
  <c r="E52" i="12" s="1"/>
  <c r="G26" i="12"/>
  <c r="G41" i="12" s="1"/>
  <c r="G51" i="12" s="1"/>
  <c r="C26" i="12"/>
  <c r="C41" i="12" s="1"/>
  <c r="C51" i="12" s="1"/>
  <c r="B26" i="12"/>
  <c r="B41" i="12" s="1"/>
  <c r="B51" i="12" s="1"/>
  <c r="D26" i="12"/>
  <c r="D41" i="12" s="1"/>
  <c r="D51" i="12" s="1"/>
  <c r="F26" i="12"/>
  <c r="F41" i="12" s="1"/>
  <c r="F51" i="12" s="1"/>
  <c r="E25" i="12"/>
  <c r="E40" i="12" s="1"/>
  <c r="E50" i="12" s="1"/>
  <c r="D25" i="12"/>
  <c r="D40" i="12" s="1"/>
  <c r="D50" i="12" s="1"/>
  <c r="F25" i="12"/>
  <c r="F40" i="12" s="1"/>
  <c r="F50" i="12" s="1"/>
  <c r="G25" i="12"/>
  <c r="G40" i="12" s="1"/>
  <c r="G50" i="12" s="1"/>
  <c r="G27" i="12"/>
  <c r="G42" i="12" s="1"/>
  <c r="G52" i="12" s="1"/>
  <c r="C27" i="12"/>
  <c r="C42" i="12" s="1"/>
  <c r="C52" i="12" s="1"/>
  <c r="E26" i="12"/>
  <c r="E41" i="12" s="1"/>
  <c r="E51" i="12" s="1"/>
  <c r="B25" i="12"/>
  <c r="B40" i="12" s="1"/>
  <c r="B50" i="12" s="1"/>
  <c r="H25" i="12"/>
  <c r="H40" i="12" s="1"/>
  <c r="H50" i="12" s="1"/>
  <c r="H150" i="12" l="1"/>
  <c r="H165" i="12" s="1"/>
  <c r="H175" i="12" s="1"/>
  <c r="H185" i="12" s="1"/>
  <c r="H106" i="12"/>
  <c r="H121" i="12" s="1"/>
  <c r="H131" i="12" s="1"/>
  <c r="H141" i="12" s="1"/>
  <c r="B282" i="12"/>
  <c r="B297" i="12" s="1"/>
  <c r="B307" i="12" s="1"/>
  <c r="B317" i="12" s="1"/>
  <c r="D282" i="12"/>
  <c r="D297" i="12" s="1"/>
  <c r="D307" i="12" s="1"/>
  <c r="D317" i="12" s="1"/>
  <c r="F282" i="12"/>
  <c r="F297" i="12" s="1"/>
  <c r="F307" i="12" s="1"/>
  <c r="F317" i="12" s="1"/>
  <c r="C238" i="12"/>
  <c r="C253" i="12" s="1"/>
  <c r="C263" i="12" s="1"/>
  <c r="C273" i="12" s="1"/>
  <c r="E238" i="12"/>
  <c r="E253" i="12" s="1"/>
  <c r="E263" i="12" s="1"/>
  <c r="E273" i="12" s="1"/>
  <c r="G238" i="12"/>
  <c r="G253" i="12" s="1"/>
  <c r="G263" i="12" s="1"/>
  <c r="G273" i="12" s="1"/>
  <c r="C194" i="12"/>
  <c r="C209" i="12" s="1"/>
  <c r="C219" i="12" s="1"/>
  <c r="C229" i="12" s="1"/>
  <c r="E194" i="12"/>
  <c r="E209" i="12" s="1"/>
  <c r="E219" i="12" s="1"/>
  <c r="E229" i="12" s="1"/>
  <c r="G194" i="12"/>
  <c r="G209" i="12" s="1"/>
  <c r="G219" i="12" s="1"/>
  <c r="G229" i="12" s="1"/>
  <c r="B150" i="12"/>
  <c r="B165" i="12" s="1"/>
  <c r="B175" i="12" s="1"/>
  <c r="B185" i="12" s="1"/>
  <c r="D150" i="12"/>
  <c r="D165" i="12" s="1"/>
  <c r="D175" i="12" s="1"/>
  <c r="D185" i="12" s="1"/>
  <c r="F150" i="12"/>
  <c r="F165" i="12" s="1"/>
  <c r="F175" i="12" s="1"/>
  <c r="F185" i="12" s="1"/>
  <c r="F62" i="12"/>
  <c r="F77" i="12" s="1"/>
  <c r="F87" i="12" s="1"/>
  <c r="F97" i="12" s="1"/>
  <c r="B62" i="12"/>
  <c r="B77" i="12" s="1"/>
  <c r="B87" i="12" s="1"/>
  <c r="B97" i="12" s="1"/>
  <c r="D62" i="12"/>
  <c r="D77" i="12" s="1"/>
  <c r="D87" i="12" s="1"/>
  <c r="D97" i="12" s="1"/>
  <c r="H194" i="12"/>
  <c r="H209" i="12" s="1"/>
  <c r="H219" i="12" s="1"/>
  <c r="H229" i="12" s="1"/>
  <c r="B106" i="12"/>
  <c r="B121" i="12" s="1"/>
  <c r="B131" i="12" s="1"/>
  <c r="B141" i="12" s="1"/>
  <c r="D106" i="12"/>
  <c r="D121" i="12" s="1"/>
  <c r="D131" i="12" s="1"/>
  <c r="D141" i="12" s="1"/>
  <c r="F106" i="12"/>
  <c r="F121" i="12" s="1"/>
  <c r="F131" i="12" s="1"/>
  <c r="F141" i="12" s="1"/>
  <c r="C62" i="12"/>
  <c r="C77" i="12" s="1"/>
  <c r="C87" i="12" s="1"/>
  <c r="C97" i="12" s="1"/>
  <c r="E62" i="12"/>
  <c r="E77" i="12" s="1"/>
  <c r="E87" i="12" s="1"/>
  <c r="E97" i="12" s="1"/>
  <c r="G62" i="12"/>
  <c r="G77" i="12" s="1"/>
  <c r="G87" i="12" s="1"/>
  <c r="G97" i="12" s="1"/>
  <c r="C150" i="12"/>
  <c r="C165" i="12" s="1"/>
  <c r="C175" i="12" s="1"/>
  <c r="C185" i="12" s="1"/>
  <c r="E150" i="12"/>
  <c r="E165" i="12" s="1"/>
  <c r="E175" i="12" s="1"/>
  <c r="E185" i="12" s="1"/>
  <c r="G150" i="12"/>
  <c r="G165" i="12" s="1"/>
  <c r="G175" i="12" s="1"/>
  <c r="G185" i="12" s="1"/>
  <c r="B194" i="12"/>
  <c r="B209" i="12" s="1"/>
  <c r="B219" i="12" s="1"/>
  <c r="B229" i="12" s="1"/>
  <c r="D194" i="12"/>
  <c r="D209" i="12" s="1"/>
  <c r="D219" i="12" s="1"/>
  <c r="D229" i="12" s="1"/>
  <c r="F194" i="12"/>
  <c r="F209" i="12" s="1"/>
  <c r="F219" i="12" s="1"/>
  <c r="F229" i="12" s="1"/>
  <c r="B238" i="12"/>
  <c r="B253" i="12" s="1"/>
  <c r="B263" i="12" s="1"/>
  <c r="B273" i="12" s="1"/>
  <c r="D238" i="12"/>
  <c r="D253" i="12" s="1"/>
  <c r="D263" i="12" s="1"/>
  <c r="D273" i="12" s="1"/>
  <c r="F238" i="12"/>
  <c r="F253" i="12" s="1"/>
  <c r="F263" i="12" s="1"/>
  <c r="F273" i="12" s="1"/>
  <c r="H238" i="12"/>
  <c r="H253" i="12" s="1"/>
  <c r="H263" i="12" s="1"/>
  <c r="H273" i="12" s="1"/>
  <c r="C282" i="12"/>
  <c r="C297" i="12" s="1"/>
  <c r="C307" i="12" s="1"/>
  <c r="C317" i="12" s="1"/>
  <c r="E282" i="12"/>
  <c r="E297" i="12" s="1"/>
  <c r="E307" i="12" s="1"/>
  <c r="E317" i="12" s="1"/>
  <c r="G282" i="12"/>
  <c r="G297" i="12" s="1"/>
  <c r="G307" i="12" s="1"/>
  <c r="G317" i="12" s="1"/>
  <c r="H62" i="12"/>
  <c r="H77" i="12" s="1"/>
  <c r="H87" i="12" s="1"/>
  <c r="H97" i="12" s="1"/>
  <c r="H282" i="12"/>
  <c r="H297" i="12" s="1"/>
  <c r="H307" i="12" s="1"/>
  <c r="H317" i="12" s="1"/>
  <c r="C106" i="12"/>
  <c r="C121" i="12" s="1"/>
  <c r="C131" i="12" s="1"/>
  <c r="C141" i="12" s="1"/>
  <c r="E106" i="12"/>
  <c r="E121" i="12" s="1"/>
  <c r="E131" i="12" s="1"/>
  <c r="E141" i="12" s="1"/>
  <c r="G106" i="12"/>
  <c r="G121" i="12" s="1"/>
  <c r="G131" i="12" s="1"/>
  <c r="G141" i="12" s="1"/>
  <c r="H27" i="20"/>
  <c r="G27" i="20"/>
  <c r="F27" i="20"/>
  <c r="E27" i="20"/>
  <c r="D27" i="20"/>
  <c r="C27" i="20"/>
  <c r="B27" i="20"/>
  <c r="H26" i="20"/>
  <c r="G26" i="20"/>
  <c r="F26" i="20"/>
  <c r="E26" i="20"/>
  <c r="D26" i="20"/>
  <c r="C26" i="20"/>
  <c r="B26" i="20"/>
  <c r="H25" i="20"/>
  <c r="G25" i="20"/>
  <c r="F25" i="20"/>
  <c r="E25" i="20"/>
  <c r="D25" i="20"/>
  <c r="C25" i="20"/>
  <c r="B25" i="20"/>
  <c r="H24" i="20"/>
  <c r="G24" i="20"/>
  <c r="F24" i="20"/>
  <c r="E24" i="20"/>
  <c r="D24" i="20"/>
  <c r="C24" i="20"/>
  <c r="B24" i="20"/>
  <c r="H23" i="20"/>
  <c r="G23" i="20"/>
  <c r="F23" i="20"/>
  <c r="E23" i="20"/>
  <c r="D23" i="20"/>
  <c r="C23" i="20"/>
  <c r="B23" i="20"/>
  <c r="H22" i="20"/>
  <c r="G22" i="20"/>
  <c r="F22" i="20"/>
  <c r="E22" i="20"/>
  <c r="D22" i="20"/>
  <c r="C22" i="20"/>
  <c r="B22" i="20"/>
  <c r="H21" i="20"/>
  <c r="G21" i="20"/>
  <c r="F21" i="20"/>
  <c r="E21" i="20"/>
  <c r="D21" i="20"/>
  <c r="C21" i="20"/>
  <c r="B21" i="20"/>
  <c r="H40" i="4"/>
  <c r="H39" i="4"/>
  <c r="H38" i="4"/>
  <c r="H37" i="4"/>
  <c r="H36" i="4"/>
  <c r="H35" i="4"/>
  <c r="W36" i="19"/>
  <c r="U36" i="19"/>
  <c r="S36" i="19"/>
  <c r="Q36" i="19"/>
  <c r="O36" i="19"/>
  <c r="M36" i="19"/>
  <c r="K36" i="19"/>
  <c r="W35" i="19"/>
  <c r="U35" i="19"/>
  <c r="S35" i="19"/>
  <c r="Q35" i="19"/>
  <c r="O35" i="19"/>
  <c r="M35" i="19"/>
  <c r="K35" i="19"/>
  <c r="W34" i="19"/>
  <c r="U34" i="19"/>
  <c r="S34" i="19"/>
  <c r="Q34" i="19"/>
  <c r="O34" i="19"/>
  <c r="M34" i="19"/>
  <c r="K34" i="19"/>
  <c r="W33" i="19"/>
  <c r="U33" i="19"/>
  <c r="S33" i="19"/>
  <c r="Q33" i="19"/>
  <c r="O33" i="19"/>
  <c r="M33" i="19"/>
  <c r="K33" i="19"/>
  <c r="W32" i="19"/>
  <c r="U32" i="19"/>
  <c r="S32" i="19"/>
  <c r="Q32" i="19"/>
  <c r="O32" i="19"/>
  <c r="M32" i="19"/>
  <c r="K32" i="19"/>
  <c r="W31" i="19"/>
  <c r="U31" i="19"/>
  <c r="S31" i="19"/>
  <c r="Q31" i="19"/>
  <c r="O31" i="19"/>
  <c r="M31" i="19"/>
  <c r="K31" i="19"/>
  <c r="W30" i="19"/>
  <c r="U30" i="19"/>
  <c r="S30" i="19"/>
  <c r="Q30" i="19"/>
  <c r="O30" i="19"/>
  <c r="M30" i="19"/>
  <c r="K30" i="19"/>
  <c r="W29" i="19"/>
  <c r="U29" i="19"/>
  <c r="S29" i="19"/>
  <c r="Q29" i="19"/>
  <c r="O29" i="19"/>
  <c r="M29" i="19"/>
  <c r="K29" i="19"/>
  <c r="W28" i="19"/>
  <c r="U28" i="19"/>
  <c r="S28" i="19"/>
  <c r="Q28" i="19"/>
  <c r="O28" i="19"/>
  <c r="M28" i="19"/>
  <c r="K28" i="19"/>
  <c r="W27" i="19"/>
  <c r="U27" i="19"/>
  <c r="S27" i="19"/>
  <c r="Q27" i="19"/>
  <c r="O27" i="19"/>
  <c r="M27" i="19"/>
  <c r="K27" i="19"/>
  <c r="W26" i="19"/>
  <c r="U26" i="19"/>
  <c r="S26" i="19"/>
  <c r="Q26" i="19"/>
  <c r="O26" i="19"/>
  <c r="M26" i="19"/>
  <c r="K26" i="19"/>
  <c r="W25" i="19"/>
  <c r="U25" i="19"/>
  <c r="S25" i="19"/>
  <c r="Q25" i="19"/>
  <c r="O25" i="19"/>
  <c r="M25" i="19"/>
  <c r="K25" i="19"/>
  <c r="W24" i="19"/>
  <c r="U24" i="19"/>
  <c r="S24" i="19"/>
  <c r="Q24" i="19"/>
  <c r="O24" i="19"/>
  <c r="M24" i="19"/>
  <c r="K24" i="19"/>
  <c r="W23" i="19"/>
  <c r="U23" i="19"/>
  <c r="S23" i="19"/>
  <c r="Q23" i="19"/>
  <c r="O23" i="19"/>
  <c r="M23" i="19"/>
  <c r="K23" i="19"/>
  <c r="W22" i="19"/>
  <c r="U22" i="19"/>
  <c r="S22" i="19"/>
  <c r="Q22" i="19"/>
  <c r="O22" i="19"/>
  <c r="M22" i="19"/>
  <c r="K22" i="19"/>
  <c r="W21" i="19"/>
  <c r="U21" i="19"/>
  <c r="S21" i="19"/>
  <c r="Q21" i="19"/>
  <c r="O21" i="19"/>
  <c r="M21" i="19"/>
  <c r="K21" i="19"/>
  <c r="W20" i="19"/>
  <c r="U20" i="19"/>
  <c r="S20" i="19"/>
  <c r="Q20" i="19"/>
  <c r="O20" i="19"/>
  <c r="M20" i="19"/>
  <c r="K20" i="19"/>
  <c r="W19" i="19"/>
  <c r="U19" i="19"/>
  <c r="S19" i="19"/>
  <c r="Q19" i="19"/>
  <c r="O19" i="19"/>
  <c r="M19" i="19"/>
  <c r="K19" i="19"/>
  <c r="W18" i="19"/>
  <c r="U18" i="19"/>
  <c r="S18" i="19"/>
  <c r="Q18" i="19"/>
  <c r="O18" i="19"/>
  <c r="M18" i="19"/>
  <c r="K18" i="19"/>
  <c r="W17" i="19"/>
  <c r="U17" i="19"/>
  <c r="S17" i="19"/>
  <c r="Q17" i="19"/>
  <c r="O17" i="19"/>
  <c r="M17" i="19"/>
  <c r="K17" i="19"/>
  <c r="W16" i="19"/>
  <c r="U16" i="19"/>
  <c r="S16" i="19"/>
  <c r="Q16" i="19"/>
  <c r="O16" i="19"/>
  <c r="M16" i="19"/>
  <c r="K16" i="19"/>
  <c r="W15" i="19"/>
  <c r="U15" i="19"/>
  <c r="S15" i="19"/>
  <c r="Q15" i="19"/>
  <c r="O15" i="19"/>
  <c r="M15" i="19"/>
  <c r="K15" i="19"/>
  <c r="W14" i="19"/>
  <c r="U14" i="19"/>
  <c r="S14" i="19"/>
  <c r="Q14" i="19"/>
  <c r="O14" i="19"/>
  <c r="M14" i="19"/>
  <c r="K14" i="19"/>
  <c r="W13" i="19"/>
  <c r="U13" i="19"/>
  <c r="S13" i="19"/>
  <c r="Q13" i="19"/>
  <c r="O13" i="19"/>
  <c r="M13" i="19"/>
  <c r="K13" i="19"/>
  <c r="W12" i="19"/>
  <c r="U12" i="19"/>
  <c r="S12" i="19"/>
  <c r="Q12" i="19"/>
  <c r="O12" i="19"/>
  <c r="M12" i="19"/>
  <c r="K12" i="19"/>
  <c r="W11" i="19"/>
  <c r="U11" i="19"/>
  <c r="S11" i="19"/>
  <c r="Q11" i="19"/>
  <c r="O11" i="19"/>
  <c r="M11" i="19"/>
  <c r="K11" i="19"/>
  <c r="W10" i="19"/>
  <c r="U10" i="19"/>
  <c r="S10" i="19"/>
  <c r="Q10" i="19"/>
  <c r="O10" i="19"/>
  <c r="M10" i="19"/>
  <c r="K10" i="19"/>
  <c r="W9" i="19"/>
  <c r="U9" i="19"/>
  <c r="S9" i="19"/>
  <c r="Q9" i="19"/>
  <c r="O9" i="19"/>
  <c r="M9" i="19"/>
  <c r="K9" i="19"/>
  <c r="W8" i="19"/>
  <c r="U8" i="19"/>
  <c r="S8" i="19"/>
  <c r="Q8" i="19"/>
  <c r="O8" i="19"/>
  <c r="M8" i="19"/>
  <c r="K8" i="19"/>
  <c r="W7" i="19"/>
  <c r="U7" i="19"/>
  <c r="S7" i="19"/>
  <c r="Q7" i="19"/>
  <c r="O7" i="19"/>
  <c r="M7" i="19"/>
  <c r="K7" i="19"/>
  <c r="G37" i="19" l="1"/>
  <c r="AB9" i="19" s="1"/>
  <c r="D31" i="20"/>
  <c r="H31" i="20"/>
  <c r="I37" i="19"/>
  <c r="E37" i="19"/>
  <c r="AB7" i="19" s="1"/>
  <c r="D37" i="19"/>
  <c r="H37" i="19"/>
  <c r="F37" i="19"/>
  <c r="J37" i="19"/>
  <c r="G318" i="12"/>
  <c r="G319" i="12"/>
  <c r="E318" i="12"/>
  <c r="E319" i="12"/>
  <c r="D318" i="12"/>
  <c r="D319" i="12"/>
  <c r="H318" i="12"/>
  <c r="H319" i="12"/>
  <c r="C318" i="12"/>
  <c r="C319" i="12"/>
  <c r="B319" i="12"/>
  <c r="B318" i="12"/>
  <c r="F319" i="12"/>
  <c r="F318" i="12"/>
  <c r="F275" i="12"/>
  <c r="F274" i="12"/>
  <c r="D274" i="12"/>
  <c r="D275" i="12"/>
  <c r="G275" i="12"/>
  <c r="G274" i="12"/>
  <c r="B275" i="12"/>
  <c r="B274" i="12"/>
  <c r="E274" i="12"/>
  <c r="E275" i="12"/>
  <c r="H274" i="12"/>
  <c r="H275" i="12"/>
  <c r="C274" i="12"/>
  <c r="C275" i="12"/>
  <c r="F231" i="12"/>
  <c r="F230" i="12"/>
  <c r="B231" i="12"/>
  <c r="B230" i="12"/>
  <c r="G230" i="12"/>
  <c r="G231" i="12"/>
  <c r="H231" i="12"/>
  <c r="H230" i="12"/>
  <c r="E231" i="12"/>
  <c r="E230" i="12"/>
  <c r="D231" i="12"/>
  <c r="D230" i="12"/>
  <c r="C230" i="12"/>
  <c r="C231" i="12"/>
  <c r="G186" i="12"/>
  <c r="G187" i="12"/>
  <c r="E186" i="12"/>
  <c r="E187" i="12"/>
  <c r="F187" i="12"/>
  <c r="F186" i="12"/>
  <c r="B186" i="12"/>
  <c r="B187" i="12"/>
  <c r="C186" i="12"/>
  <c r="C187" i="12"/>
  <c r="D187" i="12"/>
  <c r="D186" i="12"/>
  <c r="H186" i="12"/>
  <c r="H187" i="12"/>
  <c r="C142" i="12"/>
  <c r="C143" i="12"/>
  <c r="D142" i="12"/>
  <c r="D143" i="12"/>
  <c r="B143" i="12"/>
  <c r="B142" i="12"/>
  <c r="G142" i="12"/>
  <c r="G143" i="12"/>
  <c r="H142" i="12"/>
  <c r="H143" i="12"/>
  <c r="E142" i="12"/>
  <c r="E143" i="12"/>
  <c r="F143" i="12"/>
  <c r="F142" i="12"/>
  <c r="B98" i="12"/>
  <c r="B99" i="12"/>
  <c r="E99" i="12"/>
  <c r="E98" i="12"/>
  <c r="H99" i="12"/>
  <c r="H98" i="12"/>
  <c r="C98" i="12"/>
  <c r="C99" i="12"/>
  <c r="G99" i="12"/>
  <c r="G98" i="12"/>
  <c r="F99" i="12"/>
  <c r="F98" i="12"/>
  <c r="D99" i="12"/>
  <c r="D98" i="12"/>
  <c r="H19" i="12"/>
  <c r="H34" i="12" s="1"/>
  <c r="H44" i="12" s="1"/>
  <c r="B19" i="12"/>
  <c r="B34" i="12" s="1"/>
  <c r="B44" i="12" s="1"/>
  <c r="F19" i="12"/>
  <c r="F34" i="12" s="1"/>
  <c r="F44" i="12" s="1"/>
  <c r="H20" i="12"/>
  <c r="H35" i="12" s="1"/>
  <c r="H45" i="12" s="1"/>
  <c r="D21" i="12"/>
  <c r="D36" i="12" s="1"/>
  <c r="D46" i="12" s="1"/>
  <c r="H21" i="12"/>
  <c r="H36" i="12" s="1"/>
  <c r="H46" i="12" s="1"/>
  <c r="D19" i="12"/>
  <c r="D34" i="12" s="1"/>
  <c r="D44" i="12" s="1"/>
  <c r="B21" i="12"/>
  <c r="B36" i="12" s="1"/>
  <c r="B46" i="12" s="1"/>
  <c r="F21" i="12"/>
  <c r="F36" i="12" s="1"/>
  <c r="F46" i="12" s="1"/>
  <c r="E19" i="12"/>
  <c r="E34" i="12" s="1"/>
  <c r="E44" i="12" s="1"/>
  <c r="E21" i="12"/>
  <c r="E36" i="12" s="1"/>
  <c r="E46" i="12" s="1"/>
  <c r="G22" i="12"/>
  <c r="G37" i="12" s="1"/>
  <c r="G47" i="12" s="1"/>
  <c r="H22" i="12"/>
  <c r="H37" i="12" s="1"/>
  <c r="H47" i="12" s="1"/>
  <c r="B22" i="12"/>
  <c r="B37" i="12" s="1"/>
  <c r="B47" i="12" s="1"/>
  <c r="D22" i="12"/>
  <c r="D37" i="12" s="1"/>
  <c r="D47" i="12" s="1"/>
  <c r="F22" i="12"/>
  <c r="F37" i="12" s="1"/>
  <c r="F47" i="12" s="1"/>
  <c r="E22" i="12"/>
  <c r="E37" i="12" s="1"/>
  <c r="E47" i="12" s="1"/>
  <c r="C21" i="12"/>
  <c r="C36" i="12" s="1"/>
  <c r="C46" i="12" s="1"/>
  <c r="G21" i="12"/>
  <c r="G36" i="12" s="1"/>
  <c r="G46" i="12" s="1"/>
  <c r="C20" i="12"/>
  <c r="C35" i="12" s="1"/>
  <c r="C45" i="12" s="1"/>
  <c r="G20" i="12"/>
  <c r="G35" i="12" s="1"/>
  <c r="G45" i="12" s="1"/>
  <c r="B20" i="12"/>
  <c r="B35" i="12" s="1"/>
  <c r="B45" i="12" s="1"/>
  <c r="D20" i="12"/>
  <c r="D35" i="12" s="1"/>
  <c r="D45" i="12" s="1"/>
  <c r="F20" i="12"/>
  <c r="F35" i="12" s="1"/>
  <c r="F45" i="12" s="1"/>
  <c r="E20" i="12"/>
  <c r="E35" i="12" s="1"/>
  <c r="E45" i="12" s="1"/>
  <c r="C19" i="12"/>
  <c r="C34" i="12" s="1"/>
  <c r="C44" i="12" s="1"/>
  <c r="G19" i="12"/>
  <c r="G34" i="12" s="1"/>
  <c r="G44" i="12" s="1"/>
  <c r="B18" i="12"/>
  <c r="B33" i="12" s="1"/>
  <c r="B43" i="12" s="1"/>
  <c r="D18" i="12"/>
  <c r="D33" i="12" s="1"/>
  <c r="D43" i="12" s="1"/>
  <c r="E31" i="20"/>
  <c r="C25" i="12"/>
  <c r="C40" i="12" s="1"/>
  <c r="C50" i="12" s="1"/>
  <c r="B23" i="12"/>
  <c r="B38" i="12" s="1"/>
  <c r="B48" i="12" s="1"/>
  <c r="D23" i="12"/>
  <c r="D38" i="12" s="1"/>
  <c r="D48" i="12" s="1"/>
  <c r="F23" i="12"/>
  <c r="F38" i="12" s="1"/>
  <c r="F48" i="12" s="1"/>
  <c r="C22" i="12"/>
  <c r="C37" i="12" s="1"/>
  <c r="C47" i="12" s="1"/>
  <c r="B31" i="20"/>
  <c r="F31" i="20"/>
  <c r="H24" i="12"/>
  <c r="H39" i="12" s="1"/>
  <c r="H49" i="12" s="1"/>
  <c r="C31" i="20"/>
  <c r="C33" i="20" s="1"/>
  <c r="G31" i="20"/>
  <c r="G32" i="20" s="1"/>
  <c r="D24" i="12"/>
  <c r="D39" i="12" s="1"/>
  <c r="D49" i="12" s="1"/>
  <c r="B24" i="12"/>
  <c r="B39" i="12" s="1"/>
  <c r="B49" i="12" s="1"/>
  <c r="F24" i="12"/>
  <c r="F39" i="12" s="1"/>
  <c r="F49" i="12" s="1"/>
  <c r="C24" i="12"/>
  <c r="C39" i="12" s="1"/>
  <c r="C49" i="12" s="1"/>
  <c r="E24" i="12"/>
  <c r="E39" i="12" s="1"/>
  <c r="E49" i="12" s="1"/>
  <c r="G24" i="12"/>
  <c r="G39" i="12" s="1"/>
  <c r="G49" i="12" s="1"/>
  <c r="E23" i="12"/>
  <c r="E38" i="12" s="1"/>
  <c r="E48" i="12" s="1"/>
  <c r="C23" i="12"/>
  <c r="C38" i="12" s="1"/>
  <c r="C48" i="12" s="1"/>
  <c r="G23" i="12"/>
  <c r="G38" i="12" s="1"/>
  <c r="G48" i="12" s="1"/>
  <c r="H23" i="12"/>
  <c r="H38" i="12" s="1"/>
  <c r="H48" i="12" s="1"/>
  <c r="G33" i="20" l="1"/>
  <c r="C18" i="12"/>
  <c r="C33" i="12" s="1"/>
  <c r="C43" i="12" s="1"/>
  <c r="AB8" i="19"/>
  <c r="F18" i="12"/>
  <c r="F33" i="12" s="1"/>
  <c r="F43" i="12" s="1"/>
  <c r="F53" i="12" s="1"/>
  <c r="AB11" i="19"/>
  <c r="E18" i="12"/>
  <c r="E33" i="12" s="1"/>
  <c r="E43" i="12" s="1"/>
  <c r="AB10" i="19"/>
  <c r="H18" i="12"/>
  <c r="H33" i="12" s="1"/>
  <c r="H43" i="12" s="1"/>
  <c r="H53" i="12" s="1"/>
  <c r="AB13" i="19"/>
  <c r="G18" i="12"/>
  <c r="G33" i="12" s="1"/>
  <c r="G43" i="12" s="1"/>
  <c r="AB12" i="19"/>
  <c r="AE7" i="19"/>
  <c r="AD7" i="19"/>
  <c r="AG7" i="19"/>
  <c r="AF7" i="19"/>
  <c r="AE9" i="19"/>
  <c r="AD9" i="19"/>
  <c r="AG9" i="19"/>
  <c r="AF9" i="19"/>
  <c r="F100" i="12"/>
  <c r="F101" i="12" s="1"/>
  <c r="F72" i="12" s="1"/>
  <c r="E232" i="12"/>
  <c r="E233" i="12" s="1"/>
  <c r="E204" i="12" s="1"/>
  <c r="E10" i="12" s="1"/>
  <c r="E9" i="21" s="1"/>
  <c r="H232" i="12"/>
  <c r="H233" i="12" s="1"/>
  <c r="H204" i="12" s="1"/>
  <c r="H10" i="12" s="1"/>
  <c r="B232" i="12"/>
  <c r="B233" i="12" s="1"/>
  <c r="B204" i="12" s="1"/>
  <c r="B10" i="12" s="1"/>
  <c r="B9" i="21" s="1"/>
  <c r="D320" i="12"/>
  <c r="D321" i="12" s="1"/>
  <c r="D292" i="12" s="1"/>
  <c r="D12" i="12" s="1"/>
  <c r="D11" i="21" s="1"/>
  <c r="C320" i="12"/>
  <c r="C321" i="12" s="1"/>
  <c r="C292" i="12" s="1"/>
  <c r="C12" i="12" s="1"/>
  <c r="C11" i="21" s="1"/>
  <c r="G320" i="12"/>
  <c r="G321" i="12" s="1"/>
  <c r="G292" i="12" s="1"/>
  <c r="G12" i="12" s="1"/>
  <c r="G11" i="21" s="1"/>
  <c r="B320" i="12"/>
  <c r="B321" i="12" s="1"/>
  <c r="B292" i="12" s="1"/>
  <c r="B12" i="12" s="1"/>
  <c r="B11" i="21" s="1"/>
  <c r="H320" i="12"/>
  <c r="H321" i="12" s="1"/>
  <c r="H292" i="12" s="1"/>
  <c r="H12" i="12" s="1"/>
  <c r="E320" i="12"/>
  <c r="E321" i="12" s="1"/>
  <c r="E292" i="12" s="1"/>
  <c r="E12" i="12" s="1"/>
  <c r="E11" i="21" s="1"/>
  <c r="F320" i="12"/>
  <c r="F321" i="12" s="1"/>
  <c r="F292" i="12" s="1"/>
  <c r="F12" i="12" s="1"/>
  <c r="F11" i="21" s="1"/>
  <c r="C276" i="12"/>
  <c r="C277" i="12" s="1"/>
  <c r="C248" i="12" s="1"/>
  <c r="C11" i="12" s="1"/>
  <c r="C10" i="21" s="1"/>
  <c r="E276" i="12"/>
  <c r="E277" i="12" s="1"/>
  <c r="E248" i="12" s="1"/>
  <c r="E11" i="12" s="1"/>
  <c r="E10" i="21" s="1"/>
  <c r="B276" i="12"/>
  <c r="B277" i="12" s="1"/>
  <c r="B248" i="12" s="1"/>
  <c r="B11" i="12" s="1"/>
  <c r="B10" i="21" s="1"/>
  <c r="H276" i="12"/>
  <c r="H277" i="12" s="1"/>
  <c r="H248" i="12" s="1"/>
  <c r="H11" i="12" s="1"/>
  <c r="D276" i="12"/>
  <c r="D277" i="12" s="1"/>
  <c r="D248" i="12" s="1"/>
  <c r="D11" i="12" s="1"/>
  <c r="D10" i="21" s="1"/>
  <c r="G276" i="12"/>
  <c r="G277" i="12" s="1"/>
  <c r="G248" i="12" s="1"/>
  <c r="G11" i="12" s="1"/>
  <c r="G10" i="21" s="1"/>
  <c r="F276" i="12"/>
  <c r="F277" i="12" s="1"/>
  <c r="F248" i="12" s="1"/>
  <c r="F11" i="12" s="1"/>
  <c r="F10" i="21" s="1"/>
  <c r="D232" i="12"/>
  <c r="D233" i="12" s="1"/>
  <c r="D204" i="12" s="1"/>
  <c r="D10" i="12" s="1"/>
  <c r="D9" i="21" s="1"/>
  <c r="F232" i="12"/>
  <c r="F233" i="12" s="1"/>
  <c r="F204" i="12" s="1"/>
  <c r="F10" i="12" s="1"/>
  <c r="F9" i="21" s="1"/>
  <c r="C232" i="12"/>
  <c r="C233" i="12" s="1"/>
  <c r="C204" i="12" s="1"/>
  <c r="C10" i="12" s="1"/>
  <c r="C9" i="21" s="1"/>
  <c r="G232" i="12"/>
  <c r="G233" i="12" s="1"/>
  <c r="G204" i="12" s="1"/>
  <c r="G10" i="12" s="1"/>
  <c r="G9" i="21" s="1"/>
  <c r="F188" i="12"/>
  <c r="F189" i="12" s="1"/>
  <c r="F160" i="12" s="1"/>
  <c r="F9" i="12" s="1"/>
  <c r="F8" i="21" s="1"/>
  <c r="H188" i="12"/>
  <c r="H189" i="12" s="1"/>
  <c r="H160" i="12" s="1"/>
  <c r="H9" i="12" s="1"/>
  <c r="C188" i="12"/>
  <c r="C189" i="12" s="1"/>
  <c r="C160" i="12" s="1"/>
  <c r="C9" i="12" s="1"/>
  <c r="C8" i="21" s="1"/>
  <c r="G188" i="12"/>
  <c r="G189" i="12" s="1"/>
  <c r="G160" i="12" s="1"/>
  <c r="G9" i="12" s="1"/>
  <c r="G8" i="21" s="1"/>
  <c r="D188" i="12"/>
  <c r="D189" i="12" s="1"/>
  <c r="D160" i="12" s="1"/>
  <c r="D9" i="12" s="1"/>
  <c r="D8" i="21" s="1"/>
  <c r="B188" i="12"/>
  <c r="B189" i="12" s="1"/>
  <c r="B160" i="12" s="1"/>
  <c r="B9" i="12" s="1"/>
  <c r="B8" i="21" s="1"/>
  <c r="E188" i="12"/>
  <c r="E189" i="12" s="1"/>
  <c r="E160" i="12" s="1"/>
  <c r="E9" i="12" s="1"/>
  <c r="E8" i="21" s="1"/>
  <c r="E144" i="12"/>
  <c r="E145" i="12" s="1"/>
  <c r="E116" i="12" s="1"/>
  <c r="G144" i="12"/>
  <c r="G145" i="12" s="1"/>
  <c r="G116" i="12" s="1"/>
  <c r="D144" i="12"/>
  <c r="D145" i="12" s="1"/>
  <c r="D116" i="12" s="1"/>
  <c r="F144" i="12"/>
  <c r="F145" i="12" s="1"/>
  <c r="F116" i="12" s="1"/>
  <c r="B144" i="12"/>
  <c r="B145" i="12" s="1"/>
  <c r="B116" i="12" s="1"/>
  <c r="H144" i="12"/>
  <c r="H145" i="12" s="1"/>
  <c r="H116" i="12" s="1"/>
  <c r="C144" i="12"/>
  <c r="C145" i="12" s="1"/>
  <c r="C116" i="12" s="1"/>
  <c r="E100" i="12"/>
  <c r="E101" i="12" s="1"/>
  <c r="E72" i="12" s="1"/>
  <c r="D100" i="12"/>
  <c r="D101" i="12" s="1"/>
  <c r="D72" i="12" s="1"/>
  <c r="G100" i="12"/>
  <c r="G101" i="12" s="1"/>
  <c r="G72" i="12" s="1"/>
  <c r="G8" i="12" s="1"/>
  <c r="G7" i="21" s="1"/>
  <c r="H100" i="12"/>
  <c r="H101" i="12" s="1"/>
  <c r="H72" i="12" s="1"/>
  <c r="C100" i="12"/>
  <c r="C101" i="12" s="1"/>
  <c r="C72" i="12" s="1"/>
  <c r="B100" i="12"/>
  <c r="B101" i="12" s="1"/>
  <c r="B72" i="12" s="1"/>
  <c r="E53" i="12"/>
  <c r="G53" i="12"/>
  <c r="C53" i="12"/>
  <c r="D53" i="12"/>
  <c r="B53" i="12"/>
  <c r="C32" i="20"/>
  <c r="E33" i="20"/>
  <c r="E32" i="20"/>
  <c r="H32" i="20"/>
  <c r="H33" i="20"/>
  <c r="C34" i="20"/>
  <c r="C35" i="20" s="1"/>
  <c r="B32" i="20"/>
  <c r="B33" i="20"/>
  <c r="D32" i="20"/>
  <c r="D33" i="20"/>
  <c r="F32" i="20"/>
  <c r="F33" i="20"/>
  <c r="G34" i="20"/>
  <c r="G35" i="20" s="1"/>
  <c r="AE13" i="19" l="1"/>
  <c r="AD13" i="19"/>
  <c r="AG13" i="19"/>
  <c r="AF13" i="19"/>
  <c r="AE11" i="19"/>
  <c r="AD11" i="19"/>
  <c r="AG11" i="19"/>
  <c r="AF11" i="19"/>
  <c r="AE12" i="19"/>
  <c r="AD12" i="19"/>
  <c r="AG12" i="19"/>
  <c r="AF12" i="19"/>
  <c r="AE10" i="19"/>
  <c r="AD10" i="19"/>
  <c r="AG10" i="19"/>
  <c r="AF10" i="19"/>
  <c r="AE8" i="19"/>
  <c r="AD8" i="19"/>
  <c r="AG8" i="19"/>
  <c r="AF8" i="19"/>
  <c r="F54" i="12"/>
  <c r="F55" i="12"/>
  <c r="B54" i="12"/>
  <c r="B55" i="12"/>
  <c r="G54" i="12"/>
  <c r="G55" i="12"/>
  <c r="D54" i="12"/>
  <c r="D55" i="12"/>
  <c r="H54" i="12"/>
  <c r="H55" i="12"/>
  <c r="C54" i="12"/>
  <c r="C55" i="12"/>
  <c r="E55" i="12"/>
  <c r="E54" i="12"/>
  <c r="G7" i="12"/>
  <c r="G6" i="21" s="1"/>
  <c r="H9" i="21"/>
  <c r="H8" i="12"/>
  <c r="H7" i="12"/>
  <c r="D8" i="12"/>
  <c r="D7" i="21" s="1"/>
  <c r="D7" i="12"/>
  <c r="D6" i="21" s="1"/>
  <c r="H10" i="21"/>
  <c r="B8" i="12"/>
  <c r="B7" i="21" s="1"/>
  <c r="B7" i="12"/>
  <c r="B6" i="21" s="1"/>
  <c r="H11" i="21"/>
  <c r="F7" i="12"/>
  <c r="F6" i="21" s="1"/>
  <c r="F8" i="12"/>
  <c r="F7" i="21" s="1"/>
  <c r="E7" i="12"/>
  <c r="E6" i="21" s="1"/>
  <c r="E8" i="12"/>
  <c r="E7" i="21" s="1"/>
  <c r="H8" i="21"/>
  <c r="C8" i="12"/>
  <c r="C7" i="21" s="1"/>
  <c r="C7" i="12"/>
  <c r="C6" i="21" s="1"/>
  <c r="B34" i="20"/>
  <c r="B35" i="20" s="1"/>
  <c r="E34" i="20"/>
  <c r="E35" i="20" s="1"/>
  <c r="F34" i="20"/>
  <c r="F35" i="20" s="1"/>
  <c r="H34" i="20"/>
  <c r="H35" i="20" s="1"/>
  <c r="D34" i="20"/>
  <c r="D35" i="20" s="1"/>
  <c r="C56" i="12" l="1"/>
  <c r="C57" i="12" s="1"/>
  <c r="C28" i="12" s="1"/>
  <c r="C6" i="12" s="1"/>
  <c r="C5" i="21" s="1"/>
  <c r="C12" i="21" s="1"/>
  <c r="D56" i="12"/>
  <c r="D57" i="12" s="1"/>
  <c r="D28" i="12" s="1"/>
  <c r="D6" i="12" s="1"/>
  <c r="D5" i="21" s="1"/>
  <c r="B56" i="12"/>
  <c r="B57" i="12" s="1"/>
  <c r="B28" i="12" s="1"/>
  <c r="E56" i="12"/>
  <c r="E57" i="12" s="1"/>
  <c r="E28" i="12" s="1"/>
  <c r="H56" i="12"/>
  <c r="H57" i="12" s="1"/>
  <c r="H28" i="12" s="1"/>
  <c r="H6" i="12" s="1"/>
  <c r="G56" i="12"/>
  <c r="G57" i="12" s="1"/>
  <c r="G28" i="12" s="1"/>
  <c r="F56" i="12"/>
  <c r="F57" i="12" s="1"/>
  <c r="F28" i="12" s="1"/>
  <c r="F34" i="4" s="1"/>
  <c r="H6" i="21"/>
  <c r="H7" i="21"/>
  <c r="D34" i="4" l="1"/>
  <c r="D41" i="4" s="1"/>
  <c r="B6" i="12"/>
  <c r="B5" i="21" s="1"/>
  <c r="B12" i="21" s="1"/>
  <c r="B34" i="4"/>
  <c r="B41" i="4" s="1"/>
  <c r="C34" i="4"/>
  <c r="F6" i="12"/>
  <c r="F5" i="21" s="1"/>
  <c r="F12" i="21" s="1"/>
  <c r="E34" i="4"/>
  <c r="E41" i="4" s="1"/>
  <c r="E6" i="12"/>
  <c r="E5" i="21" s="1"/>
  <c r="E12" i="21" s="1"/>
  <c r="G34" i="4"/>
  <c r="G41" i="4" s="1"/>
  <c r="G6" i="12"/>
  <c r="G5" i="21" s="1"/>
  <c r="G12" i="21" s="1"/>
  <c r="D12" i="21"/>
  <c r="F41" i="4"/>
  <c r="C41" i="4"/>
  <c r="H34" i="4" l="1"/>
  <c r="H12" i="21"/>
  <c r="H5" i="21"/>
  <c r="H41" i="4"/>
  <c r="R10" i="21" l="1"/>
  <c r="N9" i="21"/>
  <c r="Q10" i="21"/>
  <c r="P10" i="21"/>
  <c r="O10" i="21"/>
</calcChain>
</file>

<file path=xl/sharedStrings.xml><?xml version="1.0" encoding="utf-8"?>
<sst xmlns="http://schemas.openxmlformats.org/spreadsheetml/2006/main" count="9190" uniqueCount="352">
  <si>
    <t>観光施設</t>
    <rPh sb="0" eb="2">
      <t>カンコウ</t>
    </rPh>
    <rPh sb="2" eb="4">
      <t>シセツ</t>
    </rPh>
    <phoneticPr fontId="1"/>
  </si>
  <si>
    <t>駐車場</t>
    <rPh sb="0" eb="3">
      <t>チュウシャジョウ</t>
    </rPh>
    <phoneticPr fontId="1"/>
  </si>
  <si>
    <t>トイレ</t>
    <phoneticPr fontId="1"/>
  </si>
  <si>
    <t>視覚障害者対応</t>
    <rPh sb="0" eb="2">
      <t>シカク</t>
    </rPh>
    <rPh sb="2" eb="5">
      <t>ショウガイシャ</t>
    </rPh>
    <rPh sb="5" eb="7">
      <t>タイオウ</t>
    </rPh>
    <phoneticPr fontId="1"/>
  </si>
  <si>
    <t>聴覚障害者対応</t>
    <rPh sb="0" eb="2">
      <t>チョウカク</t>
    </rPh>
    <rPh sb="2" eb="5">
      <t>ショウガイシャ</t>
    </rPh>
    <rPh sb="5" eb="7">
      <t>タイオウ</t>
    </rPh>
    <phoneticPr fontId="1"/>
  </si>
  <si>
    <t>外国人対応</t>
    <rPh sb="0" eb="2">
      <t>ガイコク</t>
    </rPh>
    <rPh sb="2" eb="3">
      <t>ジン</t>
    </rPh>
    <rPh sb="3" eb="5">
      <t>タイオウ</t>
    </rPh>
    <phoneticPr fontId="1"/>
  </si>
  <si>
    <t>評価視点</t>
    <rPh sb="0" eb="2">
      <t>ヒョウカ</t>
    </rPh>
    <rPh sb="2" eb="4">
      <t>シテン</t>
    </rPh>
    <phoneticPr fontId="1"/>
  </si>
  <si>
    <t>車いす対応</t>
    <rPh sb="0" eb="1">
      <t>クルマ</t>
    </rPh>
    <rPh sb="3" eb="5">
      <t>タイオウ</t>
    </rPh>
    <phoneticPr fontId="1"/>
  </si>
  <si>
    <t>その他の対応</t>
    <rPh sb="2" eb="3">
      <t>タ</t>
    </rPh>
    <rPh sb="4" eb="6">
      <t>タイオウ</t>
    </rPh>
    <phoneticPr fontId="1"/>
  </si>
  <si>
    <t>階段</t>
    <rPh sb="0" eb="2">
      <t>カイダン</t>
    </rPh>
    <phoneticPr fontId="1"/>
  </si>
  <si>
    <t>施設、展示場等の案内</t>
    <rPh sb="0" eb="2">
      <t>シセツ</t>
    </rPh>
    <rPh sb="3" eb="5">
      <t>テンジ</t>
    </rPh>
    <rPh sb="5" eb="6">
      <t>バ</t>
    </rPh>
    <rPh sb="6" eb="7">
      <t>トウ</t>
    </rPh>
    <rPh sb="8" eb="10">
      <t>アンナイ</t>
    </rPh>
    <phoneticPr fontId="1"/>
  </si>
  <si>
    <t>段差解消</t>
    <rPh sb="0" eb="2">
      <t>ダンサ</t>
    </rPh>
    <rPh sb="2" eb="4">
      <t>カイショウ</t>
    </rPh>
    <phoneticPr fontId="1"/>
  </si>
  <si>
    <t>エスカレーター</t>
    <phoneticPr fontId="1"/>
  </si>
  <si>
    <t>エレベーター</t>
    <phoneticPr fontId="1"/>
  </si>
  <si>
    <t>スロープ</t>
    <phoneticPr fontId="1"/>
  </si>
  <si>
    <t>施設</t>
    <rPh sb="0" eb="2">
      <t>シセツ</t>
    </rPh>
    <phoneticPr fontId="1"/>
  </si>
  <si>
    <t>飲食店</t>
    <rPh sb="0" eb="2">
      <t>インショク</t>
    </rPh>
    <rPh sb="2" eb="3">
      <t>テン</t>
    </rPh>
    <phoneticPr fontId="1"/>
  </si>
  <si>
    <t>宿泊施設</t>
    <rPh sb="0" eb="2">
      <t>シュクハク</t>
    </rPh>
    <rPh sb="2" eb="4">
      <t>シセツ</t>
    </rPh>
    <phoneticPr fontId="1"/>
  </si>
  <si>
    <t>観光案内所</t>
    <rPh sb="0" eb="2">
      <t>カンコウ</t>
    </rPh>
    <rPh sb="2" eb="5">
      <t>アンナイショ</t>
    </rPh>
    <phoneticPr fontId="1"/>
  </si>
  <si>
    <t>案内情報</t>
    <rPh sb="0" eb="2">
      <t>アンナイ</t>
    </rPh>
    <rPh sb="2" eb="4">
      <t>ジョウホウ</t>
    </rPh>
    <phoneticPr fontId="1"/>
  </si>
  <si>
    <t>総合評価</t>
    <rPh sb="0" eb="4">
      <t>ソウゴウヒョウカ</t>
    </rPh>
    <phoneticPr fontId="1"/>
  </si>
  <si>
    <t>飲食スペース</t>
    <rPh sb="0" eb="2">
      <t>インショク</t>
    </rPh>
    <phoneticPr fontId="1"/>
  </si>
  <si>
    <t>客室</t>
    <rPh sb="0" eb="2">
      <t>キャクシツ</t>
    </rPh>
    <phoneticPr fontId="1"/>
  </si>
  <si>
    <t>共用部分のトイレ</t>
    <rPh sb="0" eb="2">
      <t>キョウヨウ</t>
    </rPh>
    <rPh sb="2" eb="4">
      <t>ブブン</t>
    </rPh>
    <phoneticPr fontId="1"/>
  </si>
  <si>
    <t>最寄駅における対応</t>
    <rPh sb="0" eb="2">
      <t>モヨリ</t>
    </rPh>
    <rPh sb="2" eb="3">
      <t>エキ</t>
    </rPh>
    <rPh sb="7" eb="9">
      <t>タイオウ</t>
    </rPh>
    <phoneticPr fontId="1"/>
  </si>
  <si>
    <t>最寄バス停における対応</t>
    <rPh sb="0" eb="2">
      <t>モヨリ</t>
    </rPh>
    <rPh sb="4" eb="5">
      <t>テイ</t>
    </rPh>
    <rPh sb="9" eb="11">
      <t>タイオウ</t>
    </rPh>
    <phoneticPr fontId="1"/>
  </si>
  <si>
    <t>交通アクセス</t>
    <rPh sb="0" eb="2">
      <t>コウツウ</t>
    </rPh>
    <phoneticPr fontId="1"/>
  </si>
  <si>
    <t>連続した経路</t>
    <rPh sb="0" eb="2">
      <t>レンゾク</t>
    </rPh>
    <rPh sb="4" eb="6">
      <t>ケイロ</t>
    </rPh>
    <phoneticPr fontId="1"/>
  </si>
  <si>
    <t>連続した案内情報</t>
    <rPh sb="0" eb="2">
      <t>レンゾク</t>
    </rPh>
    <rPh sb="4" eb="6">
      <t>アンナイ</t>
    </rPh>
    <rPh sb="6" eb="8">
      <t>ジョウホウ</t>
    </rPh>
    <phoneticPr fontId="1"/>
  </si>
  <si>
    <t>エリア全体の案内</t>
    <rPh sb="3" eb="5">
      <t>ゼンタイ</t>
    </rPh>
    <rPh sb="6" eb="8">
      <t>アンナイ</t>
    </rPh>
    <phoneticPr fontId="1"/>
  </si>
  <si>
    <t>情報発信</t>
    <rPh sb="0" eb="2">
      <t>ジョウホウ</t>
    </rPh>
    <rPh sb="2" eb="4">
      <t>ハッシン</t>
    </rPh>
    <phoneticPr fontId="1"/>
  </si>
  <si>
    <t>入口・通路</t>
    <rPh sb="0" eb="2">
      <t>イリグチ</t>
    </rPh>
    <rPh sb="3" eb="5">
      <t>ツウロ</t>
    </rPh>
    <phoneticPr fontId="1"/>
  </si>
  <si>
    <t>○</t>
    <phoneticPr fontId="1"/>
  </si>
  <si>
    <t>総合評価</t>
    <rPh sb="0" eb="4">
      <t>ソウゴウヒョウカ</t>
    </rPh>
    <phoneticPr fontId="1"/>
  </si>
  <si>
    <t>観光施設A</t>
    <rPh sb="0" eb="2">
      <t>カンコウ</t>
    </rPh>
    <rPh sb="2" eb="4">
      <t>シセツ</t>
    </rPh>
    <phoneticPr fontId="1"/>
  </si>
  <si>
    <t>観光施設B</t>
    <rPh sb="0" eb="2">
      <t>カンコウ</t>
    </rPh>
    <rPh sb="2" eb="4">
      <t>シセツ</t>
    </rPh>
    <phoneticPr fontId="1"/>
  </si>
  <si>
    <t>観光施設C</t>
    <rPh sb="0" eb="2">
      <t>カンコウ</t>
    </rPh>
    <rPh sb="2" eb="4">
      <t>シセツ</t>
    </rPh>
    <phoneticPr fontId="1"/>
  </si>
  <si>
    <t>観光施設D</t>
    <rPh sb="0" eb="2">
      <t>カンコウ</t>
    </rPh>
    <rPh sb="2" eb="4">
      <t>シセツ</t>
    </rPh>
    <phoneticPr fontId="1"/>
  </si>
  <si>
    <t>観光施設E</t>
    <rPh sb="0" eb="2">
      <t>カンコウ</t>
    </rPh>
    <rPh sb="2" eb="4">
      <t>シセツ</t>
    </rPh>
    <phoneticPr fontId="1"/>
  </si>
  <si>
    <t>観光施設F</t>
    <rPh sb="0" eb="2">
      <t>カンコウ</t>
    </rPh>
    <rPh sb="2" eb="4">
      <t>シセツ</t>
    </rPh>
    <phoneticPr fontId="1"/>
  </si>
  <si>
    <t>観光施設G</t>
    <rPh sb="0" eb="2">
      <t>カンコウ</t>
    </rPh>
    <rPh sb="2" eb="4">
      <t>シセツ</t>
    </rPh>
    <phoneticPr fontId="1"/>
  </si>
  <si>
    <t>障害者用駐車場の有無</t>
    <rPh sb="0" eb="4">
      <t>ショウガイシャヨウ</t>
    </rPh>
    <rPh sb="4" eb="7">
      <t>チュウシャジョウ</t>
    </rPh>
    <rPh sb="8" eb="10">
      <t>ウム</t>
    </rPh>
    <phoneticPr fontId="1"/>
  </si>
  <si>
    <t>駐車場から入口までの外国語案内の有無</t>
    <rPh sb="0" eb="2">
      <t>チュウシャ</t>
    </rPh>
    <rPh sb="2" eb="3">
      <t>ジョウ</t>
    </rPh>
    <rPh sb="5" eb="7">
      <t>イリグチ</t>
    </rPh>
    <rPh sb="10" eb="13">
      <t>ガイコクゴ</t>
    </rPh>
    <rPh sb="13" eb="15">
      <t>アンナイ</t>
    </rPh>
    <rPh sb="16" eb="18">
      <t>ウム</t>
    </rPh>
    <phoneticPr fontId="1"/>
  </si>
  <si>
    <t>入口・通路の段差解消</t>
    <rPh sb="0" eb="2">
      <t>イリグチ</t>
    </rPh>
    <rPh sb="3" eb="5">
      <t>ツウロ</t>
    </rPh>
    <rPh sb="6" eb="8">
      <t>ダンサ</t>
    </rPh>
    <rPh sb="8" eb="10">
      <t>カイショウ</t>
    </rPh>
    <phoneticPr fontId="1"/>
  </si>
  <si>
    <t>○</t>
    <phoneticPr fontId="1"/>
  </si>
  <si>
    <t>○</t>
    <phoneticPr fontId="1"/>
  </si>
  <si>
    <t>全盲</t>
    <rPh sb="0" eb="2">
      <t>ゼンモウ</t>
    </rPh>
    <phoneticPr fontId="1"/>
  </si>
  <si>
    <t>弱視</t>
    <rPh sb="0" eb="2">
      <t>ジャクシ</t>
    </rPh>
    <phoneticPr fontId="1"/>
  </si>
  <si>
    <t>○</t>
    <phoneticPr fontId="1"/>
  </si>
  <si>
    <t>○</t>
    <phoneticPr fontId="1"/>
  </si>
  <si>
    <t>○</t>
    <phoneticPr fontId="1"/>
  </si>
  <si>
    <t>音声案内の有無</t>
    <rPh sb="0" eb="2">
      <t>オンセイ</t>
    </rPh>
    <rPh sb="2" eb="4">
      <t>アンナイ</t>
    </rPh>
    <rPh sb="5" eb="7">
      <t>ウム</t>
    </rPh>
    <phoneticPr fontId="1"/>
  </si>
  <si>
    <t>行先階等の表示の有無</t>
    <rPh sb="0" eb="2">
      <t>イキサキ</t>
    </rPh>
    <rPh sb="2" eb="3">
      <t>カイ</t>
    </rPh>
    <rPh sb="3" eb="4">
      <t>トウ</t>
    </rPh>
    <rPh sb="5" eb="7">
      <t>ヒョウジ</t>
    </rPh>
    <rPh sb="8" eb="10">
      <t>ウム</t>
    </rPh>
    <phoneticPr fontId="1"/>
  </si>
  <si>
    <t>行先階等の音声案内の有無</t>
    <rPh sb="0" eb="2">
      <t>イキサキ</t>
    </rPh>
    <rPh sb="2" eb="3">
      <t>カイ</t>
    </rPh>
    <rPh sb="3" eb="4">
      <t>トウ</t>
    </rPh>
    <rPh sb="5" eb="7">
      <t>オンセイ</t>
    </rPh>
    <rPh sb="7" eb="9">
      <t>アンナイ</t>
    </rPh>
    <rPh sb="10" eb="12">
      <t>ウム</t>
    </rPh>
    <phoneticPr fontId="1"/>
  </si>
  <si>
    <t>行先階等の外国語案内の有無</t>
    <rPh sb="0" eb="2">
      <t>イキサキ</t>
    </rPh>
    <rPh sb="2" eb="3">
      <t>カイ</t>
    </rPh>
    <rPh sb="3" eb="4">
      <t>トウ</t>
    </rPh>
    <rPh sb="5" eb="8">
      <t>ガイコクゴ</t>
    </rPh>
    <rPh sb="8" eb="10">
      <t>アンナイ</t>
    </rPh>
    <rPh sb="11" eb="13">
      <t>ウム</t>
    </rPh>
    <phoneticPr fontId="1"/>
  </si>
  <si>
    <t>操作盤の外国語表記の有無</t>
    <rPh sb="0" eb="3">
      <t>ソウサバン</t>
    </rPh>
    <rPh sb="4" eb="7">
      <t>ガイコクゴ</t>
    </rPh>
    <rPh sb="7" eb="9">
      <t>ヒョウキ</t>
    </rPh>
    <rPh sb="10" eb="12">
      <t>ウム</t>
    </rPh>
    <phoneticPr fontId="1"/>
  </si>
  <si>
    <t>操作盤の点字表記の有無</t>
    <rPh sb="0" eb="3">
      <t>ソウサバン</t>
    </rPh>
    <rPh sb="4" eb="6">
      <t>テンジ</t>
    </rPh>
    <rPh sb="6" eb="8">
      <t>ヒョウキ</t>
    </rPh>
    <rPh sb="9" eb="11">
      <t>ウム</t>
    </rPh>
    <phoneticPr fontId="1"/>
  </si>
  <si>
    <t>多機能トイレの有無</t>
    <rPh sb="0" eb="3">
      <t>タキノウ</t>
    </rPh>
    <rPh sb="7" eb="9">
      <t>ウム</t>
    </rPh>
    <phoneticPr fontId="1"/>
  </si>
  <si>
    <t>トイレ内配置の触知図の有無</t>
    <rPh sb="3" eb="4">
      <t>ナイ</t>
    </rPh>
    <rPh sb="4" eb="6">
      <t>ハイチ</t>
    </rPh>
    <rPh sb="7" eb="9">
      <t>ショクチ</t>
    </rPh>
    <rPh sb="9" eb="10">
      <t>ズ</t>
    </rPh>
    <rPh sb="11" eb="13">
      <t>ウム</t>
    </rPh>
    <phoneticPr fontId="1"/>
  </si>
  <si>
    <t>乳幼児連れ用設備（ベビーベッド、おむつ換え等）の有無</t>
    <rPh sb="0" eb="3">
      <t>ニュウヨウジ</t>
    </rPh>
    <rPh sb="3" eb="4">
      <t>ヅ</t>
    </rPh>
    <rPh sb="5" eb="6">
      <t>ヨウ</t>
    </rPh>
    <rPh sb="6" eb="8">
      <t>セツビ</t>
    </rPh>
    <rPh sb="19" eb="20">
      <t>カ</t>
    </rPh>
    <rPh sb="21" eb="22">
      <t>トウ</t>
    </rPh>
    <rPh sb="24" eb="26">
      <t>ウム</t>
    </rPh>
    <phoneticPr fontId="1"/>
  </si>
  <si>
    <t>○</t>
    <phoneticPr fontId="1"/>
  </si>
  <si>
    <t>多言語表記の有無</t>
    <rPh sb="6" eb="8">
      <t>ウム</t>
    </rPh>
    <phoneticPr fontId="1"/>
  </si>
  <si>
    <t>評価項目</t>
    <rPh sb="0" eb="2">
      <t>ヒョウカ</t>
    </rPh>
    <rPh sb="2" eb="4">
      <t>コウモク</t>
    </rPh>
    <phoneticPr fontId="1"/>
  </si>
  <si>
    <t>対象者</t>
    <rPh sb="0" eb="3">
      <t>タイショウシャ</t>
    </rPh>
    <phoneticPr fontId="1"/>
  </si>
  <si>
    <t>評価</t>
    <rPh sb="0" eb="2">
      <t>ヒョウカ</t>
    </rPh>
    <phoneticPr fontId="1"/>
  </si>
  <si>
    <t>視覚障害者受入の実績</t>
    <rPh sb="0" eb="2">
      <t>シカク</t>
    </rPh>
    <rPh sb="2" eb="5">
      <t>ショウガイシャ</t>
    </rPh>
    <rPh sb="5" eb="7">
      <t>ウケイレ</t>
    </rPh>
    <rPh sb="8" eb="10">
      <t>ジッセキ</t>
    </rPh>
    <phoneticPr fontId="1"/>
  </si>
  <si>
    <t>聴覚障害者受入の実績</t>
    <rPh sb="0" eb="2">
      <t>チョウカク</t>
    </rPh>
    <rPh sb="2" eb="5">
      <t>ショウガイシャ</t>
    </rPh>
    <rPh sb="5" eb="7">
      <t>ウケイレ</t>
    </rPh>
    <rPh sb="8" eb="10">
      <t>ジッセキ</t>
    </rPh>
    <phoneticPr fontId="1"/>
  </si>
  <si>
    <t>外国人受入の実績</t>
    <rPh sb="0" eb="2">
      <t>ガイコク</t>
    </rPh>
    <rPh sb="2" eb="3">
      <t>ジン</t>
    </rPh>
    <rPh sb="3" eb="5">
      <t>ウケイレ</t>
    </rPh>
    <rPh sb="6" eb="8">
      <t>ジッセキ</t>
    </rPh>
    <phoneticPr fontId="1"/>
  </si>
  <si>
    <t>その他の障害者受入の実績</t>
    <rPh sb="2" eb="3">
      <t>タ</t>
    </rPh>
    <rPh sb="4" eb="7">
      <t>ショウガイシャ</t>
    </rPh>
    <rPh sb="7" eb="9">
      <t>ウケイレ</t>
    </rPh>
    <rPh sb="10" eb="12">
      <t>ジッセキ</t>
    </rPh>
    <phoneticPr fontId="1"/>
  </si>
  <si>
    <t>従業員への障害者対応研修実施の有無</t>
    <rPh sb="0" eb="3">
      <t>ジュウギョウイン</t>
    </rPh>
    <rPh sb="5" eb="8">
      <t>ショウガイシャ</t>
    </rPh>
    <rPh sb="8" eb="10">
      <t>タイオウ</t>
    </rPh>
    <rPh sb="10" eb="12">
      <t>ケンシュウ</t>
    </rPh>
    <rPh sb="12" eb="14">
      <t>ジッシ</t>
    </rPh>
    <rPh sb="15" eb="17">
      <t>ウム</t>
    </rPh>
    <phoneticPr fontId="1"/>
  </si>
  <si>
    <t>人的対応</t>
    <rPh sb="0" eb="2">
      <t>ジンテキ</t>
    </rPh>
    <rPh sb="2" eb="4">
      <t>タイオウ</t>
    </rPh>
    <phoneticPr fontId="1"/>
  </si>
  <si>
    <t>アピールポイント
(自由記述）</t>
    <rPh sb="10" eb="12">
      <t>ジユウ</t>
    </rPh>
    <rPh sb="12" eb="14">
      <t>キジュツ</t>
    </rPh>
    <phoneticPr fontId="1"/>
  </si>
  <si>
    <t>×</t>
    <phoneticPr fontId="1"/>
  </si>
  <si>
    <t>メニュー</t>
    <phoneticPr fontId="1"/>
  </si>
  <si>
    <t>写真の有無</t>
    <rPh sb="0" eb="2">
      <t>シャシン</t>
    </rPh>
    <rPh sb="3" eb="5">
      <t>ウム</t>
    </rPh>
    <phoneticPr fontId="1"/>
  </si>
  <si>
    <t>多言語表記の有無</t>
    <rPh sb="0" eb="3">
      <t>タゲンゴ</t>
    </rPh>
    <rPh sb="3" eb="5">
      <t>ヒョウキ</t>
    </rPh>
    <rPh sb="6" eb="8">
      <t>ウム</t>
    </rPh>
    <phoneticPr fontId="1"/>
  </si>
  <si>
    <t>アレルギー対応の有無</t>
    <rPh sb="5" eb="7">
      <t>タイオウ</t>
    </rPh>
    <rPh sb="8" eb="10">
      <t>ウム</t>
    </rPh>
    <phoneticPr fontId="1"/>
  </si>
  <si>
    <t>ハラル対応の有無</t>
    <rPh sb="3" eb="5">
      <t>タイオウ</t>
    </rPh>
    <rPh sb="6" eb="8">
      <t>ウム</t>
    </rPh>
    <phoneticPr fontId="1"/>
  </si>
  <si>
    <t>車いす対応</t>
    <rPh sb="3" eb="5">
      <t>タイオウ</t>
    </rPh>
    <phoneticPr fontId="1"/>
  </si>
  <si>
    <t>車いす使用者受入の実績</t>
    <rPh sb="3" eb="6">
      <t>シヨウシャ</t>
    </rPh>
    <rPh sb="6" eb="8">
      <t>ウケイレ</t>
    </rPh>
    <rPh sb="9" eb="11">
      <t>ジッセキ</t>
    </rPh>
    <phoneticPr fontId="1"/>
  </si>
  <si>
    <t>車いす使用者の着席配慮の有無</t>
    <rPh sb="3" eb="6">
      <t>シヨウシャ</t>
    </rPh>
    <rPh sb="7" eb="9">
      <t>チャクセキ</t>
    </rPh>
    <rPh sb="9" eb="11">
      <t>ハイリョ</t>
    </rPh>
    <rPh sb="12" eb="14">
      <t>ウム</t>
    </rPh>
    <phoneticPr fontId="1"/>
  </si>
  <si>
    <t>緊急時の聴覚障害者対応（フラッシュライト等）の有無</t>
    <rPh sb="0" eb="3">
      <t>キンキュウジ</t>
    </rPh>
    <rPh sb="4" eb="6">
      <t>チョウカク</t>
    </rPh>
    <rPh sb="6" eb="9">
      <t>ショウガイシャ</t>
    </rPh>
    <rPh sb="9" eb="11">
      <t>タイオウ</t>
    </rPh>
    <rPh sb="20" eb="21">
      <t>トウ</t>
    </rPh>
    <rPh sb="23" eb="25">
      <t>ウム</t>
    </rPh>
    <phoneticPr fontId="1"/>
  </si>
  <si>
    <t>空港、幹線鉄道駅における対応</t>
    <rPh sb="0" eb="2">
      <t>クウコウ</t>
    </rPh>
    <rPh sb="3" eb="5">
      <t>カンセン</t>
    </rPh>
    <rPh sb="5" eb="7">
      <t>テツドウ</t>
    </rPh>
    <rPh sb="7" eb="8">
      <t>エキ</t>
    </rPh>
    <rPh sb="12" eb="14">
      <t>タイオウ</t>
    </rPh>
    <phoneticPr fontId="1"/>
  </si>
  <si>
    <t>聴覚障害者への緊急時情報提供の有無（表示装置等）</t>
    <rPh sb="0" eb="2">
      <t>チョウカク</t>
    </rPh>
    <rPh sb="2" eb="5">
      <t>ショウガイシャ</t>
    </rPh>
    <rPh sb="7" eb="10">
      <t>キンキュウジ</t>
    </rPh>
    <rPh sb="10" eb="12">
      <t>ジョウホウ</t>
    </rPh>
    <rPh sb="12" eb="14">
      <t>テイキョウ</t>
    </rPh>
    <rPh sb="15" eb="17">
      <t>ウム</t>
    </rPh>
    <rPh sb="18" eb="20">
      <t>ヒョウジ</t>
    </rPh>
    <rPh sb="20" eb="22">
      <t>ソウチ</t>
    </rPh>
    <rPh sb="22" eb="23">
      <t>トウ</t>
    </rPh>
    <phoneticPr fontId="1"/>
  </si>
  <si>
    <t>多言語による交通機関案内の有無</t>
    <rPh sb="0" eb="3">
      <t>タゲンゴ</t>
    </rPh>
    <rPh sb="6" eb="8">
      <t>コウツウ</t>
    </rPh>
    <rPh sb="8" eb="10">
      <t>キカン</t>
    </rPh>
    <rPh sb="10" eb="12">
      <t>アンナイ</t>
    </rPh>
    <rPh sb="13" eb="15">
      <t>ウム</t>
    </rPh>
    <phoneticPr fontId="1"/>
  </si>
  <si>
    <t>空港、幹線鉄道駅から地域への公共交通アクセス</t>
    <rPh sb="14" eb="16">
      <t>コウキョウ</t>
    </rPh>
    <rPh sb="16" eb="18">
      <t>コウツウ</t>
    </rPh>
    <phoneticPr fontId="1"/>
  </si>
  <si>
    <t>車いすで移動可能な公共交通機関の有無</t>
    <rPh sb="9" eb="11">
      <t>コウキョウ</t>
    </rPh>
    <phoneticPr fontId="1"/>
  </si>
  <si>
    <t>車内の多言語表記、多言語音声案内の有無</t>
    <rPh sb="0" eb="2">
      <t>シャナイ</t>
    </rPh>
    <rPh sb="3" eb="6">
      <t>タゲンゴ</t>
    </rPh>
    <rPh sb="6" eb="8">
      <t>ヒョウキ</t>
    </rPh>
    <rPh sb="9" eb="12">
      <t>タゲンゴ</t>
    </rPh>
    <rPh sb="12" eb="14">
      <t>オンセイ</t>
    </rPh>
    <rPh sb="14" eb="16">
      <t>アンナイ</t>
    </rPh>
    <rPh sb="17" eb="19">
      <t>ウム</t>
    </rPh>
    <phoneticPr fontId="1"/>
  </si>
  <si>
    <t>駅から各観光施設等までの車いす移動経路の案内の有無</t>
    <rPh sb="0" eb="1">
      <t>エキ</t>
    </rPh>
    <rPh sb="3" eb="4">
      <t>カク</t>
    </rPh>
    <rPh sb="4" eb="6">
      <t>カンコウ</t>
    </rPh>
    <rPh sb="6" eb="8">
      <t>シセツ</t>
    </rPh>
    <rPh sb="8" eb="9">
      <t>トウ</t>
    </rPh>
    <rPh sb="12" eb="13">
      <t>クルマ</t>
    </rPh>
    <rPh sb="15" eb="17">
      <t>イドウ</t>
    </rPh>
    <rPh sb="17" eb="19">
      <t>ケイロ</t>
    </rPh>
    <rPh sb="20" eb="22">
      <t>アンナイ</t>
    </rPh>
    <rPh sb="23" eb="25">
      <t>ウム</t>
    </rPh>
    <phoneticPr fontId="1"/>
  </si>
  <si>
    <t>駅から各観光施設等までの経路の多言語による案内の有無</t>
    <rPh sb="15" eb="18">
      <t>タゲンゴ</t>
    </rPh>
    <rPh sb="21" eb="23">
      <t>アンナイ</t>
    </rPh>
    <rPh sb="24" eb="26">
      <t>ウム</t>
    </rPh>
    <phoneticPr fontId="1"/>
  </si>
  <si>
    <t>バス停から各観光施設等までの車いす移動経路の案内の有無</t>
    <rPh sb="2" eb="3">
      <t>テイ</t>
    </rPh>
    <rPh sb="5" eb="6">
      <t>カク</t>
    </rPh>
    <rPh sb="6" eb="8">
      <t>カンコウ</t>
    </rPh>
    <rPh sb="8" eb="10">
      <t>シセツ</t>
    </rPh>
    <rPh sb="10" eb="11">
      <t>トウ</t>
    </rPh>
    <rPh sb="14" eb="15">
      <t>クルマ</t>
    </rPh>
    <rPh sb="17" eb="19">
      <t>イドウ</t>
    </rPh>
    <rPh sb="19" eb="21">
      <t>ケイロ</t>
    </rPh>
    <rPh sb="22" eb="24">
      <t>アンナイ</t>
    </rPh>
    <rPh sb="25" eb="27">
      <t>ウム</t>
    </rPh>
    <phoneticPr fontId="1"/>
  </si>
  <si>
    <t>バス停から各観光施設等までの経路の多言語による案内の有無</t>
    <rPh sb="17" eb="20">
      <t>タゲンゴ</t>
    </rPh>
    <rPh sb="23" eb="25">
      <t>アンナイ</t>
    </rPh>
    <rPh sb="26" eb="28">
      <t>ウム</t>
    </rPh>
    <phoneticPr fontId="1"/>
  </si>
  <si>
    <t>最寄駅、最寄バス停から観光施設等への経路</t>
    <rPh sb="0" eb="2">
      <t>モヨリ</t>
    </rPh>
    <rPh sb="2" eb="3">
      <t>エキ</t>
    </rPh>
    <rPh sb="4" eb="6">
      <t>モヨリ</t>
    </rPh>
    <rPh sb="8" eb="9">
      <t>テイ</t>
    </rPh>
    <rPh sb="11" eb="13">
      <t>カンコウ</t>
    </rPh>
    <rPh sb="13" eb="15">
      <t>シセツ</t>
    </rPh>
    <rPh sb="15" eb="16">
      <t>トウ</t>
    </rPh>
    <rPh sb="18" eb="20">
      <t>ケイロ</t>
    </rPh>
    <phoneticPr fontId="1"/>
  </si>
  <si>
    <t>車いすでの移動可能性（段差の有無等）</t>
    <rPh sb="0" eb="1">
      <t>クルマ</t>
    </rPh>
    <rPh sb="5" eb="7">
      <t>イドウ</t>
    </rPh>
    <rPh sb="7" eb="10">
      <t>カノウセイ</t>
    </rPh>
    <rPh sb="11" eb="13">
      <t>ダンサ</t>
    </rPh>
    <rPh sb="14" eb="16">
      <t>ウム</t>
    </rPh>
    <rPh sb="16" eb="17">
      <t>トウ</t>
    </rPh>
    <phoneticPr fontId="1"/>
  </si>
  <si>
    <t>主要地点での音声案内の有無</t>
    <rPh sb="0" eb="2">
      <t>シュヨウ</t>
    </rPh>
    <rPh sb="2" eb="4">
      <t>チテン</t>
    </rPh>
    <rPh sb="6" eb="8">
      <t>オンセイ</t>
    </rPh>
    <rPh sb="8" eb="10">
      <t>アンナイ</t>
    </rPh>
    <rPh sb="11" eb="13">
      <t>ウム</t>
    </rPh>
    <phoneticPr fontId="1"/>
  </si>
  <si>
    <t>主要地点名や地図における多言語表記、多言語音声案内の有無</t>
    <rPh sb="0" eb="2">
      <t>シュヨウ</t>
    </rPh>
    <rPh sb="2" eb="4">
      <t>チテン</t>
    </rPh>
    <rPh sb="4" eb="5">
      <t>メイ</t>
    </rPh>
    <rPh sb="6" eb="8">
      <t>チズ</t>
    </rPh>
    <rPh sb="12" eb="15">
      <t>タゲンゴ</t>
    </rPh>
    <rPh sb="15" eb="17">
      <t>ヒョウキ</t>
    </rPh>
    <rPh sb="18" eb="21">
      <t>タゲンゴ</t>
    </rPh>
    <rPh sb="21" eb="23">
      <t>オンセイ</t>
    </rPh>
    <rPh sb="23" eb="25">
      <t>アンナイ</t>
    </rPh>
    <rPh sb="26" eb="28">
      <t>ウム</t>
    </rPh>
    <phoneticPr fontId="1"/>
  </si>
  <si>
    <t>案内カウンター</t>
    <rPh sb="0" eb="2">
      <t>アンナイ</t>
    </rPh>
    <phoneticPr fontId="1"/>
  </si>
  <si>
    <t>車いすの高さからの視線を考慮した対応</t>
    <rPh sb="0" eb="1">
      <t>クルマ</t>
    </rPh>
    <rPh sb="4" eb="5">
      <t>タカ</t>
    </rPh>
    <rPh sb="9" eb="11">
      <t>シセン</t>
    </rPh>
    <rPh sb="12" eb="14">
      <t>コウリョ</t>
    </rPh>
    <rPh sb="16" eb="18">
      <t>タイオウ</t>
    </rPh>
    <phoneticPr fontId="1"/>
  </si>
  <si>
    <t>聴覚情報（イヤホンガイド、アナウンス、音案内など）の充実・わかりやすさ</t>
    <rPh sb="0" eb="2">
      <t>チョウカク</t>
    </rPh>
    <rPh sb="2" eb="4">
      <t>ジョウホウ</t>
    </rPh>
    <rPh sb="19" eb="20">
      <t>オト</t>
    </rPh>
    <rPh sb="20" eb="22">
      <t>アンナイ</t>
    </rPh>
    <rPh sb="26" eb="28">
      <t>ジュウジツ</t>
    </rPh>
    <phoneticPr fontId="1"/>
  </si>
  <si>
    <t>文字情報の充実・わかりやすさ</t>
    <rPh sb="0" eb="2">
      <t>モジ</t>
    </rPh>
    <rPh sb="2" eb="4">
      <t>ジョウホウ</t>
    </rPh>
    <rPh sb="5" eb="7">
      <t>ジュウジツ</t>
    </rPh>
    <phoneticPr fontId="1"/>
  </si>
  <si>
    <t>外国語聴覚情報（イヤホンガイド、アナウンスなど）の充実・わかりやすさ</t>
    <rPh sb="0" eb="3">
      <t>ガイコクゴ</t>
    </rPh>
    <rPh sb="3" eb="5">
      <t>チョウカク</t>
    </rPh>
    <rPh sb="5" eb="7">
      <t>ジョウホウ</t>
    </rPh>
    <rPh sb="25" eb="27">
      <t>ジュウジツ</t>
    </rPh>
    <phoneticPr fontId="1"/>
  </si>
  <si>
    <t>多言語表記の有無</t>
    <rPh sb="0" eb="3">
      <t>タゲンゴ</t>
    </rPh>
    <rPh sb="3" eb="5">
      <t>ヒョウキ</t>
    </rPh>
    <rPh sb="6" eb="8">
      <t>ウム</t>
    </rPh>
    <phoneticPr fontId="1"/>
  </si>
  <si>
    <t>パンフレット</t>
    <phoneticPr fontId="1"/>
  </si>
  <si>
    <t>バリアフリーマップの有無</t>
    <rPh sb="10" eb="12">
      <t>ウム</t>
    </rPh>
    <phoneticPr fontId="1"/>
  </si>
  <si>
    <t>手話通訳、筆談の有無</t>
    <rPh sb="0" eb="2">
      <t>シュワ</t>
    </rPh>
    <rPh sb="2" eb="4">
      <t>ツウヤク</t>
    </rPh>
    <rPh sb="5" eb="7">
      <t>ヒツダン</t>
    </rPh>
    <rPh sb="8" eb="10">
      <t>ウム</t>
    </rPh>
    <phoneticPr fontId="1"/>
  </si>
  <si>
    <t>点字パンフレットの有無</t>
    <rPh sb="0" eb="2">
      <t>テンジ</t>
    </rPh>
    <rPh sb="9" eb="11">
      <t>ウム</t>
    </rPh>
    <phoneticPr fontId="1"/>
  </si>
  <si>
    <t>多言語パンフレットの有無</t>
    <rPh sb="0" eb="3">
      <t>タゲンゴ</t>
    </rPh>
    <rPh sb="10" eb="12">
      <t>ウム</t>
    </rPh>
    <phoneticPr fontId="1"/>
  </si>
  <si>
    <t>車いす貸し出しの有無</t>
    <phoneticPr fontId="1"/>
  </si>
  <si>
    <t>車いす使用者対応の実績</t>
    <rPh sb="3" eb="6">
      <t>シヨウシャ</t>
    </rPh>
    <rPh sb="6" eb="8">
      <t>タイオウ</t>
    </rPh>
    <rPh sb="9" eb="11">
      <t>ジッセキ</t>
    </rPh>
    <phoneticPr fontId="1"/>
  </si>
  <si>
    <t>視覚障害者対応の実績</t>
    <rPh sb="0" eb="2">
      <t>シカク</t>
    </rPh>
    <rPh sb="2" eb="5">
      <t>ショウガイシャ</t>
    </rPh>
    <rPh sb="5" eb="7">
      <t>タイオウ</t>
    </rPh>
    <rPh sb="8" eb="10">
      <t>ジッセキ</t>
    </rPh>
    <phoneticPr fontId="1"/>
  </si>
  <si>
    <t>聴覚障害者対応の実績</t>
    <rPh sb="0" eb="2">
      <t>チョウカク</t>
    </rPh>
    <rPh sb="2" eb="5">
      <t>ショウガイシャ</t>
    </rPh>
    <rPh sb="5" eb="7">
      <t>タイオウ</t>
    </rPh>
    <rPh sb="8" eb="10">
      <t>ジッセキ</t>
    </rPh>
    <phoneticPr fontId="1"/>
  </si>
  <si>
    <t>外国人対応の実績</t>
    <rPh sb="0" eb="2">
      <t>ガイコク</t>
    </rPh>
    <rPh sb="2" eb="3">
      <t>ジン</t>
    </rPh>
    <rPh sb="3" eb="5">
      <t>タイオウ</t>
    </rPh>
    <rPh sb="6" eb="8">
      <t>ジッセキ</t>
    </rPh>
    <phoneticPr fontId="1"/>
  </si>
  <si>
    <t>その他の障害者対応の実績</t>
    <rPh sb="2" eb="3">
      <t>タ</t>
    </rPh>
    <rPh sb="4" eb="7">
      <t>ショウガイシャ</t>
    </rPh>
    <rPh sb="7" eb="9">
      <t>タイオウ</t>
    </rPh>
    <rPh sb="10" eb="12">
      <t>ジッセキ</t>
    </rPh>
    <phoneticPr fontId="1"/>
  </si>
  <si>
    <t>現地での情報発信</t>
    <rPh sb="0" eb="2">
      <t>ゲンチ</t>
    </rPh>
    <rPh sb="4" eb="6">
      <t>ジョウホウ</t>
    </rPh>
    <rPh sb="6" eb="8">
      <t>ハッシン</t>
    </rPh>
    <phoneticPr fontId="1"/>
  </si>
  <si>
    <t>事前の情報発信</t>
    <rPh sb="0" eb="2">
      <t>ジゼン</t>
    </rPh>
    <rPh sb="3" eb="5">
      <t>ジョウホウ</t>
    </rPh>
    <rPh sb="5" eb="7">
      <t>ハッシン</t>
    </rPh>
    <phoneticPr fontId="1"/>
  </si>
  <si>
    <t>聴覚情報（イヤホンガイド、アナウンス、音案内など）の充実・わかりやすさ</t>
    <phoneticPr fontId="1"/>
  </si>
  <si>
    <t>車いすで移動可能な経路・交通機関の情報</t>
    <rPh sb="17" eb="19">
      <t>ジョウホウ</t>
    </rPh>
    <phoneticPr fontId="1"/>
  </si>
  <si>
    <t>エリア内の車いす対応トイレの位置の情報</t>
    <rPh sb="17" eb="19">
      <t>ジョウホウ</t>
    </rPh>
    <phoneticPr fontId="1"/>
  </si>
  <si>
    <t>危険個所の注意喚起情報</t>
    <rPh sb="0" eb="2">
      <t>キケン</t>
    </rPh>
    <rPh sb="2" eb="4">
      <t>カショ</t>
    </rPh>
    <rPh sb="5" eb="7">
      <t>チュウイ</t>
    </rPh>
    <rPh sb="7" eb="9">
      <t>カンキ</t>
    </rPh>
    <rPh sb="9" eb="11">
      <t>ジョウホウ</t>
    </rPh>
    <phoneticPr fontId="1"/>
  </si>
  <si>
    <t>交通機関、観光施設、飲食施設、宿泊施設等の多言語表記・人的対応情報</t>
    <rPh sb="0" eb="2">
      <t>コウツウ</t>
    </rPh>
    <rPh sb="2" eb="4">
      <t>キカン</t>
    </rPh>
    <rPh sb="5" eb="7">
      <t>カンコウ</t>
    </rPh>
    <rPh sb="7" eb="9">
      <t>シセツ</t>
    </rPh>
    <rPh sb="10" eb="12">
      <t>インショク</t>
    </rPh>
    <rPh sb="12" eb="14">
      <t>シセツ</t>
    </rPh>
    <rPh sb="15" eb="17">
      <t>シュクハク</t>
    </rPh>
    <rPh sb="17" eb="19">
      <t>シセツ</t>
    </rPh>
    <rPh sb="19" eb="20">
      <t>トウ</t>
    </rPh>
    <rPh sb="21" eb="24">
      <t>タゲンゴ</t>
    </rPh>
    <rPh sb="24" eb="26">
      <t>ヒョウキ</t>
    </rPh>
    <rPh sb="27" eb="29">
      <t>ジンテキ</t>
    </rPh>
    <rPh sb="29" eb="31">
      <t>タイオウ</t>
    </rPh>
    <rPh sb="31" eb="33">
      <t>ジョウホウ</t>
    </rPh>
    <phoneticPr fontId="1"/>
  </si>
  <si>
    <t>パンフレット、冊子等を活用したバリアフリー情報発信の有無（日本語）</t>
    <rPh sb="7" eb="9">
      <t>サッシ</t>
    </rPh>
    <rPh sb="9" eb="10">
      <t>トウ</t>
    </rPh>
    <rPh sb="11" eb="13">
      <t>カツヨウ</t>
    </rPh>
    <rPh sb="21" eb="23">
      <t>ジョウホウ</t>
    </rPh>
    <rPh sb="23" eb="25">
      <t>ハッシン</t>
    </rPh>
    <rPh sb="26" eb="28">
      <t>ウム</t>
    </rPh>
    <rPh sb="29" eb="32">
      <t>ニホンゴ</t>
    </rPh>
    <phoneticPr fontId="1"/>
  </si>
  <si>
    <t>パンフレット、冊子等を活用したバリアフリー情報発信の有無（多言語）</t>
    <rPh sb="29" eb="32">
      <t>タゲンゴ</t>
    </rPh>
    <phoneticPr fontId="1"/>
  </si>
  <si>
    <t>インターネット、SNS等によるバリアフリー情報発信（日本語）</t>
    <rPh sb="11" eb="12">
      <t>トウ</t>
    </rPh>
    <rPh sb="21" eb="23">
      <t>ジョウホウ</t>
    </rPh>
    <rPh sb="23" eb="25">
      <t>ハッシン</t>
    </rPh>
    <rPh sb="26" eb="29">
      <t>ニホンゴ</t>
    </rPh>
    <phoneticPr fontId="1"/>
  </si>
  <si>
    <t>インターネット、SNS等によるバリアフリー情報発信（多言語）</t>
    <rPh sb="11" eb="12">
      <t>トウ</t>
    </rPh>
    <rPh sb="21" eb="23">
      <t>ジョウホウ</t>
    </rPh>
    <rPh sb="23" eb="25">
      <t>ハッシン</t>
    </rPh>
    <rPh sb="26" eb="29">
      <t>タゲンゴ</t>
    </rPh>
    <phoneticPr fontId="1"/>
  </si>
  <si>
    <t>国内の旅行代理店への情報提供</t>
    <rPh sb="0" eb="2">
      <t>コクナイ</t>
    </rPh>
    <phoneticPr fontId="1"/>
  </si>
  <si>
    <t>海外の旅行代理店への情報提供</t>
    <rPh sb="0" eb="2">
      <t>カイガイ</t>
    </rPh>
    <phoneticPr fontId="1"/>
  </si>
  <si>
    <t>車いすでの移動可能性・利便性（段差、急坂、砂利道等、障害の存在）</t>
    <rPh sb="0" eb="1">
      <t>クルマ</t>
    </rPh>
    <rPh sb="5" eb="7">
      <t>イドウ</t>
    </rPh>
    <rPh sb="7" eb="10">
      <t>カノウセイ</t>
    </rPh>
    <rPh sb="11" eb="14">
      <t>リベンセイ</t>
    </rPh>
    <rPh sb="15" eb="17">
      <t>ダンサ</t>
    </rPh>
    <rPh sb="18" eb="19">
      <t>キュウ</t>
    </rPh>
    <rPh sb="19" eb="20">
      <t>サカ</t>
    </rPh>
    <rPh sb="21" eb="25">
      <t>ジャリミチナド</t>
    </rPh>
    <rPh sb="26" eb="28">
      <t>ショウガイ</t>
    </rPh>
    <rPh sb="29" eb="31">
      <t>ソンザイ</t>
    </rPh>
    <phoneticPr fontId="1"/>
  </si>
  <si>
    <t>誘導用ブロックの連続性</t>
    <phoneticPr fontId="1"/>
  </si>
  <si>
    <t>音声案内の連続性</t>
    <rPh sb="0" eb="2">
      <t>オンセイ</t>
    </rPh>
    <rPh sb="2" eb="4">
      <t>アンナイ</t>
    </rPh>
    <rPh sb="5" eb="7">
      <t>レンゾク</t>
    </rPh>
    <rPh sb="7" eb="8">
      <t>セイ</t>
    </rPh>
    <phoneticPr fontId="1"/>
  </si>
  <si>
    <t>案内サインの連続性</t>
    <rPh sb="0" eb="2">
      <t>アンナイ</t>
    </rPh>
    <rPh sb="6" eb="8">
      <t>レンゾク</t>
    </rPh>
    <rPh sb="8" eb="9">
      <t>セイ</t>
    </rPh>
    <phoneticPr fontId="1"/>
  </si>
  <si>
    <t>外国語案内サインの連続性</t>
    <phoneticPr fontId="1"/>
  </si>
  <si>
    <t>エリア全体のバリアフリーマップ</t>
    <rPh sb="3" eb="5">
      <t>ゼンタイ</t>
    </rPh>
    <phoneticPr fontId="1"/>
  </si>
  <si>
    <t>エリア全体の外国語マップ</t>
    <rPh sb="3" eb="5">
      <t>ゼンタイ</t>
    </rPh>
    <rPh sb="6" eb="9">
      <t>ガイコクゴ</t>
    </rPh>
    <phoneticPr fontId="1"/>
  </si>
  <si>
    <t>エリア全体のバリアフリー状況の共同発信</t>
    <rPh sb="3" eb="5">
      <t>ゼンタイ</t>
    </rPh>
    <rPh sb="12" eb="14">
      <t>ジョウキョウ</t>
    </rPh>
    <rPh sb="15" eb="17">
      <t>キョウドウ</t>
    </rPh>
    <rPh sb="17" eb="19">
      <t>ハッシン</t>
    </rPh>
    <phoneticPr fontId="1"/>
  </si>
  <si>
    <t>エリア全体の外国語による情報の共同発信</t>
    <rPh sb="3" eb="5">
      <t>ゼンタイ</t>
    </rPh>
    <rPh sb="6" eb="9">
      <t>ガイコクゴ</t>
    </rPh>
    <rPh sb="12" eb="14">
      <t>ジョウホウ</t>
    </rPh>
    <rPh sb="15" eb="17">
      <t>キョウドウ</t>
    </rPh>
    <rPh sb="17" eb="19">
      <t>ハッシン</t>
    </rPh>
    <phoneticPr fontId="1"/>
  </si>
  <si>
    <t>○</t>
    <phoneticPr fontId="1"/>
  </si>
  <si>
    <t>○</t>
    <phoneticPr fontId="1"/>
  </si>
  <si>
    <t>全盲</t>
    <rPh sb="0" eb="2">
      <t>ゼンモウ</t>
    </rPh>
    <phoneticPr fontId="1"/>
  </si>
  <si>
    <t>弱視</t>
    <rPh sb="0" eb="2">
      <t>ジャクシ</t>
    </rPh>
    <phoneticPr fontId="1"/>
  </si>
  <si>
    <t>観光施設総合評価</t>
    <rPh sb="0" eb="2">
      <t>カンコウ</t>
    </rPh>
    <rPh sb="2" eb="4">
      <t>シセツ</t>
    </rPh>
    <rPh sb="4" eb="8">
      <t>ソウゴウヒョウカ</t>
    </rPh>
    <phoneticPr fontId="1"/>
  </si>
  <si>
    <t>対象者別総合評価</t>
    <rPh sb="0" eb="2">
      <t>タイショウ</t>
    </rPh>
    <rPh sb="2" eb="3">
      <t>シャ</t>
    </rPh>
    <rPh sb="3" eb="4">
      <t>ベツ</t>
    </rPh>
    <rPh sb="4" eb="8">
      <t>ソウゴウヒョウカ</t>
    </rPh>
    <phoneticPr fontId="1"/>
  </si>
  <si>
    <t>施設分類別総合評価</t>
    <rPh sb="0" eb="2">
      <t>シセツ</t>
    </rPh>
    <rPh sb="2" eb="4">
      <t>ブンルイ</t>
    </rPh>
    <rPh sb="4" eb="5">
      <t>ベツ</t>
    </rPh>
    <rPh sb="5" eb="9">
      <t>ソウゴウヒョウカ</t>
    </rPh>
    <phoneticPr fontId="1"/>
  </si>
  <si>
    <t>車いす</t>
    <rPh sb="0" eb="1">
      <t>クルマ</t>
    </rPh>
    <phoneticPr fontId="1"/>
  </si>
  <si>
    <t>聴覚障害者</t>
    <rPh sb="0" eb="2">
      <t>チョウカク</t>
    </rPh>
    <rPh sb="2" eb="5">
      <t>ショウガイシャ</t>
    </rPh>
    <phoneticPr fontId="1"/>
  </si>
  <si>
    <t>外国人</t>
    <rPh sb="0" eb="2">
      <t>ガイコク</t>
    </rPh>
    <rPh sb="2" eb="3">
      <t>ジン</t>
    </rPh>
    <phoneticPr fontId="1"/>
  </si>
  <si>
    <t>その他</t>
    <rPh sb="2" eb="3">
      <t>タ</t>
    </rPh>
    <phoneticPr fontId="1"/>
  </si>
  <si>
    <t>施設間の連携</t>
    <rPh sb="0" eb="2">
      <t>シセツ</t>
    </rPh>
    <rPh sb="2" eb="3">
      <t>カン</t>
    </rPh>
    <rPh sb="4" eb="6">
      <t>レンケイ</t>
    </rPh>
    <phoneticPr fontId="1"/>
  </si>
  <si>
    <t>○</t>
  </si>
  <si>
    <t>80％以上の施設が「75点以上」</t>
    <rPh sb="3" eb="5">
      <t>イジョウ</t>
    </rPh>
    <rPh sb="6" eb="8">
      <t>シセツ</t>
    </rPh>
    <rPh sb="12" eb="13">
      <t>テン</t>
    </rPh>
    <rPh sb="13" eb="15">
      <t>イジョウ</t>
    </rPh>
    <phoneticPr fontId="1"/>
  </si>
  <si>
    <t>50～80％の施設が「75点以上」</t>
    <rPh sb="7" eb="9">
      <t>シセツ</t>
    </rPh>
    <rPh sb="13" eb="14">
      <t>テン</t>
    </rPh>
    <rPh sb="14" eb="16">
      <t>イジョウ</t>
    </rPh>
    <phoneticPr fontId="1"/>
  </si>
  <si>
    <t>50％未満の施設が「75点以上」</t>
    <rPh sb="3" eb="5">
      <t>ミマン</t>
    </rPh>
    <rPh sb="6" eb="8">
      <t>シセツ</t>
    </rPh>
    <rPh sb="12" eb="13">
      <t>テン</t>
    </rPh>
    <rPh sb="13" eb="15">
      <t>イジョウ</t>
    </rPh>
    <phoneticPr fontId="1"/>
  </si>
  <si>
    <t>評価点</t>
    <rPh sb="0" eb="2">
      <t>ヒョウカ</t>
    </rPh>
    <rPh sb="2" eb="3">
      <t>ガッテン</t>
    </rPh>
    <phoneticPr fontId="1"/>
  </si>
  <si>
    <t>評価点</t>
    <rPh sb="0" eb="2">
      <t>ヒョウカ</t>
    </rPh>
    <rPh sb="2" eb="3">
      <t>テン</t>
    </rPh>
    <phoneticPr fontId="1"/>
  </si>
  <si>
    <t>施設分類別総合評価</t>
    <rPh sb="0" eb="2">
      <t>シセツ</t>
    </rPh>
    <rPh sb="2" eb="4">
      <t>ブンルイ</t>
    </rPh>
    <rPh sb="4" eb="5">
      <t>ベツ</t>
    </rPh>
    <rPh sb="5" eb="9">
      <t>ソウゴウヒョウカ</t>
    </rPh>
    <phoneticPr fontId="1"/>
  </si>
  <si>
    <t>全体評価</t>
    <rPh sb="0" eb="2">
      <t>ゼンタイ</t>
    </rPh>
    <rPh sb="2" eb="4">
      <t>ヒョウカ</t>
    </rPh>
    <phoneticPr fontId="1"/>
  </si>
  <si>
    <t>観光施設Ｈ</t>
    <rPh sb="0" eb="2">
      <t>カンコウ</t>
    </rPh>
    <rPh sb="2" eb="4">
      <t>シセツ</t>
    </rPh>
    <phoneticPr fontId="1"/>
  </si>
  <si>
    <t>観光施設Ｉ</t>
    <rPh sb="0" eb="2">
      <t>カンコウ</t>
    </rPh>
    <rPh sb="2" eb="4">
      <t>シセツ</t>
    </rPh>
    <phoneticPr fontId="1"/>
  </si>
  <si>
    <t>観光施設Ｊ</t>
    <rPh sb="0" eb="2">
      <t>カンコウ</t>
    </rPh>
    <rPh sb="2" eb="4">
      <t>シセツ</t>
    </rPh>
    <phoneticPr fontId="1"/>
  </si>
  <si>
    <t>施設分類別総合評価（観光施設）</t>
    <rPh sb="0" eb="2">
      <t>シセツ</t>
    </rPh>
    <rPh sb="2" eb="4">
      <t>ブンルイ</t>
    </rPh>
    <rPh sb="4" eb="5">
      <t>ベツ</t>
    </rPh>
    <rPh sb="5" eb="9">
      <t>ソウゴウヒョウカ</t>
    </rPh>
    <rPh sb="10" eb="12">
      <t>カンコウ</t>
    </rPh>
    <rPh sb="12" eb="14">
      <t>シセツ</t>
    </rPh>
    <phoneticPr fontId="1"/>
  </si>
  <si>
    <t>施設分類別総合評価（飲食施設）</t>
    <rPh sb="0" eb="2">
      <t>シセツ</t>
    </rPh>
    <rPh sb="2" eb="4">
      <t>ブンルイ</t>
    </rPh>
    <rPh sb="4" eb="5">
      <t>ベツ</t>
    </rPh>
    <rPh sb="5" eb="9">
      <t>ソウゴウヒョウカ</t>
    </rPh>
    <rPh sb="10" eb="12">
      <t>インショク</t>
    </rPh>
    <rPh sb="12" eb="14">
      <t>シセツ</t>
    </rPh>
    <phoneticPr fontId="1"/>
  </si>
  <si>
    <t>飲食施設総合評価</t>
    <rPh sb="2" eb="4">
      <t>シセツ</t>
    </rPh>
    <rPh sb="4" eb="8">
      <t>ソウゴウヒョウカ</t>
    </rPh>
    <phoneticPr fontId="1"/>
  </si>
  <si>
    <t>施設分類別総合評価（宿泊施設）</t>
    <rPh sb="0" eb="2">
      <t>シセツ</t>
    </rPh>
    <rPh sb="2" eb="4">
      <t>ブンルイ</t>
    </rPh>
    <rPh sb="4" eb="5">
      <t>ベツ</t>
    </rPh>
    <rPh sb="5" eb="9">
      <t>ソウゴウヒョウカ</t>
    </rPh>
    <rPh sb="10" eb="12">
      <t>シュクハク</t>
    </rPh>
    <rPh sb="12" eb="14">
      <t>シセツ</t>
    </rPh>
    <phoneticPr fontId="1"/>
  </si>
  <si>
    <t>宿泊施設総合評価</t>
    <rPh sb="2" eb="4">
      <t>シセツ</t>
    </rPh>
    <rPh sb="4" eb="8">
      <t>ソウゴウヒョウカ</t>
    </rPh>
    <phoneticPr fontId="1"/>
  </si>
  <si>
    <t>施設分類別総合評価（交通アクセス）</t>
    <rPh sb="0" eb="2">
      <t>シセツ</t>
    </rPh>
    <rPh sb="2" eb="4">
      <t>ブンルイ</t>
    </rPh>
    <rPh sb="4" eb="5">
      <t>ベツ</t>
    </rPh>
    <rPh sb="5" eb="9">
      <t>ソウゴウヒョウカ</t>
    </rPh>
    <rPh sb="10" eb="12">
      <t>コウツウ</t>
    </rPh>
    <phoneticPr fontId="1"/>
  </si>
  <si>
    <t>交通アクセス総合評価</t>
    <rPh sb="0" eb="2">
      <t>コウツウ</t>
    </rPh>
    <rPh sb="6" eb="10">
      <t>ソウゴウヒョウカ</t>
    </rPh>
    <phoneticPr fontId="1"/>
  </si>
  <si>
    <t>施設分類別総合評価（観光案内所）</t>
    <rPh sb="0" eb="2">
      <t>シセツ</t>
    </rPh>
    <rPh sb="2" eb="4">
      <t>ブンルイ</t>
    </rPh>
    <rPh sb="4" eb="5">
      <t>ベツ</t>
    </rPh>
    <rPh sb="5" eb="9">
      <t>ソウゴウヒョウカ</t>
    </rPh>
    <rPh sb="10" eb="12">
      <t>カンコウ</t>
    </rPh>
    <rPh sb="12" eb="14">
      <t>アンナイ</t>
    </rPh>
    <rPh sb="14" eb="15">
      <t>ショ</t>
    </rPh>
    <phoneticPr fontId="1"/>
  </si>
  <si>
    <t>観光案内所総合評価</t>
    <rPh sb="0" eb="2">
      <t>カンコウ</t>
    </rPh>
    <rPh sb="2" eb="5">
      <t>アンナイショ</t>
    </rPh>
    <rPh sb="5" eb="9">
      <t>ソウゴウヒョウカ</t>
    </rPh>
    <phoneticPr fontId="1"/>
  </si>
  <si>
    <t>施設分類別総合評価（案内情報）</t>
    <rPh sb="0" eb="2">
      <t>シセツ</t>
    </rPh>
    <rPh sb="2" eb="4">
      <t>ブンルイ</t>
    </rPh>
    <rPh sb="4" eb="5">
      <t>ベツ</t>
    </rPh>
    <rPh sb="5" eb="9">
      <t>ソウゴウヒョウカ</t>
    </rPh>
    <rPh sb="10" eb="11">
      <t>アン</t>
    </rPh>
    <rPh sb="11" eb="12">
      <t>ナイ</t>
    </rPh>
    <rPh sb="12" eb="14">
      <t>ジョウホウ</t>
    </rPh>
    <phoneticPr fontId="1"/>
  </si>
  <si>
    <t>案内情報総合評価</t>
    <rPh sb="4" eb="8">
      <t>ソウゴウヒョウカ</t>
    </rPh>
    <phoneticPr fontId="1"/>
  </si>
  <si>
    <t>施設分類別総合評価（地区・施設間の連携）</t>
    <rPh sb="0" eb="2">
      <t>シセツ</t>
    </rPh>
    <rPh sb="2" eb="4">
      <t>ブンルイ</t>
    </rPh>
    <rPh sb="4" eb="5">
      <t>ベツ</t>
    </rPh>
    <rPh sb="5" eb="9">
      <t>ソウゴウヒョウカ</t>
    </rPh>
    <rPh sb="10" eb="12">
      <t>チク</t>
    </rPh>
    <rPh sb="13" eb="15">
      <t>シセツ</t>
    </rPh>
    <rPh sb="15" eb="16">
      <t>カン</t>
    </rPh>
    <rPh sb="17" eb="19">
      <t>レンケイ</t>
    </rPh>
    <phoneticPr fontId="1"/>
  </si>
  <si>
    <t>地区・施設間の連携総合評価</t>
    <rPh sb="0" eb="2">
      <t>チク</t>
    </rPh>
    <rPh sb="3" eb="5">
      <t>シセツ</t>
    </rPh>
    <rPh sb="5" eb="6">
      <t>カン</t>
    </rPh>
    <rPh sb="7" eb="9">
      <t>レンケイ</t>
    </rPh>
    <rPh sb="9" eb="13">
      <t>ソウゴウヒョウカ</t>
    </rPh>
    <phoneticPr fontId="1"/>
  </si>
  <si>
    <t>飲食施設総合評価</t>
    <rPh sb="0" eb="2">
      <t>インショク</t>
    </rPh>
    <rPh sb="2" eb="4">
      <t>シセツ</t>
    </rPh>
    <rPh sb="4" eb="8">
      <t>ソウゴウヒョウカ</t>
    </rPh>
    <phoneticPr fontId="1"/>
  </si>
  <si>
    <t>宿泊施設総合評価</t>
    <rPh sb="0" eb="2">
      <t>シュクハク</t>
    </rPh>
    <rPh sb="2" eb="4">
      <t>シセツ</t>
    </rPh>
    <rPh sb="4" eb="8">
      <t>ソウゴウヒョウカ</t>
    </rPh>
    <phoneticPr fontId="1"/>
  </si>
  <si>
    <t>案内情報総合評価</t>
    <rPh sb="0" eb="2">
      <t>アンナイ</t>
    </rPh>
    <rPh sb="2" eb="4">
      <t>ジョウホウ</t>
    </rPh>
    <rPh sb="4" eb="8">
      <t>ソウゴウヒョウカ</t>
    </rPh>
    <phoneticPr fontId="1"/>
  </si>
  <si>
    <t>全体評価【基本】</t>
    <rPh sb="0" eb="2">
      <t>ゼンタイ</t>
    </rPh>
    <rPh sb="2" eb="4">
      <t>ヒョウカ</t>
    </rPh>
    <rPh sb="5" eb="7">
      <t>キホン</t>
    </rPh>
    <phoneticPr fontId="1"/>
  </si>
  <si>
    <t>分類別総合化【基本】</t>
    <rPh sb="0" eb="2">
      <t>ブンルイ</t>
    </rPh>
    <rPh sb="2" eb="3">
      <t>ベツ</t>
    </rPh>
    <rPh sb="3" eb="6">
      <t>ソウゴウカ</t>
    </rPh>
    <rPh sb="7" eb="9">
      <t>キホン</t>
    </rPh>
    <phoneticPr fontId="1"/>
  </si>
  <si>
    <t>観光施設【基本】</t>
    <rPh sb="0" eb="2">
      <t>カンコウ</t>
    </rPh>
    <rPh sb="2" eb="4">
      <t>シセツ</t>
    </rPh>
    <rPh sb="5" eb="7">
      <t>キホン</t>
    </rPh>
    <phoneticPr fontId="1"/>
  </si>
  <si>
    <t>飲食施設【基本】</t>
    <rPh sb="0" eb="2">
      <t>インショク</t>
    </rPh>
    <rPh sb="2" eb="4">
      <t>シセツ</t>
    </rPh>
    <rPh sb="5" eb="7">
      <t>キホン</t>
    </rPh>
    <phoneticPr fontId="1"/>
  </si>
  <si>
    <t>宿泊施設【基本】</t>
    <rPh sb="0" eb="2">
      <t>シュクハク</t>
    </rPh>
    <rPh sb="2" eb="4">
      <t>シセツ</t>
    </rPh>
    <rPh sb="5" eb="7">
      <t>キホン</t>
    </rPh>
    <phoneticPr fontId="1"/>
  </si>
  <si>
    <t>交通アクセス【基本】</t>
    <rPh sb="0" eb="2">
      <t>コウツウ</t>
    </rPh>
    <rPh sb="7" eb="9">
      <t>キホン</t>
    </rPh>
    <phoneticPr fontId="1"/>
  </si>
  <si>
    <t>観光案内所【基本】</t>
    <rPh sb="0" eb="2">
      <t>カンコウ</t>
    </rPh>
    <rPh sb="2" eb="5">
      <t>アンナイショ</t>
    </rPh>
    <rPh sb="6" eb="8">
      <t>キホン</t>
    </rPh>
    <phoneticPr fontId="1"/>
  </si>
  <si>
    <t>案内情報【基本】</t>
    <rPh sb="0" eb="1">
      <t>アン</t>
    </rPh>
    <rPh sb="1" eb="2">
      <t>ナイ</t>
    </rPh>
    <rPh sb="2" eb="4">
      <t>ジョウホウ</t>
    </rPh>
    <rPh sb="5" eb="7">
      <t>キホン</t>
    </rPh>
    <phoneticPr fontId="1"/>
  </si>
  <si>
    <t>地区・施設間の連携【基本】</t>
    <rPh sb="0" eb="2">
      <t>チク</t>
    </rPh>
    <rPh sb="3" eb="5">
      <t>シセツ</t>
    </rPh>
    <rPh sb="5" eb="6">
      <t>カン</t>
    </rPh>
    <rPh sb="7" eb="9">
      <t>レンケイ</t>
    </rPh>
    <rPh sb="10" eb="12">
      <t>キホン</t>
    </rPh>
    <phoneticPr fontId="1"/>
  </si>
  <si>
    <t>全体評価【集計】</t>
    <rPh sb="0" eb="2">
      <t>ゼンタイ</t>
    </rPh>
    <rPh sb="2" eb="4">
      <t>ヒョウカ</t>
    </rPh>
    <rPh sb="5" eb="7">
      <t>シュウケイ</t>
    </rPh>
    <phoneticPr fontId="1"/>
  </si>
  <si>
    <t>分類別総合化【集計】</t>
    <rPh sb="0" eb="2">
      <t>ブンルイ</t>
    </rPh>
    <rPh sb="2" eb="3">
      <t>ベツ</t>
    </rPh>
    <rPh sb="3" eb="6">
      <t>ソウゴウカ</t>
    </rPh>
    <rPh sb="7" eb="9">
      <t>シュウケイ</t>
    </rPh>
    <phoneticPr fontId="1"/>
  </si>
  <si>
    <t>観光施設【記入欄】</t>
    <rPh sb="0" eb="2">
      <t>カンコウ</t>
    </rPh>
    <rPh sb="2" eb="4">
      <t>シセツ</t>
    </rPh>
    <rPh sb="5" eb="7">
      <t>キニュウ</t>
    </rPh>
    <rPh sb="7" eb="8">
      <t>ラン</t>
    </rPh>
    <phoneticPr fontId="1"/>
  </si>
  <si>
    <t>飲食施設【記入欄】</t>
    <rPh sb="0" eb="2">
      <t>インショク</t>
    </rPh>
    <rPh sb="2" eb="4">
      <t>シセツ</t>
    </rPh>
    <phoneticPr fontId="1"/>
  </si>
  <si>
    <t>宿泊施設【記入欄】</t>
    <rPh sb="0" eb="2">
      <t>シュクハク</t>
    </rPh>
    <rPh sb="2" eb="4">
      <t>シセツ</t>
    </rPh>
    <phoneticPr fontId="1"/>
  </si>
  <si>
    <t>交通アクセス【記入欄】</t>
    <rPh sb="0" eb="2">
      <t>コウツウ</t>
    </rPh>
    <phoneticPr fontId="1"/>
  </si>
  <si>
    <t>観光案内所【記入欄】</t>
    <rPh sb="0" eb="2">
      <t>カンコウ</t>
    </rPh>
    <rPh sb="2" eb="5">
      <t>アンナイショ</t>
    </rPh>
    <phoneticPr fontId="1"/>
  </si>
  <si>
    <t>案内情報【記入欄】</t>
    <rPh sb="0" eb="1">
      <t>アン</t>
    </rPh>
    <rPh sb="1" eb="2">
      <t>ナイ</t>
    </rPh>
    <rPh sb="2" eb="4">
      <t>ジョウホウ</t>
    </rPh>
    <phoneticPr fontId="1"/>
  </si>
  <si>
    <t>地区・施設間の連携【記入欄】</t>
    <rPh sb="0" eb="2">
      <t>チク</t>
    </rPh>
    <rPh sb="3" eb="5">
      <t>シセツ</t>
    </rPh>
    <rPh sb="5" eb="6">
      <t>カン</t>
    </rPh>
    <rPh sb="7" eb="9">
      <t>レンケイ</t>
    </rPh>
    <phoneticPr fontId="1"/>
  </si>
  <si>
    <t>No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</si>
  <si>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</si>
  <si>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</si>
  <si>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本シート</t>
    <rPh sb="0" eb="1">
      <t>ホン</t>
    </rPh>
    <phoneticPr fontId="1"/>
  </si>
  <si>
    <t>総合評価フォーマット</t>
    <rPh sb="0" eb="4">
      <t>ソウゴウヒョウカ</t>
    </rPh>
    <phoneticPr fontId="1"/>
  </si>
  <si>
    <t>分類別総合化フォーマット</t>
    <rPh sb="0" eb="2">
      <t>ブンルイ</t>
    </rPh>
    <rPh sb="2" eb="3">
      <t>ベツ</t>
    </rPh>
    <rPh sb="3" eb="6">
      <t>ソウゴウカ</t>
    </rPh>
    <phoneticPr fontId="1"/>
  </si>
  <si>
    <t>観光施設個別フォーマット</t>
    <rPh sb="0" eb="2">
      <t>カンコウ</t>
    </rPh>
    <rPh sb="2" eb="4">
      <t>シセツ</t>
    </rPh>
    <rPh sb="4" eb="6">
      <t>コベツ</t>
    </rPh>
    <phoneticPr fontId="1"/>
  </si>
  <si>
    <t>飲食施設個別フォーマット</t>
    <rPh sb="0" eb="2">
      <t>インショク</t>
    </rPh>
    <rPh sb="2" eb="4">
      <t>シセツ</t>
    </rPh>
    <rPh sb="4" eb="6">
      <t>コベツ</t>
    </rPh>
    <phoneticPr fontId="1"/>
  </si>
  <si>
    <t>宿泊施設個別フォーマット</t>
    <rPh sb="0" eb="2">
      <t>シュクハク</t>
    </rPh>
    <rPh sb="2" eb="4">
      <t>シセツ</t>
    </rPh>
    <rPh sb="4" eb="6">
      <t>コベツ</t>
    </rPh>
    <phoneticPr fontId="1"/>
  </si>
  <si>
    <t>交通アクセス個別フォーマット</t>
    <rPh sb="0" eb="2">
      <t>コウツウ</t>
    </rPh>
    <rPh sb="6" eb="8">
      <t>コベツ</t>
    </rPh>
    <phoneticPr fontId="1"/>
  </si>
  <si>
    <t>観光案内所個別フォーマット</t>
    <rPh sb="0" eb="2">
      <t>カンコウ</t>
    </rPh>
    <rPh sb="2" eb="5">
      <t>アンナイショ</t>
    </rPh>
    <rPh sb="5" eb="7">
      <t>コベツ</t>
    </rPh>
    <phoneticPr fontId="1"/>
  </si>
  <si>
    <t>案内情報個別フォーマット</t>
    <rPh sb="0" eb="2">
      <t>アンナイ</t>
    </rPh>
    <rPh sb="2" eb="4">
      <t>ジョウホウ</t>
    </rPh>
    <rPh sb="4" eb="6">
      <t>コベツ</t>
    </rPh>
    <phoneticPr fontId="1"/>
  </si>
  <si>
    <t>地区・施設間の連携個別フォーマット</t>
    <rPh sb="0" eb="2">
      <t>チク</t>
    </rPh>
    <rPh sb="3" eb="5">
      <t>シセツ</t>
    </rPh>
    <rPh sb="5" eb="6">
      <t>カン</t>
    </rPh>
    <rPh sb="7" eb="9">
      <t>レンケイ</t>
    </rPh>
    <rPh sb="9" eb="11">
      <t>コベツ</t>
    </rPh>
    <phoneticPr fontId="1"/>
  </si>
  <si>
    <t>全体評価集計結果</t>
    <rPh sb="0" eb="2">
      <t>ゼンタイ</t>
    </rPh>
    <rPh sb="2" eb="4">
      <t>ヒョウカ</t>
    </rPh>
    <rPh sb="4" eb="6">
      <t>シュウケイ</t>
    </rPh>
    <rPh sb="6" eb="8">
      <t>ケッカ</t>
    </rPh>
    <phoneticPr fontId="1"/>
  </si>
  <si>
    <t>分類別総合化集計結果</t>
    <rPh sb="0" eb="2">
      <t>ブンルイ</t>
    </rPh>
    <rPh sb="2" eb="3">
      <t>ベツ</t>
    </rPh>
    <rPh sb="3" eb="6">
      <t>ソウゴウカ</t>
    </rPh>
    <rPh sb="6" eb="8">
      <t>シュウケイ</t>
    </rPh>
    <rPh sb="8" eb="10">
      <t>ケッカ</t>
    </rPh>
    <phoneticPr fontId="1"/>
  </si>
  <si>
    <t>観光施設個別記入シート</t>
    <rPh sb="0" eb="2">
      <t>カンコウ</t>
    </rPh>
    <rPh sb="2" eb="4">
      <t>シセツ</t>
    </rPh>
    <rPh sb="4" eb="6">
      <t>コベツ</t>
    </rPh>
    <rPh sb="6" eb="8">
      <t>キニュウ</t>
    </rPh>
    <phoneticPr fontId="1"/>
  </si>
  <si>
    <t>飲食施設個別記入シート</t>
    <rPh sb="0" eb="2">
      <t>インショク</t>
    </rPh>
    <rPh sb="2" eb="4">
      <t>シセツ</t>
    </rPh>
    <rPh sb="4" eb="6">
      <t>コベツ</t>
    </rPh>
    <rPh sb="6" eb="8">
      <t>キニュウ</t>
    </rPh>
    <phoneticPr fontId="1"/>
  </si>
  <si>
    <t>宿泊施設個別記入シート</t>
    <rPh sb="0" eb="2">
      <t>シュクハク</t>
    </rPh>
    <rPh sb="2" eb="4">
      <t>シセツ</t>
    </rPh>
    <rPh sb="4" eb="6">
      <t>コベツ</t>
    </rPh>
    <rPh sb="6" eb="8">
      <t>キニュウ</t>
    </rPh>
    <phoneticPr fontId="1"/>
  </si>
  <si>
    <t>交通アクセス個別記入シート</t>
    <rPh sb="0" eb="2">
      <t>コウツウ</t>
    </rPh>
    <rPh sb="6" eb="8">
      <t>コベツ</t>
    </rPh>
    <rPh sb="8" eb="10">
      <t>キニュウ</t>
    </rPh>
    <phoneticPr fontId="1"/>
  </si>
  <si>
    <t>観光案内所個別記入シート</t>
    <rPh sb="0" eb="2">
      <t>カンコウ</t>
    </rPh>
    <rPh sb="2" eb="5">
      <t>アンナイショ</t>
    </rPh>
    <rPh sb="5" eb="7">
      <t>コベツ</t>
    </rPh>
    <rPh sb="7" eb="9">
      <t>キニュウ</t>
    </rPh>
    <phoneticPr fontId="1"/>
  </si>
  <si>
    <t>案内情報個別記入シート</t>
    <rPh sb="0" eb="2">
      <t>アンナイ</t>
    </rPh>
    <rPh sb="2" eb="4">
      <t>ジョウホウ</t>
    </rPh>
    <rPh sb="4" eb="6">
      <t>コベツ</t>
    </rPh>
    <rPh sb="6" eb="8">
      <t>キニュウ</t>
    </rPh>
    <phoneticPr fontId="1"/>
  </si>
  <si>
    <t>地区・施設間の連携個別記入シート</t>
    <phoneticPr fontId="1"/>
  </si>
  <si>
    <t>○</t>
    <phoneticPr fontId="1"/>
  </si>
  <si>
    <t>○</t>
    <phoneticPr fontId="1"/>
  </si>
  <si>
    <t>駅の中の段差解消（EV、スロープ）</t>
    <rPh sb="0" eb="1">
      <t>エキ</t>
    </rPh>
    <rPh sb="2" eb="3">
      <t>ナカ</t>
    </rPh>
    <rPh sb="4" eb="6">
      <t>ダンサ</t>
    </rPh>
    <rPh sb="6" eb="8">
      <t>カイショウ</t>
    </rPh>
    <phoneticPr fontId="1"/>
  </si>
  <si>
    <t>記入例：触れる仏像がある、音楽が楽しめる、眺めの良い広々とした車いすスペースあり</t>
    <rPh sb="0" eb="2">
      <t>キニュウ</t>
    </rPh>
    <rPh sb="2" eb="3">
      <t>レイ</t>
    </rPh>
    <phoneticPr fontId="1"/>
  </si>
  <si>
    <t>記入例：きざみ食・流動食がある。電動車いす用充電設備がある。</t>
    <rPh sb="0" eb="2">
      <t>キニュウ</t>
    </rPh>
    <rPh sb="2" eb="3">
      <t>レイ</t>
    </rPh>
    <rPh sb="7" eb="8">
      <t>ショク</t>
    </rPh>
    <rPh sb="9" eb="12">
      <t>リュウドウショク</t>
    </rPh>
    <rPh sb="16" eb="18">
      <t>デンドウ</t>
    </rPh>
    <rPh sb="18" eb="19">
      <t>クルマ</t>
    </rPh>
    <rPh sb="21" eb="22">
      <t>ヨウ</t>
    </rPh>
    <rPh sb="22" eb="24">
      <t>ジュウデン</t>
    </rPh>
    <rPh sb="24" eb="26">
      <t>セツビ</t>
    </rPh>
    <phoneticPr fontId="1"/>
  </si>
  <si>
    <t>記入例：車いすのまま入れる浴室がある。</t>
    <rPh sb="0" eb="2">
      <t>キニュウ</t>
    </rPh>
    <rPh sb="2" eb="3">
      <t>レイ</t>
    </rPh>
    <rPh sb="4" eb="5">
      <t>クルマ</t>
    </rPh>
    <rPh sb="10" eb="11">
      <t>ハイ</t>
    </rPh>
    <rPh sb="13" eb="15">
      <t>ヨクシツ</t>
    </rPh>
    <phoneticPr fontId="1"/>
  </si>
  <si>
    <t>記入例：駅内に地元名産品の展示があり、触って楽しむこともできる。</t>
    <rPh sb="0" eb="2">
      <t>キニュウ</t>
    </rPh>
    <rPh sb="2" eb="3">
      <t>レイ</t>
    </rPh>
    <rPh sb="4" eb="5">
      <t>エキ</t>
    </rPh>
    <rPh sb="5" eb="6">
      <t>ナイ</t>
    </rPh>
    <rPh sb="7" eb="9">
      <t>ジモト</t>
    </rPh>
    <rPh sb="9" eb="11">
      <t>メイサン</t>
    </rPh>
    <rPh sb="11" eb="12">
      <t>ヒン</t>
    </rPh>
    <rPh sb="13" eb="15">
      <t>テンジ</t>
    </rPh>
    <phoneticPr fontId="1"/>
  </si>
  <si>
    <t>記入例：視覚障害者が楽しめる施設を紹介している。</t>
    <rPh sb="0" eb="2">
      <t>キニュウ</t>
    </rPh>
    <rPh sb="2" eb="3">
      <t>レイ</t>
    </rPh>
    <rPh sb="4" eb="6">
      <t>シカク</t>
    </rPh>
    <rPh sb="6" eb="9">
      <t>ショウガイシャ</t>
    </rPh>
    <rPh sb="10" eb="11">
      <t>タノ</t>
    </rPh>
    <rPh sb="14" eb="16">
      <t>シセツ</t>
    </rPh>
    <rPh sb="17" eb="19">
      <t>ショウカイ</t>
    </rPh>
    <phoneticPr fontId="1"/>
  </si>
  <si>
    <t>記入例：バリアフリー情報を提供する組織では常時情報を更新している。</t>
    <rPh sb="0" eb="2">
      <t>キニュウ</t>
    </rPh>
    <rPh sb="2" eb="3">
      <t>レイ</t>
    </rPh>
    <rPh sb="10" eb="12">
      <t>ジョウホウ</t>
    </rPh>
    <rPh sb="13" eb="15">
      <t>テイキョウ</t>
    </rPh>
    <rPh sb="17" eb="19">
      <t>ソシキ</t>
    </rPh>
    <rPh sb="21" eb="23">
      <t>ジョウジ</t>
    </rPh>
    <rPh sb="23" eb="25">
      <t>ジョウホウ</t>
    </rPh>
    <rPh sb="26" eb="28">
      <t>コウシン</t>
    </rPh>
    <phoneticPr fontId="1"/>
  </si>
  <si>
    <t>記入例：エリア内だけでな、く隣接エリア、他県とも連携して、共同発信している。</t>
    <rPh sb="0" eb="2">
      <t>キニュウ</t>
    </rPh>
    <rPh sb="2" eb="3">
      <t>レイ</t>
    </rPh>
    <rPh sb="7" eb="8">
      <t>ナイ</t>
    </rPh>
    <rPh sb="14" eb="16">
      <t>リンセツ</t>
    </rPh>
    <rPh sb="20" eb="22">
      <t>タケン</t>
    </rPh>
    <rPh sb="24" eb="26">
      <t>レンケイ</t>
    </rPh>
    <rPh sb="29" eb="31">
      <t>キョウドウ</t>
    </rPh>
    <rPh sb="31" eb="33">
      <t>ハッシン</t>
    </rPh>
    <phoneticPr fontId="1"/>
  </si>
  <si>
    <t>手すりの点字案内の有無</t>
    <rPh sb="0" eb="1">
      <t>テ</t>
    </rPh>
    <rPh sb="4" eb="6">
      <t>テンジ</t>
    </rPh>
    <rPh sb="6" eb="8">
      <t>アンナイ</t>
    </rPh>
    <rPh sb="9" eb="11">
      <t>ウム</t>
    </rPh>
    <phoneticPr fontId="1"/>
  </si>
  <si>
    <t>視覚障害者への交通機関案内の有無（点字ブロック、音声案内等）</t>
    <rPh sb="0" eb="2">
      <t>シカク</t>
    </rPh>
    <rPh sb="2" eb="5">
      <t>ショウガイシャ</t>
    </rPh>
    <rPh sb="7" eb="9">
      <t>コウツウ</t>
    </rPh>
    <rPh sb="9" eb="11">
      <t>キカン</t>
    </rPh>
    <rPh sb="11" eb="13">
      <t>アンナイ</t>
    </rPh>
    <rPh sb="14" eb="16">
      <t>ウム</t>
    </rPh>
    <rPh sb="17" eb="19">
      <t>テンジ</t>
    </rPh>
    <rPh sb="24" eb="26">
      <t>オンセイ</t>
    </rPh>
    <rPh sb="26" eb="28">
      <t>アンナイ</t>
    </rPh>
    <rPh sb="28" eb="29">
      <t>トウ</t>
    </rPh>
    <phoneticPr fontId="1"/>
  </si>
  <si>
    <t>駅から各観光施設等までの経路の視覚障害者への案内の有無（点字ブロック、音声案内等）</t>
    <rPh sb="0" eb="1">
      <t>エキ</t>
    </rPh>
    <rPh sb="3" eb="4">
      <t>カク</t>
    </rPh>
    <rPh sb="4" eb="6">
      <t>カンコウ</t>
    </rPh>
    <rPh sb="6" eb="8">
      <t>シセツ</t>
    </rPh>
    <rPh sb="8" eb="9">
      <t>トウ</t>
    </rPh>
    <rPh sb="12" eb="14">
      <t>ケイロ</t>
    </rPh>
    <rPh sb="15" eb="17">
      <t>シカク</t>
    </rPh>
    <rPh sb="17" eb="20">
      <t>ショウガイシャ</t>
    </rPh>
    <rPh sb="22" eb="24">
      <t>アンナイ</t>
    </rPh>
    <rPh sb="25" eb="27">
      <t>ウム</t>
    </rPh>
    <rPh sb="28" eb="30">
      <t>テンジ</t>
    </rPh>
    <rPh sb="35" eb="37">
      <t>オンセイ</t>
    </rPh>
    <rPh sb="37" eb="39">
      <t>アンナイ</t>
    </rPh>
    <rPh sb="39" eb="40">
      <t>トウ</t>
    </rPh>
    <phoneticPr fontId="1"/>
  </si>
  <si>
    <t>バス停から各観光施設等までの経路の視覚障害者への案内の有無（点字ブロック、音声案内等）</t>
    <rPh sb="2" eb="3">
      <t>テイ</t>
    </rPh>
    <rPh sb="5" eb="6">
      <t>カク</t>
    </rPh>
    <rPh sb="6" eb="8">
      <t>カンコウ</t>
    </rPh>
    <rPh sb="8" eb="10">
      <t>シセツ</t>
    </rPh>
    <rPh sb="10" eb="11">
      <t>トウ</t>
    </rPh>
    <rPh sb="14" eb="16">
      <t>ケイロ</t>
    </rPh>
    <rPh sb="17" eb="19">
      <t>シカク</t>
    </rPh>
    <rPh sb="19" eb="22">
      <t>ショウガイシャ</t>
    </rPh>
    <rPh sb="24" eb="26">
      <t>アンナイ</t>
    </rPh>
    <rPh sb="27" eb="29">
      <t>ウム</t>
    </rPh>
    <rPh sb="30" eb="32">
      <t>テンジ</t>
    </rPh>
    <rPh sb="37" eb="39">
      <t>オンセイ</t>
    </rPh>
    <rPh sb="39" eb="41">
      <t>アンナイ</t>
    </rPh>
    <rPh sb="41" eb="42">
      <t>トウ</t>
    </rPh>
    <phoneticPr fontId="1"/>
  </si>
  <si>
    <t>バリアフリー情報を提供する組織・施設の有無（バリアフリーツアーセンター等）</t>
    <rPh sb="6" eb="8">
      <t>ジョウホウ</t>
    </rPh>
    <rPh sb="9" eb="11">
      <t>テイキョウ</t>
    </rPh>
    <rPh sb="13" eb="15">
      <t>ソシキ</t>
    </rPh>
    <rPh sb="16" eb="18">
      <t>シセツ</t>
    </rPh>
    <rPh sb="19" eb="21">
      <t>ウム</t>
    </rPh>
    <rPh sb="35" eb="36">
      <t>トウ</t>
    </rPh>
    <phoneticPr fontId="1"/>
  </si>
  <si>
    <t>駐車場から入口までの案内図の有無</t>
    <rPh sb="0" eb="2">
      <t>チュウシャ</t>
    </rPh>
    <rPh sb="2" eb="3">
      <t>ジョウ</t>
    </rPh>
    <rPh sb="5" eb="7">
      <t>イリグチ</t>
    </rPh>
    <rPh sb="10" eb="13">
      <t>アンナイズ</t>
    </rPh>
    <rPh sb="14" eb="16">
      <t>ウム</t>
    </rPh>
    <phoneticPr fontId="1"/>
  </si>
  <si>
    <t>通路上の梁や柱など危険個所の有無と注意喚起</t>
    <phoneticPr fontId="1"/>
  </si>
  <si>
    <t>通路上の梁や柱など危険個所の有無と注意喚起</t>
    <phoneticPr fontId="1"/>
  </si>
  <si>
    <t>施設内の配置図の有無</t>
    <rPh sb="0" eb="2">
      <t>シセツ</t>
    </rPh>
    <rPh sb="2" eb="3">
      <t>ナイ</t>
    </rPh>
    <rPh sb="4" eb="7">
      <t>ハイチズ</t>
    </rPh>
    <rPh sb="8" eb="10">
      <t>ウム</t>
    </rPh>
    <phoneticPr fontId="1"/>
  </si>
  <si>
    <t>施設内の外国語案内の有無</t>
    <rPh sb="0" eb="2">
      <t>シセツ</t>
    </rPh>
    <rPh sb="2" eb="3">
      <t>ナイ</t>
    </rPh>
    <rPh sb="4" eb="7">
      <t>ガイコクゴ</t>
    </rPh>
    <rPh sb="7" eb="9">
      <t>アンナイ</t>
    </rPh>
    <rPh sb="10" eb="12">
      <t>ウム</t>
    </rPh>
    <phoneticPr fontId="1"/>
  </si>
  <si>
    <t>車いすの通行可否(勾配、幅員、折り返し）</t>
    <rPh sb="4" eb="6">
      <t>ツウコウ</t>
    </rPh>
    <rPh sb="6" eb="8">
      <t>カヒ</t>
    </rPh>
    <rPh sb="9" eb="11">
      <t>コウバイ</t>
    </rPh>
    <rPh sb="12" eb="14">
      <t>フクイン</t>
    </rPh>
    <rPh sb="15" eb="16">
      <t>オ</t>
    </rPh>
    <rPh sb="17" eb="18">
      <t>カエ</t>
    </rPh>
    <phoneticPr fontId="1"/>
  </si>
  <si>
    <t>車いすが無理なく入ることができる大きさ、車いすに配慮された操作盤</t>
    <rPh sb="4" eb="6">
      <t>ムリ</t>
    </rPh>
    <rPh sb="8" eb="9">
      <t>ハイ</t>
    </rPh>
    <rPh sb="16" eb="17">
      <t>オオ</t>
    </rPh>
    <phoneticPr fontId="1"/>
  </si>
  <si>
    <t>車いすの高さからの視線を考慮した対応</t>
    <phoneticPr fontId="1"/>
  </si>
  <si>
    <t>車いすの高さからの視線を考慮した対応</t>
    <phoneticPr fontId="1"/>
  </si>
  <si>
    <t>聴覚情報（イヤホンガイド、アナウンス、音案内など）の有無</t>
    <rPh sb="26" eb="28">
      <t>ウム</t>
    </rPh>
    <phoneticPr fontId="1"/>
  </si>
  <si>
    <t>文字情報の充実</t>
    <phoneticPr fontId="1"/>
  </si>
  <si>
    <t>文字情報の充実</t>
    <phoneticPr fontId="1"/>
  </si>
  <si>
    <t>外国語聴覚情報（イヤホンガイド、アナウンスなど）の有無</t>
    <rPh sb="25" eb="27">
      <t>ウム</t>
    </rPh>
    <phoneticPr fontId="1"/>
  </si>
  <si>
    <t>車いすが無理なく入ることができる大きさ、車いすに配慮された操作盤</t>
    <phoneticPr fontId="1"/>
  </si>
  <si>
    <t>車いすが無理なく入ることができる大きさ、車いすに配慮された操作盤</t>
    <phoneticPr fontId="1"/>
  </si>
  <si>
    <t>車いすで利用できる入口幅、客室内スペース、トイレ・浴室設備</t>
    <rPh sb="4" eb="6">
      <t>リヨウ</t>
    </rPh>
    <phoneticPr fontId="1"/>
  </si>
  <si>
    <t>視覚障害者のための客室内設備配置や操作方法の案内（係員の説明、音声案内、点字案内等）の有無</t>
    <rPh sb="17" eb="19">
      <t>ソウサ</t>
    </rPh>
    <rPh sb="19" eb="21">
      <t>ホウホウ</t>
    </rPh>
    <rPh sb="22" eb="24">
      <t>アンナイ</t>
    </rPh>
    <rPh sb="25" eb="27">
      <t>カカリイン</t>
    </rPh>
    <rPh sb="28" eb="30">
      <t>セツメイ</t>
    </rPh>
    <rPh sb="31" eb="33">
      <t>オンセイ</t>
    </rPh>
    <rPh sb="33" eb="35">
      <t>アンナイ</t>
    </rPh>
    <rPh sb="36" eb="38">
      <t>テンジ</t>
    </rPh>
    <rPh sb="38" eb="40">
      <t>アンナイ</t>
    </rPh>
    <rPh sb="40" eb="41">
      <t>トウ</t>
    </rPh>
    <rPh sb="43" eb="45">
      <t>ウム</t>
    </rPh>
    <phoneticPr fontId="1"/>
  </si>
  <si>
    <t>客室内設備、宿泊施設内案内等の外国語による情報提供の有無</t>
    <rPh sb="15" eb="18">
      <t>ガイコクゴ</t>
    </rPh>
    <rPh sb="26" eb="28">
      <t>ウム</t>
    </rPh>
    <phoneticPr fontId="1"/>
  </si>
  <si>
    <t>車いすで移動可能な交通機関案内の有無</t>
    <phoneticPr fontId="1"/>
  </si>
  <si>
    <t>車いすスペースの十分な広さ</t>
    <rPh sb="0" eb="1">
      <t>クルマ</t>
    </rPh>
    <rPh sb="8" eb="10">
      <t>ジュウブン</t>
    </rPh>
    <rPh sb="11" eb="12">
      <t>ヒロ</t>
    </rPh>
    <phoneticPr fontId="1"/>
  </si>
  <si>
    <t>車内の音声案内の聞き取りやすさ</t>
    <rPh sb="0" eb="2">
      <t>シャナイ</t>
    </rPh>
    <rPh sb="3" eb="5">
      <t>オンセイ</t>
    </rPh>
    <rPh sb="5" eb="7">
      <t>アンナイ</t>
    </rPh>
    <rPh sb="8" eb="9">
      <t>キ</t>
    </rPh>
    <rPh sb="10" eb="11">
      <t>ト</t>
    </rPh>
    <phoneticPr fontId="1"/>
  </si>
  <si>
    <t>大きな文字の車内視覚表示案内の有無</t>
    <rPh sb="0" eb="1">
      <t>オオ</t>
    </rPh>
    <rPh sb="3" eb="5">
      <t>モジ</t>
    </rPh>
    <rPh sb="6" eb="8">
      <t>シャナイ</t>
    </rPh>
    <rPh sb="8" eb="10">
      <t>シカク</t>
    </rPh>
    <rPh sb="10" eb="12">
      <t>ヒョウジ</t>
    </rPh>
    <rPh sb="12" eb="14">
      <t>アンナイ</t>
    </rPh>
    <rPh sb="15" eb="17">
      <t>ウム</t>
    </rPh>
    <phoneticPr fontId="1"/>
  </si>
  <si>
    <t>駅の中の段差解消（EV、スロープ）</t>
    <phoneticPr fontId="1"/>
  </si>
  <si>
    <t>駅から各観光施設等までの経路の地図等の有無</t>
    <rPh sb="15" eb="17">
      <t>チズ</t>
    </rPh>
    <rPh sb="17" eb="18">
      <t>トウ</t>
    </rPh>
    <rPh sb="19" eb="21">
      <t>ウム</t>
    </rPh>
    <phoneticPr fontId="1"/>
  </si>
  <si>
    <t>バス停から各観光施設等までの経路の地図等の有無</t>
    <rPh sb="17" eb="19">
      <t>チズ</t>
    </rPh>
    <rPh sb="19" eb="20">
      <t>トウ</t>
    </rPh>
    <rPh sb="21" eb="23">
      <t>ウム</t>
    </rPh>
    <phoneticPr fontId="1"/>
  </si>
  <si>
    <t>主要地点の住所表示、地図等の有無</t>
    <rPh sb="0" eb="2">
      <t>シュヨウ</t>
    </rPh>
    <rPh sb="2" eb="4">
      <t>チテン</t>
    </rPh>
    <rPh sb="5" eb="7">
      <t>ジュウショ</t>
    </rPh>
    <rPh sb="7" eb="9">
      <t>ヒョウジ</t>
    </rPh>
    <rPh sb="10" eb="12">
      <t>チズ</t>
    </rPh>
    <rPh sb="12" eb="13">
      <t>トウ</t>
    </rPh>
    <rPh sb="14" eb="16">
      <t>ウム</t>
    </rPh>
    <phoneticPr fontId="1"/>
  </si>
  <si>
    <t>○</t>
    <phoneticPr fontId="1"/>
  </si>
  <si>
    <t>車いす貸し出しの有無</t>
    <phoneticPr fontId="1"/>
  </si>
  <si>
    <t>聴覚情報（イヤホンガイド、アナウンス、音案内など）の有無</t>
    <rPh sb="0" eb="2">
      <t>チョウカク</t>
    </rPh>
    <rPh sb="2" eb="4">
      <t>ジョウホウ</t>
    </rPh>
    <rPh sb="19" eb="20">
      <t>オト</t>
    </rPh>
    <rPh sb="20" eb="22">
      <t>アンナイ</t>
    </rPh>
    <rPh sb="26" eb="28">
      <t>ウム</t>
    </rPh>
    <phoneticPr fontId="1"/>
  </si>
  <si>
    <t>文字情報の充実</t>
    <rPh sb="0" eb="2">
      <t>モジ</t>
    </rPh>
    <rPh sb="2" eb="4">
      <t>ジョウホウ</t>
    </rPh>
    <rPh sb="5" eb="7">
      <t>ジュウジツ</t>
    </rPh>
    <phoneticPr fontId="1"/>
  </si>
  <si>
    <t>外国語聴覚情報（イヤホンガイド、アナウンスなど）の有無</t>
    <rPh sb="0" eb="3">
      <t>ガイコクゴ</t>
    </rPh>
    <rPh sb="3" eb="5">
      <t>チョウカク</t>
    </rPh>
    <rPh sb="5" eb="7">
      <t>ジョウホウ</t>
    </rPh>
    <rPh sb="25" eb="27">
      <t>ウム</t>
    </rPh>
    <phoneticPr fontId="1"/>
  </si>
  <si>
    <t>危険個所の注意喚起情報の有無</t>
    <rPh sb="0" eb="2">
      <t>キケン</t>
    </rPh>
    <rPh sb="2" eb="4">
      <t>カショ</t>
    </rPh>
    <rPh sb="5" eb="7">
      <t>チュウイ</t>
    </rPh>
    <rPh sb="7" eb="9">
      <t>カンキ</t>
    </rPh>
    <rPh sb="9" eb="11">
      <t>ジョウホウ</t>
    </rPh>
    <rPh sb="12" eb="14">
      <t>ウム</t>
    </rPh>
    <phoneticPr fontId="1"/>
  </si>
  <si>
    <t>交通機関、観光施設、飲食施設、宿泊施設等の多言語表記の有無</t>
    <rPh sb="0" eb="2">
      <t>コウツウ</t>
    </rPh>
    <rPh sb="2" eb="4">
      <t>キカン</t>
    </rPh>
    <rPh sb="5" eb="7">
      <t>カンコウ</t>
    </rPh>
    <rPh sb="7" eb="9">
      <t>シセツ</t>
    </rPh>
    <rPh sb="10" eb="12">
      <t>インショク</t>
    </rPh>
    <rPh sb="12" eb="14">
      <t>シセツ</t>
    </rPh>
    <rPh sb="15" eb="17">
      <t>シュクハク</t>
    </rPh>
    <rPh sb="17" eb="19">
      <t>シセツ</t>
    </rPh>
    <rPh sb="19" eb="20">
      <t>トウ</t>
    </rPh>
    <rPh sb="21" eb="24">
      <t>タゲンゴ</t>
    </rPh>
    <rPh sb="24" eb="26">
      <t>ヒョウキ</t>
    </rPh>
    <rPh sb="27" eb="29">
      <t>ウム</t>
    </rPh>
    <phoneticPr fontId="1"/>
  </si>
  <si>
    <t>車いすでの移動可能性（段差、急坂、砂利道等、障害の存在）</t>
    <rPh sb="0" eb="1">
      <t>クルマ</t>
    </rPh>
    <rPh sb="5" eb="7">
      <t>イドウ</t>
    </rPh>
    <rPh sb="7" eb="10">
      <t>カノウセイ</t>
    </rPh>
    <rPh sb="11" eb="13">
      <t>ダンサ</t>
    </rPh>
    <rPh sb="14" eb="15">
      <t>キュウ</t>
    </rPh>
    <rPh sb="15" eb="16">
      <t>サカ</t>
    </rPh>
    <rPh sb="17" eb="21">
      <t>ジャリミチナド</t>
    </rPh>
    <rPh sb="22" eb="24">
      <t>ショウガイ</t>
    </rPh>
    <rPh sb="25" eb="27">
      <t>ソンザイ</t>
    </rPh>
    <phoneticPr fontId="1"/>
  </si>
  <si>
    <t>誘導用ブロックの連続性</t>
    <phoneticPr fontId="1"/>
  </si>
  <si>
    <t>外国語案内サインの連続性</t>
    <phoneticPr fontId="1"/>
  </si>
  <si>
    <t>エリア全体のバリアフリーマップの有無</t>
    <rPh sb="3" eb="5">
      <t>ゼンタイ</t>
    </rPh>
    <rPh sb="16" eb="18">
      <t>ウム</t>
    </rPh>
    <phoneticPr fontId="1"/>
  </si>
  <si>
    <t>エリア全体の外国語マップの有無</t>
    <rPh sb="3" eb="5">
      <t>ゼンタイ</t>
    </rPh>
    <rPh sb="6" eb="9">
      <t>ガイコクゴ</t>
    </rPh>
    <rPh sb="13" eb="15">
      <t>ウム</t>
    </rPh>
    <phoneticPr fontId="1"/>
  </si>
  <si>
    <t>エリア全体のバリアフリー状況の共同発信の有無</t>
    <rPh sb="3" eb="5">
      <t>ゼンタイ</t>
    </rPh>
    <rPh sb="12" eb="14">
      <t>ジョウキョウ</t>
    </rPh>
    <rPh sb="15" eb="17">
      <t>キョウドウ</t>
    </rPh>
    <rPh sb="17" eb="19">
      <t>ハッシン</t>
    </rPh>
    <rPh sb="20" eb="22">
      <t>ウム</t>
    </rPh>
    <phoneticPr fontId="1"/>
  </si>
  <si>
    <t>エリア全体の外国語による情報の共同発信の有無</t>
    <rPh sb="3" eb="5">
      <t>ゼンタイ</t>
    </rPh>
    <rPh sb="6" eb="9">
      <t>ガイコクゴ</t>
    </rPh>
    <rPh sb="12" eb="14">
      <t>ジョウホウ</t>
    </rPh>
    <rPh sb="15" eb="17">
      <t>キョウドウ</t>
    </rPh>
    <rPh sb="17" eb="19">
      <t>ハッシン</t>
    </rPh>
    <rPh sb="20" eb="22">
      <t>ウム</t>
    </rPh>
    <phoneticPr fontId="1"/>
  </si>
  <si>
    <t>※当該施設がない場合は評価対象外とする。</t>
    <rPh sb="1" eb="3">
      <t>トウガイ</t>
    </rPh>
    <rPh sb="3" eb="5">
      <t>シセツ</t>
    </rPh>
    <rPh sb="8" eb="10">
      <t>バアイ</t>
    </rPh>
    <rPh sb="11" eb="13">
      <t>ヒョウカ</t>
    </rPh>
    <rPh sb="13" eb="16">
      <t>タイショウガイ</t>
    </rPh>
    <phoneticPr fontId="1"/>
  </si>
  <si>
    <t>利用方法</t>
    <rPh sb="0" eb="2">
      <t>リヨウ</t>
    </rPh>
    <rPh sb="2" eb="4">
      <t>ホウホウ</t>
    </rPh>
    <phoneticPr fontId="1"/>
  </si>
  <si>
    <t>シートNo1～10の【基本】と付いているシートは様式のイメージです。</t>
    <rPh sb="11" eb="13">
      <t>キホン</t>
    </rPh>
    <rPh sb="15" eb="16">
      <t>ツ</t>
    </rPh>
    <rPh sb="24" eb="26">
      <t>ヨウシキ</t>
    </rPh>
    <phoneticPr fontId="1"/>
  </si>
  <si>
    <t>シート構成・利用方法</t>
    <rPh sb="3" eb="5">
      <t>コウセイ</t>
    </rPh>
    <rPh sb="6" eb="8">
      <t>リヨウ</t>
    </rPh>
    <rPh sb="8" eb="10">
      <t>ホウホウ</t>
    </rPh>
    <phoneticPr fontId="1"/>
  </si>
  <si>
    <t>シート構成</t>
    <rPh sb="3" eb="5">
      <t>コウセイ</t>
    </rPh>
    <phoneticPr fontId="1"/>
  </si>
  <si>
    <t>観光エリア評価ツール</t>
    <rPh sb="0" eb="2">
      <t>カンコウ</t>
    </rPh>
    <rPh sb="5" eb="7">
      <t>ヒョウカ</t>
    </rPh>
    <phoneticPr fontId="1"/>
  </si>
  <si>
    <t>シート13～19の各施設の「アピールポイント」には、障害者の方を中心にアピールしたいポイントを記載してください。</t>
    <rPh sb="9" eb="12">
      <t>カクシセツ</t>
    </rPh>
    <rPh sb="26" eb="29">
      <t>ショウガイシャ</t>
    </rPh>
    <rPh sb="30" eb="31">
      <t>カタ</t>
    </rPh>
    <rPh sb="32" eb="34">
      <t>チュウシン</t>
    </rPh>
    <rPh sb="47" eb="49">
      <t>キサイ</t>
    </rPh>
    <phoneticPr fontId="1"/>
  </si>
  <si>
    <t>施設名＝</t>
    <rPh sb="0" eb="2">
      <t>シセツ</t>
    </rPh>
    <rPh sb="2" eb="3">
      <t>メイ</t>
    </rPh>
    <phoneticPr fontId="1"/>
  </si>
  <si>
    <t>観光施設個別シート</t>
    <rPh sb="0" eb="2">
      <t>カンコウ</t>
    </rPh>
    <rPh sb="2" eb="4">
      <t>シセツ</t>
    </rPh>
    <rPh sb="4" eb="6">
      <t>コベツ</t>
    </rPh>
    <phoneticPr fontId="1"/>
  </si>
  <si>
    <t>飲食施設個別シート</t>
    <rPh sb="0" eb="2">
      <t>インショク</t>
    </rPh>
    <rPh sb="2" eb="4">
      <t>シセツ</t>
    </rPh>
    <rPh sb="4" eb="6">
      <t>コベツ</t>
    </rPh>
    <phoneticPr fontId="1"/>
  </si>
  <si>
    <t>宿泊施設個別シート</t>
    <rPh sb="0" eb="2">
      <t>シュクハク</t>
    </rPh>
    <rPh sb="2" eb="4">
      <t>シセツ</t>
    </rPh>
    <rPh sb="4" eb="6">
      <t>コベツ</t>
    </rPh>
    <phoneticPr fontId="1"/>
  </si>
  <si>
    <t>交通アクセス個別シート</t>
    <rPh sb="0" eb="2">
      <t>コウツウ</t>
    </rPh>
    <rPh sb="6" eb="8">
      <t>コベツ</t>
    </rPh>
    <phoneticPr fontId="1"/>
  </si>
  <si>
    <t>観光案内所個別シート</t>
    <rPh sb="0" eb="2">
      <t>カンコウ</t>
    </rPh>
    <rPh sb="2" eb="5">
      <t>アンナイショ</t>
    </rPh>
    <rPh sb="5" eb="7">
      <t>コベツ</t>
    </rPh>
    <phoneticPr fontId="1"/>
  </si>
  <si>
    <t>案内情報個別シート</t>
    <rPh sb="0" eb="2">
      <t>アンナイ</t>
    </rPh>
    <rPh sb="2" eb="4">
      <t>ジョウホウ</t>
    </rPh>
    <rPh sb="4" eb="6">
      <t>コベツ</t>
    </rPh>
    <phoneticPr fontId="1"/>
  </si>
  <si>
    <t>地区・施設間の連携</t>
    <rPh sb="0" eb="2">
      <t>チク</t>
    </rPh>
    <rPh sb="3" eb="5">
      <t>シセツ</t>
    </rPh>
    <rPh sb="5" eb="6">
      <t>カン</t>
    </rPh>
    <rPh sb="7" eb="9">
      <t>レンケイ</t>
    </rPh>
    <phoneticPr fontId="1"/>
  </si>
  <si>
    <t>総合評価</t>
    <rPh sb="0" eb="4">
      <t>ソウゴウヒョウカ</t>
    </rPh>
    <phoneticPr fontId="1"/>
  </si>
  <si>
    <t>シート11～12に施設別総括、対象者別総括、全体総括の図表ができます。</t>
    <rPh sb="9" eb="11">
      <t>シセツ</t>
    </rPh>
    <rPh sb="11" eb="12">
      <t>ベツ</t>
    </rPh>
    <rPh sb="12" eb="14">
      <t>ソウカツ</t>
    </rPh>
    <rPh sb="15" eb="17">
      <t>タイショウ</t>
    </rPh>
    <rPh sb="17" eb="18">
      <t>シャ</t>
    </rPh>
    <rPh sb="18" eb="19">
      <t>ベツ</t>
    </rPh>
    <rPh sb="19" eb="21">
      <t>ソウカツ</t>
    </rPh>
    <rPh sb="22" eb="24">
      <t>ゼンタイ</t>
    </rPh>
    <rPh sb="24" eb="26">
      <t>ソウカツ</t>
    </rPh>
    <rPh sb="27" eb="29">
      <t>ズヒョウ</t>
    </rPh>
    <phoneticPr fontId="1"/>
  </si>
  <si>
    <t>施設分類別総合評価</t>
    <rPh sb="0" eb="2">
      <t>シセツ</t>
    </rPh>
    <rPh sb="2" eb="4">
      <t>ブンルイ</t>
    </rPh>
    <rPh sb="4" eb="5">
      <t>ベツ</t>
    </rPh>
    <rPh sb="5" eb="9">
      <t>ソウゴウヒョウカ</t>
    </rPh>
    <phoneticPr fontId="1"/>
  </si>
  <si>
    <t>シートNo13～19の【記入欄】と付いているシートの表の上の「施設名」の右欄（C列）にチェックする施設名を記載してください。</t>
    <rPh sb="12" eb="14">
      <t>キニュウ</t>
    </rPh>
    <rPh sb="14" eb="15">
      <t>ラン</t>
    </rPh>
    <rPh sb="17" eb="18">
      <t>ツ</t>
    </rPh>
    <rPh sb="26" eb="27">
      <t>ヒョウ</t>
    </rPh>
    <rPh sb="28" eb="29">
      <t>ウエ</t>
    </rPh>
    <rPh sb="31" eb="33">
      <t>シセツ</t>
    </rPh>
    <rPh sb="33" eb="34">
      <t>メイ</t>
    </rPh>
    <rPh sb="36" eb="37">
      <t>ミギ</t>
    </rPh>
    <rPh sb="37" eb="38">
      <t>ラン</t>
    </rPh>
    <rPh sb="40" eb="41">
      <t>レツ</t>
    </rPh>
    <rPh sb="49" eb="51">
      <t>シセツ</t>
    </rPh>
    <rPh sb="51" eb="52">
      <t>メイ</t>
    </rPh>
    <rPh sb="53" eb="55">
      <t>キサイ</t>
    </rPh>
    <phoneticPr fontId="1"/>
  </si>
  <si>
    <t>施設分類別に10表準備してあります。10施設を超える場合は、エリアを２つに分ける等お願いいたします。
「交通アクセス」、「案内情報」、「地区・施設間の連携」は、エリア全体で１表で結構ですが、１表に集約できない場合は、別表にし、「施設名」に対象地区などをご記入ください。</t>
    <rPh sb="0" eb="2">
      <t>シセツ</t>
    </rPh>
    <rPh sb="2" eb="4">
      <t>ブンルイ</t>
    </rPh>
    <rPh sb="4" eb="5">
      <t>ベツ</t>
    </rPh>
    <rPh sb="8" eb="9">
      <t>ヒョウ</t>
    </rPh>
    <rPh sb="9" eb="11">
      <t>ジュンビ</t>
    </rPh>
    <rPh sb="40" eb="41">
      <t>トウ</t>
    </rPh>
    <rPh sb="42" eb="43">
      <t>ネガ</t>
    </rPh>
    <rPh sb="52" eb="54">
      <t>コウツウ</t>
    </rPh>
    <rPh sb="61" eb="63">
      <t>アンナイ</t>
    </rPh>
    <rPh sb="63" eb="65">
      <t>ジョウホウ</t>
    </rPh>
    <rPh sb="68" eb="70">
      <t>チク</t>
    </rPh>
    <rPh sb="71" eb="73">
      <t>シセツ</t>
    </rPh>
    <rPh sb="73" eb="74">
      <t>カン</t>
    </rPh>
    <rPh sb="75" eb="77">
      <t>レンケイ</t>
    </rPh>
    <rPh sb="83" eb="85">
      <t>ゼンタイ</t>
    </rPh>
    <rPh sb="87" eb="88">
      <t>ヒョウ</t>
    </rPh>
    <rPh sb="89" eb="91">
      <t>ケッコウ</t>
    </rPh>
    <rPh sb="96" eb="97">
      <t>ヒョウ</t>
    </rPh>
    <rPh sb="98" eb="100">
      <t>シュウヤク</t>
    </rPh>
    <rPh sb="104" eb="106">
      <t>バアイ</t>
    </rPh>
    <rPh sb="108" eb="109">
      <t>ベツ</t>
    </rPh>
    <rPh sb="109" eb="110">
      <t>ヒョウ</t>
    </rPh>
    <rPh sb="114" eb="116">
      <t>シセツ</t>
    </rPh>
    <rPh sb="116" eb="117">
      <t>メイ</t>
    </rPh>
    <rPh sb="119" eb="121">
      <t>タイショウ</t>
    </rPh>
    <rPh sb="121" eb="123">
      <t>チク</t>
    </rPh>
    <rPh sb="127" eb="129">
      <t>キニュウ</t>
    </rPh>
    <phoneticPr fontId="1"/>
  </si>
  <si>
    <t>各【記入欄】シートのD列「評価」欄（水色）をクリックするとプルダウンで記号が選べます。下記から選んでください。</t>
    <rPh sb="0" eb="1">
      <t>カク</t>
    </rPh>
    <rPh sb="2" eb="4">
      <t>キニュウ</t>
    </rPh>
    <rPh sb="4" eb="5">
      <t>ラン</t>
    </rPh>
    <rPh sb="11" eb="12">
      <t>レツ</t>
    </rPh>
    <rPh sb="13" eb="15">
      <t>ヒョウカ</t>
    </rPh>
    <rPh sb="16" eb="17">
      <t>ラン</t>
    </rPh>
    <rPh sb="18" eb="20">
      <t>ミズイロ</t>
    </rPh>
    <rPh sb="35" eb="37">
      <t>キゴウ</t>
    </rPh>
    <rPh sb="38" eb="39">
      <t>エラ</t>
    </rPh>
    <rPh sb="43" eb="45">
      <t>カキ</t>
    </rPh>
    <rPh sb="47" eb="48">
      <t>エラ</t>
    </rPh>
    <phoneticPr fontId="1"/>
  </si>
  <si>
    <t>　○：適合している。設備・サービス等がある。</t>
    <rPh sb="3" eb="5">
      <t>テキゴウ</t>
    </rPh>
    <rPh sb="10" eb="12">
      <t>セツビ</t>
    </rPh>
    <rPh sb="11" eb="12">
      <t>シセツ</t>
    </rPh>
    <rPh sb="17" eb="18">
      <t>トウ</t>
    </rPh>
    <phoneticPr fontId="1"/>
  </si>
  <si>
    <t>　×：適合していない。設備・サービス等がない。</t>
    <rPh sb="3" eb="5">
      <t>テキゴウ</t>
    </rPh>
    <rPh sb="11" eb="13">
      <t>セツビ</t>
    </rPh>
    <rPh sb="18" eb="19">
      <t>トウ</t>
    </rPh>
    <phoneticPr fontId="1"/>
  </si>
  <si>
    <t>　空欄：当該施設（エレベーター等）がない。</t>
    <rPh sb="1" eb="3">
      <t>クウラン</t>
    </rPh>
    <rPh sb="4" eb="6">
      <t>トウガイ</t>
    </rPh>
    <rPh sb="6" eb="8">
      <t>シセツ</t>
    </rPh>
    <rPh sb="15" eb="16">
      <t>トウ</t>
    </rPh>
    <phoneticPr fontId="1"/>
  </si>
  <si>
    <t>×</t>
  </si>
  <si>
    <t>【施設名と○×評価（青セル部分）が記入されている部分は仮です上書きして使用ください】</t>
    <rPh sb="1" eb="4">
      <t>シセツメイ</t>
    </rPh>
    <rPh sb="7" eb="9">
      <t>ヒョウカ</t>
    </rPh>
    <rPh sb="10" eb="11">
      <t>アオ</t>
    </rPh>
    <rPh sb="13" eb="15">
      <t>ブブン</t>
    </rPh>
    <rPh sb="17" eb="19">
      <t>キニュウ</t>
    </rPh>
    <rPh sb="24" eb="26">
      <t>ブブン</t>
    </rPh>
    <rPh sb="27" eb="28">
      <t>カリ</t>
    </rPh>
    <rPh sb="30" eb="32">
      <t>ウワガ</t>
    </rPh>
    <rPh sb="35" eb="37">
      <t>シヨウ</t>
    </rPh>
    <phoneticPr fontId="1"/>
  </si>
  <si>
    <t>観光施設A</t>
    <rPh sb="0" eb="2">
      <t>カンコウ</t>
    </rPh>
    <rPh sb="2" eb="4">
      <t>シセツ</t>
    </rPh>
    <phoneticPr fontId="1"/>
  </si>
  <si>
    <t>観光施設B</t>
    <rPh sb="0" eb="2">
      <t>カンコウ</t>
    </rPh>
    <rPh sb="2" eb="4">
      <t>シセツ</t>
    </rPh>
    <phoneticPr fontId="1"/>
  </si>
  <si>
    <t>観光施設C</t>
    <rPh sb="0" eb="2">
      <t>カンコウ</t>
    </rPh>
    <rPh sb="2" eb="4">
      <t>シセツ</t>
    </rPh>
    <phoneticPr fontId="1"/>
  </si>
  <si>
    <t>観光施設D</t>
    <rPh sb="0" eb="2">
      <t>カンコウ</t>
    </rPh>
    <rPh sb="2" eb="4">
      <t>シセツ</t>
    </rPh>
    <phoneticPr fontId="1"/>
  </si>
  <si>
    <t>観光施設E</t>
    <rPh sb="0" eb="2">
      <t>カンコウ</t>
    </rPh>
    <rPh sb="2" eb="4">
      <t>シセツ</t>
    </rPh>
    <phoneticPr fontId="1"/>
  </si>
  <si>
    <t>観光施設F</t>
    <rPh sb="0" eb="2">
      <t>カンコウ</t>
    </rPh>
    <rPh sb="2" eb="4">
      <t>シセツ</t>
    </rPh>
    <phoneticPr fontId="1"/>
  </si>
  <si>
    <t>観光施設G</t>
    <rPh sb="0" eb="2">
      <t>カンコウ</t>
    </rPh>
    <rPh sb="2" eb="4">
      <t>シセツ</t>
    </rPh>
    <phoneticPr fontId="1"/>
  </si>
  <si>
    <t>観光施設H</t>
    <phoneticPr fontId="1"/>
  </si>
  <si>
    <t>観光施設I</t>
    <phoneticPr fontId="1"/>
  </si>
  <si>
    <t>観光施設J</t>
    <phoneticPr fontId="1"/>
  </si>
  <si>
    <t>飲食施設A</t>
    <rPh sb="0" eb="2">
      <t>インショク</t>
    </rPh>
    <rPh sb="2" eb="4">
      <t>シセツ</t>
    </rPh>
    <phoneticPr fontId="1"/>
  </si>
  <si>
    <t>飲食施設B</t>
    <phoneticPr fontId="1"/>
  </si>
  <si>
    <t>飲食施設C</t>
    <phoneticPr fontId="1"/>
  </si>
  <si>
    <t>飲食施設D</t>
    <phoneticPr fontId="1"/>
  </si>
  <si>
    <t>飲食施設E</t>
    <phoneticPr fontId="1"/>
  </si>
  <si>
    <t>宿泊施設A</t>
    <rPh sb="0" eb="2">
      <t>シュクハク</t>
    </rPh>
    <rPh sb="2" eb="4">
      <t>シセツ</t>
    </rPh>
    <phoneticPr fontId="1"/>
  </si>
  <si>
    <t>宿泊施設B</t>
    <phoneticPr fontId="1"/>
  </si>
  <si>
    <t>宿泊施設C</t>
    <phoneticPr fontId="1"/>
  </si>
  <si>
    <t>交通A</t>
    <rPh sb="0" eb="2">
      <t>コウツウ</t>
    </rPh>
    <phoneticPr fontId="1"/>
  </si>
  <si>
    <t>観光案内所A</t>
    <rPh sb="0" eb="2">
      <t>カンコウ</t>
    </rPh>
    <rPh sb="2" eb="5">
      <t>アンナイショ</t>
    </rPh>
    <phoneticPr fontId="1"/>
  </si>
  <si>
    <t>観光案内所B</t>
    <rPh sb="0" eb="2">
      <t>カンコウ</t>
    </rPh>
    <rPh sb="2" eb="5">
      <t>アンナイショ</t>
    </rPh>
    <phoneticPr fontId="1"/>
  </si>
  <si>
    <t>観光案内所C</t>
    <rPh sb="0" eb="2">
      <t>カンコウ</t>
    </rPh>
    <rPh sb="2" eb="5">
      <t>アンナイショ</t>
    </rPh>
    <phoneticPr fontId="1"/>
  </si>
  <si>
    <t>案内箇所B</t>
    <rPh sb="0" eb="2">
      <t>アンナイ</t>
    </rPh>
    <rPh sb="2" eb="4">
      <t>カショ</t>
    </rPh>
    <phoneticPr fontId="1"/>
  </si>
  <si>
    <t>地区施設間A</t>
    <rPh sb="0" eb="2">
      <t>チク</t>
    </rPh>
    <rPh sb="2" eb="4">
      <t>シセツ</t>
    </rPh>
    <rPh sb="4" eb="5">
      <t>カン</t>
    </rPh>
    <phoneticPr fontId="1"/>
  </si>
  <si>
    <t>案内箇所A</t>
    <rPh sb="0" eb="2">
      <t>アンナイ</t>
    </rPh>
    <rPh sb="2" eb="4">
      <t>カショ</t>
    </rPh>
    <phoneticPr fontId="1"/>
  </si>
  <si>
    <t>対象者別総合評価</t>
    <rPh sb="0" eb="3">
      <t>タイショウシャ</t>
    </rPh>
    <rPh sb="3" eb="4">
      <t>ベツ</t>
    </rPh>
    <rPh sb="4" eb="8">
      <t>ソウゴウヒョウカ</t>
    </rPh>
    <phoneticPr fontId="1"/>
  </si>
  <si>
    <t>その他対応</t>
    <rPh sb="2" eb="3">
      <t>タ</t>
    </rPh>
    <rPh sb="3" eb="5">
      <t>タイオウ</t>
    </rPh>
    <phoneticPr fontId="1"/>
  </si>
  <si>
    <t>施設</t>
    <rPh sb="0" eb="2">
      <t>シセツ</t>
    </rPh>
    <phoneticPr fontId="1"/>
  </si>
  <si>
    <t>対象者</t>
    <rPh sb="0" eb="3">
      <t>タイショウシャ</t>
    </rPh>
    <phoneticPr fontId="1"/>
  </si>
  <si>
    <t>評価点</t>
    <rPh sb="0" eb="2">
      <t>ヒョウカ</t>
    </rPh>
    <rPh sb="2" eb="3">
      <t>テン</t>
    </rPh>
    <phoneticPr fontId="1"/>
  </si>
  <si>
    <t>評価</t>
    <rPh sb="0" eb="2">
      <t>ヒョウカ</t>
    </rPh>
    <phoneticPr fontId="1"/>
  </si>
  <si>
    <t>アピールポイント</t>
    <phoneticPr fontId="1"/>
  </si>
  <si>
    <t>車いす使用者</t>
    <rPh sb="0" eb="1">
      <t>クルマ</t>
    </rPh>
    <rPh sb="3" eb="6">
      <t>シヨウシャ</t>
    </rPh>
    <phoneticPr fontId="1"/>
  </si>
  <si>
    <t>視覚障害者（全盲）</t>
    <rPh sb="0" eb="2">
      <t>シカク</t>
    </rPh>
    <rPh sb="2" eb="5">
      <t>ショウガイシャ</t>
    </rPh>
    <rPh sb="6" eb="8">
      <t>ゼンモウ</t>
    </rPh>
    <phoneticPr fontId="1"/>
  </si>
  <si>
    <t>視覚障害者(弱視）</t>
    <rPh sb="0" eb="2">
      <t>シカク</t>
    </rPh>
    <rPh sb="2" eb="5">
      <t>ショウガイシャ</t>
    </rPh>
    <rPh sb="6" eb="8">
      <t>ジャクシ</t>
    </rPh>
    <phoneticPr fontId="1"/>
  </si>
  <si>
    <t>聴覚障害者</t>
    <rPh sb="0" eb="2">
      <t>チョウカク</t>
    </rPh>
    <rPh sb="2" eb="5">
      <t>ショウガイシャ</t>
    </rPh>
    <phoneticPr fontId="1"/>
  </si>
  <si>
    <t>外国人</t>
    <rPh sb="0" eb="2">
      <t>ガイコク</t>
    </rPh>
    <rPh sb="2" eb="3">
      <t>ジン</t>
    </rPh>
    <phoneticPr fontId="1"/>
  </si>
  <si>
    <t>その他</t>
    <rPh sb="2" eb="3">
      <t>タ</t>
    </rPh>
    <phoneticPr fontId="1"/>
  </si>
  <si>
    <t>個別施設の総合評価</t>
    <rPh sb="0" eb="2">
      <t>コベツ</t>
    </rPh>
    <rPh sb="2" eb="4">
      <t>シセツ</t>
    </rPh>
    <rPh sb="5" eb="9">
      <t>ソウゴウヒョウカ</t>
    </rPh>
    <phoneticPr fontId="1"/>
  </si>
  <si>
    <t>★</t>
    <phoneticPr fontId="1"/>
  </si>
  <si>
    <t>評価点と評価</t>
    <rPh sb="0" eb="2">
      <t>ヒョウカ</t>
    </rPh>
    <rPh sb="2" eb="3">
      <t>テン</t>
    </rPh>
    <rPh sb="4" eb="6">
      <t>ヒョウカ</t>
    </rPh>
    <phoneticPr fontId="1"/>
  </si>
  <si>
    <t>0～19.9：</t>
    <phoneticPr fontId="1"/>
  </si>
  <si>
    <t>20～39.9：</t>
    <phoneticPr fontId="1"/>
  </si>
  <si>
    <t>40～59.9：</t>
    <phoneticPr fontId="1"/>
  </si>
  <si>
    <t>60～79.9：</t>
    <phoneticPr fontId="1"/>
  </si>
  <si>
    <t>80～100：</t>
    <phoneticPr fontId="1"/>
  </si>
  <si>
    <t>★★</t>
    <phoneticPr fontId="1"/>
  </si>
  <si>
    <t>★★★</t>
    <phoneticPr fontId="1"/>
  </si>
  <si>
    <t>★★★★</t>
    <phoneticPr fontId="1"/>
  </si>
  <si>
    <t>★★★★★</t>
    <phoneticPr fontId="1"/>
  </si>
  <si>
    <t>観光地名</t>
    <rPh sb="0" eb="3">
      <t>カンコウチ</t>
    </rPh>
    <rPh sb="3" eb="4">
      <t>メイ</t>
    </rPh>
    <phoneticPr fontId="1"/>
  </si>
  <si>
    <t>総合点</t>
    <rPh sb="0" eb="2">
      <t>ソウゴウ</t>
    </rPh>
    <rPh sb="2" eb="3">
      <t>テン</t>
    </rPh>
    <phoneticPr fontId="1"/>
  </si>
  <si>
    <t>0～0.59：</t>
    <phoneticPr fontId="1"/>
  </si>
  <si>
    <t>0.6～1.19：</t>
    <phoneticPr fontId="1"/>
  </si>
  <si>
    <t>1.2～1.79：</t>
    <phoneticPr fontId="1"/>
  </si>
  <si>
    <t>1.8～2.39：</t>
    <phoneticPr fontId="1"/>
  </si>
  <si>
    <t>2.4～3.00：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</si>
</sst>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9900"/>
      <name val="ＭＳ Ｐゴシック"/>
      <family val="2"/>
      <charset val="128"/>
      <scheme val="minor"/>
    </font>
    <font>
      <sz val="11"/>
      <color rgb="FFFF9900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/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0" fillId="0" borderId="22" xfId="0" applyBorder="1" applyAlignment="1">
      <alignment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34" xfId="0" applyBorder="1">
      <alignment vertical="center"/>
    </xf>
    <xf numFmtId="0" fontId="0" fillId="0" borderId="3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4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86" xfId="0" applyFill="1" applyBorder="1" applyAlignment="1">
      <alignment vertical="center" wrapText="1"/>
    </xf>
    <xf numFmtId="0" fontId="0" fillId="0" borderId="87" xfId="0" applyFill="1" applyBorder="1" applyAlignment="1">
      <alignment vertical="center" wrapText="1"/>
    </xf>
    <xf numFmtId="0" fontId="0" fillId="0" borderId="88" xfId="0" applyFill="1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13" xfId="0" applyBorder="1">
      <alignment vertical="center"/>
    </xf>
    <xf numFmtId="0" fontId="0" fillId="0" borderId="30" xfId="0" applyBorder="1">
      <alignment vertical="center"/>
    </xf>
    <xf numFmtId="0" fontId="5" fillId="0" borderId="8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91" xfId="0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177" fontId="0" fillId="0" borderId="75" xfId="2" applyNumberFormat="1" applyFont="1" applyBorder="1" applyAlignment="1">
      <alignment horizontal="center" vertical="center"/>
    </xf>
    <xf numFmtId="177" fontId="0" fillId="0" borderId="76" xfId="2" applyNumberFormat="1" applyFont="1" applyBorder="1" applyAlignment="1">
      <alignment horizontal="center" vertical="center"/>
    </xf>
    <xf numFmtId="177" fontId="0" fillId="0" borderId="74" xfId="2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5" xfId="0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0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8" xfId="0" applyBorder="1">
      <alignment vertical="center"/>
    </xf>
    <xf numFmtId="0" fontId="2" fillId="0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99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00" xfId="0" applyBorder="1">
      <alignment vertical="center"/>
    </xf>
    <xf numFmtId="0" fontId="0" fillId="0" borderId="99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31" xfId="0" applyFill="1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32" xfId="0" applyFill="1" applyBorder="1" applyAlignment="1">
      <alignment vertical="center" wrapText="1"/>
    </xf>
    <xf numFmtId="0" fontId="0" fillId="0" borderId="103" xfId="0" applyFill="1" applyBorder="1" applyAlignment="1">
      <alignment vertical="center" wrapText="1"/>
    </xf>
    <xf numFmtId="0" fontId="0" fillId="0" borderId="104" xfId="0" applyBorder="1">
      <alignment vertical="center"/>
    </xf>
    <xf numFmtId="0" fontId="0" fillId="0" borderId="55" xfId="0" applyBorder="1" applyAlignment="1">
      <alignment horizontal="center" vertical="center"/>
    </xf>
    <xf numFmtId="176" fontId="0" fillId="0" borderId="32" xfId="0" applyNumberFormat="1" applyBorder="1">
      <alignment vertical="center"/>
    </xf>
    <xf numFmtId="0" fontId="0" fillId="0" borderId="53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62" xfId="0" applyBorder="1">
      <alignment vertical="center"/>
    </xf>
    <xf numFmtId="0" fontId="0" fillId="0" borderId="108" xfId="0" applyBorder="1" applyAlignment="1">
      <alignment horizontal="center" vertical="center"/>
    </xf>
    <xf numFmtId="177" fontId="0" fillId="0" borderId="104" xfId="2" applyNumberFormat="1" applyFont="1" applyBorder="1">
      <alignment vertical="center"/>
    </xf>
    <xf numFmtId="0" fontId="0" fillId="0" borderId="10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10" xfId="0" applyBorder="1">
      <alignment vertical="center"/>
    </xf>
    <xf numFmtId="0" fontId="0" fillId="0" borderId="26" xfId="0" applyBorder="1">
      <alignment vertical="center"/>
    </xf>
    <xf numFmtId="0" fontId="0" fillId="0" borderId="111" xfId="0" applyBorder="1">
      <alignment vertical="center"/>
    </xf>
    <xf numFmtId="0" fontId="0" fillId="0" borderId="12" xfId="0" applyBorder="1">
      <alignment vertical="center"/>
    </xf>
    <xf numFmtId="0" fontId="0" fillId="0" borderId="112" xfId="0" applyBorder="1">
      <alignment vertical="center"/>
    </xf>
    <xf numFmtId="0" fontId="0" fillId="0" borderId="23" xfId="0" applyBorder="1">
      <alignment vertical="center"/>
    </xf>
    <xf numFmtId="176" fontId="0" fillId="0" borderId="113" xfId="0" applyNumberFormat="1" applyBorder="1">
      <alignment vertical="center"/>
    </xf>
    <xf numFmtId="176" fontId="0" fillId="0" borderId="103" xfId="0" applyNumberForma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05" xfId="0" applyFill="1" applyBorder="1" applyAlignment="1">
      <alignment vertical="center" wrapText="1"/>
    </xf>
    <xf numFmtId="0" fontId="0" fillId="0" borderId="106" xfId="0" applyFill="1" applyBorder="1" applyAlignment="1">
      <alignment vertical="center" wrapText="1"/>
    </xf>
    <xf numFmtId="0" fontId="0" fillId="0" borderId="107" xfId="0" applyFill="1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0" borderId="118" xfId="0" applyFill="1" applyBorder="1" applyAlignment="1">
      <alignment horizontal="center" vertical="center" wrapText="1"/>
    </xf>
    <xf numFmtId="0" fontId="0" fillId="0" borderId="119" xfId="0" applyFill="1" applyBorder="1" applyAlignment="1">
      <alignment horizontal="center" vertical="center" wrapText="1"/>
    </xf>
    <xf numFmtId="0" fontId="0" fillId="8" borderId="80" xfId="0" applyFill="1" applyBorder="1" applyAlignment="1">
      <alignment horizontal="center" vertical="center" wrapText="1"/>
    </xf>
    <xf numFmtId="0" fontId="0" fillId="8" borderId="47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92" xfId="0" applyFill="1" applyBorder="1" applyAlignment="1">
      <alignment horizontal="center" vertical="center" wrapText="1"/>
    </xf>
    <xf numFmtId="0" fontId="0" fillId="8" borderId="93" xfId="0" applyFill="1" applyBorder="1" applyAlignment="1">
      <alignment horizontal="center" vertical="center" wrapText="1"/>
    </xf>
    <xf numFmtId="0" fontId="0" fillId="8" borderId="94" xfId="0" applyFill="1" applyBorder="1" applyAlignment="1">
      <alignment horizontal="center" vertical="center" wrapText="1"/>
    </xf>
    <xf numFmtId="0" fontId="0" fillId="8" borderId="95" xfId="0" applyFill="1" applyBorder="1" applyAlignment="1">
      <alignment horizontal="center" vertical="center" wrapText="1"/>
    </xf>
    <xf numFmtId="0" fontId="0" fillId="8" borderId="96" xfId="0" applyFill="1" applyBorder="1" applyAlignment="1">
      <alignment horizontal="center" vertical="center" wrapText="1"/>
    </xf>
    <xf numFmtId="0" fontId="0" fillId="8" borderId="97" xfId="0" applyFill="1" applyBorder="1" applyAlignment="1">
      <alignment horizontal="center" vertical="center" wrapText="1"/>
    </xf>
    <xf numFmtId="0" fontId="0" fillId="0" borderId="120" xfId="0" applyFill="1" applyBorder="1" applyAlignment="1">
      <alignment horizontal="center" vertical="center" wrapText="1"/>
    </xf>
    <xf numFmtId="177" fontId="2" fillId="8" borderId="27" xfId="2" applyNumberFormat="1" applyFont="1" applyFill="1" applyBorder="1" applyAlignment="1">
      <alignment horizontal="center" vertical="center" wrapText="1"/>
    </xf>
    <xf numFmtId="177" fontId="2" fillId="8" borderId="26" xfId="2" applyNumberFormat="1" applyFont="1" applyFill="1" applyBorder="1" applyAlignment="1">
      <alignment horizontal="center" vertical="center" wrapText="1"/>
    </xf>
    <xf numFmtId="177" fontId="0" fillId="8" borderId="39" xfId="2" applyNumberFormat="1" applyFont="1" applyFill="1" applyBorder="1" applyAlignment="1">
      <alignment horizontal="center" vertical="center"/>
    </xf>
    <xf numFmtId="177" fontId="2" fillId="8" borderId="110" xfId="2" applyNumberFormat="1" applyFont="1" applyFill="1" applyBorder="1" applyAlignment="1">
      <alignment horizontal="center" vertical="center" wrapText="1"/>
    </xf>
    <xf numFmtId="177" fontId="2" fillId="8" borderId="111" xfId="2" applyNumberFormat="1" applyFont="1" applyFill="1" applyBorder="1" applyAlignment="1">
      <alignment horizontal="center" vertical="center" wrapText="1"/>
    </xf>
    <xf numFmtId="177" fontId="2" fillId="8" borderId="1" xfId="2" applyNumberFormat="1" applyFont="1" applyFill="1" applyBorder="1" applyAlignment="1">
      <alignment horizontal="center" vertical="center" wrapText="1"/>
    </xf>
    <xf numFmtId="177" fontId="2" fillId="8" borderId="12" xfId="2" applyNumberFormat="1" applyFont="1" applyFill="1" applyBorder="1" applyAlignment="1">
      <alignment horizontal="center" vertical="center" wrapText="1"/>
    </xf>
    <xf numFmtId="177" fontId="0" fillId="8" borderId="100" xfId="2" applyNumberFormat="1" applyFont="1" applyFill="1" applyBorder="1" applyAlignment="1">
      <alignment horizontal="center" vertical="center"/>
    </xf>
    <xf numFmtId="177" fontId="0" fillId="8" borderId="111" xfId="2" applyNumberFormat="1" applyFont="1" applyFill="1" applyBorder="1" applyAlignment="1">
      <alignment horizontal="center" vertical="center" wrapText="1"/>
    </xf>
    <xf numFmtId="177" fontId="0" fillId="8" borderId="1" xfId="2" applyNumberFormat="1" applyFont="1" applyFill="1" applyBorder="1" applyAlignment="1">
      <alignment horizontal="center" vertical="center" wrapText="1"/>
    </xf>
    <xf numFmtId="177" fontId="0" fillId="8" borderId="12" xfId="2" applyNumberFormat="1" applyFont="1" applyFill="1" applyBorder="1" applyAlignment="1">
      <alignment horizontal="center" vertical="center" wrapText="1"/>
    </xf>
    <xf numFmtId="177" fontId="0" fillId="8" borderId="112" xfId="2" applyNumberFormat="1" applyFont="1" applyFill="1" applyBorder="1" applyAlignment="1">
      <alignment horizontal="center" vertical="center" wrapText="1"/>
    </xf>
    <xf numFmtId="177" fontId="0" fillId="8" borderId="34" xfId="2" applyNumberFormat="1" applyFont="1" applyFill="1" applyBorder="1" applyAlignment="1">
      <alignment horizontal="center" vertical="center"/>
    </xf>
    <xf numFmtId="177" fontId="0" fillId="0" borderId="100" xfId="2" applyNumberFormat="1" applyFont="1" applyBorder="1">
      <alignment vertical="center"/>
    </xf>
    <xf numFmtId="177" fontId="0" fillId="0" borderId="39" xfId="2" applyNumberFormat="1" applyFont="1" applyBorder="1">
      <alignment vertical="center"/>
    </xf>
    <xf numFmtId="177" fontId="0" fillId="0" borderId="34" xfId="2" applyNumberFormat="1" applyFont="1" applyBorder="1">
      <alignment vertical="center"/>
    </xf>
    <xf numFmtId="177" fontId="2" fillId="0" borderId="110" xfId="2" applyNumberFormat="1" applyFont="1" applyFill="1" applyBorder="1" applyAlignment="1">
      <alignment horizontal="center" vertical="center" wrapText="1"/>
    </xf>
    <xf numFmtId="177" fontId="2" fillId="0" borderId="27" xfId="2" applyNumberFormat="1" applyFont="1" applyFill="1" applyBorder="1" applyAlignment="1">
      <alignment horizontal="center" vertical="center" wrapText="1"/>
    </xf>
    <xf numFmtId="177" fontId="2" fillId="0" borderId="26" xfId="2" applyNumberFormat="1" applyFont="1" applyFill="1" applyBorder="1" applyAlignment="1">
      <alignment horizontal="center" vertical="center" wrapText="1"/>
    </xf>
    <xf numFmtId="177" fontId="0" fillId="0" borderId="39" xfId="2" applyNumberFormat="1" applyFont="1" applyFill="1" applyBorder="1" applyAlignment="1">
      <alignment horizontal="center" vertical="center"/>
    </xf>
    <xf numFmtId="177" fontId="2" fillId="0" borderId="111" xfId="2" applyNumberFormat="1" applyFont="1" applyFill="1" applyBorder="1" applyAlignment="1">
      <alignment horizontal="center" vertical="center" wrapText="1"/>
    </xf>
    <xf numFmtId="177" fontId="2" fillId="0" borderId="1" xfId="2" applyNumberFormat="1" applyFont="1" applyFill="1" applyBorder="1" applyAlignment="1">
      <alignment horizontal="center" vertical="center" wrapText="1"/>
    </xf>
    <xf numFmtId="177" fontId="2" fillId="0" borderId="12" xfId="2" applyNumberFormat="1" applyFont="1" applyFill="1" applyBorder="1" applyAlignment="1">
      <alignment horizontal="center" vertical="center" wrapText="1"/>
    </xf>
    <xf numFmtId="177" fontId="0" fillId="0" borderId="100" xfId="2" applyNumberFormat="1" applyFont="1" applyFill="1" applyBorder="1" applyAlignment="1">
      <alignment horizontal="center" vertical="center"/>
    </xf>
    <xf numFmtId="177" fontId="0" fillId="0" borderId="111" xfId="2" applyNumberFormat="1" applyFont="1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 vertical="center" wrapText="1"/>
    </xf>
    <xf numFmtId="177" fontId="0" fillId="0" borderId="12" xfId="2" applyNumberFormat="1" applyFont="1" applyFill="1" applyBorder="1" applyAlignment="1">
      <alignment horizontal="center" vertical="center" wrapText="1"/>
    </xf>
    <xf numFmtId="177" fontId="0" fillId="0" borderId="112" xfId="2" applyNumberFormat="1" applyFont="1" applyFill="1" applyBorder="1" applyAlignment="1">
      <alignment horizontal="center" vertical="center" wrapText="1"/>
    </xf>
    <xf numFmtId="177" fontId="0" fillId="0" borderId="34" xfId="2" applyNumberFormat="1" applyFont="1" applyFill="1" applyBorder="1" applyAlignment="1">
      <alignment horizontal="center" vertical="center"/>
    </xf>
    <xf numFmtId="0" fontId="0" fillId="0" borderId="123" xfId="0" applyBorder="1" applyAlignment="1">
      <alignment horizontal="right" vertical="center"/>
    </xf>
    <xf numFmtId="0" fontId="0" fillId="0" borderId="123" xfId="0" applyBorder="1" applyAlignment="1">
      <alignment horizontal="center" vertical="center"/>
    </xf>
    <xf numFmtId="0" fontId="0" fillId="0" borderId="123" xfId="0" applyFill="1" applyBorder="1" applyAlignment="1">
      <alignment vertical="center"/>
    </xf>
    <xf numFmtId="0" fontId="0" fillId="0" borderId="123" xfId="0" applyBorder="1">
      <alignment vertical="center"/>
    </xf>
    <xf numFmtId="0" fontId="0" fillId="0" borderId="124" xfId="0" applyBorder="1" applyAlignment="1">
      <alignment horizontal="right" vertical="center"/>
    </xf>
    <xf numFmtId="0" fontId="0" fillId="0" borderId="124" xfId="0" applyBorder="1" applyAlignment="1">
      <alignment horizontal="center" vertical="center"/>
    </xf>
    <xf numFmtId="0" fontId="0" fillId="0" borderId="124" xfId="0" applyFill="1" applyBorder="1" applyAlignment="1">
      <alignment vertical="center"/>
    </xf>
    <xf numFmtId="0" fontId="0" fillId="0" borderId="124" xfId="0" applyBorder="1">
      <alignment vertical="center"/>
    </xf>
    <xf numFmtId="0" fontId="0" fillId="0" borderId="124" xfId="0" applyBorder="1" applyAlignment="1">
      <alignment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8" xfId="0" applyFill="1" applyBorder="1" applyAlignment="1">
      <alignment vertical="center" wrapText="1"/>
    </xf>
    <xf numFmtId="177" fontId="0" fillId="8" borderId="129" xfId="2" applyNumberFormat="1" applyFont="1" applyFill="1" applyBorder="1" applyAlignment="1">
      <alignment horizontal="center" vertical="center" wrapText="1"/>
    </xf>
    <xf numFmtId="177" fontId="0" fillId="8" borderId="2" xfId="2" applyNumberFormat="1" applyFont="1" applyFill="1" applyBorder="1" applyAlignment="1">
      <alignment horizontal="center" vertical="center" wrapText="1"/>
    </xf>
    <xf numFmtId="177" fontId="0" fillId="8" borderId="130" xfId="2" applyNumberFormat="1" applyFont="1" applyFill="1" applyBorder="1" applyAlignment="1">
      <alignment horizontal="center" vertical="center" wrapText="1"/>
    </xf>
    <xf numFmtId="177" fontId="0" fillId="8" borderId="131" xfId="2" applyNumberFormat="1" applyFont="1" applyFill="1" applyBorder="1" applyAlignment="1">
      <alignment horizontal="center" vertical="center"/>
    </xf>
    <xf numFmtId="177" fontId="0" fillId="8" borderId="99" xfId="2" applyNumberFormat="1" applyFont="1" applyFill="1" applyBorder="1" applyAlignment="1">
      <alignment horizontal="center" vertical="center" wrapText="1"/>
    </xf>
    <xf numFmtId="177" fontId="0" fillId="8" borderId="13" xfId="2" applyNumberFormat="1" applyFont="1" applyFill="1" applyBorder="1" applyAlignment="1">
      <alignment horizontal="center" vertical="center" wrapText="1"/>
    </xf>
    <xf numFmtId="177" fontId="0" fillId="8" borderId="21" xfId="2" applyNumberFormat="1" applyFont="1" applyFill="1" applyBorder="1" applyAlignment="1">
      <alignment horizontal="center" vertical="center" wrapText="1"/>
    </xf>
    <xf numFmtId="177" fontId="0" fillId="8" borderId="33" xfId="2" applyNumberFormat="1" applyFont="1" applyFill="1" applyBorder="1" applyAlignment="1">
      <alignment horizontal="center" vertical="center" wrapText="1"/>
    </xf>
    <xf numFmtId="177" fontId="0" fillId="0" borderId="129" xfId="2" applyNumberFormat="1" applyFont="1" applyFill="1" applyBorder="1" applyAlignment="1">
      <alignment horizontal="center" vertical="center" wrapText="1"/>
    </xf>
    <xf numFmtId="177" fontId="0" fillId="0" borderId="2" xfId="2" applyNumberFormat="1" applyFont="1" applyFill="1" applyBorder="1" applyAlignment="1">
      <alignment horizontal="center" vertical="center" wrapText="1"/>
    </xf>
    <xf numFmtId="177" fontId="0" fillId="0" borderId="130" xfId="2" applyNumberFormat="1" applyFont="1" applyFill="1" applyBorder="1" applyAlignment="1">
      <alignment horizontal="center" vertical="center" wrapText="1"/>
    </xf>
    <xf numFmtId="177" fontId="0" fillId="0" borderId="131" xfId="2" applyNumberFormat="1" applyFont="1" applyFill="1" applyBorder="1" applyAlignment="1">
      <alignment horizontal="center" vertical="center"/>
    </xf>
    <xf numFmtId="177" fontId="0" fillId="0" borderId="99" xfId="2" applyNumberFormat="1" applyFont="1" applyFill="1" applyBorder="1" applyAlignment="1">
      <alignment horizontal="center" vertical="center" wrapText="1"/>
    </xf>
    <xf numFmtId="177" fontId="0" fillId="0" borderId="13" xfId="2" applyNumberFormat="1" applyFont="1" applyFill="1" applyBorder="1" applyAlignment="1">
      <alignment horizontal="center" vertical="center" wrapText="1"/>
    </xf>
    <xf numFmtId="177" fontId="0" fillId="0" borderId="21" xfId="2" applyNumberFormat="1" applyFont="1" applyFill="1" applyBorder="1" applyAlignment="1">
      <alignment horizontal="center" vertical="center" wrapText="1"/>
    </xf>
    <xf numFmtId="177" fontId="0" fillId="0" borderId="33" xfId="2" applyNumberFormat="1" applyFont="1" applyFill="1" applyBorder="1" applyAlignment="1">
      <alignment horizontal="center" vertical="center" wrapText="1"/>
    </xf>
    <xf numFmtId="0" fontId="0" fillId="0" borderId="132" xfId="0" applyFill="1" applyBorder="1" applyAlignment="1">
      <alignment vertical="center" wrapText="1"/>
    </xf>
    <xf numFmtId="38" fontId="2" fillId="9" borderId="110" xfId="2" applyFont="1" applyFill="1" applyBorder="1" applyAlignment="1">
      <alignment horizontal="center" vertical="center" wrapText="1"/>
    </xf>
    <xf numFmtId="38" fontId="2" fillId="9" borderId="27" xfId="2" applyFont="1" applyFill="1" applyBorder="1" applyAlignment="1">
      <alignment horizontal="center" vertical="center" wrapText="1"/>
    </xf>
    <xf numFmtId="38" fontId="2" fillId="9" borderId="26" xfId="2" applyFont="1" applyFill="1" applyBorder="1" applyAlignment="1">
      <alignment horizontal="center" vertical="center" wrapText="1"/>
    </xf>
    <xf numFmtId="38" fontId="0" fillId="9" borderId="39" xfId="2" applyFont="1" applyFill="1" applyBorder="1" applyAlignment="1">
      <alignment horizontal="center" vertical="center"/>
    </xf>
    <xf numFmtId="38" fontId="2" fillId="9" borderId="111" xfId="2" applyFont="1" applyFill="1" applyBorder="1" applyAlignment="1">
      <alignment horizontal="center" vertical="center" wrapText="1"/>
    </xf>
    <xf numFmtId="38" fontId="2" fillId="9" borderId="1" xfId="2" applyFont="1" applyFill="1" applyBorder="1" applyAlignment="1">
      <alignment horizontal="center" vertical="center" wrapText="1"/>
    </xf>
    <xf numFmtId="38" fontId="2" fillId="9" borderId="12" xfId="2" applyFont="1" applyFill="1" applyBorder="1" applyAlignment="1">
      <alignment horizontal="center" vertical="center" wrapText="1"/>
    </xf>
    <xf numFmtId="38" fontId="0" fillId="9" borderId="100" xfId="2" applyFont="1" applyFill="1" applyBorder="1" applyAlignment="1">
      <alignment horizontal="center" vertical="center"/>
    </xf>
    <xf numFmtId="38" fontId="0" fillId="9" borderId="111" xfId="2" applyFont="1" applyFill="1" applyBorder="1" applyAlignment="1">
      <alignment horizontal="center" vertical="center" wrapText="1"/>
    </xf>
    <xf numFmtId="38" fontId="0" fillId="9" borderId="1" xfId="2" applyFont="1" applyFill="1" applyBorder="1" applyAlignment="1">
      <alignment horizontal="center" vertical="center" wrapText="1"/>
    </xf>
    <xf numFmtId="38" fontId="0" fillId="9" borderId="12" xfId="2" applyFont="1" applyFill="1" applyBorder="1" applyAlignment="1">
      <alignment horizontal="center" vertical="center" wrapText="1"/>
    </xf>
    <xf numFmtId="38" fontId="0" fillId="9" borderId="133" xfId="2" applyFont="1" applyFill="1" applyBorder="1" applyAlignment="1">
      <alignment horizontal="center" vertical="center" wrapText="1"/>
    </xf>
    <xf numFmtId="38" fontId="0" fillId="9" borderId="10" xfId="2" applyFont="1" applyFill="1" applyBorder="1" applyAlignment="1">
      <alignment horizontal="center" vertical="center" wrapText="1"/>
    </xf>
    <xf numFmtId="38" fontId="0" fillId="9" borderId="24" xfId="2" applyFont="1" applyFill="1" applyBorder="1" applyAlignment="1">
      <alignment horizontal="center" vertical="center" wrapText="1"/>
    </xf>
    <xf numFmtId="38" fontId="0" fillId="9" borderId="134" xfId="2" applyFont="1" applyFill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16" xfId="0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8" fillId="0" borderId="1" xfId="3" applyBorder="1">
      <alignment vertical="center"/>
    </xf>
    <xf numFmtId="0" fontId="0" fillId="0" borderId="17" xfId="0" applyFill="1" applyBorder="1">
      <alignment vertical="center"/>
    </xf>
    <xf numFmtId="0" fontId="8" fillId="0" borderId="10" xfId="3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35" xfId="0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8" borderId="61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0" fillId="8" borderId="81" xfId="0" applyFill="1" applyBorder="1" applyAlignment="1">
      <alignment horizontal="center" vertical="center" wrapText="1"/>
    </xf>
    <xf numFmtId="0" fontId="0" fillId="8" borderId="82" xfId="0" applyFill="1" applyBorder="1" applyAlignment="1">
      <alignment horizontal="center" vertical="center" wrapText="1"/>
    </xf>
    <xf numFmtId="0" fontId="0" fillId="8" borderId="83" xfId="0" applyFill="1" applyBorder="1" applyAlignment="1">
      <alignment horizontal="center" vertical="center" wrapText="1"/>
    </xf>
    <xf numFmtId="0" fontId="0" fillId="8" borderId="80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 wrapText="1"/>
    </xf>
    <xf numFmtId="0" fontId="0" fillId="8" borderId="61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7" fillId="0" borderId="121" xfId="0" applyFont="1" applyBorder="1" applyAlignment="1">
      <alignment vertical="center" wrapText="1"/>
    </xf>
    <xf numFmtId="0" fontId="7" fillId="0" borderId="122" xfId="0" applyFont="1" applyBorder="1" applyAlignment="1">
      <alignment vertical="center" wrapText="1"/>
    </xf>
    <xf numFmtId="0" fontId="0" fillId="10" borderId="0" xfId="0" applyFill="1">
      <alignment vertical="center"/>
    </xf>
    <xf numFmtId="176" fontId="0" fillId="2" borderId="0" xfId="0" applyNumberFormat="1" applyFill="1">
      <alignment vertical="center"/>
    </xf>
    <xf numFmtId="0" fontId="7" fillId="0" borderId="76" xfId="0" applyFont="1" applyBorder="1" applyAlignment="1">
      <alignment vertical="center" wrapText="1"/>
    </xf>
    <xf numFmtId="0" fontId="8" fillId="0" borderId="127" xfId="3" applyBorder="1" applyAlignment="1">
      <alignment horizontal="left" vertical="center"/>
    </xf>
    <xf numFmtId="0" fontId="8" fillId="0" borderId="0" xfId="3" applyBorder="1" applyAlignment="1">
      <alignment horizontal="left" vertical="center"/>
    </xf>
    <xf numFmtId="0" fontId="0" fillId="7" borderId="40" xfId="0" applyFill="1" applyBorder="1">
      <alignment vertical="center"/>
    </xf>
    <xf numFmtId="0" fontId="8" fillId="7" borderId="55" xfId="3" applyFill="1" applyBorder="1" applyAlignment="1">
      <alignment horizontal="left" vertical="center"/>
    </xf>
    <xf numFmtId="0" fontId="0" fillId="7" borderId="56" xfId="0" applyFill="1" applyBorder="1" applyAlignment="1">
      <alignment horizontal="left" vertical="center"/>
    </xf>
    <xf numFmtId="0" fontId="0" fillId="0" borderId="8" xfId="0" applyBorder="1">
      <alignment vertical="center"/>
    </xf>
    <xf numFmtId="0" fontId="8" fillId="0" borderId="3" xfId="3" applyBorder="1">
      <alignment vertical="center"/>
    </xf>
    <xf numFmtId="0" fontId="0" fillId="0" borderId="14" xfId="0" applyBorder="1" applyAlignment="1">
      <alignment horizontal="left" vertical="center"/>
    </xf>
    <xf numFmtId="0" fontId="8" fillId="0" borderId="5" xfId="3" applyBorder="1">
      <alignment vertical="center"/>
    </xf>
    <xf numFmtId="0" fontId="0" fillId="0" borderId="6" xfId="0" applyBorder="1">
      <alignment vertical="center"/>
    </xf>
    <xf numFmtId="0" fontId="8" fillId="0" borderId="2" xfId="3" applyBorder="1">
      <alignment vertical="center"/>
    </xf>
    <xf numFmtId="0" fontId="0" fillId="0" borderId="15" xfId="0" applyBorder="1" applyAlignment="1">
      <alignment horizontal="left" vertical="center"/>
    </xf>
    <xf numFmtId="0" fontId="0" fillId="8" borderId="58" xfId="0" applyFill="1" applyBorder="1">
      <alignment vertical="center"/>
    </xf>
    <xf numFmtId="0" fontId="8" fillId="8" borderId="5" xfId="3" applyFill="1" applyBorder="1">
      <alignment vertical="center"/>
    </xf>
    <xf numFmtId="0" fontId="0" fillId="8" borderId="59" xfId="0" applyFill="1" applyBorder="1" applyAlignment="1">
      <alignment horizontal="left" vertical="center"/>
    </xf>
    <xf numFmtId="0" fontId="0" fillId="8" borderId="6" xfId="0" applyFill="1" applyBorder="1">
      <alignment vertical="center"/>
    </xf>
    <xf numFmtId="0" fontId="8" fillId="8" borderId="2" xfId="3" applyFill="1" applyBorder="1">
      <alignment vertical="center"/>
    </xf>
    <xf numFmtId="0" fontId="0" fillId="8" borderId="15" xfId="0" applyFill="1" applyBorder="1" applyAlignment="1">
      <alignment horizontal="left" vertical="center"/>
    </xf>
    <xf numFmtId="0" fontId="0" fillId="8" borderId="16" xfId="0" applyFill="1" applyBorder="1">
      <alignment vertical="center"/>
    </xf>
    <xf numFmtId="0" fontId="8" fillId="8" borderId="1" xfId="3" applyFill="1" applyBorder="1">
      <alignment vertical="center"/>
    </xf>
    <xf numFmtId="0" fontId="0" fillId="8" borderId="7" xfId="0" applyFill="1" applyBorder="1" applyAlignment="1">
      <alignment horizontal="left" vertical="center"/>
    </xf>
    <xf numFmtId="0" fontId="0" fillId="8" borderId="17" xfId="0" applyFill="1" applyBorder="1">
      <alignment vertical="center"/>
    </xf>
    <xf numFmtId="0" fontId="8" fillId="8" borderId="10" xfId="3" applyFill="1" applyBorder="1">
      <alignment vertical="center"/>
    </xf>
    <xf numFmtId="0" fontId="0" fillId="8" borderId="11" xfId="0" applyFill="1" applyBorder="1" applyAlignment="1">
      <alignment horizontal="left" vertical="center"/>
    </xf>
    <xf numFmtId="0" fontId="12" fillId="0" borderId="0" xfId="0" applyFont="1">
      <alignment vertical="center"/>
    </xf>
    <xf numFmtId="38" fontId="0" fillId="0" borderId="14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42" xfId="0" applyBorder="1">
      <alignment vertical="center"/>
    </xf>
    <xf numFmtId="0" fontId="0" fillId="0" borderId="75" xfId="0" applyBorder="1" applyAlignment="1">
      <alignment horizontal="center" vertical="center" wrapText="1"/>
    </xf>
    <xf numFmtId="0" fontId="0" fillId="0" borderId="144" xfId="0" applyBorder="1">
      <alignment vertical="center"/>
    </xf>
    <xf numFmtId="176" fontId="0" fillId="0" borderId="113" xfId="0" applyNumberFormat="1" applyBorder="1" applyAlignment="1">
      <alignment vertical="top"/>
    </xf>
    <xf numFmtId="176" fontId="0" fillId="0" borderId="32" xfId="0" applyNumberFormat="1" applyBorder="1" applyAlignment="1">
      <alignment vertical="top"/>
    </xf>
    <xf numFmtId="176" fontId="0" fillId="0" borderId="103" xfId="0" applyNumberFormat="1" applyBorder="1" applyAlignment="1">
      <alignment vertical="top"/>
    </xf>
    <xf numFmtId="177" fontId="0" fillId="0" borderId="143" xfId="2" applyNumberFormat="1" applyFont="1" applyBorder="1" applyAlignment="1">
      <alignment horizontal="left" vertical="center"/>
    </xf>
    <xf numFmtId="177" fontId="0" fillId="0" borderId="100" xfId="2" applyNumberFormat="1" applyFont="1" applyBorder="1" applyAlignment="1">
      <alignment horizontal="left" vertical="center"/>
    </xf>
    <xf numFmtId="177" fontId="0" fillId="0" borderId="34" xfId="2" applyNumberFormat="1" applyFont="1" applyBorder="1" applyAlignment="1">
      <alignment horizontal="left" vertical="center"/>
    </xf>
    <xf numFmtId="177" fontId="0" fillId="0" borderId="104" xfId="2" applyNumberFormat="1" applyFont="1" applyBorder="1" applyAlignment="1">
      <alignment horizontal="left" vertical="top"/>
    </xf>
    <xf numFmtId="0" fontId="0" fillId="0" borderId="140" xfId="0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13" fillId="11" borderId="58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1" borderId="59" xfId="0" applyFont="1" applyFill="1" applyBorder="1" applyAlignment="1">
      <alignment horizontal="center" vertical="center"/>
    </xf>
    <xf numFmtId="0" fontId="0" fillId="12" borderId="17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12" borderId="10" xfId="0" applyNumberFormat="1" applyFill="1" applyBorder="1">
      <alignment vertical="center"/>
    </xf>
    <xf numFmtId="0" fontId="15" fillId="0" borderId="146" xfId="0" applyFont="1" applyBorder="1">
      <alignment vertical="center"/>
    </xf>
    <xf numFmtId="0" fontId="16" fillId="0" borderId="147" xfId="0" applyFont="1" applyBorder="1">
      <alignment vertical="center"/>
    </xf>
    <xf numFmtId="0" fontId="16" fillId="0" borderId="148" xfId="0" applyFont="1" applyBorder="1">
      <alignment vertical="center"/>
    </xf>
    <xf numFmtId="0" fontId="0" fillId="0" borderId="153" xfId="0" applyBorder="1" applyAlignment="1">
      <alignment horizontal="right" vertical="center"/>
    </xf>
    <xf numFmtId="0" fontId="15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0" fillId="0" borderId="154" xfId="0" applyBorder="1" applyAlignment="1">
      <alignment horizontal="right" vertical="center"/>
    </xf>
    <xf numFmtId="0" fontId="16" fillId="0" borderId="155" xfId="0" applyFont="1" applyBorder="1">
      <alignment vertical="center"/>
    </xf>
    <xf numFmtId="0" fontId="15" fillId="0" borderId="149" xfId="0" applyFont="1" applyBorder="1">
      <alignment vertical="center"/>
    </xf>
    <xf numFmtId="0" fontId="16" fillId="0" borderId="150" xfId="0" applyFont="1" applyBorder="1">
      <alignment vertical="center"/>
    </xf>
    <xf numFmtId="0" fontId="16" fillId="0" borderId="156" xfId="0" applyFont="1" applyBorder="1">
      <alignment vertical="center"/>
    </xf>
    <xf numFmtId="0" fontId="16" fillId="0" borderId="157" xfId="0" applyFont="1" applyBorder="1">
      <alignment vertical="center"/>
    </xf>
    <xf numFmtId="0" fontId="0" fillId="0" borderId="0" xfId="0" applyAlignment="1">
      <alignment vertical="center" wrapText="1"/>
    </xf>
    <xf numFmtId="0" fontId="11" fillId="0" borderId="127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02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6" fillId="0" borderId="127" xfId="0" applyFont="1" applyBorder="1" applyAlignment="1">
      <alignment vertical="center" wrapText="1"/>
    </xf>
    <xf numFmtId="0" fontId="7" fillId="0" borderId="127" xfId="0" applyFont="1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14" xfId="0" applyBorder="1" applyAlignment="1">
      <alignment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12" xfId="0" applyBorder="1" applyAlignment="1">
      <alignment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7" fillId="0" borderId="77" xfId="0" applyFont="1" applyBorder="1" applyAlignment="1">
      <alignment horizontal="right" vertical="center" wrapText="1"/>
    </xf>
    <xf numFmtId="0" fontId="0" fillId="0" borderId="79" xfId="0" applyBorder="1" applyAlignment="1">
      <alignment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77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0" fillId="0" borderId="51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58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7" xfId="0" applyBorder="1" applyAlignment="1">
      <alignment vertical="center" wrapText="1"/>
    </xf>
    <xf numFmtId="0" fontId="0" fillId="0" borderId="138" xfId="0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151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59" xfId="0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38" fontId="0" fillId="0" borderId="7" xfId="2" applyFont="1" applyBorder="1" applyAlignment="1">
      <alignment vertical="center" wrapText="1"/>
    </xf>
    <xf numFmtId="38" fontId="0" fillId="0" borderId="11" xfId="2" applyFont="1" applyBorder="1" applyAlignment="1">
      <alignment vertical="center" wrapText="1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00"/>
      <color rgb="FFFFFFCC"/>
      <color rgb="FFFFE7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3443406781712"/>
          <c:y val="0.17271313080532052"/>
          <c:w val="0.43438379726343729"/>
          <c:h val="0.68660638891941073"/>
        </c:manualLayout>
      </c:layout>
      <c:radarChart>
        <c:radarStyle val="marker"/>
        <c:varyColors val="0"/>
        <c:ser>
          <c:idx val="0"/>
          <c:order val="0"/>
          <c:tx>
            <c:strRef>
              <c:f>全体評価【基本】!$B$33</c:f>
              <c:strCache>
                <c:ptCount val="1"/>
                <c:pt idx="0">
                  <c:v>車いす</c:v>
                </c:pt>
              </c:strCache>
            </c:strRef>
          </c:tx>
          <c:marker>
            <c:symbol val="none"/>
          </c:marker>
          <c:cat>
            <c:strRef>
              <c:f>全体評価【基本】!$A$34:$A$40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全体評価【基本】!$B$34:$B$40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全体評価【基本】!$C$33</c:f>
              <c:strCache>
                <c:ptCount val="1"/>
                <c:pt idx="0">
                  <c:v>全盲</c:v>
                </c:pt>
              </c:strCache>
            </c:strRef>
          </c:tx>
          <c:marker>
            <c:symbol val="none"/>
          </c:marker>
          <c:cat>
            <c:strRef>
              <c:f>全体評価【基本】!$A$34:$A$40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全体評価【基本】!$C$34:$C$40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全体評価【基本】!$D$33</c:f>
              <c:strCache>
                <c:ptCount val="1"/>
                <c:pt idx="0">
                  <c:v>弱視</c:v>
                </c:pt>
              </c:strCache>
            </c:strRef>
          </c:tx>
          <c:marker>
            <c:symbol val="none"/>
          </c:marker>
          <c:cat>
            <c:strRef>
              <c:f>全体評価【基本】!$A$34:$A$40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全体評価【基本】!$D$34:$D$40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全体評価【基本】!$E$33</c:f>
              <c:strCache>
                <c:ptCount val="1"/>
                <c:pt idx="0">
                  <c:v>聴覚障害者</c:v>
                </c:pt>
              </c:strCache>
            </c:strRef>
          </c:tx>
          <c:marker>
            <c:symbol val="none"/>
          </c:marker>
          <c:cat>
            <c:strRef>
              <c:f>全体評価【基本】!$A$34:$A$40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全体評価【基本】!$E$34:$E$40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4"/>
          <c:order val="4"/>
          <c:tx>
            <c:strRef>
              <c:f>全体評価【基本】!$F$33</c:f>
              <c:strCache>
                <c:ptCount val="1"/>
                <c:pt idx="0">
                  <c:v>外国人</c:v>
                </c:pt>
              </c:strCache>
            </c:strRef>
          </c:tx>
          <c:marker>
            <c:symbol val="none"/>
          </c:marker>
          <c:cat>
            <c:strRef>
              <c:f>全体評価【基本】!$A$34:$A$40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全体評価【基本】!$F$34:$F$40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er>
          <c:idx val="5"/>
          <c:order val="5"/>
          <c:tx>
            <c:strRef>
              <c:f>全体評価【基本】!$G$33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strRef>
              <c:f>全体評価【基本】!$A$34:$A$40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全体評価【基本】!$G$34:$G$40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51360"/>
        <c:axId val="157470000"/>
      </c:radarChart>
      <c:catAx>
        <c:axId val="1587513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7470000"/>
        <c:crosses val="autoZero"/>
        <c:auto val="1"/>
        <c:lblAlgn val="ctr"/>
        <c:lblOffset val="100"/>
        <c:noMultiLvlLbl val="0"/>
      </c:catAx>
      <c:valAx>
        <c:axId val="157470000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8751360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9965954920824"/>
          <c:y val="0.14185849538002224"/>
          <c:w val="0.44502580034638534"/>
          <c:h val="0.69779973862494027"/>
        </c:manualLayout>
      </c:layout>
      <c:radarChart>
        <c:radarStyle val="marker"/>
        <c:varyColors val="0"/>
        <c:ser>
          <c:idx val="0"/>
          <c:order val="0"/>
          <c:tx>
            <c:strRef>
              <c:f>全体評価【基本】!$A$34</c:f>
              <c:strCache>
                <c:ptCount val="1"/>
                <c:pt idx="0">
                  <c:v>観光施設</c:v>
                </c:pt>
              </c:strCache>
            </c:strRef>
          </c:tx>
          <c:marker>
            <c:symbol val="none"/>
          </c:marker>
          <c:cat>
            <c:strRef>
              <c:f>全体評価【基本】!$B$33:$G$33</c:f>
              <c:strCache>
                <c:ptCount val="6"/>
                <c:pt idx="0">
                  <c:v>車いす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</c:v>
                </c:pt>
                <c:pt idx="4">
                  <c:v>外国人</c:v>
                </c:pt>
                <c:pt idx="5">
                  <c:v>その他</c:v>
                </c:pt>
              </c:strCache>
            </c:strRef>
          </c:cat>
          <c:val>
            <c:numRef>
              <c:f>全体評価【基本】!$B$34:$G$34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全体評価【基本】!$A$35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none"/>
          </c:marker>
          <c:cat>
            <c:strRef>
              <c:f>全体評価【基本】!$B$33:$G$33</c:f>
              <c:strCache>
                <c:ptCount val="6"/>
                <c:pt idx="0">
                  <c:v>車いす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</c:v>
                </c:pt>
                <c:pt idx="4">
                  <c:v>外国人</c:v>
                </c:pt>
                <c:pt idx="5">
                  <c:v>その他</c:v>
                </c:pt>
              </c:strCache>
            </c:strRef>
          </c:cat>
          <c:val>
            <c:numRef>
              <c:f>全体評価【基本】!$B$35:$G$35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全体評価【基本】!$A$36</c:f>
              <c:strCache>
                <c:ptCount val="1"/>
                <c:pt idx="0">
                  <c:v>宿泊施設</c:v>
                </c:pt>
              </c:strCache>
            </c:strRef>
          </c:tx>
          <c:marker>
            <c:symbol val="none"/>
          </c:marker>
          <c:cat>
            <c:strRef>
              <c:f>全体評価【基本】!$B$33:$G$33</c:f>
              <c:strCache>
                <c:ptCount val="6"/>
                <c:pt idx="0">
                  <c:v>車いす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</c:v>
                </c:pt>
                <c:pt idx="4">
                  <c:v>外国人</c:v>
                </c:pt>
                <c:pt idx="5">
                  <c:v>その他</c:v>
                </c:pt>
              </c:strCache>
            </c:strRef>
          </c:cat>
          <c:val>
            <c:numRef>
              <c:f>全体評価【基本】!$B$36:$G$36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全体評価【基本】!$A$37</c:f>
              <c:strCache>
                <c:ptCount val="1"/>
                <c:pt idx="0">
                  <c:v>観光案内所</c:v>
                </c:pt>
              </c:strCache>
            </c:strRef>
          </c:tx>
          <c:marker>
            <c:symbol val="none"/>
          </c:marker>
          <c:cat>
            <c:strRef>
              <c:f>全体評価【基本】!$B$33:$G$33</c:f>
              <c:strCache>
                <c:ptCount val="6"/>
                <c:pt idx="0">
                  <c:v>車いす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</c:v>
                </c:pt>
                <c:pt idx="4">
                  <c:v>外国人</c:v>
                </c:pt>
                <c:pt idx="5">
                  <c:v>その他</c:v>
                </c:pt>
              </c:strCache>
            </c:strRef>
          </c:cat>
          <c:val>
            <c:numRef>
              <c:f>全体評価【基本】!$B$37:$G$37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tx>
            <c:strRef>
              <c:f>全体評価【基本】!$A$38</c:f>
              <c:strCache>
                <c:ptCount val="1"/>
                <c:pt idx="0">
                  <c:v>交通アクセス</c:v>
                </c:pt>
              </c:strCache>
            </c:strRef>
          </c:tx>
          <c:marker>
            <c:symbol val="none"/>
          </c:marker>
          <c:cat>
            <c:strRef>
              <c:f>全体評価【基本】!$B$33:$G$33</c:f>
              <c:strCache>
                <c:ptCount val="6"/>
                <c:pt idx="0">
                  <c:v>車いす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</c:v>
                </c:pt>
                <c:pt idx="4">
                  <c:v>外国人</c:v>
                </c:pt>
                <c:pt idx="5">
                  <c:v>その他</c:v>
                </c:pt>
              </c:strCache>
            </c:strRef>
          </c:cat>
          <c:val>
            <c:numRef>
              <c:f>全体評価【基本】!$B$38:$G$38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全体評価【基本】!$A$39</c:f>
              <c:strCache>
                <c:ptCount val="1"/>
                <c:pt idx="0">
                  <c:v>案内情報</c:v>
                </c:pt>
              </c:strCache>
            </c:strRef>
          </c:tx>
          <c:marker>
            <c:symbol val="none"/>
          </c:marker>
          <c:cat>
            <c:strRef>
              <c:f>全体評価【基本】!$B$33:$G$33</c:f>
              <c:strCache>
                <c:ptCount val="6"/>
                <c:pt idx="0">
                  <c:v>車いす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</c:v>
                </c:pt>
                <c:pt idx="4">
                  <c:v>外国人</c:v>
                </c:pt>
                <c:pt idx="5">
                  <c:v>その他</c:v>
                </c:pt>
              </c:strCache>
            </c:strRef>
          </c:cat>
          <c:val>
            <c:numRef>
              <c:f>全体評価【基本】!$B$39:$G$39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er>
          <c:idx val="6"/>
          <c:order val="6"/>
          <c:tx>
            <c:strRef>
              <c:f>全体評価【基本】!$A$40</c:f>
              <c:strCache>
                <c:ptCount val="1"/>
                <c:pt idx="0">
                  <c:v>施設間の連携</c:v>
                </c:pt>
              </c:strCache>
            </c:strRef>
          </c:tx>
          <c:marker>
            <c:symbol val="none"/>
          </c:marker>
          <c:cat>
            <c:strRef>
              <c:f>全体評価【基本】!$B$33:$G$33</c:f>
              <c:strCache>
                <c:ptCount val="6"/>
                <c:pt idx="0">
                  <c:v>車いす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</c:v>
                </c:pt>
                <c:pt idx="4">
                  <c:v>外国人</c:v>
                </c:pt>
                <c:pt idx="5">
                  <c:v>その他</c:v>
                </c:pt>
              </c:strCache>
            </c:strRef>
          </c:cat>
          <c:val>
            <c:numRef>
              <c:f>全体評価【基本】!$B$40:$G$40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96608"/>
        <c:axId val="159146608"/>
      </c:radarChart>
      <c:catAx>
        <c:axId val="1336966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146608"/>
        <c:crosses val="autoZero"/>
        <c:auto val="1"/>
        <c:lblAlgn val="ctr"/>
        <c:lblOffset val="100"/>
        <c:noMultiLvlLbl val="0"/>
      </c:catAx>
      <c:valAx>
        <c:axId val="159146608"/>
        <c:scaling>
          <c:orientation val="minMax"/>
          <c:max val="3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369660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2659018299154"/>
          <c:y val="0.16473220768398339"/>
          <c:w val="0.50439247023293954"/>
          <c:h val="0.69370421531090354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全体評価【基本】!$B$33:$G$33</c:f>
              <c:strCache>
                <c:ptCount val="6"/>
                <c:pt idx="0">
                  <c:v>車いす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</c:v>
                </c:pt>
                <c:pt idx="4">
                  <c:v>外国人</c:v>
                </c:pt>
                <c:pt idx="5">
                  <c:v>その他</c:v>
                </c:pt>
              </c:strCache>
            </c:strRef>
          </c:cat>
          <c:val>
            <c:numRef>
              <c:f>全体評価【基本】!$B$41:$G$41</c:f>
              <c:numCache>
                <c:formatCode>0.0</c:formatCode>
                <c:ptCount val="6"/>
                <c:pt idx="0">
                  <c:v>1.7142857142857142</c:v>
                </c:pt>
                <c:pt idx="1">
                  <c:v>1.4285714285714286</c:v>
                </c:pt>
                <c:pt idx="2">
                  <c:v>1.5714285714285714</c:v>
                </c:pt>
                <c:pt idx="3">
                  <c:v>2.2857142857142856</c:v>
                </c:pt>
                <c:pt idx="4">
                  <c:v>2.2857142857142856</c:v>
                </c:pt>
                <c:pt idx="5">
                  <c:v>1.4285714285714286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84800"/>
        <c:axId val="159987232"/>
      </c:radarChart>
      <c:catAx>
        <c:axId val="159984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987232"/>
        <c:crosses val="autoZero"/>
        <c:auto val="1"/>
        <c:lblAlgn val="ctr"/>
        <c:lblOffset val="100"/>
        <c:noMultiLvlLbl val="0"/>
      </c:catAx>
      <c:valAx>
        <c:axId val="159987232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crossAx val="159984800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9422549447286"/>
          <c:y val="0.17260173175611601"/>
          <c:w val="0.52445573678233159"/>
          <c:h val="0.7187908711983643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全体評価【基本】!$A$34:$A$40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全体評価【基本】!$H$34:$H$40</c:f>
              <c:numCache>
                <c:formatCode>#,##0.0;[Red]\-#,##0.0</c:formatCode>
                <c:ptCount val="7"/>
                <c:pt idx="0">
                  <c:v>1.5</c:v>
                </c:pt>
                <c:pt idx="1">
                  <c:v>1.6666666666666667</c:v>
                </c:pt>
                <c:pt idx="2">
                  <c:v>2</c:v>
                </c:pt>
                <c:pt idx="3">
                  <c:v>2</c:v>
                </c:pt>
                <c:pt idx="4">
                  <c:v>2.1666666666666665</c:v>
                </c:pt>
                <c:pt idx="5">
                  <c:v>1.6666666666666667</c:v>
                </c:pt>
                <c:pt idx="6">
                  <c:v>1.5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60021480"/>
        <c:axId val="160021864"/>
      </c:radarChart>
      <c:catAx>
        <c:axId val="1600214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60021864"/>
        <c:crosses val="autoZero"/>
        <c:auto val="1"/>
        <c:lblAlgn val="ctr"/>
        <c:lblOffset val="100"/>
        <c:noMultiLvlLbl val="0"/>
      </c:catAx>
      <c:valAx>
        <c:axId val="160021864"/>
        <c:scaling>
          <c:orientation val="minMax"/>
          <c:max val="3"/>
          <c:min val="0"/>
        </c:scaling>
        <c:delete val="0"/>
        <c:axPos val="l"/>
        <c:majorGridlines/>
        <c:numFmt formatCode="#,##0.0;[Red]\-#,##0.0" sourceLinked="1"/>
        <c:majorTickMark val="cross"/>
        <c:minorTickMark val="none"/>
        <c:tickLblPos val="nextTo"/>
        <c:crossAx val="160021480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3443406781712"/>
          <c:y val="0.17271313080532052"/>
          <c:w val="0.43438379726343729"/>
          <c:h val="0.68660638891941073"/>
        </c:manualLayout>
      </c:layout>
      <c:radarChart>
        <c:radarStyle val="marker"/>
        <c:varyColors val="0"/>
        <c:ser>
          <c:idx val="0"/>
          <c:order val="0"/>
          <c:tx>
            <c:strRef>
              <c:f>全体評価【集計】!$B$4</c:f>
              <c:strCache>
                <c:ptCount val="1"/>
                <c:pt idx="0">
                  <c:v>車いす対応</c:v>
                </c:pt>
              </c:strCache>
            </c:strRef>
          </c:tx>
          <c:marker>
            <c:symbol val="none"/>
          </c:marker>
          <c:cat>
            <c:strRef>
              <c:f>全体評価【集計】!$A$5:$A$11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全体評価【集計】!$B$5:$B$11</c:f>
              <c:numCache>
                <c:formatCode>General</c:formatCode>
                <c:ptCount val="7"/>
                <c:pt idx="0" formatCode="#,##0_);[Red]\(#,##0\)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全体評価【集計】!$C$4</c:f>
              <c:strCache>
                <c:ptCount val="1"/>
                <c:pt idx="0">
                  <c:v>全盲</c:v>
                </c:pt>
              </c:strCache>
            </c:strRef>
          </c:tx>
          <c:marker>
            <c:symbol val="none"/>
          </c:marker>
          <c:cat>
            <c:strRef>
              <c:f>全体評価【集計】!$A$5:$A$11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全体評価【集計】!$C$5:$C$11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全体評価【集計】!$D$4</c:f>
              <c:strCache>
                <c:ptCount val="1"/>
                <c:pt idx="0">
                  <c:v>弱視</c:v>
                </c:pt>
              </c:strCache>
            </c:strRef>
          </c:tx>
          <c:marker>
            <c:symbol val="none"/>
          </c:marker>
          <c:cat>
            <c:strRef>
              <c:f>全体評価【集計】!$A$5:$A$11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全体評価【集計】!$D$5:$D$11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3"/>
          <c:order val="3"/>
          <c:tx>
            <c:strRef>
              <c:f>全体評価【集計】!$E$4</c:f>
              <c:strCache>
                <c:ptCount val="1"/>
                <c:pt idx="0">
                  <c:v>聴覚障害者対応</c:v>
                </c:pt>
              </c:strCache>
            </c:strRef>
          </c:tx>
          <c:marker>
            <c:symbol val="none"/>
          </c:marker>
          <c:cat>
            <c:strRef>
              <c:f>全体評価【集計】!$A$5:$A$11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全体評価【集計】!$E$5:$E$11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4"/>
          <c:order val="4"/>
          <c:tx>
            <c:strRef>
              <c:f>全体評価【集計】!$F$4</c:f>
              <c:strCache>
                <c:ptCount val="1"/>
                <c:pt idx="0">
                  <c:v>外国人対応</c:v>
                </c:pt>
              </c:strCache>
            </c:strRef>
          </c:tx>
          <c:marker>
            <c:symbol val="none"/>
          </c:marker>
          <c:cat>
            <c:strRef>
              <c:f>全体評価【集計】!$A$5:$A$11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全体評価【集計】!$F$5:$F$11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5"/>
          <c:order val="5"/>
          <c:tx>
            <c:strRef>
              <c:f>全体評価【集計】!$G$4</c:f>
              <c:strCache>
                <c:ptCount val="1"/>
                <c:pt idx="0">
                  <c:v>その他対応</c:v>
                </c:pt>
              </c:strCache>
            </c:strRef>
          </c:tx>
          <c:marker>
            <c:symbol val="none"/>
          </c:marker>
          <c:cat>
            <c:strRef>
              <c:f>全体評価【集計】!$A$5:$A$11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全体評価【集計】!$G$5:$G$11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42576"/>
        <c:axId val="159685848"/>
      </c:radarChart>
      <c:catAx>
        <c:axId val="160042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9685848"/>
        <c:crosses val="autoZero"/>
        <c:auto val="1"/>
        <c:lblAlgn val="ctr"/>
        <c:lblOffset val="100"/>
        <c:noMultiLvlLbl val="0"/>
      </c:catAx>
      <c:valAx>
        <c:axId val="159685848"/>
        <c:scaling>
          <c:orientation val="minMax"/>
          <c:max val="3"/>
          <c:min val="0"/>
        </c:scaling>
        <c:delete val="0"/>
        <c:axPos val="l"/>
        <c:majorGridlines/>
        <c:numFmt formatCode="#,##0_);[Red]\(#,##0\)" sourceLinked="1"/>
        <c:majorTickMark val="cross"/>
        <c:minorTickMark val="none"/>
        <c:tickLblPos val="nextTo"/>
        <c:crossAx val="160042576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9965954920824"/>
          <c:y val="0.14185849538002224"/>
          <c:w val="0.44502580034638534"/>
          <c:h val="0.69779973862494027"/>
        </c:manualLayout>
      </c:layout>
      <c:radarChart>
        <c:radarStyle val="marker"/>
        <c:varyColors val="0"/>
        <c:ser>
          <c:idx val="0"/>
          <c:order val="0"/>
          <c:tx>
            <c:strRef>
              <c:f>全体評価【集計】!$A$5</c:f>
              <c:strCache>
                <c:ptCount val="1"/>
                <c:pt idx="0">
                  <c:v>観光施設</c:v>
                </c:pt>
              </c:strCache>
            </c:strRef>
          </c:tx>
          <c:marker>
            <c:symbol val="none"/>
          </c:marker>
          <c:cat>
            <c:strRef>
              <c:f>全体評価【集計】!$B$4:$G$4</c:f>
              <c:strCache>
                <c:ptCount val="6"/>
                <c:pt idx="0">
                  <c:v>車いす対応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聴覚障害者対応</c:v>
                </c:pt>
                <c:pt idx="4">
                  <c:v>外国人対応</c:v>
                </c:pt>
                <c:pt idx="5">
                  <c:v>その他対応</c:v>
                </c:pt>
              </c:strCache>
            </c:strRef>
          </c:cat>
          <c:val>
            <c:numRef>
              <c:f>全体評価【集計】!$B$5:$G$5</c:f>
              <c:numCache>
                <c:formatCode>General</c:formatCode>
                <c:ptCount val="6"/>
                <c:pt idx="0" formatCode="#,##0_);[Red]\(#,##0\)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全体評価【集計】!$A$6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none"/>
          </c:marker>
          <c:cat>
            <c:strRef>
              <c:f>全体評価【集計】!$B$4:$G$4</c:f>
              <c:strCache>
                <c:ptCount val="6"/>
                <c:pt idx="0">
                  <c:v>車いす対応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聴覚障害者対応</c:v>
                </c:pt>
                <c:pt idx="4">
                  <c:v>外国人対応</c:v>
                </c:pt>
                <c:pt idx="5">
                  <c:v>その他対応</c:v>
                </c:pt>
              </c:strCache>
            </c:strRef>
          </c:cat>
          <c:val>
            <c:numRef>
              <c:f>全体評価【集計】!$B$6:$G$6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全体評価【集計】!$A$7</c:f>
              <c:strCache>
                <c:ptCount val="1"/>
                <c:pt idx="0">
                  <c:v>宿泊施設</c:v>
                </c:pt>
              </c:strCache>
            </c:strRef>
          </c:tx>
          <c:marker>
            <c:symbol val="none"/>
          </c:marker>
          <c:cat>
            <c:strRef>
              <c:f>全体評価【集計】!$B$4:$G$4</c:f>
              <c:strCache>
                <c:ptCount val="6"/>
                <c:pt idx="0">
                  <c:v>車いす対応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聴覚障害者対応</c:v>
                </c:pt>
                <c:pt idx="4">
                  <c:v>外国人対応</c:v>
                </c:pt>
                <c:pt idx="5">
                  <c:v>その他対応</c:v>
                </c:pt>
              </c:strCache>
            </c:strRef>
          </c:cat>
          <c:val>
            <c:numRef>
              <c:f>全体評価【集計】!$B$7:$G$7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全体評価【集計】!$A$8</c:f>
              <c:strCache>
                <c:ptCount val="1"/>
                <c:pt idx="0">
                  <c:v>観光案内所</c:v>
                </c:pt>
              </c:strCache>
            </c:strRef>
          </c:tx>
          <c:marker>
            <c:symbol val="none"/>
          </c:marker>
          <c:cat>
            <c:strRef>
              <c:f>全体評価【集計】!$B$4:$G$4</c:f>
              <c:strCache>
                <c:ptCount val="6"/>
                <c:pt idx="0">
                  <c:v>車いす対応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聴覚障害者対応</c:v>
                </c:pt>
                <c:pt idx="4">
                  <c:v>外国人対応</c:v>
                </c:pt>
                <c:pt idx="5">
                  <c:v>その他対応</c:v>
                </c:pt>
              </c:strCache>
            </c:strRef>
          </c:cat>
          <c:val>
            <c:numRef>
              <c:f>全体評価【集計】!$B$8:$G$8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全体評価【集計】!$A$9</c:f>
              <c:strCache>
                <c:ptCount val="1"/>
                <c:pt idx="0">
                  <c:v>交通アクセス</c:v>
                </c:pt>
              </c:strCache>
            </c:strRef>
          </c:tx>
          <c:marker>
            <c:symbol val="none"/>
          </c:marker>
          <c:cat>
            <c:strRef>
              <c:f>全体評価【集計】!$B$4:$G$4</c:f>
              <c:strCache>
                <c:ptCount val="6"/>
                <c:pt idx="0">
                  <c:v>車いす対応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聴覚障害者対応</c:v>
                </c:pt>
                <c:pt idx="4">
                  <c:v>外国人対応</c:v>
                </c:pt>
                <c:pt idx="5">
                  <c:v>その他対応</c:v>
                </c:pt>
              </c:strCache>
            </c:strRef>
          </c:cat>
          <c:val>
            <c:numRef>
              <c:f>全体評価【集計】!$B$9:$G$9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ser>
          <c:idx val="5"/>
          <c:order val="5"/>
          <c:tx>
            <c:strRef>
              <c:f>全体評価【集計】!$A$10</c:f>
              <c:strCache>
                <c:ptCount val="1"/>
                <c:pt idx="0">
                  <c:v>案内情報</c:v>
                </c:pt>
              </c:strCache>
            </c:strRef>
          </c:tx>
          <c:marker>
            <c:symbol val="none"/>
          </c:marker>
          <c:cat>
            <c:strRef>
              <c:f>全体評価【集計】!$B$4:$G$4</c:f>
              <c:strCache>
                <c:ptCount val="6"/>
                <c:pt idx="0">
                  <c:v>車いす対応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聴覚障害者対応</c:v>
                </c:pt>
                <c:pt idx="4">
                  <c:v>外国人対応</c:v>
                </c:pt>
                <c:pt idx="5">
                  <c:v>その他対応</c:v>
                </c:pt>
              </c:strCache>
            </c:strRef>
          </c:cat>
          <c:val>
            <c:numRef>
              <c:f>全体評価【集計】!$B$10:$G$10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6"/>
          <c:order val="6"/>
          <c:tx>
            <c:strRef>
              <c:f>全体評価【集計】!$A$11</c:f>
              <c:strCache>
                <c:ptCount val="1"/>
                <c:pt idx="0">
                  <c:v>施設間の連携</c:v>
                </c:pt>
              </c:strCache>
            </c:strRef>
          </c:tx>
          <c:marker>
            <c:symbol val="none"/>
          </c:marker>
          <c:cat>
            <c:strRef>
              <c:f>全体評価【集計】!$B$4:$G$4</c:f>
              <c:strCache>
                <c:ptCount val="6"/>
                <c:pt idx="0">
                  <c:v>車いす対応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聴覚障害者対応</c:v>
                </c:pt>
                <c:pt idx="4">
                  <c:v>外国人対応</c:v>
                </c:pt>
                <c:pt idx="5">
                  <c:v>その他対応</c:v>
                </c:pt>
              </c:strCache>
            </c:strRef>
          </c:cat>
          <c:val>
            <c:numRef>
              <c:f>全体評価【集計】!$B$11:$G$11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67792"/>
        <c:axId val="158368184"/>
      </c:radarChart>
      <c:catAx>
        <c:axId val="1583677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8368184"/>
        <c:crosses val="autoZero"/>
        <c:auto val="1"/>
        <c:lblAlgn val="ctr"/>
        <c:lblOffset val="100"/>
        <c:noMultiLvlLbl val="0"/>
      </c:catAx>
      <c:valAx>
        <c:axId val="158368184"/>
        <c:scaling>
          <c:orientation val="minMax"/>
          <c:max val="3"/>
          <c:min val="0"/>
        </c:scaling>
        <c:delete val="0"/>
        <c:axPos val="l"/>
        <c:majorGridlines/>
        <c:numFmt formatCode="#,##0_);[Red]\(#,##0\)" sourceLinked="1"/>
        <c:majorTickMark val="cross"/>
        <c:minorTickMark val="none"/>
        <c:tickLblPos val="nextTo"/>
        <c:crossAx val="158367792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2659018299154"/>
          <c:y val="0.16473220768398339"/>
          <c:w val="0.50439247023293954"/>
          <c:h val="0.69370421531090354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全体評価【集計】!$B$4:$G$4</c:f>
              <c:strCache>
                <c:ptCount val="6"/>
                <c:pt idx="0">
                  <c:v>車いす対応</c:v>
                </c:pt>
                <c:pt idx="1">
                  <c:v>全盲</c:v>
                </c:pt>
                <c:pt idx="2">
                  <c:v>弱視</c:v>
                </c:pt>
                <c:pt idx="3">
                  <c:v>聴覚障害者対応</c:v>
                </c:pt>
                <c:pt idx="4">
                  <c:v>外国人対応</c:v>
                </c:pt>
                <c:pt idx="5">
                  <c:v>その他対応</c:v>
                </c:pt>
              </c:strCache>
            </c:strRef>
          </c:cat>
          <c:val>
            <c:numRef>
              <c:f>全体評価【集計】!$B$12:$G$12</c:f>
              <c:numCache>
                <c:formatCode>0.0</c:formatCode>
                <c:ptCount val="6"/>
                <c:pt idx="0">
                  <c:v>2.5714285714285716</c:v>
                </c:pt>
                <c:pt idx="1">
                  <c:v>2.2857142857142856</c:v>
                </c:pt>
                <c:pt idx="2">
                  <c:v>2.2857142857142856</c:v>
                </c:pt>
                <c:pt idx="3">
                  <c:v>2</c:v>
                </c:pt>
                <c:pt idx="4">
                  <c:v>1</c:v>
                </c:pt>
                <c:pt idx="5">
                  <c:v>1.7142857142857142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67400"/>
        <c:axId val="336042880"/>
      </c:radarChart>
      <c:catAx>
        <c:axId val="1583674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36042880"/>
        <c:crosses val="autoZero"/>
        <c:auto val="1"/>
        <c:lblAlgn val="ctr"/>
        <c:lblOffset val="100"/>
        <c:noMultiLvlLbl val="0"/>
      </c:catAx>
      <c:valAx>
        <c:axId val="336042880"/>
        <c:scaling>
          <c:orientation val="minMax"/>
          <c:max val="3"/>
          <c:min val="0"/>
        </c:scaling>
        <c:delete val="0"/>
        <c:axPos val="l"/>
        <c:majorGridlines/>
        <c:numFmt formatCode="0.0" sourceLinked="1"/>
        <c:majorTickMark val="cross"/>
        <c:minorTickMark val="none"/>
        <c:tickLblPos val="nextTo"/>
        <c:crossAx val="158367400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9422549447286"/>
          <c:y val="0.17260173175611601"/>
          <c:w val="0.52445573678233159"/>
          <c:h val="0.7187908711983643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全体評価【集計】!$A$5:$A$11</c:f>
              <c:strCache>
                <c:ptCount val="7"/>
                <c:pt idx="0">
                  <c:v>観光施設</c:v>
                </c:pt>
                <c:pt idx="1">
                  <c:v>飲食店</c:v>
                </c:pt>
                <c:pt idx="2">
                  <c:v>宿泊施設</c:v>
                </c:pt>
                <c:pt idx="3">
                  <c:v>観光案内所</c:v>
                </c:pt>
                <c:pt idx="4">
                  <c:v>交通アクセス</c:v>
                </c:pt>
                <c:pt idx="5">
                  <c:v>案内情報</c:v>
                </c:pt>
                <c:pt idx="6">
                  <c:v>施設間の連携</c:v>
                </c:pt>
              </c:strCache>
            </c:strRef>
          </c:cat>
          <c:val>
            <c:numRef>
              <c:f>全体評価【集計】!$H$5:$H$11</c:f>
              <c:numCache>
                <c:formatCode>#,##0.0;[Red]\-#,##0.0</c:formatCode>
                <c:ptCount val="7"/>
                <c:pt idx="0">
                  <c:v>1.5</c:v>
                </c:pt>
                <c:pt idx="1">
                  <c:v>2.3333333333333335</c:v>
                </c:pt>
                <c:pt idx="2">
                  <c:v>2.3333333333333335</c:v>
                </c:pt>
                <c:pt idx="3">
                  <c:v>1.3333333333333333</c:v>
                </c:pt>
                <c:pt idx="4">
                  <c:v>1.8333333333333333</c:v>
                </c:pt>
                <c:pt idx="5">
                  <c:v>1.8333333333333333</c:v>
                </c:pt>
                <c:pt idx="6">
                  <c:v>2.6666666666666665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36043664"/>
        <c:axId val="336044056"/>
      </c:radarChart>
      <c:catAx>
        <c:axId val="3360436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36044056"/>
        <c:crosses val="autoZero"/>
        <c:auto val="1"/>
        <c:lblAlgn val="ctr"/>
        <c:lblOffset val="100"/>
        <c:noMultiLvlLbl val="0"/>
      </c:catAx>
      <c:valAx>
        <c:axId val="336044056"/>
        <c:scaling>
          <c:orientation val="minMax"/>
          <c:max val="3"/>
          <c:min val="0"/>
        </c:scaling>
        <c:delete val="0"/>
        <c:axPos val="l"/>
        <c:majorGridlines/>
        <c:numFmt formatCode="#,##0.0;[Red]\-#,##0.0" sourceLinked="1"/>
        <c:majorTickMark val="cross"/>
        <c:minorTickMark val="none"/>
        <c:tickLblPos val="nextTo"/>
        <c:crossAx val="336043664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16</xdr:row>
      <xdr:rowOff>19049</xdr:rowOff>
    </xdr:from>
    <xdr:to>
      <xdr:col>4</xdr:col>
      <xdr:colOff>609600</xdr:colOff>
      <xdr:row>22</xdr:row>
      <xdr:rowOff>142874</xdr:rowOff>
    </xdr:to>
    <xdr:sp macro="" textlink="">
      <xdr:nvSpPr>
        <xdr:cNvPr id="8" name="右中かっこ 7"/>
        <xdr:cNvSpPr/>
      </xdr:nvSpPr>
      <xdr:spPr>
        <a:xfrm>
          <a:off x="5791200" y="2867024"/>
          <a:ext cx="1200150" cy="1152525"/>
        </a:xfrm>
        <a:prstGeom prst="rightBrace">
          <a:avLst>
            <a:gd name="adj1" fmla="val 38333"/>
            <a:gd name="adj2" fmla="val 50000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600075</xdr:colOff>
      <xdr:row>18</xdr:row>
      <xdr:rowOff>78699</xdr:rowOff>
    </xdr:from>
    <xdr:to>
      <xdr:col>9</xdr:col>
      <xdr:colOff>295275</xdr:colOff>
      <xdr:row>20</xdr:row>
      <xdr:rowOff>9524</xdr:rowOff>
    </xdr:to>
    <xdr:sp macro="" textlink="">
      <xdr:nvSpPr>
        <xdr:cNvPr id="9" name="テキスト ボックス 8"/>
        <xdr:cNvSpPr txBox="1"/>
      </xdr:nvSpPr>
      <xdr:spPr>
        <a:xfrm>
          <a:off x="6981825" y="3269574"/>
          <a:ext cx="3124200" cy="27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実際の記入シート</a:t>
          </a:r>
        </a:p>
      </xdr:txBody>
    </xdr:sp>
    <xdr:clientData/>
  </xdr:twoCellAnchor>
  <xdr:twoCellAnchor>
    <xdr:from>
      <xdr:col>3</xdr:col>
      <xdr:colOff>85725</xdr:colOff>
      <xdr:row>14</xdr:row>
      <xdr:rowOff>28575</xdr:rowOff>
    </xdr:from>
    <xdr:to>
      <xdr:col>4</xdr:col>
      <xdr:colOff>600075</xdr:colOff>
      <xdr:row>15</xdr:row>
      <xdr:rowOff>171450</xdr:rowOff>
    </xdr:to>
    <xdr:sp macro="" textlink="">
      <xdr:nvSpPr>
        <xdr:cNvPr id="4" name="右中かっこ 3"/>
        <xdr:cNvSpPr/>
      </xdr:nvSpPr>
      <xdr:spPr>
        <a:xfrm>
          <a:off x="5781675" y="2524125"/>
          <a:ext cx="1200150" cy="314325"/>
        </a:xfrm>
        <a:prstGeom prst="rightBrace">
          <a:avLst>
            <a:gd name="adj1" fmla="val 38333"/>
            <a:gd name="adj2" fmla="val 50000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647699</xdr:colOff>
      <xdr:row>14</xdr:row>
      <xdr:rowOff>30123</xdr:rowOff>
    </xdr:from>
    <xdr:to>
      <xdr:col>10</xdr:col>
      <xdr:colOff>209550</xdr:colOff>
      <xdr:row>16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7029449" y="2525673"/>
          <a:ext cx="3676651" cy="322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13</a:t>
          </a:r>
          <a:r>
            <a:rPr kumimoji="1" lang="ja-JP" altLang="en-US" sz="1400" b="1"/>
            <a:t>～</a:t>
          </a:r>
          <a:r>
            <a:rPr kumimoji="1" lang="en-US" altLang="ja-JP" sz="1400" b="1"/>
            <a:t>19</a:t>
          </a:r>
          <a:r>
            <a:rPr kumimoji="1" lang="ja-JP" altLang="en-US" sz="1400" b="1"/>
            <a:t>シートの入力結果から総合評価を出力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7</xdr:row>
      <xdr:rowOff>76199</xdr:rowOff>
    </xdr:from>
    <xdr:to>
      <xdr:col>6</xdr:col>
      <xdr:colOff>123826</xdr:colOff>
      <xdr:row>9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1590676" y="1133474"/>
          <a:ext cx="3771900" cy="49530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次ページからの個別評価結果を基に、概要と点数を記入</a:t>
          </a:r>
        </a:p>
      </xdr:txBody>
    </xdr:sp>
    <xdr:clientData/>
  </xdr:twoCellAnchor>
  <xdr:twoCellAnchor>
    <xdr:from>
      <xdr:col>7</xdr:col>
      <xdr:colOff>114301</xdr:colOff>
      <xdr:row>5</xdr:row>
      <xdr:rowOff>95251</xdr:rowOff>
    </xdr:from>
    <xdr:to>
      <xdr:col>7</xdr:col>
      <xdr:colOff>819151</xdr:colOff>
      <xdr:row>10</xdr:row>
      <xdr:rowOff>57151</xdr:rowOff>
    </xdr:to>
    <xdr:sp macro="" textlink="">
      <xdr:nvSpPr>
        <xdr:cNvPr id="4" name="テキスト ボックス 3"/>
        <xdr:cNvSpPr txBox="1"/>
      </xdr:nvSpPr>
      <xdr:spPr>
        <a:xfrm>
          <a:off x="6162676" y="657226"/>
          <a:ext cx="7048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施設別の総合点</a:t>
          </a:r>
        </a:p>
      </xdr:txBody>
    </xdr:sp>
    <xdr:clientData/>
  </xdr:twoCellAnchor>
  <xdr:twoCellAnchor>
    <xdr:from>
      <xdr:col>1</xdr:col>
      <xdr:colOff>438150</xdr:colOff>
      <xdr:row>12</xdr:row>
      <xdr:rowOff>85726</xdr:rowOff>
    </xdr:from>
    <xdr:to>
      <xdr:col>6</xdr:col>
      <xdr:colOff>85724</xdr:colOff>
      <xdr:row>12</xdr:row>
      <xdr:rowOff>314326</xdr:rowOff>
    </xdr:to>
    <xdr:sp macro="" textlink="">
      <xdr:nvSpPr>
        <xdr:cNvPr id="8" name="テキスト ボックス 7"/>
        <xdr:cNvSpPr txBox="1"/>
      </xdr:nvSpPr>
      <xdr:spPr>
        <a:xfrm>
          <a:off x="1628775" y="2381251"/>
          <a:ext cx="3695699" cy="2286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対象者別の総合点</a:t>
          </a:r>
        </a:p>
      </xdr:txBody>
    </xdr:sp>
    <xdr:clientData/>
  </xdr:twoCellAnchor>
  <xdr:twoCellAnchor>
    <xdr:from>
      <xdr:col>3</xdr:col>
      <xdr:colOff>419100</xdr:colOff>
      <xdr:row>10</xdr:row>
      <xdr:rowOff>171450</xdr:rowOff>
    </xdr:from>
    <xdr:to>
      <xdr:col>4</xdr:col>
      <xdr:colOff>95250</xdr:colOff>
      <xdr:row>12</xdr:row>
      <xdr:rowOff>19050</xdr:rowOff>
    </xdr:to>
    <xdr:sp macro="" textlink="">
      <xdr:nvSpPr>
        <xdr:cNvPr id="9" name="下矢印 8"/>
        <xdr:cNvSpPr/>
      </xdr:nvSpPr>
      <xdr:spPr>
        <a:xfrm>
          <a:off x="3228975" y="1971675"/>
          <a:ext cx="485775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647700</xdr:colOff>
      <xdr:row>7</xdr:row>
      <xdr:rowOff>142876</xdr:rowOff>
    </xdr:from>
    <xdr:to>
      <xdr:col>7</xdr:col>
      <xdr:colOff>57150</xdr:colOff>
      <xdr:row>8</xdr:row>
      <xdr:rowOff>142875</xdr:rowOff>
    </xdr:to>
    <xdr:sp macro="" textlink="">
      <xdr:nvSpPr>
        <xdr:cNvPr id="10" name="右矢印 9"/>
        <xdr:cNvSpPr/>
      </xdr:nvSpPr>
      <xdr:spPr>
        <a:xfrm>
          <a:off x="5886450" y="1200151"/>
          <a:ext cx="219075" cy="24764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12</xdr:row>
      <xdr:rowOff>57151</xdr:rowOff>
    </xdr:from>
    <xdr:to>
      <xdr:col>7</xdr:col>
      <xdr:colOff>895350</xdr:colOff>
      <xdr:row>12</xdr:row>
      <xdr:rowOff>323851</xdr:rowOff>
    </xdr:to>
    <xdr:sp macro="" textlink="">
      <xdr:nvSpPr>
        <xdr:cNvPr id="7" name="テキスト ボックス 6"/>
        <xdr:cNvSpPr txBox="1"/>
      </xdr:nvSpPr>
      <xdr:spPr>
        <a:xfrm>
          <a:off x="6162675" y="2352676"/>
          <a:ext cx="7810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総合評価</a:t>
          </a:r>
        </a:p>
      </xdr:txBody>
    </xdr:sp>
    <xdr:clientData/>
  </xdr:twoCellAnchor>
  <xdr:twoCellAnchor>
    <xdr:from>
      <xdr:col>7</xdr:col>
      <xdr:colOff>257174</xdr:colOff>
      <xdr:row>10</xdr:row>
      <xdr:rowOff>161925</xdr:rowOff>
    </xdr:from>
    <xdr:to>
      <xdr:col>7</xdr:col>
      <xdr:colOff>723899</xdr:colOff>
      <xdr:row>12</xdr:row>
      <xdr:rowOff>47625</xdr:rowOff>
    </xdr:to>
    <xdr:sp macro="" textlink="">
      <xdr:nvSpPr>
        <xdr:cNvPr id="11" name="下矢印 10"/>
        <xdr:cNvSpPr/>
      </xdr:nvSpPr>
      <xdr:spPr>
        <a:xfrm>
          <a:off x="6305549" y="1962150"/>
          <a:ext cx="466725" cy="381000"/>
        </a:xfrm>
        <a:prstGeom prst="downArrow">
          <a:avLst/>
        </a:prstGeom>
        <a:solidFill>
          <a:schemeClr val="accent3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647701</xdr:colOff>
      <xdr:row>12</xdr:row>
      <xdr:rowOff>57150</xdr:rowOff>
    </xdr:from>
    <xdr:to>
      <xdr:col>7</xdr:col>
      <xdr:colOff>47626</xdr:colOff>
      <xdr:row>12</xdr:row>
      <xdr:rowOff>342900</xdr:rowOff>
    </xdr:to>
    <xdr:sp macro="" textlink="">
      <xdr:nvSpPr>
        <xdr:cNvPr id="12" name="右矢印 11"/>
        <xdr:cNvSpPr/>
      </xdr:nvSpPr>
      <xdr:spPr>
        <a:xfrm>
          <a:off x="5886451" y="2352675"/>
          <a:ext cx="209550" cy="285750"/>
        </a:xfrm>
        <a:prstGeom prst="rightArrow">
          <a:avLst/>
        </a:prstGeom>
        <a:solidFill>
          <a:schemeClr val="accent3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571500</xdr:colOff>
      <xdr:row>2</xdr:row>
      <xdr:rowOff>228600</xdr:rowOff>
    </xdr:from>
    <xdr:to>
      <xdr:col>14</xdr:col>
      <xdr:colOff>657225</xdr:colOff>
      <xdr:row>13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13</xdr:row>
      <xdr:rowOff>178591</xdr:rowOff>
    </xdr:from>
    <xdr:to>
      <xdr:col>4</xdr:col>
      <xdr:colOff>600075</xdr:colOff>
      <xdr:row>29</xdr:row>
      <xdr:rowOff>104775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316706</xdr:colOff>
      <xdr:row>13</xdr:row>
      <xdr:rowOff>164307</xdr:rowOff>
    </xdr:from>
    <xdr:to>
      <xdr:col>14</xdr:col>
      <xdr:colOff>657225</xdr:colOff>
      <xdr:row>29</xdr:row>
      <xdr:rowOff>161925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604836</xdr:colOff>
      <xdr:row>13</xdr:row>
      <xdr:rowOff>169067</xdr:rowOff>
    </xdr:from>
    <xdr:to>
      <xdr:col>9</xdr:col>
      <xdr:colOff>273842</xdr:colOff>
      <xdr:row>29</xdr:row>
      <xdr:rowOff>173829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</cdr:x>
      <cdr:y>0.0395</cdr:y>
    </cdr:from>
    <cdr:to>
      <cdr:x>0.25058</cdr:x>
      <cdr:y>0.22762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5519" y="98762"/>
          <a:ext cx="838163" cy="470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対象者別総合評価</a:t>
          </a:r>
        </a:p>
      </cdr:txBody>
    </cdr:sp>
  </cdr:relSizeAnchor>
  <cdr:relSizeAnchor xmlns:cdr="http://schemas.openxmlformats.org/drawingml/2006/chartDrawing">
    <cdr:from>
      <cdr:x>0.68562</cdr:x>
      <cdr:y>0.03244</cdr:y>
    </cdr:from>
    <cdr:to>
      <cdr:x>0.95599</cdr:x>
      <cdr:y>0.12974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584450" y="88900"/>
          <a:ext cx="101917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総合点＝</a:t>
          </a:r>
          <a:r>
            <a:rPr lang="en-US" altLang="ja-JP" sz="1100"/>
            <a:t>1.9</a:t>
          </a:r>
          <a:endParaRPr lang="ja-JP" alt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0.01933</cdr:x>
      <cdr:y>0.02479</cdr:y>
    </cdr:from>
    <cdr:to>
      <cdr:x>0.27336</cdr:x>
      <cdr:y>0.19844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404" y="68122"/>
          <a:ext cx="951535" cy="4771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施設分類別総合評価</a:t>
          </a:r>
        </a:p>
      </cdr:txBody>
    </cdr:sp>
  </cdr:relSizeAnchor>
  <cdr:relSizeAnchor xmlns:cdr="http://schemas.openxmlformats.org/drawingml/2006/chartDrawing">
    <cdr:from>
      <cdr:x>0.68532</cdr:x>
      <cdr:y>0.04939</cdr:y>
    </cdr:from>
    <cdr:to>
      <cdr:x>0.95741</cdr:x>
      <cdr:y>0.14645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566989" y="135733"/>
          <a:ext cx="101917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総合点＝</a:t>
          </a:r>
          <a:r>
            <a:rPr lang="en-US" altLang="ja-JP" sz="1100"/>
            <a:t>1.9</a:t>
          </a:r>
          <a:endParaRPr lang="ja-JP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47</xdr:row>
      <xdr:rowOff>85725</xdr:rowOff>
    </xdr:from>
    <xdr:to>
      <xdr:col>6</xdr:col>
      <xdr:colOff>285750</xdr:colOff>
      <xdr:row>63</xdr:row>
      <xdr:rowOff>19050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30</xdr:row>
      <xdr:rowOff>92866</xdr:rowOff>
    </xdr:from>
    <xdr:to>
      <xdr:col>6</xdr:col>
      <xdr:colOff>314325</xdr:colOff>
      <xdr:row>47</xdr:row>
      <xdr:rowOff>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12</xdr:row>
      <xdr:rowOff>145256</xdr:rowOff>
    </xdr:from>
    <xdr:to>
      <xdr:col>10</xdr:col>
      <xdr:colOff>504825</xdr:colOff>
      <xdr:row>29</xdr:row>
      <xdr:rowOff>123825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100011</xdr:colOff>
      <xdr:row>12</xdr:row>
      <xdr:rowOff>140492</xdr:rowOff>
    </xdr:from>
    <xdr:to>
      <xdr:col>5</xdr:col>
      <xdr:colOff>190500</xdr:colOff>
      <xdr:row>29</xdr:row>
      <xdr:rowOff>126204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742951</xdr:colOff>
      <xdr:row>4</xdr:row>
      <xdr:rowOff>76200</xdr:rowOff>
    </xdr:from>
    <xdr:to>
      <xdr:col>8</xdr:col>
      <xdr:colOff>161925</xdr:colOff>
      <xdr:row>10</xdr:row>
      <xdr:rowOff>180974</xdr:rowOff>
    </xdr:to>
    <xdr:sp macro="" textlink="">
      <xdr:nvSpPr>
        <xdr:cNvPr id="14" name="テキスト ボックス 13"/>
        <xdr:cNvSpPr txBox="1"/>
      </xdr:nvSpPr>
      <xdr:spPr>
        <a:xfrm>
          <a:off x="6867526" y="6867525"/>
          <a:ext cx="380999" cy="176212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施設別の総合点</a:t>
          </a:r>
        </a:p>
      </xdr:txBody>
    </xdr:sp>
    <xdr:clientData/>
  </xdr:twoCellAnchor>
  <xdr:twoCellAnchor>
    <xdr:from>
      <xdr:col>1</xdr:col>
      <xdr:colOff>514350</xdr:colOff>
      <xdr:row>11</xdr:row>
      <xdr:rowOff>371475</xdr:rowOff>
    </xdr:from>
    <xdr:to>
      <xdr:col>6</xdr:col>
      <xdr:colOff>447675</xdr:colOff>
      <xdr:row>12</xdr:row>
      <xdr:rowOff>85724</xdr:rowOff>
    </xdr:to>
    <xdr:sp macro="" textlink="">
      <xdr:nvSpPr>
        <xdr:cNvPr id="15" name="テキスト ボックス 14"/>
        <xdr:cNvSpPr txBox="1"/>
      </xdr:nvSpPr>
      <xdr:spPr>
        <a:xfrm>
          <a:off x="1781175" y="9096375"/>
          <a:ext cx="3981450" cy="23812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対象者別の総合点</a:t>
          </a:r>
        </a:p>
      </xdr:txBody>
    </xdr:sp>
    <xdr:clientData/>
  </xdr:twoCellAnchor>
  <xdr:twoCellAnchor>
    <xdr:from>
      <xdr:col>7</xdr:col>
      <xdr:colOff>342900</xdr:colOff>
      <xdr:row>11</xdr:row>
      <xdr:rowOff>352425</xdr:rowOff>
    </xdr:from>
    <xdr:to>
      <xdr:col>8</xdr:col>
      <xdr:colOff>161925</xdr:colOff>
      <xdr:row>12</xdr:row>
      <xdr:rowOff>95250</xdr:rowOff>
    </xdr:to>
    <xdr:sp macro="" textlink="">
      <xdr:nvSpPr>
        <xdr:cNvPr id="16" name="テキスト ボックス 15"/>
        <xdr:cNvSpPr txBox="1"/>
      </xdr:nvSpPr>
      <xdr:spPr>
        <a:xfrm>
          <a:off x="6467475" y="9077325"/>
          <a:ext cx="7810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総合評価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0.00939</cdr:x>
      <cdr:y>0.01898</cdr:y>
    </cdr:from>
    <cdr:to>
      <cdr:x>0.33098</cdr:x>
      <cdr:y>0.12099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1739870" cy="273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1"/>
            <a:t>対象者別施設評価２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0.00932</cdr:x>
      <cdr:y>0.018</cdr:y>
    </cdr:from>
    <cdr:to>
      <cdr:x>0.29896</cdr:x>
      <cdr:y>0.11477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50800"/>
          <a:ext cx="1577997" cy="273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1"/>
            <a:t>対象者別施設評価１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0.0232</cdr:x>
      <cdr:y>0.0395</cdr:y>
    </cdr:from>
    <cdr:to>
      <cdr:x>0.41377</cdr:x>
      <cdr:y>0.1534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7453" y="114658"/>
          <a:ext cx="1472266" cy="330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="1"/>
            <a:t>対象者別総合評価</a:t>
          </a:r>
        </a:p>
      </cdr:txBody>
    </cdr:sp>
  </cdr:relSizeAnchor>
  <cdr:relSizeAnchor xmlns:cdr="http://schemas.openxmlformats.org/drawingml/2006/chartDrawing">
    <cdr:from>
      <cdr:x>0.68562</cdr:x>
      <cdr:y>0.03244</cdr:y>
    </cdr:from>
    <cdr:to>
      <cdr:x>0.95599</cdr:x>
      <cdr:y>0.12974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584450" y="88900"/>
          <a:ext cx="101917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総合点＝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0.01933</cdr:x>
      <cdr:y>0.02479</cdr:y>
    </cdr:from>
    <cdr:to>
      <cdr:x>0.43357</cdr:x>
      <cdr:y>0.15189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404" y="71900"/>
          <a:ext cx="1551610" cy="368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b="1"/>
            <a:t>施設分類別総合評価</a:t>
          </a:r>
        </a:p>
      </cdr:txBody>
    </cdr:sp>
  </cdr:relSizeAnchor>
  <cdr:relSizeAnchor xmlns:cdr="http://schemas.openxmlformats.org/drawingml/2006/chartDrawing">
    <cdr:from>
      <cdr:x>0.68532</cdr:x>
      <cdr:y>0.04939</cdr:y>
    </cdr:from>
    <cdr:to>
      <cdr:x>0.95741</cdr:x>
      <cdr:y>0.14645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566989" y="135733"/>
          <a:ext cx="1019175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総合点＝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F10" sqref="F10"/>
    </sheetView>
  </sheetViews>
  <sheetFormatPr defaultRowHeight="13.5"/>
  <cols>
    <col min="1" max="1" width="3.5" bestFit="1" customWidth="1"/>
    <col min="2" max="2" width="30.625" customWidth="1"/>
    <col min="3" max="3" width="40.625" customWidth="1"/>
  </cols>
  <sheetData>
    <row r="1" spans="1:3" ht="21">
      <c r="A1" s="362" t="s">
        <v>274</v>
      </c>
      <c r="B1" s="362"/>
      <c r="C1" s="362"/>
    </row>
    <row r="2" spans="1:3" ht="9.9499999999999993" customHeight="1">
      <c r="A2" s="360"/>
      <c r="B2" s="360"/>
      <c r="C2" s="360"/>
    </row>
    <row r="3" spans="1:3" ht="14.25" thickBot="1">
      <c r="A3" s="361" t="s">
        <v>273</v>
      </c>
      <c r="B3" s="361"/>
      <c r="C3" s="361"/>
    </row>
    <row r="4" spans="1:3" ht="14.25" thickBot="1">
      <c r="A4" s="249" t="s">
        <v>192</v>
      </c>
      <c r="B4" s="250" t="s">
        <v>193</v>
      </c>
      <c r="C4" s="251" t="s">
        <v>194</v>
      </c>
    </row>
    <row r="5" spans="1:3" ht="14.25" thickBot="1">
      <c r="A5" s="302">
        <v>1</v>
      </c>
      <c r="B5" s="303" t="s">
        <v>272</v>
      </c>
      <c r="C5" s="304" t="s">
        <v>195</v>
      </c>
    </row>
    <row r="6" spans="1:3">
      <c r="A6" s="312">
        <v>2</v>
      </c>
      <c r="B6" s="313" t="s">
        <v>174</v>
      </c>
      <c r="C6" s="314" t="s">
        <v>196</v>
      </c>
    </row>
    <row r="7" spans="1:3" ht="14.25" thickBot="1">
      <c r="A7" s="315">
        <v>3</v>
      </c>
      <c r="B7" s="316" t="s">
        <v>175</v>
      </c>
      <c r="C7" s="317" t="s">
        <v>197</v>
      </c>
    </row>
    <row r="8" spans="1:3">
      <c r="A8" s="312">
        <v>4</v>
      </c>
      <c r="B8" s="313" t="s">
        <v>176</v>
      </c>
      <c r="C8" s="314" t="s">
        <v>198</v>
      </c>
    </row>
    <row r="9" spans="1:3">
      <c r="A9" s="318">
        <v>5</v>
      </c>
      <c r="B9" s="319" t="s">
        <v>177</v>
      </c>
      <c r="C9" s="320" t="s">
        <v>199</v>
      </c>
    </row>
    <row r="10" spans="1:3">
      <c r="A10" s="318">
        <v>6</v>
      </c>
      <c r="B10" s="319" t="s">
        <v>178</v>
      </c>
      <c r="C10" s="320" t="s">
        <v>200</v>
      </c>
    </row>
    <row r="11" spans="1:3">
      <c r="A11" s="318">
        <v>7</v>
      </c>
      <c r="B11" s="319" t="s">
        <v>179</v>
      </c>
      <c r="C11" s="320" t="s">
        <v>201</v>
      </c>
    </row>
    <row r="12" spans="1:3">
      <c r="A12" s="318">
        <v>8</v>
      </c>
      <c r="B12" s="319" t="s">
        <v>180</v>
      </c>
      <c r="C12" s="320" t="s">
        <v>202</v>
      </c>
    </row>
    <row r="13" spans="1:3">
      <c r="A13" s="318">
        <v>9</v>
      </c>
      <c r="B13" s="319" t="s">
        <v>181</v>
      </c>
      <c r="C13" s="320" t="s">
        <v>203</v>
      </c>
    </row>
    <row r="14" spans="1:3" ht="14.25" thickBot="1">
      <c r="A14" s="321">
        <v>10</v>
      </c>
      <c r="B14" s="322" t="s">
        <v>182</v>
      </c>
      <c r="C14" s="323" t="s">
        <v>204</v>
      </c>
    </row>
    <row r="15" spans="1:3">
      <c r="A15" s="305">
        <v>11</v>
      </c>
      <c r="B15" s="306" t="s">
        <v>183</v>
      </c>
      <c r="C15" s="307" t="s">
        <v>205</v>
      </c>
    </row>
    <row r="16" spans="1:3" ht="14.25" thickBot="1">
      <c r="A16" s="309">
        <v>12</v>
      </c>
      <c r="B16" s="310" t="s">
        <v>184</v>
      </c>
      <c r="C16" s="311" t="s">
        <v>206</v>
      </c>
    </row>
    <row r="17" spans="1:3">
      <c r="A17" s="247">
        <v>13</v>
      </c>
      <c r="B17" s="308" t="s">
        <v>185</v>
      </c>
      <c r="C17" s="256" t="s">
        <v>207</v>
      </c>
    </row>
    <row r="18" spans="1:3">
      <c r="A18" s="248">
        <v>14</v>
      </c>
      <c r="B18" s="252" t="s">
        <v>186</v>
      </c>
      <c r="C18" s="257" t="s">
        <v>208</v>
      </c>
    </row>
    <row r="19" spans="1:3">
      <c r="A19" s="248">
        <v>15</v>
      </c>
      <c r="B19" s="252" t="s">
        <v>187</v>
      </c>
      <c r="C19" s="257" t="s">
        <v>209</v>
      </c>
    </row>
    <row r="20" spans="1:3">
      <c r="A20" s="248">
        <v>16</v>
      </c>
      <c r="B20" s="252" t="s">
        <v>188</v>
      </c>
      <c r="C20" s="257" t="s">
        <v>210</v>
      </c>
    </row>
    <row r="21" spans="1:3">
      <c r="A21" s="248">
        <v>17</v>
      </c>
      <c r="B21" s="252" t="s">
        <v>189</v>
      </c>
      <c r="C21" s="257" t="s">
        <v>211</v>
      </c>
    </row>
    <row r="22" spans="1:3">
      <c r="A22" s="248">
        <v>18</v>
      </c>
      <c r="B22" s="252" t="s">
        <v>190</v>
      </c>
      <c r="C22" s="257" t="s">
        <v>212</v>
      </c>
    </row>
    <row r="23" spans="1:3" ht="14.25" thickBot="1">
      <c r="A23" s="253">
        <v>19</v>
      </c>
      <c r="B23" s="254" t="s">
        <v>191</v>
      </c>
      <c r="C23" s="258" t="s">
        <v>213</v>
      </c>
    </row>
    <row r="24" spans="1:3" ht="9.9499999999999993" customHeight="1"/>
    <row r="25" spans="1:3" ht="15.75" customHeight="1">
      <c r="A25" s="363" t="s">
        <v>270</v>
      </c>
      <c r="B25" s="363"/>
      <c r="C25" s="363"/>
    </row>
    <row r="26" spans="1:3" ht="15.75" customHeight="1">
      <c r="A26" s="360" t="s">
        <v>271</v>
      </c>
      <c r="B26" s="360"/>
      <c r="C26" s="360"/>
    </row>
    <row r="27" spans="1:3" ht="30.75" customHeight="1">
      <c r="A27" s="360" t="s">
        <v>287</v>
      </c>
      <c r="B27" s="360"/>
      <c r="C27" s="360"/>
    </row>
    <row r="28" spans="1:3" ht="62.25" customHeight="1">
      <c r="A28" s="360" t="s">
        <v>288</v>
      </c>
      <c r="B28" s="360"/>
      <c r="C28" s="360"/>
    </row>
    <row r="29" spans="1:3" ht="27.75" customHeight="1">
      <c r="A29" s="360" t="s">
        <v>289</v>
      </c>
      <c r="B29" s="360"/>
      <c r="C29" s="360"/>
    </row>
    <row r="30" spans="1:3">
      <c r="A30" s="360" t="s">
        <v>290</v>
      </c>
      <c r="B30" s="360"/>
      <c r="C30" s="360"/>
    </row>
    <row r="31" spans="1:3">
      <c r="A31" s="360" t="s">
        <v>291</v>
      </c>
      <c r="B31" s="360"/>
      <c r="C31" s="360"/>
    </row>
    <row r="32" spans="1:3">
      <c r="A32" s="360" t="s">
        <v>292</v>
      </c>
      <c r="B32" s="360"/>
      <c r="C32" s="360"/>
    </row>
    <row r="33" spans="1:3" ht="15.75" customHeight="1">
      <c r="A33" s="360" t="s">
        <v>285</v>
      </c>
      <c r="B33" s="360"/>
      <c r="C33" s="360"/>
    </row>
    <row r="34" spans="1:3" ht="29.25" customHeight="1">
      <c r="A34" s="360" t="s">
        <v>275</v>
      </c>
      <c r="B34" s="360"/>
      <c r="C34" s="360"/>
    </row>
  </sheetData>
  <mergeCells count="13">
    <mergeCell ref="A34:C34"/>
    <mergeCell ref="A28:C28"/>
    <mergeCell ref="A3:C3"/>
    <mergeCell ref="A1:C1"/>
    <mergeCell ref="A2:C2"/>
    <mergeCell ref="A25:C25"/>
    <mergeCell ref="A29:C29"/>
    <mergeCell ref="A26:C26"/>
    <mergeCell ref="A30:C30"/>
    <mergeCell ref="A31:C31"/>
    <mergeCell ref="A32:C32"/>
    <mergeCell ref="A33:C33"/>
    <mergeCell ref="A27:C27"/>
  </mergeCells>
  <phoneticPr fontId="1"/>
  <hyperlinks>
    <hyperlink ref="B6" location="全体評価【基本】!A1" display="全体評価【基本】"/>
    <hyperlink ref="B7" location="分類別総合化【基本】!A1" display="分類別総合化【基本】"/>
    <hyperlink ref="B8" location="観光施設【基本】!A1" display="観光施設【基本】"/>
    <hyperlink ref="B9" location="飲食施設【基本】!A1" display="飲食施設【基本】"/>
    <hyperlink ref="B5" location="シート構成・利用方法!A1" display="シート構成・利用方法"/>
    <hyperlink ref="B10" location="宿泊施設【基本】!A1" display="宿泊施設【基本】"/>
    <hyperlink ref="B11" location="交通アクセス【基本】!A1" display="交通アクセス【基本】"/>
    <hyperlink ref="B12" location="観光案内所【基本】!A1" display="観光案内所【基本】"/>
    <hyperlink ref="B13" location="案内情報【基本】!A1" display="案内情報【基本】"/>
    <hyperlink ref="B14" location="地区・施設間の連携【基本】!A1" display="地区・施設間の連携【基本】"/>
    <hyperlink ref="B15" location="全体評価【集計】!A1" display="全体評価【集計】"/>
    <hyperlink ref="B16" location="分類別総合化【集計】!A1" display="分類別総合化【集計】"/>
    <hyperlink ref="B17" location="'観光施設【(記入欄】)'!A1" display="観光施設【記入欄】"/>
    <hyperlink ref="B18" location="飲食施設【記入欄】!A1" display="飲食施設【記入欄】"/>
    <hyperlink ref="B19" location="宿泊施設【記入欄】!A1" display="宿泊施設【記入欄】"/>
    <hyperlink ref="B20" location="交通アクセス【記入欄】!A1" display="交通アクセス【記入欄】"/>
    <hyperlink ref="B21" location="観光案内所【記入欄】!A1" display="観光案内所【記入欄】"/>
    <hyperlink ref="B22" location="案内情報【記入欄】!A1" display="案内情報【記入欄】"/>
    <hyperlink ref="B23" location="地区・施設間の連携【記入欄】!A1" display="地区・施設間の連携【記入欄】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workbookViewId="0">
      <selection sqref="A1:O1"/>
    </sheetView>
  </sheetViews>
  <sheetFormatPr defaultRowHeight="13.5"/>
  <cols>
    <col min="1" max="1" width="15.625" customWidth="1"/>
    <col min="2" max="7" width="10.625" customWidth="1"/>
    <col min="8" max="8" width="12.625" customWidth="1"/>
  </cols>
  <sheetData>
    <row r="1" spans="1:16" ht="21">
      <c r="A1" s="364" t="s">
        <v>284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6">
      <c r="A2" s="301" t="s">
        <v>272</v>
      </c>
    </row>
    <row r="3" spans="1:16" ht="20.100000000000001" customHeight="1" thickBot="1">
      <c r="A3" s="365" t="s">
        <v>154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</row>
    <row r="4" spans="1:16" ht="15" customHeight="1" thickBot="1">
      <c r="A4" s="371" t="s">
        <v>15</v>
      </c>
      <c r="B4" s="369" t="s">
        <v>7</v>
      </c>
      <c r="C4" s="373" t="s">
        <v>3</v>
      </c>
      <c r="D4" s="374"/>
      <c r="E4" s="375" t="s">
        <v>4</v>
      </c>
      <c r="F4" s="375" t="s">
        <v>5</v>
      </c>
      <c r="G4" s="377" t="s">
        <v>8</v>
      </c>
      <c r="H4" s="367" t="s">
        <v>141</v>
      </c>
      <c r="I4" s="209"/>
      <c r="J4" s="207"/>
      <c r="K4" s="207"/>
      <c r="L4" s="207"/>
      <c r="M4" s="207"/>
      <c r="N4" s="207"/>
      <c r="O4" s="207"/>
      <c r="P4" s="207"/>
    </row>
    <row r="5" spans="1:16" ht="15" customHeight="1" thickBot="1">
      <c r="A5" s="372"/>
      <c r="B5" s="370"/>
      <c r="C5" s="95" t="s">
        <v>137</v>
      </c>
      <c r="D5" s="121" t="s">
        <v>138</v>
      </c>
      <c r="E5" s="376"/>
      <c r="F5" s="376"/>
      <c r="G5" s="378"/>
      <c r="H5" s="368"/>
      <c r="I5" s="209"/>
      <c r="J5" s="207"/>
      <c r="K5" s="207"/>
      <c r="L5" s="207"/>
      <c r="M5" s="207"/>
      <c r="N5" s="207"/>
      <c r="O5" s="207"/>
      <c r="P5" s="207"/>
    </row>
    <row r="6" spans="1:16" ht="20.100000000000001" customHeight="1" thickTop="1" thickBot="1">
      <c r="A6" s="110" t="s">
        <v>0</v>
      </c>
      <c r="B6" s="111"/>
      <c r="C6" s="119"/>
      <c r="D6" s="120"/>
      <c r="E6" s="111"/>
      <c r="F6" s="111"/>
      <c r="G6" s="112"/>
      <c r="H6" s="6"/>
      <c r="I6" s="209"/>
      <c r="J6" s="207"/>
      <c r="K6" s="207"/>
      <c r="L6" s="207"/>
      <c r="M6" s="207"/>
      <c r="N6" s="207"/>
      <c r="O6" s="207"/>
      <c r="P6" s="207"/>
    </row>
    <row r="7" spans="1:16" ht="20.100000000000001" customHeight="1" thickBot="1">
      <c r="A7" s="113" t="s">
        <v>16</v>
      </c>
      <c r="B7" s="122"/>
      <c r="C7" s="116"/>
      <c r="D7" s="117"/>
      <c r="E7" s="117"/>
      <c r="F7" s="117"/>
      <c r="G7" s="123"/>
      <c r="H7" s="124"/>
      <c r="I7" s="209"/>
      <c r="J7" s="207"/>
      <c r="K7" s="207"/>
      <c r="L7" s="207"/>
      <c r="M7" s="207"/>
      <c r="N7" s="207"/>
      <c r="O7" s="207"/>
      <c r="P7" s="207"/>
    </row>
    <row r="8" spans="1:16" ht="20.100000000000001" customHeight="1" thickBot="1">
      <c r="A8" s="113" t="s">
        <v>17</v>
      </c>
      <c r="B8" s="125"/>
      <c r="C8" s="116"/>
      <c r="D8" s="118"/>
      <c r="E8" s="118"/>
      <c r="F8" s="118"/>
      <c r="G8" s="126"/>
      <c r="H8" s="124"/>
      <c r="I8" s="209"/>
      <c r="J8" s="207"/>
      <c r="K8" s="207"/>
      <c r="L8" s="207"/>
      <c r="M8" s="207"/>
      <c r="N8" s="207"/>
      <c r="O8" s="207"/>
      <c r="P8" s="207"/>
    </row>
    <row r="9" spans="1:16" ht="20.100000000000001" customHeight="1" thickBot="1">
      <c r="A9" s="113" t="s">
        <v>18</v>
      </c>
      <c r="B9" s="125"/>
      <c r="C9" s="116"/>
      <c r="D9" s="118"/>
      <c r="E9" s="118"/>
      <c r="F9" s="118"/>
      <c r="G9" s="126"/>
      <c r="H9" s="124"/>
      <c r="I9" s="209"/>
      <c r="J9" s="207"/>
      <c r="K9" s="207"/>
      <c r="L9" s="207"/>
      <c r="M9" s="207"/>
      <c r="N9" s="207"/>
      <c r="O9" s="207"/>
      <c r="P9" s="207"/>
    </row>
    <row r="10" spans="1:16" ht="20.100000000000001" customHeight="1" thickBot="1">
      <c r="A10" s="113" t="s">
        <v>26</v>
      </c>
      <c r="B10" s="125"/>
      <c r="C10" s="116"/>
      <c r="D10" s="118"/>
      <c r="E10" s="118"/>
      <c r="F10" s="118"/>
      <c r="G10" s="126"/>
      <c r="H10" s="124"/>
      <c r="I10" s="209"/>
      <c r="J10" s="207"/>
      <c r="K10" s="207"/>
      <c r="L10" s="207"/>
      <c r="M10" s="207"/>
      <c r="N10" s="207"/>
      <c r="O10" s="207"/>
      <c r="P10" s="207"/>
    </row>
    <row r="11" spans="1:16" ht="20.100000000000001" customHeight="1" thickBot="1">
      <c r="A11" s="113" t="s">
        <v>19</v>
      </c>
      <c r="B11" s="125"/>
      <c r="C11" s="116"/>
      <c r="D11" s="118"/>
      <c r="E11" s="118"/>
      <c r="F11" s="118"/>
      <c r="G11" s="126"/>
      <c r="H11" s="124"/>
      <c r="I11" s="209"/>
      <c r="J11" s="207"/>
      <c r="K11" s="207"/>
      <c r="L11" s="207"/>
      <c r="M11" s="207"/>
      <c r="N11" s="207"/>
      <c r="O11" s="207"/>
      <c r="P11" s="207"/>
    </row>
    <row r="12" spans="1:16" ht="20.100000000000001" customHeight="1" thickBot="1">
      <c r="A12" s="114" t="s">
        <v>146</v>
      </c>
      <c r="B12" s="3"/>
      <c r="C12" s="127"/>
      <c r="D12" s="2"/>
      <c r="E12" s="2"/>
      <c r="F12" s="2"/>
      <c r="G12" s="4"/>
      <c r="H12" s="5"/>
      <c r="I12" s="209"/>
      <c r="J12" s="207"/>
      <c r="K12" s="207"/>
      <c r="L12" s="207"/>
      <c r="M12" s="207"/>
      <c r="N12" s="207"/>
      <c r="O12" s="207"/>
      <c r="P12" s="207"/>
    </row>
    <row r="13" spans="1:16" ht="30" customHeight="1" thickTop="1" thickBot="1">
      <c r="A13" s="13" t="s">
        <v>140</v>
      </c>
      <c r="B13" s="128"/>
      <c r="C13" s="129"/>
      <c r="D13" s="130"/>
      <c r="E13" s="130"/>
      <c r="F13" s="130"/>
      <c r="G13" s="131"/>
      <c r="H13" s="132"/>
      <c r="I13" s="209"/>
      <c r="J13" s="207"/>
      <c r="K13" s="207"/>
      <c r="L13" s="207"/>
      <c r="M13" s="207"/>
      <c r="N13" s="207"/>
      <c r="O13" s="207"/>
      <c r="P13" s="207"/>
    </row>
    <row r="14" spans="1:16" ht="14.25" thickBot="1">
      <c r="A14" s="203"/>
      <c r="B14" s="203"/>
      <c r="C14" s="203"/>
      <c r="D14" s="203"/>
      <c r="E14" s="203"/>
      <c r="F14" s="203"/>
      <c r="G14" s="203"/>
      <c r="H14" s="203"/>
      <c r="I14" s="210"/>
      <c r="J14" s="207"/>
      <c r="K14" s="207"/>
      <c r="L14" s="207"/>
      <c r="M14" s="207"/>
      <c r="N14" s="207"/>
      <c r="O14" s="207"/>
      <c r="P14" s="207"/>
    </row>
    <row r="15" spans="1:16" ht="14.25" thickBot="1">
      <c r="A15" s="207"/>
      <c r="B15" s="207"/>
      <c r="C15" s="207"/>
      <c r="D15" s="207"/>
      <c r="E15" s="207"/>
      <c r="F15" s="207"/>
      <c r="G15" s="207"/>
      <c r="H15" s="207"/>
      <c r="I15" s="210"/>
      <c r="J15" s="207"/>
      <c r="K15" s="207"/>
      <c r="L15" s="207"/>
      <c r="M15" s="207"/>
      <c r="N15" s="207"/>
      <c r="O15" s="207"/>
      <c r="P15" s="207"/>
    </row>
    <row r="16" spans="1:16" ht="14.25" thickBot="1">
      <c r="A16" s="207"/>
      <c r="B16" s="207"/>
      <c r="C16" s="207"/>
      <c r="D16" s="207"/>
      <c r="E16" s="207"/>
      <c r="F16" s="207"/>
      <c r="G16" s="207"/>
      <c r="H16" s="207"/>
      <c r="I16" s="210"/>
      <c r="J16" s="207"/>
      <c r="K16" s="207"/>
      <c r="L16" s="207"/>
      <c r="M16" s="207"/>
      <c r="N16" s="207"/>
      <c r="O16" s="207"/>
      <c r="P16" s="207"/>
    </row>
    <row r="17" spans="1:16" ht="14.25" thickBot="1">
      <c r="A17" s="207"/>
      <c r="B17" s="207"/>
      <c r="C17" s="207"/>
      <c r="D17" s="207"/>
      <c r="E17" s="207"/>
      <c r="F17" s="207"/>
      <c r="G17" s="207"/>
      <c r="H17" s="207"/>
      <c r="I17" s="210"/>
      <c r="J17" s="207"/>
      <c r="K17" s="207"/>
      <c r="L17" s="207"/>
      <c r="M17" s="207"/>
      <c r="N17" s="207"/>
      <c r="O17" s="207"/>
      <c r="P17" s="207"/>
    </row>
    <row r="18" spans="1:16" ht="14.25" thickBot="1">
      <c r="A18" s="207"/>
      <c r="B18" s="207"/>
      <c r="C18" s="207"/>
      <c r="D18" s="207"/>
      <c r="E18" s="207"/>
      <c r="F18" s="207"/>
      <c r="G18" s="207"/>
      <c r="H18" s="207"/>
      <c r="I18" s="210"/>
      <c r="J18" s="207"/>
      <c r="K18" s="207"/>
      <c r="L18" s="207"/>
      <c r="M18" s="207"/>
      <c r="N18" s="207"/>
      <c r="O18" s="207"/>
      <c r="P18" s="207"/>
    </row>
    <row r="19" spans="1:16" ht="14.25" thickBot="1">
      <c r="A19" s="207"/>
      <c r="B19" s="207"/>
      <c r="C19" s="207"/>
      <c r="D19" s="207"/>
      <c r="E19" s="207"/>
      <c r="F19" s="207"/>
      <c r="G19" s="207"/>
      <c r="H19" s="207"/>
      <c r="I19" s="210"/>
      <c r="J19" s="207"/>
      <c r="K19" s="207"/>
      <c r="L19" s="207"/>
      <c r="M19" s="207"/>
      <c r="N19" s="207"/>
      <c r="O19" s="207"/>
      <c r="P19" s="207"/>
    </row>
    <row r="20" spans="1:16" ht="14.25" thickBot="1">
      <c r="A20" s="207"/>
      <c r="B20" s="207"/>
      <c r="C20" s="207"/>
      <c r="D20" s="207"/>
      <c r="E20" s="207"/>
      <c r="F20" s="207"/>
      <c r="G20" s="207"/>
      <c r="H20" s="207"/>
      <c r="I20" s="210"/>
      <c r="J20" s="207"/>
      <c r="K20" s="207"/>
      <c r="L20" s="207"/>
      <c r="M20" s="207"/>
      <c r="N20" s="207"/>
      <c r="O20" s="207"/>
      <c r="P20" s="207"/>
    </row>
    <row r="21" spans="1:16" ht="14.25" thickBot="1">
      <c r="A21" s="207"/>
      <c r="B21" s="207"/>
      <c r="C21" s="207"/>
      <c r="D21" s="207"/>
      <c r="E21" s="207"/>
      <c r="F21" s="207"/>
      <c r="G21" s="207"/>
      <c r="H21" s="207"/>
      <c r="I21" s="210"/>
      <c r="J21" s="207"/>
      <c r="K21" s="207"/>
      <c r="L21" s="207"/>
      <c r="M21" s="207"/>
      <c r="N21" s="207"/>
      <c r="O21" s="207"/>
      <c r="P21" s="207"/>
    </row>
    <row r="22" spans="1:16" ht="14.25" thickBot="1">
      <c r="A22" s="207"/>
      <c r="B22" s="207"/>
      <c r="C22" s="207"/>
      <c r="D22" s="207"/>
      <c r="E22" s="207"/>
      <c r="F22" s="207"/>
      <c r="G22" s="207"/>
      <c r="H22" s="207"/>
      <c r="I22" s="210"/>
      <c r="J22" s="207"/>
      <c r="K22" s="207"/>
      <c r="L22" s="207"/>
      <c r="M22" s="207"/>
      <c r="N22" s="207"/>
      <c r="O22" s="207"/>
      <c r="P22" s="207"/>
    </row>
    <row r="23" spans="1:16" ht="14.25" thickBot="1">
      <c r="A23" s="207"/>
      <c r="B23" s="207"/>
      <c r="C23" s="207"/>
      <c r="D23" s="207"/>
      <c r="E23" s="207"/>
      <c r="F23" s="207"/>
      <c r="G23" s="207"/>
      <c r="H23" s="207"/>
      <c r="I23" s="210"/>
      <c r="J23" s="207"/>
      <c r="K23" s="207"/>
      <c r="L23" s="207"/>
      <c r="M23" s="207"/>
      <c r="N23" s="207"/>
      <c r="O23" s="207"/>
      <c r="P23" s="207"/>
    </row>
    <row r="24" spans="1:16" ht="14.25" thickBot="1">
      <c r="A24" s="207"/>
      <c r="B24" s="207"/>
      <c r="C24" s="207"/>
      <c r="D24" s="207"/>
      <c r="E24" s="207"/>
      <c r="F24" s="207"/>
      <c r="G24" s="207"/>
      <c r="H24" s="207"/>
      <c r="I24" s="210"/>
      <c r="J24" s="207"/>
      <c r="K24" s="207"/>
      <c r="L24" s="207"/>
      <c r="M24" s="207"/>
      <c r="N24" s="207"/>
      <c r="O24" s="207"/>
      <c r="P24" s="207"/>
    </row>
    <row r="25" spans="1:16" ht="14.25" thickBot="1">
      <c r="A25" s="207"/>
      <c r="B25" s="207"/>
      <c r="C25" s="207"/>
      <c r="D25" s="207"/>
      <c r="E25" s="207"/>
      <c r="F25" s="207"/>
      <c r="G25" s="207"/>
      <c r="H25" s="207"/>
      <c r="I25" s="210"/>
      <c r="J25" s="207"/>
      <c r="K25" s="207"/>
      <c r="L25" s="207"/>
      <c r="M25" s="207"/>
      <c r="N25" s="207"/>
      <c r="O25" s="207"/>
      <c r="P25" s="207"/>
    </row>
    <row r="26" spans="1:16" ht="14.25" thickBot="1">
      <c r="A26" s="207"/>
      <c r="B26" s="207"/>
      <c r="C26" s="207"/>
      <c r="D26" s="207"/>
      <c r="E26" s="207"/>
      <c r="F26" s="207"/>
      <c r="G26" s="207"/>
      <c r="H26" s="207"/>
      <c r="I26" s="210"/>
      <c r="J26" s="207"/>
      <c r="K26" s="207"/>
      <c r="L26" s="207"/>
      <c r="M26" s="207"/>
      <c r="N26" s="207"/>
      <c r="O26" s="207"/>
      <c r="P26" s="207"/>
    </row>
    <row r="27" spans="1:16" ht="14.25" thickBot="1">
      <c r="A27" s="207"/>
      <c r="B27" s="207"/>
      <c r="C27" s="207"/>
      <c r="D27" s="207"/>
      <c r="E27" s="207"/>
      <c r="F27" s="207"/>
      <c r="G27" s="207"/>
      <c r="H27" s="207"/>
      <c r="I27" s="210"/>
      <c r="J27" s="207"/>
      <c r="K27" s="207"/>
      <c r="L27" s="207"/>
      <c r="M27" s="207"/>
      <c r="N27" s="207"/>
      <c r="O27" s="207"/>
      <c r="P27" s="207"/>
    </row>
    <row r="28" spans="1:16" ht="14.25" thickBot="1">
      <c r="A28" s="207"/>
      <c r="B28" s="207"/>
      <c r="C28" s="207"/>
      <c r="D28" s="207"/>
      <c r="E28" s="207"/>
      <c r="F28" s="207"/>
      <c r="G28" s="207"/>
      <c r="H28" s="207"/>
      <c r="I28" s="210"/>
      <c r="J28" s="207"/>
      <c r="K28" s="207"/>
      <c r="L28" s="207"/>
      <c r="M28" s="207"/>
      <c r="N28" s="207"/>
      <c r="O28" s="207"/>
      <c r="P28" s="207"/>
    </row>
    <row r="29" spans="1:16" ht="14.25" thickBot="1">
      <c r="A29" s="207"/>
      <c r="B29" s="207"/>
      <c r="C29" s="207"/>
      <c r="D29" s="207"/>
      <c r="E29" s="207"/>
      <c r="F29" s="207"/>
      <c r="G29" s="207"/>
      <c r="H29" s="207"/>
      <c r="I29" s="210"/>
      <c r="J29" s="207"/>
      <c r="K29" s="207"/>
      <c r="L29" s="207"/>
      <c r="M29" s="207"/>
      <c r="N29" s="207"/>
      <c r="O29" s="207"/>
      <c r="P29" s="207"/>
    </row>
    <row r="30" spans="1:16" ht="14.25" thickBot="1">
      <c r="A30" s="207"/>
      <c r="B30" s="207"/>
      <c r="C30" s="207"/>
      <c r="D30" s="207"/>
      <c r="E30" s="207"/>
      <c r="F30" s="207"/>
      <c r="G30" s="207"/>
      <c r="H30" s="207"/>
      <c r="I30" s="210"/>
      <c r="J30" s="207"/>
      <c r="K30" s="207"/>
      <c r="L30" s="207"/>
      <c r="M30" s="207"/>
      <c r="N30" s="207"/>
      <c r="O30" s="207"/>
      <c r="P30" s="207"/>
    </row>
    <row r="31" spans="1:16" ht="14.25" thickBot="1">
      <c r="A31" s="207"/>
      <c r="B31" s="207"/>
      <c r="C31" s="207"/>
      <c r="D31" s="207"/>
      <c r="E31" s="207"/>
      <c r="F31" s="207"/>
      <c r="G31" s="207"/>
      <c r="H31" s="207"/>
      <c r="I31" s="210"/>
      <c r="J31" s="207"/>
      <c r="K31" s="207"/>
      <c r="L31" s="207"/>
      <c r="M31" s="207"/>
      <c r="N31" s="207"/>
      <c r="O31" s="207"/>
      <c r="P31" s="207"/>
    </row>
    <row r="32" spans="1:16" ht="14.25" thickBot="1"/>
    <row r="33" spans="1:8" ht="14.25" thickBot="1">
      <c r="A33" s="135"/>
      <c r="B33" s="142" t="s">
        <v>142</v>
      </c>
      <c r="C33" s="133" t="s">
        <v>46</v>
      </c>
      <c r="D33" s="133" t="s">
        <v>138</v>
      </c>
      <c r="E33" s="133" t="s">
        <v>143</v>
      </c>
      <c r="F33" s="133" t="s">
        <v>144</v>
      </c>
      <c r="G33" s="143" t="s">
        <v>145</v>
      </c>
      <c r="H33" s="140" t="s">
        <v>20</v>
      </c>
    </row>
    <row r="34" spans="1:8" ht="14.25" thickTop="1">
      <c r="A34" s="136" t="s">
        <v>0</v>
      </c>
      <c r="B34" s="144">
        <f>分類別総合化【集計】!B28</f>
        <v>2</v>
      </c>
      <c r="C34" s="119">
        <f>分類別総合化【集計】!C28</f>
        <v>2</v>
      </c>
      <c r="D34" s="119">
        <f>分類別総合化【集計】!D28</f>
        <v>2</v>
      </c>
      <c r="E34" s="119">
        <f>分類別総合化【集計】!E28</f>
        <v>1</v>
      </c>
      <c r="F34" s="119">
        <f>分類別総合化【集計】!F28</f>
        <v>1</v>
      </c>
      <c r="G34" s="145">
        <f>分類別総合化【集計】!G28</f>
        <v>1</v>
      </c>
      <c r="H34" s="185">
        <f>SUM(B34:G34)/6</f>
        <v>1.5</v>
      </c>
    </row>
    <row r="35" spans="1:8">
      <c r="A35" s="137" t="s">
        <v>16</v>
      </c>
      <c r="B35" s="146">
        <v>2</v>
      </c>
      <c r="C35" s="116">
        <v>1</v>
      </c>
      <c r="D35" s="116">
        <v>1</v>
      </c>
      <c r="E35" s="116">
        <v>2</v>
      </c>
      <c r="F35" s="116">
        <v>2</v>
      </c>
      <c r="G35" s="147">
        <v>2</v>
      </c>
      <c r="H35" s="184">
        <f>SUM(B35:G35)/6</f>
        <v>1.6666666666666667</v>
      </c>
    </row>
    <row r="36" spans="1:8">
      <c r="A36" s="137" t="s">
        <v>17</v>
      </c>
      <c r="B36" s="146">
        <v>1</v>
      </c>
      <c r="C36" s="116">
        <v>2</v>
      </c>
      <c r="D36" s="116">
        <v>2</v>
      </c>
      <c r="E36" s="116">
        <v>3</v>
      </c>
      <c r="F36" s="116">
        <v>3</v>
      </c>
      <c r="G36" s="147">
        <v>1</v>
      </c>
      <c r="H36" s="184">
        <f t="shared" ref="H36:H41" si="0">SUM(B36:G36)/6</f>
        <v>2</v>
      </c>
    </row>
    <row r="37" spans="1:8">
      <c r="A37" s="137" t="s">
        <v>18</v>
      </c>
      <c r="B37" s="146">
        <v>2</v>
      </c>
      <c r="C37" s="116">
        <v>1</v>
      </c>
      <c r="D37" s="116">
        <v>1</v>
      </c>
      <c r="E37" s="116">
        <v>3</v>
      </c>
      <c r="F37" s="116">
        <v>3</v>
      </c>
      <c r="G37" s="147">
        <v>2</v>
      </c>
      <c r="H37" s="184">
        <f t="shared" si="0"/>
        <v>2</v>
      </c>
    </row>
    <row r="38" spans="1:8">
      <c r="A38" s="137" t="s">
        <v>26</v>
      </c>
      <c r="B38" s="146">
        <v>2</v>
      </c>
      <c r="C38" s="116">
        <v>2</v>
      </c>
      <c r="D38" s="116">
        <v>2</v>
      </c>
      <c r="E38" s="116">
        <v>3</v>
      </c>
      <c r="F38" s="116">
        <v>2</v>
      </c>
      <c r="G38" s="147">
        <v>2</v>
      </c>
      <c r="H38" s="184">
        <f t="shared" si="0"/>
        <v>2.1666666666666665</v>
      </c>
    </row>
    <row r="39" spans="1:8">
      <c r="A39" s="137" t="s">
        <v>19</v>
      </c>
      <c r="B39" s="146">
        <v>2</v>
      </c>
      <c r="C39" s="116">
        <v>1</v>
      </c>
      <c r="D39" s="116">
        <v>1</v>
      </c>
      <c r="E39" s="116">
        <v>2</v>
      </c>
      <c r="F39" s="116">
        <v>3</v>
      </c>
      <c r="G39" s="147">
        <v>1</v>
      </c>
      <c r="H39" s="184">
        <f t="shared" si="0"/>
        <v>1.6666666666666667</v>
      </c>
    </row>
    <row r="40" spans="1:8" ht="14.25" thickBot="1">
      <c r="A40" s="138" t="s">
        <v>146</v>
      </c>
      <c r="B40" s="148">
        <v>1</v>
      </c>
      <c r="C40" s="127">
        <v>1</v>
      </c>
      <c r="D40" s="127">
        <v>2</v>
      </c>
      <c r="E40" s="127">
        <v>2</v>
      </c>
      <c r="F40" s="127">
        <v>2</v>
      </c>
      <c r="G40" s="149">
        <v>1</v>
      </c>
      <c r="H40" s="186">
        <f t="shared" si="0"/>
        <v>1.5</v>
      </c>
    </row>
    <row r="41" spans="1:8" ht="15" thickTop="1" thickBot="1">
      <c r="A41" s="139" t="s">
        <v>33</v>
      </c>
      <c r="B41" s="150">
        <f>SUM(B34:B40)/7</f>
        <v>1.7142857142857142</v>
      </c>
      <c r="C41" s="134">
        <f t="shared" ref="C41:D41" si="1">SUM(C34:C40)/7</f>
        <v>1.4285714285714286</v>
      </c>
      <c r="D41" s="134">
        <f t="shared" si="1"/>
        <v>1.5714285714285714</v>
      </c>
      <c r="E41" s="134">
        <f>SUM(E34:E40)/7</f>
        <v>2.2857142857142856</v>
      </c>
      <c r="F41" s="134">
        <f>SUM(F34:F40)/7</f>
        <v>2.2857142857142856</v>
      </c>
      <c r="G41" s="151">
        <f>SUM(G34:G40)/7</f>
        <v>1.4285714285714286</v>
      </c>
      <c r="H41" s="141">
        <f t="shared" si="0"/>
        <v>1.7857142857142856</v>
      </c>
    </row>
  </sheetData>
  <mergeCells count="9">
    <mergeCell ref="A1:O1"/>
    <mergeCell ref="A3:O3"/>
    <mergeCell ref="H4:H5"/>
    <mergeCell ref="B4:B5"/>
    <mergeCell ref="A4:A5"/>
    <mergeCell ref="C4:D4"/>
    <mergeCell ref="E4:E5"/>
    <mergeCell ref="F4:F5"/>
    <mergeCell ref="G4:G5"/>
  </mergeCells>
  <phoneticPr fontId="1"/>
  <hyperlinks>
    <hyperlink ref="A2" location="シート構成・利用方法!A1" display="シート構成・利用方法"/>
  </hyperlinks>
  <pageMargins left="0.7" right="0.7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H1"/>
    </sheetView>
  </sheetViews>
  <sheetFormatPr defaultRowHeight="13.5"/>
  <cols>
    <col min="1" max="1" width="17.25" customWidth="1"/>
    <col min="2" max="8" width="10.625" customWidth="1"/>
  </cols>
  <sheetData>
    <row r="1" spans="1:8" ht="21">
      <c r="A1" s="364" t="s">
        <v>286</v>
      </c>
      <c r="B1" s="364"/>
      <c r="C1" s="364"/>
      <c r="D1" s="364"/>
      <c r="E1" s="364"/>
      <c r="F1" s="364"/>
      <c r="G1" s="364"/>
      <c r="H1" s="364"/>
    </row>
    <row r="2" spans="1:8">
      <c r="A2" s="301" t="s">
        <v>272</v>
      </c>
    </row>
    <row r="3" spans="1:8" ht="18" thickBot="1">
      <c r="A3" s="381" t="s">
        <v>153</v>
      </c>
      <c r="B3" s="382"/>
      <c r="C3" s="382"/>
      <c r="D3" s="382"/>
      <c r="E3" s="382"/>
      <c r="F3" s="382"/>
      <c r="G3" s="382"/>
      <c r="H3" s="382"/>
    </row>
    <row r="4" spans="1:8" ht="15" customHeight="1">
      <c r="A4" s="383" t="s">
        <v>15</v>
      </c>
      <c r="B4" s="385" t="s">
        <v>7</v>
      </c>
      <c r="C4" s="387" t="s">
        <v>3</v>
      </c>
      <c r="D4" s="369"/>
      <c r="E4" s="373" t="s">
        <v>4</v>
      </c>
      <c r="F4" s="373" t="s">
        <v>5</v>
      </c>
      <c r="G4" s="389" t="s">
        <v>8</v>
      </c>
      <c r="H4" s="379" t="s">
        <v>20</v>
      </c>
    </row>
    <row r="5" spans="1:8" ht="15" customHeight="1" thickBot="1">
      <c r="A5" s="384"/>
      <c r="B5" s="386"/>
      <c r="C5" s="109" t="s">
        <v>46</v>
      </c>
      <c r="D5" s="109" t="s">
        <v>47</v>
      </c>
      <c r="E5" s="388"/>
      <c r="F5" s="388"/>
      <c r="G5" s="390"/>
      <c r="H5" s="380"/>
    </row>
    <row r="6" spans="1:8" ht="20.100000000000001" customHeight="1" thickTop="1">
      <c r="A6" s="155" t="s">
        <v>34</v>
      </c>
      <c r="B6" s="187"/>
      <c r="C6" s="188"/>
      <c r="D6" s="188"/>
      <c r="E6" s="188"/>
      <c r="F6" s="188"/>
      <c r="G6" s="189"/>
      <c r="H6" s="190"/>
    </row>
    <row r="7" spans="1:8" ht="20.100000000000001" customHeight="1">
      <c r="A7" s="156" t="s">
        <v>35</v>
      </c>
      <c r="B7" s="191"/>
      <c r="C7" s="192"/>
      <c r="D7" s="192"/>
      <c r="E7" s="192"/>
      <c r="F7" s="192"/>
      <c r="G7" s="193"/>
      <c r="H7" s="194"/>
    </row>
    <row r="8" spans="1:8" ht="20.100000000000001" customHeight="1">
      <c r="A8" s="156" t="s">
        <v>36</v>
      </c>
      <c r="B8" s="195"/>
      <c r="C8" s="196"/>
      <c r="D8" s="196"/>
      <c r="E8" s="196"/>
      <c r="F8" s="196"/>
      <c r="G8" s="197"/>
      <c r="H8" s="194"/>
    </row>
    <row r="9" spans="1:8" ht="20.100000000000001" customHeight="1">
      <c r="A9" s="156" t="s">
        <v>37</v>
      </c>
      <c r="B9" s="195"/>
      <c r="C9" s="196"/>
      <c r="D9" s="196"/>
      <c r="E9" s="196"/>
      <c r="F9" s="196"/>
      <c r="G9" s="197"/>
      <c r="H9" s="194"/>
    </row>
    <row r="10" spans="1:8" ht="20.100000000000001" customHeight="1">
      <c r="A10" s="156" t="s">
        <v>38</v>
      </c>
      <c r="B10" s="195"/>
      <c r="C10" s="196"/>
      <c r="D10" s="196"/>
      <c r="E10" s="196"/>
      <c r="F10" s="196"/>
      <c r="G10" s="197"/>
      <c r="H10" s="194"/>
    </row>
    <row r="11" spans="1:8" ht="20.100000000000001" customHeight="1">
      <c r="A11" s="156" t="s">
        <v>39</v>
      </c>
      <c r="B11" s="195"/>
      <c r="C11" s="196"/>
      <c r="D11" s="196"/>
      <c r="E11" s="196"/>
      <c r="F11" s="196"/>
      <c r="G11" s="197"/>
      <c r="H11" s="194"/>
    </row>
    <row r="12" spans="1:8" ht="20.100000000000001" customHeight="1">
      <c r="A12" s="214" t="s">
        <v>40</v>
      </c>
      <c r="B12" s="223"/>
      <c r="C12" s="224"/>
      <c r="D12" s="224"/>
      <c r="E12" s="224"/>
      <c r="F12" s="224"/>
      <c r="G12" s="225"/>
      <c r="H12" s="226"/>
    </row>
    <row r="13" spans="1:8" ht="20.100000000000001" customHeight="1">
      <c r="A13" s="156" t="s">
        <v>155</v>
      </c>
      <c r="B13" s="195"/>
      <c r="C13" s="227"/>
      <c r="D13" s="227"/>
      <c r="E13" s="227"/>
      <c r="F13" s="227"/>
      <c r="G13" s="228"/>
      <c r="H13" s="194"/>
    </row>
    <row r="14" spans="1:8" ht="20.100000000000001" customHeight="1">
      <c r="A14" s="156" t="s">
        <v>156</v>
      </c>
      <c r="B14" s="195"/>
      <c r="C14" s="227"/>
      <c r="D14" s="227"/>
      <c r="E14" s="227"/>
      <c r="F14" s="227"/>
      <c r="G14" s="228"/>
      <c r="H14" s="194"/>
    </row>
    <row r="15" spans="1:8" ht="20.100000000000001" customHeight="1" thickBot="1">
      <c r="A15" s="157" t="s">
        <v>157</v>
      </c>
      <c r="B15" s="198"/>
      <c r="C15" s="229"/>
      <c r="D15" s="229"/>
      <c r="E15" s="229"/>
      <c r="F15" s="229"/>
      <c r="G15" s="230"/>
      <c r="H15" s="199"/>
    </row>
    <row r="16" spans="1:8" ht="20.100000000000001" customHeight="1" thickTop="1" thickBot="1">
      <c r="A16" s="158" t="s">
        <v>139</v>
      </c>
      <c r="B16" s="159"/>
      <c r="C16" s="115"/>
      <c r="D16" s="115"/>
      <c r="E16" s="115"/>
      <c r="F16" s="115"/>
      <c r="G16" s="160"/>
      <c r="H16" s="170"/>
    </row>
    <row r="17" spans="1:8" ht="14.25" thickBot="1">
      <c r="A17" s="200"/>
      <c r="B17" s="201">
        <v>3</v>
      </c>
      <c r="C17" s="202" t="s">
        <v>148</v>
      </c>
      <c r="D17" s="202"/>
      <c r="E17" s="203"/>
      <c r="F17" s="203"/>
      <c r="G17" s="203"/>
      <c r="H17" s="203"/>
    </row>
    <row r="18" spans="1:8" ht="14.25" thickBot="1">
      <c r="A18" s="204"/>
      <c r="B18" s="205">
        <v>2</v>
      </c>
      <c r="C18" s="206" t="s">
        <v>149</v>
      </c>
      <c r="D18" s="206"/>
      <c r="E18" s="207"/>
      <c r="F18" s="207"/>
      <c r="G18" s="207"/>
      <c r="H18" s="207"/>
    </row>
    <row r="19" spans="1:8" ht="14.25" thickBot="1">
      <c r="A19" s="204"/>
      <c r="B19" s="205">
        <v>1</v>
      </c>
      <c r="C19" s="208" t="s">
        <v>150</v>
      </c>
      <c r="D19" s="208"/>
      <c r="E19" s="207"/>
      <c r="F19" s="207"/>
      <c r="G19" s="207"/>
      <c r="H19" s="207"/>
    </row>
    <row r="21" spans="1:8" hidden="1">
      <c r="B21">
        <f t="shared" ref="B21:H27" si="0">IF(B6&gt;=75,1,0)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</row>
    <row r="22" spans="1:8" hidden="1">
      <c r="B22">
        <f t="shared" si="0"/>
        <v>0</v>
      </c>
      <c r="C22">
        <f t="shared" si="0"/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</row>
    <row r="23" spans="1:8" hidden="1">
      <c r="B23">
        <f t="shared" si="0"/>
        <v>0</v>
      </c>
      <c r="C23">
        <f t="shared" si="0"/>
        <v>0</v>
      </c>
      <c r="D23">
        <f t="shared" si="0"/>
        <v>0</v>
      </c>
      <c r="E23">
        <f t="shared" si="0"/>
        <v>0</v>
      </c>
      <c r="F23">
        <f t="shared" si="0"/>
        <v>0</v>
      </c>
      <c r="G23">
        <f t="shared" si="0"/>
        <v>0</v>
      </c>
      <c r="H23">
        <f t="shared" si="0"/>
        <v>0</v>
      </c>
    </row>
    <row r="24" spans="1:8" hidden="1">
      <c r="B24">
        <f t="shared" si="0"/>
        <v>0</v>
      </c>
      <c r="C24">
        <f t="shared" si="0"/>
        <v>0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  <c r="H24">
        <f t="shared" si="0"/>
        <v>0</v>
      </c>
    </row>
    <row r="25" spans="1:8" hidden="1">
      <c r="B25">
        <f t="shared" si="0"/>
        <v>0</v>
      </c>
      <c r="C25">
        <f t="shared" si="0"/>
        <v>0</v>
      </c>
      <c r="D25">
        <f t="shared" si="0"/>
        <v>0</v>
      </c>
      <c r="E25">
        <f t="shared" si="0"/>
        <v>0</v>
      </c>
      <c r="F25">
        <f t="shared" si="0"/>
        <v>0</v>
      </c>
      <c r="G25">
        <f t="shared" si="0"/>
        <v>0</v>
      </c>
      <c r="H25">
        <f t="shared" si="0"/>
        <v>0</v>
      </c>
    </row>
    <row r="26" spans="1:8" hidden="1">
      <c r="B26">
        <f t="shared" si="0"/>
        <v>0</v>
      </c>
      <c r="C26">
        <f t="shared" si="0"/>
        <v>0</v>
      </c>
      <c r="D26">
        <f t="shared" si="0"/>
        <v>0</v>
      </c>
      <c r="E26">
        <f t="shared" si="0"/>
        <v>0</v>
      </c>
      <c r="F26">
        <f t="shared" si="0"/>
        <v>0</v>
      </c>
      <c r="G26">
        <f t="shared" si="0"/>
        <v>0</v>
      </c>
      <c r="H26">
        <f t="shared" si="0"/>
        <v>0</v>
      </c>
    </row>
    <row r="27" spans="1:8" hidden="1">
      <c r="B27">
        <f t="shared" si="0"/>
        <v>0</v>
      </c>
      <c r="C27">
        <f t="shared" si="0"/>
        <v>0</v>
      </c>
      <c r="D27">
        <f t="shared" si="0"/>
        <v>0</v>
      </c>
      <c r="E27">
        <f t="shared" si="0"/>
        <v>0</v>
      </c>
      <c r="F27">
        <f t="shared" si="0"/>
        <v>0</v>
      </c>
      <c r="G27">
        <f t="shared" si="0"/>
        <v>0</v>
      </c>
      <c r="H27">
        <f t="shared" si="0"/>
        <v>0</v>
      </c>
    </row>
    <row r="28" spans="1:8" hidden="1">
      <c r="B28">
        <f t="shared" ref="B28:H28" si="1">IF(B13&gt;=75,1,0)</f>
        <v>0</v>
      </c>
      <c r="C28">
        <f t="shared" si="1"/>
        <v>0</v>
      </c>
      <c r="D28">
        <f t="shared" si="1"/>
        <v>0</v>
      </c>
      <c r="E28">
        <f t="shared" si="1"/>
        <v>0</v>
      </c>
      <c r="F28">
        <f t="shared" si="1"/>
        <v>0</v>
      </c>
      <c r="G28">
        <f t="shared" si="1"/>
        <v>0</v>
      </c>
      <c r="H28">
        <f t="shared" si="1"/>
        <v>0</v>
      </c>
    </row>
    <row r="29" spans="1:8" hidden="1">
      <c r="B29">
        <f t="shared" ref="B29:H29" si="2">IF(B14&gt;=75,1,0)</f>
        <v>0</v>
      </c>
      <c r="C29">
        <f t="shared" si="2"/>
        <v>0</v>
      </c>
      <c r="D29">
        <f t="shared" si="2"/>
        <v>0</v>
      </c>
      <c r="E29">
        <f t="shared" si="2"/>
        <v>0</v>
      </c>
      <c r="F29">
        <f t="shared" si="2"/>
        <v>0</v>
      </c>
      <c r="G29">
        <f t="shared" si="2"/>
        <v>0</v>
      </c>
      <c r="H29">
        <f t="shared" si="2"/>
        <v>0</v>
      </c>
    </row>
    <row r="30" spans="1:8" hidden="1">
      <c r="B30">
        <f t="shared" ref="B30:H30" si="3">IF(B15&gt;=75,1,0)</f>
        <v>0</v>
      </c>
      <c r="C30">
        <f t="shared" si="3"/>
        <v>0</v>
      </c>
      <c r="D30">
        <f t="shared" si="3"/>
        <v>0</v>
      </c>
      <c r="E30">
        <f t="shared" si="3"/>
        <v>0</v>
      </c>
      <c r="F30">
        <f t="shared" si="3"/>
        <v>0</v>
      </c>
      <c r="G30">
        <f t="shared" si="3"/>
        <v>0</v>
      </c>
      <c r="H30">
        <f t="shared" si="3"/>
        <v>0</v>
      </c>
    </row>
    <row r="31" spans="1:8" hidden="1">
      <c r="B31">
        <f>AVERAGE(B21:B30)</f>
        <v>0</v>
      </c>
      <c r="C31">
        <f t="shared" ref="C31:H31" si="4">AVERAGE(C21:C30)</f>
        <v>0</v>
      </c>
      <c r="D31">
        <f t="shared" si="4"/>
        <v>0</v>
      </c>
      <c r="E31">
        <f t="shared" si="4"/>
        <v>0</v>
      </c>
      <c r="F31">
        <f t="shared" si="4"/>
        <v>0</v>
      </c>
      <c r="G31">
        <f t="shared" si="4"/>
        <v>0</v>
      </c>
      <c r="H31">
        <f t="shared" si="4"/>
        <v>0</v>
      </c>
    </row>
    <row r="32" spans="1:8" hidden="1">
      <c r="B32">
        <f>IF(B31&gt;=0.75,3,0)</f>
        <v>0</v>
      </c>
      <c r="C32">
        <f t="shared" ref="C32:H32" si="5">IF(C31&gt;=0.75,3,0)</f>
        <v>0</v>
      </c>
      <c r="D32">
        <f t="shared" si="5"/>
        <v>0</v>
      </c>
      <c r="E32">
        <f t="shared" si="5"/>
        <v>0</v>
      </c>
      <c r="F32">
        <f t="shared" si="5"/>
        <v>0</v>
      </c>
      <c r="G32">
        <f t="shared" si="5"/>
        <v>0</v>
      </c>
      <c r="H32">
        <f t="shared" si="5"/>
        <v>0</v>
      </c>
    </row>
    <row r="33" spans="2:8" hidden="1">
      <c r="B33">
        <f>IF(B31&lt;0.5,1,0)</f>
        <v>1</v>
      </c>
      <c r="C33">
        <f t="shared" ref="C33:H33" si="6">IF(C31&lt;0.5,1,0)</f>
        <v>1</v>
      </c>
      <c r="D33">
        <f t="shared" si="6"/>
        <v>1</v>
      </c>
      <c r="E33">
        <f t="shared" si="6"/>
        <v>1</v>
      </c>
      <c r="F33">
        <f t="shared" si="6"/>
        <v>1</v>
      </c>
      <c r="G33">
        <f t="shared" si="6"/>
        <v>1</v>
      </c>
      <c r="H33">
        <f t="shared" si="6"/>
        <v>1</v>
      </c>
    </row>
    <row r="34" spans="2:8" hidden="1">
      <c r="B34">
        <f>IF(AND(B32=0,B33=0),2,0)</f>
        <v>0</v>
      </c>
      <c r="C34">
        <f t="shared" ref="C34:H34" si="7">IF(AND(C32=0,C33=0),2,0)</f>
        <v>0</v>
      </c>
      <c r="D34">
        <f t="shared" si="7"/>
        <v>0</v>
      </c>
      <c r="E34">
        <f t="shared" si="7"/>
        <v>0</v>
      </c>
      <c r="F34">
        <f t="shared" si="7"/>
        <v>0</v>
      </c>
      <c r="G34">
        <f t="shared" si="7"/>
        <v>0</v>
      </c>
      <c r="H34">
        <f t="shared" si="7"/>
        <v>0</v>
      </c>
    </row>
    <row r="35" spans="2:8" hidden="1">
      <c r="B35">
        <f>SUM(B32:B34)</f>
        <v>1</v>
      </c>
      <c r="C35">
        <f t="shared" ref="C35:H35" si="8">SUM(C32:C34)</f>
        <v>1</v>
      </c>
      <c r="D35">
        <f t="shared" si="8"/>
        <v>1</v>
      </c>
      <c r="E35">
        <f t="shared" si="8"/>
        <v>1</v>
      </c>
      <c r="F35">
        <f t="shared" si="8"/>
        <v>1</v>
      </c>
      <c r="G35">
        <f t="shared" si="8"/>
        <v>1</v>
      </c>
      <c r="H35">
        <f t="shared" si="8"/>
        <v>1</v>
      </c>
    </row>
  </sheetData>
  <mergeCells count="9">
    <mergeCell ref="A1:H1"/>
    <mergeCell ref="H4:H5"/>
    <mergeCell ref="A3:H3"/>
    <mergeCell ref="A4:A5"/>
    <mergeCell ref="B4:B5"/>
    <mergeCell ref="C4:D4"/>
    <mergeCell ref="E4:E5"/>
    <mergeCell ref="F4:F5"/>
    <mergeCell ref="G4:G5"/>
  </mergeCells>
  <phoneticPr fontId="1"/>
  <hyperlinks>
    <hyperlink ref="A2" location="シート構成・利用方法!A1" display="シート構成・利用方法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90" zoomScaleNormal="90" workbookViewId="0">
      <selection activeCell="D37" sqref="D37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</cols>
  <sheetData>
    <row r="1" spans="1:25" ht="21" customHeight="1">
      <c r="A1" s="364" t="s">
        <v>277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25" ht="14.25" thickBot="1">
      <c r="A2" s="300" t="s">
        <v>272</v>
      </c>
    </row>
    <row r="3" spans="1:25" ht="18" customHeight="1" thickBot="1">
      <c r="A3" s="391" t="s">
        <v>276</v>
      </c>
      <c r="B3" s="392"/>
      <c r="C3" s="299"/>
      <c r="D3" s="295"/>
      <c r="E3" s="295"/>
      <c r="F3" s="295"/>
      <c r="G3" s="295"/>
      <c r="H3" s="295"/>
      <c r="I3" s="295"/>
      <c r="J3" s="296"/>
    </row>
    <row r="4" spans="1:25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25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49</v>
      </c>
    </row>
    <row r="6" spans="1:25" ht="14.25" thickBot="1">
      <c r="A6" s="432"/>
      <c r="B6" s="388"/>
      <c r="C6" s="435"/>
      <c r="D6" s="427"/>
      <c r="E6" s="415"/>
      <c r="F6" s="24" t="s">
        <v>46</v>
      </c>
      <c r="G6" s="24" t="s">
        <v>47</v>
      </c>
      <c r="H6" s="437"/>
      <c r="I6" s="437"/>
      <c r="J6" s="417"/>
      <c r="Y6" s="64" t="s">
        <v>72</v>
      </c>
    </row>
    <row r="7" spans="1:25" ht="14.25" thickTop="1">
      <c r="A7" s="399" t="s">
        <v>1</v>
      </c>
      <c r="B7" s="400"/>
      <c r="C7" s="14" t="s">
        <v>41</v>
      </c>
      <c r="D7" s="161"/>
      <c r="E7" s="40" t="s">
        <v>32</v>
      </c>
      <c r="F7" s="22"/>
      <c r="G7" s="22"/>
      <c r="H7" s="22"/>
      <c r="I7" s="22"/>
      <c r="J7" s="23"/>
      <c r="K7" s="98">
        <f>IF(D7="○",1,0)</f>
        <v>0</v>
      </c>
      <c r="L7" s="98">
        <f>IF(D7="",0,1)</f>
        <v>0</v>
      </c>
      <c r="M7" s="99">
        <f>IF(AND($D7="○",E7="○"),1,0)</f>
        <v>0</v>
      </c>
      <c r="N7" s="99">
        <f>IF(AND($D7&lt;&gt;"",$E7="○"),1,0)</f>
        <v>0</v>
      </c>
      <c r="O7" s="100">
        <f>IF(AND($D7="○",F7="○"),1,0)</f>
        <v>0</v>
      </c>
      <c r="P7" s="100">
        <f>IF(AND($D7&lt;&gt;"",$F7="○"),1,0)</f>
        <v>0</v>
      </c>
      <c r="Q7" s="101">
        <f>IF(AND($D7="○",G7="○"),1,0)</f>
        <v>0</v>
      </c>
      <c r="R7" s="101">
        <f>IF(AND($D7&lt;&gt;"",$G7="○"),1,0)</f>
        <v>0</v>
      </c>
      <c r="S7" s="102">
        <f>IF(AND($D7="○",H7="○"),1,0)</f>
        <v>0</v>
      </c>
      <c r="T7" s="102">
        <f>IF(AND($D7&lt;&gt;"",$H7="○"),1,0)</f>
        <v>0</v>
      </c>
      <c r="U7" s="103">
        <f>IF(AND($D7="○",I7="○"),1,0)</f>
        <v>0</v>
      </c>
      <c r="V7" s="103">
        <f>IF(AND($D7&lt;&gt;"",$I7="○"),1,0)</f>
        <v>0</v>
      </c>
      <c r="W7" s="104">
        <f>IF(AND($D7="○",J7="○"),1,0)</f>
        <v>0</v>
      </c>
      <c r="X7" s="104">
        <f>IF(AND($D7&lt;&gt;"",$J7="○"),1,0)</f>
        <v>0</v>
      </c>
      <c r="Y7" s="64"/>
    </row>
    <row r="8" spans="1:25">
      <c r="A8" s="409"/>
      <c r="B8" s="400"/>
      <c r="C8" s="280" t="s">
        <v>229</v>
      </c>
      <c r="D8" s="162"/>
      <c r="E8" s="41" t="s">
        <v>214</v>
      </c>
      <c r="F8" s="16"/>
      <c r="G8" s="16" t="s">
        <v>49</v>
      </c>
      <c r="H8" s="16" t="s">
        <v>44</v>
      </c>
      <c r="I8" s="16" t="s">
        <v>45</v>
      </c>
      <c r="J8" s="17" t="s">
        <v>214</v>
      </c>
      <c r="K8" s="98">
        <f t="shared" ref="K8:K36" si="0">IF(D8="○",1,0)</f>
        <v>0</v>
      </c>
      <c r="L8" s="98">
        <f t="shared" ref="L8:L36" si="1">IF(D8="",0,1)</f>
        <v>0</v>
      </c>
      <c r="M8" s="99">
        <f t="shared" ref="M8:M36" si="2">IF(AND($D8="○",E8="○"),1,0)</f>
        <v>0</v>
      </c>
      <c r="N8" s="99">
        <f t="shared" ref="N8:N36" si="3">IF(AND($D8&lt;&gt;"",$E8="○"),1,0)</f>
        <v>0</v>
      </c>
      <c r="O8" s="100">
        <f t="shared" ref="O8:O36" si="4">IF(AND($D8="○",F8="○"),1,0)</f>
        <v>0</v>
      </c>
      <c r="P8" s="100">
        <f t="shared" ref="P8:P36" si="5">IF(AND($D8&lt;&gt;"",$F8="○"),1,0)</f>
        <v>0</v>
      </c>
      <c r="Q8" s="101">
        <f t="shared" ref="Q8:Q36" si="6">IF(AND($D8="○",G8="○"),1,0)</f>
        <v>0</v>
      </c>
      <c r="R8" s="101">
        <f t="shared" ref="R8:R36" si="7">IF(AND($D8&lt;&gt;"",$G8="○"),1,0)</f>
        <v>0</v>
      </c>
      <c r="S8" s="102">
        <f t="shared" ref="S8:S36" si="8">IF(AND($D8="○",H8="○"),1,0)</f>
        <v>0</v>
      </c>
      <c r="T8" s="102">
        <f t="shared" ref="T8:T36" si="9">IF(AND($D8&lt;&gt;"",$H8="○"),1,0)</f>
        <v>0</v>
      </c>
      <c r="U8" s="103">
        <f t="shared" ref="U8:U36" si="10">IF(AND($D8="○",I8="○"),1,0)</f>
        <v>0</v>
      </c>
      <c r="V8" s="103">
        <f t="shared" ref="V8:V36" si="11">IF(AND($D8&lt;&gt;"",$I8="○"),1,0)</f>
        <v>0</v>
      </c>
      <c r="W8" s="104">
        <f t="shared" ref="W8:W36" si="12">IF(AND($D8="○",J8="○"),1,0)</f>
        <v>0</v>
      </c>
      <c r="X8" s="104">
        <f t="shared" ref="X8:X36" si="13">IF(AND($D8&lt;&gt;"",$J8="○"),1,0)</f>
        <v>0</v>
      </c>
      <c r="Y8" s="64"/>
    </row>
    <row r="9" spans="1:25" ht="14.25" thickBot="1">
      <c r="A9" s="409"/>
      <c r="B9" s="400"/>
      <c r="C9" s="11" t="s">
        <v>42</v>
      </c>
      <c r="D9" s="163"/>
      <c r="E9" s="42"/>
      <c r="F9" s="28"/>
      <c r="G9" s="28"/>
      <c r="H9" s="28"/>
      <c r="I9" s="28" t="s">
        <v>45</v>
      </c>
      <c r="J9" s="32"/>
      <c r="K9" s="98">
        <f t="shared" si="0"/>
        <v>0</v>
      </c>
      <c r="L9" s="98">
        <f t="shared" si="1"/>
        <v>0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0</v>
      </c>
      <c r="Q9" s="101">
        <f t="shared" si="6"/>
        <v>0</v>
      </c>
      <c r="R9" s="101">
        <f t="shared" si="7"/>
        <v>0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</row>
    <row r="10" spans="1:25">
      <c r="A10" s="410" t="s">
        <v>31</v>
      </c>
      <c r="B10" s="411"/>
      <c r="C10" s="65" t="s">
        <v>43</v>
      </c>
      <c r="D10" s="164"/>
      <c r="E10" s="43" t="s">
        <v>44</v>
      </c>
      <c r="F10" s="36"/>
      <c r="G10" s="36"/>
      <c r="H10" s="36"/>
      <c r="I10" s="36"/>
      <c r="J10" s="37"/>
      <c r="K10" s="98">
        <f t="shared" si="0"/>
        <v>0</v>
      </c>
      <c r="L10" s="98">
        <f t="shared" si="1"/>
        <v>0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0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64"/>
    </row>
    <row r="11" spans="1:25">
      <c r="A11" s="409"/>
      <c r="B11" s="400"/>
      <c r="C11" s="280" t="s">
        <v>231</v>
      </c>
      <c r="D11" s="165"/>
      <c r="E11" s="41"/>
      <c r="F11" s="16" t="s">
        <v>45</v>
      </c>
      <c r="G11" s="16" t="s">
        <v>49</v>
      </c>
      <c r="H11" s="16"/>
      <c r="I11" s="16"/>
      <c r="J11" s="17"/>
      <c r="K11" s="98">
        <f t="shared" si="0"/>
        <v>0</v>
      </c>
      <c r="L11" s="98">
        <f t="shared" si="1"/>
        <v>0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64"/>
    </row>
    <row r="12" spans="1:25">
      <c r="A12" s="409"/>
      <c r="B12" s="400"/>
      <c r="C12" s="280" t="s">
        <v>232</v>
      </c>
      <c r="D12" s="165"/>
      <c r="E12" s="41" t="s">
        <v>214</v>
      </c>
      <c r="F12" s="16"/>
      <c r="G12" s="16" t="s">
        <v>49</v>
      </c>
      <c r="H12" s="16" t="s">
        <v>32</v>
      </c>
      <c r="I12" s="16" t="s">
        <v>49</v>
      </c>
      <c r="J12" s="17" t="s">
        <v>214</v>
      </c>
      <c r="K12" s="98">
        <f t="shared" si="0"/>
        <v>0</v>
      </c>
      <c r="L12" s="98">
        <f t="shared" si="1"/>
        <v>0</v>
      </c>
      <c r="M12" s="99">
        <f t="shared" si="2"/>
        <v>0</v>
      </c>
      <c r="N12" s="99">
        <f t="shared" si="3"/>
        <v>0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81"/>
    </row>
    <row r="13" spans="1:25" ht="14.25" thickBot="1">
      <c r="A13" s="412"/>
      <c r="B13" s="413"/>
      <c r="C13" s="66" t="s">
        <v>233</v>
      </c>
      <c r="D13" s="166"/>
      <c r="E13" s="44"/>
      <c r="F13" s="38"/>
      <c r="G13" s="38"/>
      <c r="H13" s="38"/>
      <c r="I13" s="38" t="s">
        <v>50</v>
      </c>
      <c r="J13" s="39"/>
      <c r="K13" s="98">
        <f t="shared" si="0"/>
        <v>0</v>
      </c>
      <c r="L13" s="98">
        <f t="shared" si="1"/>
        <v>0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</row>
    <row r="14" spans="1:25">
      <c r="A14" s="418" t="s">
        <v>11</v>
      </c>
      <c r="B14" s="35" t="s">
        <v>9</v>
      </c>
      <c r="C14" s="67" t="s">
        <v>224</v>
      </c>
      <c r="D14" s="161"/>
      <c r="E14" s="43"/>
      <c r="F14" s="36" t="s">
        <v>44</v>
      </c>
      <c r="G14" s="36" t="s">
        <v>49</v>
      </c>
      <c r="H14" s="36"/>
      <c r="I14" s="36"/>
      <c r="J14" s="37"/>
      <c r="K14" s="98">
        <f t="shared" si="0"/>
        <v>0</v>
      </c>
      <c r="L14" s="98">
        <f t="shared" si="1"/>
        <v>0</v>
      </c>
      <c r="M14" s="99">
        <f t="shared" si="2"/>
        <v>0</v>
      </c>
      <c r="N14" s="99">
        <f t="shared" si="3"/>
        <v>0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25">
      <c r="A15" s="419"/>
      <c r="B15" s="15" t="s">
        <v>14</v>
      </c>
      <c r="C15" s="68" t="s">
        <v>234</v>
      </c>
      <c r="D15" s="162"/>
      <c r="E15" s="41" t="s">
        <v>44</v>
      </c>
      <c r="F15" s="16"/>
      <c r="G15" s="16"/>
      <c r="H15" s="16"/>
      <c r="I15" s="16"/>
      <c r="J15" s="17"/>
      <c r="K15" s="98">
        <f t="shared" si="0"/>
        <v>0</v>
      </c>
      <c r="L15" s="98">
        <f t="shared" si="1"/>
        <v>0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25">
      <c r="A16" s="420"/>
      <c r="B16" s="15" t="s">
        <v>12</v>
      </c>
      <c r="C16" s="68" t="s">
        <v>51</v>
      </c>
      <c r="D16" s="162"/>
      <c r="E16" s="41"/>
      <c r="F16" s="16" t="s">
        <v>214</v>
      </c>
      <c r="G16" s="16" t="s">
        <v>49</v>
      </c>
      <c r="H16" s="16"/>
      <c r="I16" s="16"/>
      <c r="J16" s="17"/>
      <c r="K16" s="98">
        <f t="shared" si="0"/>
        <v>0</v>
      </c>
      <c r="L16" s="98">
        <f t="shared" si="1"/>
        <v>0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64"/>
    </row>
    <row r="17" spans="1:25">
      <c r="A17" s="420"/>
      <c r="B17" s="422" t="s">
        <v>13</v>
      </c>
      <c r="C17" s="69" t="s">
        <v>235</v>
      </c>
      <c r="D17" s="167"/>
      <c r="E17" s="48" t="s">
        <v>44</v>
      </c>
      <c r="F17" s="49"/>
      <c r="G17" s="49"/>
      <c r="H17" s="49"/>
      <c r="I17" s="49"/>
      <c r="J17" s="50"/>
      <c r="K17" s="98">
        <f t="shared" si="0"/>
        <v>0</v>
      </c>
      <c r="L17" s="98">
        <f t="shared" si="1"/>
        <v>0</v>
      </c>
      <c r="M17" s="99">
        <f t="shared" si="2"/>
        <v>0</v>
      </c>
      <c r="N17" s="99">
        <f t="shared" si="3"/>
        <v>0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25">
      <c r="A18" s="420"/>
      <c r="B18" s="423"/>
      <c r="C18" s="70" t="s">
        <v>52</v>
      </c>
      <c r="D18" s="168"/>
      <c r="E18" s="51"/>
      <c r="F18" s="52"/>
      <c r="G18" s="52"/>
      <c r="H18" s="52" t="s">
        <v>32</v>
      </c>
      <c r="I18" s="52"/>
      <c r="J18" s="53"/>
      <c r="K18" s="98">
        <f t="shared" si="0"/>
        <v>0</v>
      </c>
      <c r="L18" s="98">
        <f t="shared" si="1"/>
        <v>0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25">
      <c r="A19" s="420"/>
      <c r="B19" s="423"/>
      <c r="C19" s="70" t="s">
        <v>53</v>
      </c>
      <c r="D19" s="168"/>
      <c r="E19" s="51"/>
      <c r="F19" s="52" t="s">
        <v>50</v>
      </c>
      <c r="G19" s="52" t="s">
        <v>49</v>
      </c>
      <c r="H19" s="52"/>
      <c r="I19" s="52"/>
      <c r="J19" s="53"/>
      <c r="K19" s="98">
        <f t="shared" si="0"/>
        <v>0</v>
      </c>
      <c r="L19" s="98">
        <f t="shared" si="1"/>
        <v>0</v>
      </c>
      <c r="M19" s="99">
        <f t="shared" si="2"/>
        <v>0</v>
      </c>
      <c r="N19" s="99">
        <f t="shared" si="3"/>
        <v>0</v>
      </c>
      <c r="O19" s="100">
        <f t="shared" si="4"/>
        <v>0</v>
      </c>
      <c r="P19" s="100">
        <f t="shared" si="5"/>
        <v>0</v>
      </c>
      <c r="Q19" s="101">
        <f t="shared" si="6"/>
        <v>0</v>
      </c>
      <c r="R19" s="101">
        <f t="shared" si="7"/>
        <v>0</v>
      </c>
      <c r="S19" s="102">
        <f t="shared" si="8"/>
        <v>0</v>
      </c>
      <c r="T19" s="102">
        <f t="shared" si="9"/>
        <v>0</v>
      </c>
      <c r="U19" s="103">
        <f t="shared" si="10"/>
        <v>0</v>
      </c>
      <c r="V19" s="103">
        <f t="shared" si="11"/>
        <v>0</v>
      </c>
      <c r="W19" s="104">
        <f t="shared" si="12"/>
        <v>0</v>
      </c>
      <c r="X19" s="104">
        <f t="shared" si="13"/>
        <v>0</v>
      </c>
      <c r="Y19" s="64"/>
    </row>
    <row r="20" spans="1:25">
      <c r="A20" s="420"/>
      <c r="B20" s="423"/>
      <c r="C20" s="70" t="s">
        <v>54</v>
      </c>
      <c r="D20" s="168"/>
      <c r="E20" s="51"/>
      <c r="F20" s="52"/>
      <c r="G20" s="52"/>
      <c r="H20" s="52"/>
      <c r="I20" s="52" t="s">
        <v>50</v>
      </c>
      <c r="J20" s="53"/>
      <c r="K20" s="98">
        <f t="shared" si="0"/>
        <v>0</v>
      </c>
      <c r="L20" s="98">
        <f t="shared" si="1"/>
        <v>0</v>
      </c>
      <c r="M20" s="99">
        <f t="shared" si="2"/>
        <v>0</v>
      </c>
      <c r="N20" s="99">
        <f t="shared" si="3"/>
        <v>0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0</v>
      </c>
      <c r="V20" s="103">
        <f t="shared" si="11"/>
        <v>0</v>
      </c>
      <c r="W20" s="104">
        <f t="shared" si="12"/>
        <v>0</v>
      </c>
      <c r="X20" s="104">
        <f t="shared" si="13"/>
        <v>0</v>
      </c>
      <c r="Y20" s="64"/>
    </row>
    <row r="21" spans="1:25">
      <c r="A21" s="420"/>
      <c r="B21" s="423"/>
      <c r="C21" s="70" t="s">
        <v>56</v>
      </c>
      <c r="D21" s="168"/>
      <c r="E21" s="51"/>
      <c r="F21" s="52" t="s">
        <v>50</v>
      </c>
      <c r="G21" s="52" t="s">
        <v>50</v>
      </c>
      <c r="H21" s="52"/>
      <c r="I21" s="52"/>
      <c r="J21" s="53"/>
      <c r="K21" s="98">
        <f t="shared" si="0"/>
        <v>0</v>
      </c>
      <c r="L21" s="98">
        <f t="shared" si="1"/>
        <v>0</v>
      </c>
      <c r="M21" s="99">
        <f t="shared" si="2"/>
        <v>0</v>
      </c>
      <c r="N21" s="99">
        <f t="shared" si="3"/>
        <v>0</v>
      </c>
      <c r="O21" s="100">
        <f t="shared" si="4"/>
        <v>0</v>
      </c>
      <c r="P21" s="100">
        <f t="shared" si="5"/>
        <v>0</v>
      </c>
      <c r="Q21" s="101">
        <f t="shared" si="6"/>
        <v>0</v>
      </c>
      <c r="R21" s="101">
        <f t="shared" si="7"/>
        <v>0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0</v>
      </c>
      <c r="X21" s="104">
        <f t="shared" si="13"/>
        <v>0</v>
      </c>
      <c r="Y21" s="64"/>
    </row>
    <row r="22" spans="1:25" ht="14.25" thickBot="1">
      <c r="A22" s="421"/>
      <c r="B22" s="424"/>
      <c r="C22" s="71" t="s">
        <v>55</v>
      </c>
      <c r="D22" s="169"/>
      <c r="E22" s="54"/>
      <c r="F22" s="55"/>
      <c r="G22" s="55"/>
      <c r="H22" s="55"/>
      <c r="I22" s="55" t="s">
        <v>50</v>
      </c>
      <c r="J22" s="56"/>
      <c r="K22" s="98">
        <f t="shared" si="0"/>
        <v>0</v>
      </c>
      <c r="L22" s="98">
        <f t="shared" si="1"/>
        <v>0</v>
      </c>
      <c r="M22" s="99">
        <f t="shared" si="2"/>
        <v>0</v>
      </c>
      <c r="N22" s="99">
        <f t="shared" si="3"/>
        <v>0</v>
      </c>
      <c r="O22" s="100">
        <f t="shared" si="4"/>
        <v>0</v>
      </c>
      <c r="P22" s="100">
        <f t="shared" si="5"/>
        <v>0</v>
      </c>
      <c r="Q22" s="101">
        <f t="shared" si="6"/>
        <v>0</v>
      </c>
      <c r="R22" s="101">
        <f t="shared" si="7"/>
        <v>0</v>
      </c>
      <c r="S22" s="102">
        <f t="shared" si="8"/>
        <v>0</v>
      </c>
      <c r="T22" s="102">
        <f t="shared" si="9"/>
        <v>0</v>
      </c>
      <c r="U22" s="103">
        <f t="shared" si="10"/>
        <v>0</v>
      </c>
      <c r="V22" s="103">
        <f t="shared" si="11"/>
        <v>0</v>
      </c>
      <c r="W22" s="104">
        <f t="shared" si="12"/>
        <v>0</v>
      </c>
      <c r="X22" s="104">
        <f t="shared" si="13"/>
        <v>0</v>
      </c>
      <c r="Y22" s="64"/>
    </row>
    <row r="23" spans="1:25">
      <c r="A23" s="399" t="s">
        <v>2</v>
      </c>
      <c r="B23" s="400"/>
      <c r="C23" s="72" t="s">
        <v>57</v>
      </c>
      <c r="D23" s="161"/>
      <c r="E23" s="40" t="s">
        <v>50</v>
      </c>
      <c r="F23" s="22"/>
      <c r="G23" s="22"/>
      <c r="H23" s="22"/>
      <c r="I23" s="22"/>
      <c r="J23" s="23" t="s">
        <v>50</v>
      </c>
      <c r="K23" s="98">
        <f t="shared" si="0"/>
        <v>0</v>
      </c>
      <c r="L23" s="98">
        <f t="shared" si="1"/>
        <v>0</v>
      </c>
      <c r="M23" s="99">
        <f t="shared" si="2"/>
        <v>0</v>
      </c>
      <c r="N23" s="99">
        <f t="shared" si="3"/>
        <v>0</v>
      </c>
      <c r="O23" s="100">
        <f t="shared" si="4"/>
        <v>0</v>
      </c>
      <c r="P23" s="100">
        <f t="shared" si="5"/>
        <v>0</v>
      </c>
      <c r="Q23" s="101">
        <f t="shared" si="6"/>
        <v>0</v>
      </c>
      <c r="R23" s="101">
        <f t="shared" si="7"/>
        <v>0</v>
      </c>
      <c r="S23" s="102">
        <f t="shared" si="8"/>
        <v>0</v>
      </c>
      <c r="T23" s="102">
        <f t="shared" si="9"/>
        <v>0</v>
      </c>
      <c r="U23" s="103">
        <f t="shared" si="10"/>
        <v>0</v>
      </c>
      <c r="V23" s="103">
        <f t="shared" si="11"/>
        <v>0</v>
      </c>
      <c r="W23" s="104">
        <f t="shared" si="12"/>
        <v>0</v>
      </c>
      <c r="X23" s="104">
        <f t="shared" si="13"/>
        <v>0</v>
      </c>
      <c r="Y23" s="64"/>
    </row>
    <row r="24" spans="1:25">
      <c r="A24" s="399"/>
      <c r="B24" s="400"/>
      <c r="C24" s="73" t="s">
        <v>58</v>
      </c>
      <c r="D24" s="162"/>
      <c r="E24" s="41"/>
      <c r="F24" s="16" t="s">
        <v>60</v>
      </c>
      <c r="G24" s="16" t="s">
        <v>49</v>
      </c>
      <c r="H24" s="16"/>
      <c r="I24" s="16"/>
      <c r="J24" s="17"/>
      <c r="K24" s="98">
        <f t="shared" si="0"/>
        <v>0</v>
      </c>
      <c r="L24" s="98">
        <f t="shared" si="1"/>
        <v>0</v>
      </c>
      <c r="M24" s="99">
        <f t="shared" si="2"/>
        <v>0</v>
      </c>
      <c r="N24" s="99">
        <f t="shared" si="3"/>
        <v>0</v>
      </c>
      <c r="O24" s="100">
        <f t="shared" si="4"/>
        <v>0</v>
      </c>
      <c r="P24" s="100">
        <f t="shared" si="5"/>
        <v>0</v>
      </c>
      <c r="Q24" s="101">
        <f t="shared" si="6"/>
        <v>0</v>
      </c>
      <c r="R24" s="101">
        <f t="shared" si="7"/>
        <v>0</v>
      </c>
      <c r="S24" s="102">
        <f t="shared" si="8"/>
        <v>0</v>
      </c>
      <c r="T24" s="102">
        <f t="shared" si="9"/>
        <v>0</v>
      </c>
      <c r="U24" s="103">
        <f t="shared" si="10"/>
        <v>0</v>
      </c>
      <c r="V24" s="103">
        <f t="shared" si="11"/>
        <v>0</v>
      </c>
      <c r="W24" s="104">
        <f t="shared" si="12"/>
        <v>0</v>
      </c>
      <c r="X24" s="104">
        <f t="shared" si="13"/>
        <v>0</v>
      </c>
      <c r="Y24" s="64"/>
    </row>
    <row r="25" spans="1:25" ht="14.25" thickBot="1">
      <c r="A25" s="399"/>
      <c r="B25" s="400"/>
      <c r="C25" s="74" t="s">
        <v>59</v>
      </c>
      <c r="D25" s="163"/>
      <c r="E25" s="42"/>
      <c r="F25" s="28"/>
      <c r="G25" s="28"/>
      <c r="H25" s="28"/>
      <c r="I25" s="28"/>
      <c r="J25" s="32" t="s">
        <v>50</v>
      </c>
      <c r="K25" s="98">
        <f t="shared" si="0"/>
        <v>0</v>
      </c>
      <c r="L25" s="98">
        <f t="shared" si="1"/>
        <v>0</v>
      </c>
      <c r="M25" s="99">
        <f t="shared" si="2"/>
        <v>0</v>
      </c>
      <c r="N25" s="99">
        <f t="shared" si="3"/>
        <v>0</v>
      </c>
      <c r="O25" s="100">
        <f t="shared" si="4"/>
        <v>0</v>
      </c>
      <c r="P25" s="100">
        <f t="shared" si="5"/>
        <v>0</v>
      </c>
      <c r="Q25" s="101">
        <f t="shared" si="6"/>
        <v>0</v>
      </c>
      <c r="R25" s="101">
        <f t="shared" si="7"/>
        <v>0</v>
      </c>
      <c r="S25" s="102">
        <f t="shared" si="8"/>
        <v>0</v>
      </c>
      <c r="T25" s="102">
        <f t="shared" si="9"/>
        <v>0</v>
      </c>
      <c r="U25" s="103">
        <f t="shared" si="10"/>
        <v>0</v>
      </c>
      <c r="V25" s="103">
        <f t="shared" si="11"/>
        <v>0</v>
      </c>
      <c r="W25" s="104">
        <f t="shared" si="12"/>
        <v>0</v>
      </c>
      <c r="X25" s="104">
        <f t="shared" si="13"/>
        <v>0</v>
      </c>
      <c r="Y25" s="64"/>
    </row>
    <row r="26" spans="1:25">
      <c r="A26" s="401" t="s">
        <v>10</v>
      </c>
      <c r="B26" s="374"/>
      <c r="C26" s="75" t="s">
        <v>237</v>
      </c>
      <c r="D26" s="164"/>
      <c r="E26" s="43" t="s">
        <v>44</v>
      </c>
      <c r="F26" s="36"/>
      <c r="G26" s="36"/>
      <c r="H26" s="36"/>
      <c r="I26" s="36"/>
      <c r="J26" s="37"/>
      <c r="K26" s="98">
        <f t="shared" si="0"/>
        <v>0</v>
      </c>
      <c r="L26" s="98">
        <f t="shared" si="1"/>
        <v>0</v>
      </c>
      <c r="M26" s="99">
        <f t="shared" si="2"/>
        <v>0</v>
      </c>
      <c r="N26" s="99">
        <f t="shared" si="3"/>
        <v>0</v>
      </c>
      <c r="O26" s="100">
        <f t="shared" si="4"/>
        <v>0</v>
      </c>
      <c r="P26" s="100">
        <f t="shared" si="5"/>
        <v>0</v>
      </c>
      <c r="Q26" s="101">
        <f t="shared" si="6"/>
        <v>0</v>
      </c>
      <c r="R26" s="101">
        <f t="shared" si="7"/>
        <v>0</v>
      </c>
      <c r="S26" s="102">
        <f t="shared" si="8"/>
        <v>0</v>
      </c>
      <c r="T26" s="102">
        <f t="shared" si="9"/>
        <v>0</v>
      </c>
      <c r="U26" s="103">
        <f t="shared" si="10"/>
        <v>0</v>
      </c>
      <c r="V26" s="103">
        <f t="shared" si="11"/>
        <v>0</v>
      </c>
      <c r="W26" s="104">
        <f t="shared" si="12"/>
        <v>0</v>
      </c>
      <c r="X26" s="104">
        <f t="shared" si="13"/>
        <v>0</v>
      </c>
      <c r="Y26" s="64"/>
    </row>
    <row r="27" spans="1:25">
      <c r="A27" s="402"/>
      <c r="B27" s="403"/>
      <c r="C27" s="76" t="s">
        <v>238</v>
      </c>
      <c r="D27" s="165"/>
      <c r="E27" s="259"/>
      <c r="F27" s="260" t="s">
        <v>60</v>
      </c>
      <c r="G27" s="260" t="s">
        <v>49</v>
      </c>
      <c r="H27" s="260"/>
      <c r="I27" s="260"/>
      <c r="J27" s="261"/>
      <c r="K27" s="98">
        <f t="shared" si="0"/>
        <v>0</v>
      </c>
      <c r="L27" s="98">
        <f t="shared" si="1"/>
        <v>0</v>
      </c>
      <c r="M27" s="99">
        <f t="shared" si="2"/>
        <v>0</v>
      </c>
      <c r="N27" s="99">
        <f t="shared" si="3"/>
        <v>0</v>
      </c>
      <c r="O27" s="100">
        <f t="shared" si="4"/>
        <v>0</v>
      </c>
      <c r="P27" s="100">
        <f t="shared" si="5"/>
        <v>0</v>
      </c>
      <c r="Q27" s="101">
        <f t="shared" si="6"/>
        <v>0</v>
      </c>
      <c r="R27" s="101">
        <f t="shared" si="7"/>
        <v>0</v>
      </c>
      <c r="S27" s="102">
        <f t="shared" si="8"/>
        <v>0</v>
      </c>
      <c r="T27" s="102">
        <f t="shared" si="9"/>
        <v>0</v>
      </c>
      <c r="U27" s="103">
        <f t="shared" si="10"/>
        <v>0</v>
      </c>
      <c r="V27" s="103">
        <f t="shared" si="11"/>
        <v>0</v>
      </c>
      <c r="W27" s="104">
        <f t="shared" si="12"/>
        <v>0</v>
      </c>
      <c r="X27" s="104">
        <f t="shared" si="13"/>
        <v>0</v>
      </c>
      <c r="Y27" s="64"/>
    </row>
    <row r="28" spans="1:25">
      <c r="A28" s="402"/>
      <c r="B28" s="403"/>
      <c r="C28" s="76" t="s">
        <v>240</v>
      </c>
      <c r="D28" s="165"/>
      <c r="E28" s="259"/>
      <c r="F28" s="260"/>
      <c r="G28" s="260"/>
      <c r="H28" s="260" t="s">
        <v>32</v>
      </c>
      <c r="I28" s="260"/>
      <c r="J28" s="261" t="s">
        <v>214</v>
      </c>
      <c r="K28" s="98">
        <f t="shared" si="0"/>
        <v>0</v>
      </c>
      <c r="L28" s="98">
        <f t="shared" si="1"/>
        <v>0</v>
      </c>
      <c r="M28" s="99">
        <f t="shared" si="2"/>
        <v>0</v>
      </c>
      <c r="N28" s="99">
        <f t="shared" si="3"/>
        <v>0</v>
      </c>
      <c r="O28" s="100">
        <f t="shared" si="4"/>
        <v>0</v>
      </c>
      <c r="P28" s="100">
        <f t="shared" si="5"/>
        <v>0</v>
      </c>
      <c r="Q28" s="101">
        <f t="shared" si="6"/>
        <v>0</v>
      </c>
      <c r="R28" s="101">
        <f t="shared" si="7"/>
        <v>0</v>
      </c>
      <c r="S28" s="102">
        <f t="shared" si="8"/>
        <v>0</v>
      </c>
      <c r="T28" s="102">
        <f t="shared" si="9"/>
        <v>0</v>
      </c>
      <c r="U28" s="103">
        <f t="shared" si="10"/>
        <v>0</v>
      </c>
      <c r="V28" s="103">
        <f t="shared" si="11"/>
        <v>0</v>
      </c>
      <c r="W28" s="104">
        <f t="shared" si="12"/>
        <v>0</v>
      </c>
      <c r="X28" s="104">
        <f t="shared" si="13"/>
        <v>0</v>
      </c>
      <c r="Y28" s="64"/>
    </row>
    <row r="29" spans="1:25">
      <c r="A29" s="402"/>
      <c r="B29" s="403"/>
      <c r="C29" s="76" t="s">
        <v>61</v>
      </c>
      <c r="D29" s="165"/>
      <c r="E29" s="259"/>
      <c r="F29" s="260"/>
      <c r="G29" s="260"/>
      <c r="H29" s="260"/>
      <c r="I29" s="260" t="s">
        <v>49</v>
      </c>
      <c r="J29" s="261"/>
      <c r="K29" s="98">
        <f t="shared" si="0"/>
        <v>0</v>
      </c>
      <c r="L29" s="98">
        <f t="shared" si="1"/>
        <v>0</v>
      </c>
      <c r="M29" s="99">
        <f t="shared" si="2"/>
        <v>0</v>
      </c>
      <c r="N29" s="99">
        <f t="shared" si="3"/>
        <v>0</v>
      </c>
      <c r="O29" s="100">
        <f t="shared" si="4"/>
        <v>0</v>
      </c>
      <c r="P29" s="100">
        <f t="shared" si="5"/>
        <v>0</v>
      </c>
      <c r="Q29" s="101">
        <f t="shared" si="6"/>
        <v>0</v>
      </c>
      <c r="R29" s="101">
        <f t="shared" si="7"/>
        <v>0</v>
      </c>
      <c r="S29" s="102">
        <f t="shared" si="8"/>
        <v>0</v>
      </c>
      <c r="T29" s="102">
        <f t="shared" si="9"/>
        <v>0</v>
      </c>
      <c r="U29" s="103">
        <f t="shared" si="10"/>
        <v>0</v>
      </c>
      <c r="V29" s="103">
        <f t="shared" si="11"/>
        <v>0</v>
      </c>
      <c r="W29" s="104">
        <f t="shared" si="12"/>
        <v>0</v>
      </c>
      <c r="X29" s="104">
        <f t="shared" si="13"/>
        <v>0</v>
      </c>
      <c r="Y29" s="64"/>
    </row>
    <row r="30" spans="1:25" ht="14.25" thickBot="1">
      <c r="A30" s="404"/>
      <c r="B30" s="405"/>
      <c r="C30" s="77" t="s">
        <v>241</v>
      </c>
      <c r="D30" s="166"/>
      <c r="E30" s="262"/>
      <c r="F30" s="263"/>
      <c r="G30" s="263"/>
      <c r="H30" s="263"/>
      <c r="I30" s="263" t="s">
        <v>49</v>
      </c>
      <c r="J30" s="264"/>
      <c r="K30" s="98">
        <f t="shared" si="0"/>
        <v>0</v>
      </c>
      <c r="L30" s="98">
        <f t="shared" si="1"/>
        <v>0</v>
      </c>
      <c r="M30" s="99">
        <f t="shared" si="2"/>
        <v>0</v>
      </c>
      <c r="N30" s="99">
        <f t="shared" si="3"/>
        <v>0</v>
      </c>
      <c r="O30" s="100">
        <f t="shared" si="4"/>
        <v>0</v>
      </c>
      <c r="P30" s="100">
        <f t="shared" si="5"/>
        <v>0</v>
      </c>
      <c r="Q30" s="101">
        <f t="shared" si="6"/>
        <v>0</v>
      </c>
      <c r="R30" s="101">
        <f t="shared" si="7"/>
        <v>0</v>
      </c>
      <c r="S30" s="102">
        <f t="shared" si="8"/>
        <v>0</v>
      </c>
      <c r="T30" s="102">
        <f t="shared" si="9"/>
        <v>0</v>
      </c>
      <c r="U30" s="103">
        <f t="shared" si="10"/>
        <v>0</v>
      </c>
      <c r="V30" s="103">
        <f t="shared" si="11"/>
        <v>0</v>
      </c>
      <c r="W30" s="104">
        <f t="shared" si="12"/>
        <v>0</v>
      </c>
      <c r="X30" s="104">
        <f t="shared" si="13"/>
        <v>0</v>
      </c>
      <c r="Y30" s="64"/>
    </row>
    <row r="31" spans="1:25">
      <c r="A31" s="438" t="s">
        <v>70</v>
      </c>
      <c r="B31" s="374"/>
      <c r="C31" s="78" t="s">
        <v>79</v>
      </c>
      <c r="D31" s="161"/>
      <c r="E31" s="265" t="s">
        <v>49</v>
      </c>
      <c r="F31" s="266"/>
      <c r="G31" s="266"/>
      <c r="H31" s="266"/>
      <c r="I31" s="266"/>
      <c r="J31" s="267"/>
      <c r="K31" s="98">
        <f t="shared" si="0"/>
        <v>0</v>
      </c>
      <c r="L31" s="98">
        <f t="shared" si="1"/>
        <v>0</v>
      </c>
      <c r="M31" s="99">
        <f t="shared" si="2"/>
        <v>0</v>
      </c>
      <c r="N31" s="99">
        <f t="shared" si="3"/>
        <v>0</v>
      </c>
      <c r="O31" s="100">
        <f t="shared" si="4"/>
        <v>0</v>
      </c>
      <c r="P31" s="100">
        <f t="shared" si="5"/>
        <v>0</v>
      </c>
      <c r="Q31" s="101">
        <f t="shared" si="6"/>
        <v>0</v>
      </c>
      <c r="R31" s="101">
        <f t="shared" si="7"/>
        <v>0</v>
      </c>
      <c r="S31" s="102">
        <f t="shared" si="8"/>
        <v>0</v>
      </c>
      <c r="T31" s="102">
        <f t="shared" si="9"/>
        <v>0</v>
      </c>
      <c r="U31" s="103">
        <f t="shared" si="10"/>
        <v>0</v>
      </c>
      <c r="V31" s="103">
        <f t="shared" si="11"/>
        <v>0</v>
      </c>
      <c r="W31" s="104">
        <f t="shared" si="12"/>
        <v>0</v>
      </c>
      <c r="X31" s="104">
        <f t="shared" si="13"/>
        <v>0</v>
      </c>
      <c r="Y31" s="64"/>
    </row>
    <row r="32" spans="1:25">
      <c r="A32" s="402"/>
      <c r="B32" s="403"/>
      <c r="C32" s="79" t="s">
        <v>65</v>
      </c>
      <c r="D32" s="162"/>
      <c r="E32" s="268"/>
      <c r="F32" s="269" t="s">
        <v>49</v>
      </c>
      <c r="G32" s="269" t="s">
        <v>49</v>
      </c>
      <c r="H32" s="269"/>
      <c r="I32" s="269"/>
      <c r="J32" s="270"/>
      <c r="K32" s="98">
        <f t="shared" si="0"/>
        <v>0</v>
      </c>
      <c r="L32" s="98">
        <f t="shared" si="1"/>
        <v>0</v>
      </c>
      <c r="M32" s="99">
        <f t="shared" si="2"/>
        <v>0</v>
      </c>
      <c r="N32" s="99">
        <f t="shared" si="3"/>
        <v>0</v>
      </c>
      <c r="O32" s="100">
        <f t="shared" si="4"/>
        <v>0</v>
      </c>
      <c r="P32" s="100">
        <f t="shared" si="5"/>
        <v>0</v>
      </c>
      <c r="Q32" s="101">
        <f t="shared" si="6"/>
        <v>0</v>
      </c>
      <c r="R32" s="101">
        <f t="shared" si="7"/>
        <v>0</v>
      </c>
      <c r="S32" s="102">
        <f t="shared" si="8"/>
        <v>0</v>
      </c>
      <c r="T32" s="102">
        <f t="shared" si="9"/>
        <v>0</v>
      </c>
      <c r="U32" s="103">
        <f t="shared" si="10"/>
        <v>0</v>
      </c>
      <c r="V32" s="103">
        <f t="shared" si="11"/>
        <v>0</v>
      </c>
      <c r="W32" s="104">
        <f t="shared" si="12"/>
        <v>0</v>
      </c>
      <c r="X32" s="104">
        <f t="shared" si="13"/>
        <v>0</v>
      </c>
      <c r="Y32" s="64"/>
    </row>
    <row r="33" spans="1:25">
      <c r="A33" s="402"/>
      <c r="B33" s="403"/>
      <c r="C33" s="79" t="s">
        <v>66</v>
      </c>
      <c r="D33" s="162"/>
      <c r="E33" s="268"/>
      <c r="F33" s="269"/>
      <c r="G33" s="269"/>
      <c r="H33" s="269" t="s">
        <v>32</v>
      </c>
      <c r="I33" s="269"/>
      <c r="J33" s="270"/>
      <c r="K33" s="98">
        <f t="shared" si="0"/>
        <v>0</v>
      </c>
      <c r="L33" s="98">
        <f t="shared" si="1"/>
        <v>0</v>
      </c>
      <c r="M33" s="99">
        <f t="shared" si="2"/>
        <v>0</v>
      </c>
      <c r="N33" s="99">
        <f t="shared" si="3"/>
        <v>0</v>
      </c>
      <c r="O33" s="100">
        <f t="shared" si="4"/>
        <v>0</v>
      </c>
      <c r="P33" s="100">
        <f t="shared" si="5"/>
        <v>0</v>
      </c>
      <c r="Q33" s="101">
        <f t="shared" si="6"/>
        <v>0</v>
      </c>
      <c r="R33" s="101">
        <f t="shared" si="7"/>
        <v>0</v>
      </c>
      <c r="S33" s="102">
        <f t="shared" si="8"/>
        <v>0</v>
      </c>
      <c r="T33" s="102">
        <f t="shared" si="9"/>
        <v>0</v>
      </c>
      <c r="U33" s="103">
        <f t="shared" si="10"/>
        <v>0</v>
      </c>
      <c r="V33" s="103">
        <f t="shared" si="11"/>
        <v>0</v>
      </c>
      <c r="W33" s="104">
        <f t="shared" si="12"/>
        <v>0</v>
      </c>
      <c r="X33" s="104">
        <f t="shared" si="13"/>
        <v>0</v>
      </c>
      <c r="Y33" s="64"/>
    </row>
    <row r="34" spans="1:25">
      <c r="A34" s="402"/>
      <c r="B34" s="403"/>
      <c r="C34" s="79" t="s">
        <v>67</v>
      </c>
      <c r="D34" s="162"/>
      <c r="E34" s="268"/>
      <c r="F34" s="269"/>
      <c r="G34" s="269"/>
      <c r="H34" s="269"/>
      <c r="I34" s="269" t="s">
        <v>49</v>
      </c>
      <c r="J34" s="270"/>
      <c r="K34" s="98">
        <f t="shared" si="0"/>
        <v>0</v>
      </c>
      <c r="L34" s="98">
        <f t="shared" si="1"/>
        <v>0</v>
      </c>
      <c r="M34" s="99">
        <f t="shared" si="2"/>
        <v>0</v>
      </c>
      <c r="N34" s="99">
        <f t="shared" si="3"/>
        <v>0</v>
      </c>
      <c r="O34" s="100">
        <f t="shared" si="4"/>
        <v>0</v>
      </c>
      <c r="P34" s="100">
        <f t="shared" si="5"/>
        <v>0</v>
      </c>
      <c r="Q34" s="101">
        <f t="shared" si="6"/>
        <v>0</v>
      </c>
      <c r="R34" s="101">
        <f t="shared" si="7"/>
        <v>0</v>
      </c>
      <c r="S34" s="102">
        <f t="shared" si="8"/>
        <v>0</v>
      </c>
      <c r="T34" s="102">
        <f t="shared" si="9"/>
        <v>0</v>
      </c>
      <c r="U34" s="103">
        <f t="shared" si="10"/>
        <v>0</v>
      </c>
      <c r="V34" s="103">
        <f t="shared" si="11"/>
        <v>0</v>
      </c>
      <c r="W34" s="104">
        <f t="shared" si="12"/>
        <v>0</v>
      </c>
      <c r="X34" s="104">
        <f t="shared" si="13"/>
        <v>0</v>
      </c>
      <c r="Y34" s="64"/>
    </row>
    <row r="35" spans="1:25">
      <c r="A35" s="402"/>
      <c r="B35" s="403"/>
      <c r="C35" s="79" t="s">
        <v>68</v>
      </c>
      <c r="D35" s="162"/>
      <c r="E35" s="268"/>
      <c r="F35" s="269"/>
      <c r="G35" s="269"/>
      <c r="H35" s="269"/>
      <c r="I35" s="269"/>
      <c r="J35" s="270" t="s">
        <v>49</v>
      </c>
      <c r="K35" s="98">
        <f t="shared" si="0"/>
        <v>0</v>
      </c>
      <c r="L35" s="98">
        <f t="shared" si="1"/>
        <v>0</v>
      </c>
      <c r="M35" s="99">
        <f t="shared" si="2"/>
        <v>0</v>
      </c>
      <c r="N35" s="99">
        <f t="shared" si="3"/>
        <v>0</v>
      </c>
      <c r="O35" s="100">
        <f t="shared" si="4"/>
        <v>0</v>
      </c>
      <c r="P35" s="100">
        <f t="shared" si="5"/>
        <v>0</v>
      </c>
      <c r="Q35" s="101">
        <f t="shared" si="6"/>
        <v>0</v>
      </c>
      <c r="R35" s="101">
        <f t="shared" si="7"/>
        <v>0</v>
      </c>
      <c r="S35" s="102">
        <f t="shared" si="8"/>
        <v>0</v>
      </c>
      <c r="T35" s="102">
        <f t="shared" si="9"/>
        <v>0</v>
      </c>
      <c r="U35" s="103">
        <f t="shared" si="10"/>
        <v>0</v>
      </c>
      <c r="V35" s="103">
        <f t="shared" si="11"/>
        <v>0</v>
      </c>
      <c r="W35" s="104">
        <f t="shared" si="12"/>
        <v>0</v>
      </c>
      <c r="X35" s="104">
        <f t="shared" si="13"/>
        <v>0</v>
      </c>
      <c r="Y35" s="64"/>
    </row>
    <row r="36" spans="1:25" ht="14.25" thickBot="1">
      <c r="A36" s="404"/>
      <c r="B36" s="405"/>
      <c r="C36" s="80" t="s">
        <v>69</v>
      </c>
      <c r="D36" s="162"/>
      <c r="E36" s="271" t="s">
        <v>49</v>
      </c>
      <c r="F36" s="272" t="s">
        <v>49</v>
      </c>
      <c r="G36" s="272" t="s">
        <v>49</v>
      </c>
      <c r="H36" s="272" t="s">
        <v>49</v>
      </c>
      <c r="I36" s="272" t="s">
        <v>49</v>
      </c>
      <c r="J36" s="273" t="s">
        <v>49</v>
      </c>
      <c r="K36" s="98">
        <f t="shared" si="0"/>
        <v>0</v>
      </c>
      <c r="L36" s="98">
        <f t="shared" si="1"/>
        <v>0</v>
      </c>
      <c r="M36" s="99">
        <f t="shared" si="2"/>
        <v>0</v>
      </c>
      <c r="N36" s="99">
        <f t="shared" si="3"/>
        <v>0</v>
      </c>
      <c r="O36" s="100">
        <f t="shared" si="4"/>
        <v>0</v>
      </c>
      <c r="P36" s="100">
        <f t="shared" si="5"/>
        <v>0</v>
      </c>
      <c r="Q36" s="101">
        <f t="shared" si="6"/>
        <v>0</v>
      </c>
      <c r="R36" s="101">
        <f t="shared" si="7"/>
        <v>0</v>
      </c>
      <c r="S36" s="102">
        <f t="shared" si="8"/>
        <v>0</v>
      </c>
      <c r="T36" s="102">
        <f t="shared" si="9"/>
        <v>0</v>
      </c>
      <c r="U36" s="103">
        <f t="shared" si="10"/>
        <v>0</v>
      </c>
      <c r="V36" s="103">
        <f t="shared" si="11"/>
        <v>0</v>
      </c>
      <c r="W36" s="104">
        <f t="shared" si="12"/>
        <v>0</v>
      </c>
      <c r="X36" s="104">
        <f t="shared" si="13"/>
        <v>0</v>
      </c>
      <c r="Y36" s="64"/>
    </row>
    <row r="37" spans="1:25" ht="15" customHeight="1" thickBot="1">
      <c r="A37" s="393" t="s">
        <v>151</v>
      </c>
      <c r="B37" s="394"/>
      <c r="C37" s="395"/>
      <c r="D37" s="107" t="str">
        <f>IF(SUM(L7:L36)=0,"",SUM(K7:K36)/SUM(L7:L36)*100)</f>
        <v/>
      </c>
      <c r="E37" s="107" t="str">
        <f>IF(SUM(N7:N36)=0,"",SUM(M7:M36)/SUM(N7:N36)*100)</f>
        <v/>
      </c>
      <c r="F37" s="105" t="str">
        <f>IF(SUM(P7:P36)=0,"",SUM(O7:O36)/SUM(P7:P36)*100)</f>
        <v/>
      </c>
      <c r="G37" s="105" t="str">
        <f>IF(SUM(R7:R36)=0,"",SUM(Q7:Q36)/SUM(R7:R36)*100)</f>
        <v/>
      </c>
      <c r="H37" s="105" t="str">
        <f>IF(SUM(T7:T36)=0,"",SUM(S7:S36)/SUM(T7:T36)*100)</f>
        <v/>
      </c>
      <c r="I37" s="105" t="str">
        <f>IF(SUM(V7:V36)=0,"",SUM(U7:U36)/SUM(V7:V36)*100)</f>
        <v/>
      </c>
      <c r="J37" s="106" t="str">
        <f>IF(SUM(X7:X36)=0,"",SUM(W7:W36)/SUM(X7:X36)*100)</f>
        <v/>
      </c>
      <c r="Y37" s="64"/>
    </row>
    <row r="38" spans="1:25" ht="30" customHeight="1" thickBot="1">
      <c r="A38" s="396" t="s">
        <v>71</v>
      </c>
      <c r="B38" s="392"/>
      <c r="C38" s="397" t="s">
        <v>217</v>
      </c>
      <c r="D38" s="397"/>
      <c r="E38" s="397"/>
      <c r="F38" s="397"/>
      <c r="G38" s="397"/>
      <c r="H38" s="397"/>
      <c r="I38" s="397"/>
      <c r="J38" s="398"/>
      <c r="Y38" s="64"/>
    </row>
    <row r="39" spans="1:25" ht="20.100000000000001" customHeight="1" thickBot="1">
      <c r="A39" s="406" t="s">
        <v>269</v>
      </c>
      <c r="B39" s="407"/>
      <c r="C39" s="407"/>
      <c r="D39" s="407"/>
      <c r="E39" s="407"/>
      <c r="F39" s="407"/>
      <c r="G39" s="407"/>
      <c r="H39" s="407"/>
      <c r="I39" s="407"/>
      <c r="J39" s="408"/>
    </row>
  </sheetData>
  <mergeCells count="22">
    <mergeCell ref="A39:J39"/>
    <mergeCell ref="A7:B9"/>
    <mergeCell ref="A10:B13"/>
    <mergeCell ref="E5:E6"/>
    <mergeCell ref="J5:J6"/>
    <mergeCell ref="A14:A22"/>
    <mergeCell ref="B17:B22"/>
    <mergeCell ref="D4:D6"/>
    <mergeCell ref="E4:J4"/>
    <mergeCell ref="A4:B6"/>
    <mergeCell ref="C4:C6"/>
    <mergeCell ref="F5:G5"/>
    <mergeCell ref="H5:H6"/>
    <mergeCell ref="I5:I6"/>
    <mergeCell ref="A31:B36"/>
    <mergeCell ref="A1:J1"/>
    <mergeCell ref="A3:B3"/>
    <mergeCell ref="A37:C37"/>
    <mergeCell ref="A38:B38"/>
    <mergeCell ref="C38:J38"/>
    <mergeCell ref="A23:B25"/>
    <mergeCell ref="A26:B30"/>
  </mergeCells>
  <phoneticPr fontId="1"/>
  <dataValidations count="1">
    <dataValidation type="list" allowBlank="1" showInputMessage="1" showErrorMessage="1" sqref="D7:D36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</cols>
  <sheetData>
    <row r="1" spans="1:25" ht="21" customHeight="1">
      <c r="A1" s="364" t="s">
        <v>278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25" ht="14.25" thickBot="1">
      <c r="A2" s="300" t="s">
        <v>272</v>
      </c>
    </row>
    <row r="3" spans="1:25" ht="18" customHeight="1" thickBot="1">
      <c r="A3" s="391" t="s">
        <v>276</v>
      </c>
      <c r="B3" s="392"/>
      <c r="C3" s="299"/>
      <c r="D3" s="295"/>
      <c r="E3" s="295"/>
      <c r="F3" s="295"/>
      <c r="G3" s="295"/>
      <c r="H3" s="295"/>
      <c r="I3" s="295"/>
      <c r="J3" s="296"/>
    </row>
    <row r="4" spans="1:25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25">
      <c r="A5" s="402"/>
      <c r="B5" s="403"/>
      <c r="C5" s="434"/>
      <c r="D5" s="426"/>
      <c r="E5" s="414" t="s">
        <v>7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49</v>
      </c>
    </row>
    <row r="6" spans="1:25" ht="14.25" thickBot="1">
      <c r="A6" s="432"/>
      <c r="B6" s="388"/>
      <c r="C6" s="435"/>
      <c r="D6" s="427"/>
      <c r="E6" s="415"/>
      <c r="F6" s="24" t="s">
        <v>46</v>
      </c>
      <c r="G6" s="24" t="s">
        <v>47</v>
      </c>
      <c r="H6" s="437"/>
      <c r="I6" s="437"/>
      <c r="J6" s="417"/>
      <c r="Y6" s="64" t="s">
        <v>72</v>
      </c>
    </row>
    <row r="7" spans="1:25" ht="15" thickTop="1" thickBot="1">
      <c r="A7" s="399" t="s">
        <v>1</v>
      </c>
      <c r="B7" s="400"/>
      <c r="C7" s="14" t="s">
        <v>41</v>
      </c>
      <c r="D7" s="161"/>
      <c r="E7" s="40" t="s">
        <v>32</v>
      </c>
      <c r="F7" s="22"/>
      <c r="G7" s="22"/>
      <c r="H7" s="22"/>
      <c r="I7" s="22"/>
      <c r="J7" s="23"/>
      <c r="K7" s="98">
        <f>IF(D7="○",1,0)</f>
        <v>0</v>
      </c>
      <c r="L7" s="98">
        <f>IF(D7="",0,1)</f>
        <v>0</v>
      </c>
      <c r="M7" s="99">
        <f>IF(AND($D7="○",E7="○"),1,0)</f>
        <v>0</v>
      </c>
      <c r="N7" s="99">
        <f>IF(AND($D7&lt;&gt;"",$E7="○"),1,0)</f>
        <v>0</v>
      </c>
      <c r="O7" s="100">
        <f>IF(AND($D7="○",F7="○"),1,0)</f>
        <v>0</v>
      </c>
      <c r="P7" s="100">
        <f>IF(AND($D7&lt;&gt;"",$F7="○"),1,0)</f>
        <v>0</v>
      </c>
      <c r="Q7" s="101">
        <f>IF(AND($D7="○",G7="○"),1,0)</f>
        <v>0</v>
      </c>
      <c r="R7" s="101">
        <f>IF(AND($D7&lt;&gt;"",$G7="○"),1,0)</f>
        <v>0</v>
      </c>
      <c r="S7" s="102">
        <f>IF(AND($D7="○",H7="○"),1,0)</f>
        <v>0</v>
      </c>
      <c r="T7" s="102">
        <f>IF(AND($D7&lt;&gt;"",$H7="○"),1,0)</f>
        <v>0</v>
      </c>
      <c r="U7" s="103">
        <f>IF(AND($D7="○",I7="○"),1,0)</f>
        <v>0</v>
      </c>
      <c r="V7" s="103">
        <f>IF(AND($D7&lt;&gt;"",$I7="○"),1,0)</f>
        <v>0</v>
      </c>
      <c r="W7" s="104">
        <f>IF(AND($D7="○",J7="○"),1,0)</f>
        <v>0</v>
      </c>
      <c r="X7" s="104">
        <f>IF(AND($D7&lt;&gt;"",$J7="○"),1,0)</f>
        <v>0</v>
      </c>
      <c r="Y7" s="64"/>
    </row>
    <row r="8" spans="1:25">
      <c r="A8" s="410" t="s">
        <v>31</v>
      </c>
      <c r="B8" s="411"/>
      <c r="C8" s="65" t="s">
        <v>43</v>
      </c>
      <c r="D8" s="282"/>
      <c r="E8" s="43" t="s">
        <v>44</v>
      </c>
      <c r="F8" s="36"/>
      <c r="G8" s="36"/>
      <c r="H8" s="36"/>
      <c r="I8" s="36"/>
      <c r="J8" s="37"/>
      <c r="K8" s="98">
        <f t="shared" ref="K8:K32" si="0">IF(D8="○",1,0)</f>
        <v>0</v>
      </c>
      <c r="L8" s="98">
        <f t="shared" ref="L8:L32" si="1">IF(D8="",0,1)</f>
        <v>0</v>
      </c>
      <c r="M8" s="99">
        <f t="shared" ref="M8:M32" si="2">IF(AND($D8="○",E8="○"),1,0)</f>
        <v>0</v>
      </c>
      <c r="N8" s="99">
        <f t="shared" ref="N8:N32" si="3">IF(AND($D8&lt;&gt;"",$E8="○"),1,0)</f>
        <v>0</v>
      </c>
      <c r="O8" s="100">
        <f t="shared" ref="O8:O32" si="4">IF(AND($D8="○",F8="○"),1,0)</f>
        <v>0</v>
      </c>
      <c r="P8" s="100">
        <f t="shared" ref="P8:P32" si="5">IF(AND($D8&lt;&gt;"",$F8="○"),1,0)</f>
        <v>0</v>
      </c>
      <c r="Q8" s="101">
        <f t="shared" ref="Q8:Q32" si="6">IF(AND($D8="○",G8="○"),1,0)</f>
        <v>0</v>
      </c>
      <c r="R8" s="101">
        <f t="shared" ref="R8:R32" si="7">IF(AND($D8&lt;&gt;"",$G8="○"),1,0)</f>
        <v>0</v>
      </c>
      <c r="S8" s="102">
        <f t="shared" ref="S8:S32" si="8">IF(AND($D8="○",H8="○"),1,0)</f>
        <v>0</v>
      </c>
      <c r="T8" s="102">
        <f t="shared" ref="T8:T32" si="9">IF(AND($D8&lt;&gt;"",$H8="○"),1,0)</f>
        <v>0</v>
      </c>
      <c r="U8" s="103">
        <f t="shared" ref="U8:U32" si="10">IF(AND($D8="○",I8="○"),1,0)</f>
        <v>0</v>
      </c>
      <c r="V8" s="103">
        <f t="shared" ref="V8:V32" si="11">IF(AND($D8&lt;&gt;"",$I8="○"),1,0)</f>
        <v>0</v>
      </c>
      <c r="W8" s="104">
        <f t="shared" ref="W8:W32" si="12">IF(AND($D8="○",J8="○"),1,0)</f>
        <v>0</v>
      </c>
      <c r="X8" s="104">
        <f t="shared" ref="X8:X32" si="13">IF(AND($D8&lt;&gt;"",$J8="○"),1,0)</f>
        <v>0</v>
      </c>
      <c r="Y8" s="64"/>
    </row>
    <row r="9" spans="1:25">
      <c r="A9" s="409"/>
      <c r="B9" s="400"/>
      <c r="C9" s="280" t="s">
        <v>231</v>
      </c>
      <c r="D9" s="162"/>
      <c r="E9" s="41"/>
      <c r="F9" s="16" t="s">
        <v>45</v>
      </c>
      <c r="G9" s="16" t="s">
        <v>49</v>
      </c>
      <c r="H9" s="16"/>
      <c r="I9" s="16"/>
      <c r="J9" s="17"/>
      <c r="K9" s="98">
        <f t="shared" si="0"/>
        <v>0</v>
      </c>
      <c r="L9" s="98">
        <f t="shared" si="1"/>
        <v>0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0</v>
      </c>
      <c r="Q9" s="101">
        <f t="shared" si="6"/>
        <v>0</v>
      </c>
      <c r="R9" s="101">
        <f t="shared" si="7"/>
        <v>0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</row>
    <row r="10" spans="1:25">
      <c r="A10" s="409"/>
      <c r="B10" s="400"/>
      <c r="C10" s="280" t="s">
        <v>232</v>
      </c>
      <c r="D10" s="162"/>
      <c r="E10" s="41" t="s">
        <v>215</v>
      </c>
      <c r="F10" s="16"/>
      <c r="G10" s="16" t="s">
        <v>49</v>
      </c>
      <c r="H10" s="16" t="s">
        <v>32</v>
      </c>
      <c r="I10" s="16" t="s">
        <v>49</v>
      </c>
      <c r="J10" s="17" t="s">
        <v>215</v>
      </c>
      <c r="K10" s="98">
        <f t="shared" si="0"/>
        <v>0</v>
      </c>
      <c r="L10" s="98">
        <f t="shared" si="1"/>
        <v>0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0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81"/>
    </row>
    <row r="11" spans="1:25" ht="14.25" thickBot="1">
      <c r="A11" s="412"/>
      <c r="B11" s="413"/>
      <c r="C11" s="66" t="s">
        <v>233</v>
      </c>
      <c r="D11" s="283"/>
      <c r="E11" s="44"/>
      <c r="F11" s="38"/>
      <c r="G11" s="38"/>
      <c r="H11" s="38"/>
      <c r="I11" s="38" t="s">
        <v>50</v>
      </c>
      <c r="J11" s="39"/>
      <c r="K11" s="98">
        <f t="shared" si="0"/>
        <v>0</v>
      </c>
      <c r="L11" s="98">
        <f t="shared" si="1"/>
        <v>0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64"/>
    </row>
    <row r="12" spans="1:25">
      <c r="A12" s="418" t="s">
        <v>11</v>
      </c>
      <c r="B12" s="15" t="s">
        <v>14</v>
      </c>
      <c r="C12" s="68" t="s">
        <v>234</v>
      </c>
      <c r="D12" s="162"/>
      <c r="E12" s="41" t="s">
        <v>44</v>
      </c>
      <c r="F12" s="16"/>
      <c r="G12" s="16"/>
      <c r="H12" s="16"/>
      <c r="I12" s="16"/>
      <c r="J12" s="17"/>
      <c r="K12" s="98">
        <f t="shared" si="0"/>
        <v>0</v>
      </c>
      <c r="L12" s="98">
        <f t="shared" si="1"/>
        <v>0</v>
      </c>
      <c r="M12" s="99">
        <f t="shared" si="2"/>
        <v>0</v>
      </c>
      <c r="N12" s="99">
        <f t="shared" si="3"/>
        <v>0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64"/>
    </row>
    <row r="13" spans="1:25">
      <c r="A13" s="420"/>
      <c r="B13" s="15" t="s">
        <v>12</v>
      </c>
      <c r="C13" s="68" t="s">
        <v>51</v>
      </c>
      <c r="D13" s="162"/>
      <c r="E13" s="41"/>
      <c r="F13" s="16" t="s">
        <v>215</v>
      </c>
      <c r="G13" s="16" t="s">
        <v>49</v>
      </c>
      <c r="H13" s="16"/>
      <c r="I13" s="16"/>
      <c r="J13" s="17"/>
      <c r="K13" s="98">
        <f t="shared" si="0"/>
        <v>0</v>
      </c>
      <c r="L13" s="98">
        <f t="shared" si="1"/>
        <v>0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</row>
    <row r="14" spans="1:25">
      <c r="A14" s="420"/>
      <c r="B14" s="422" t="s">
        <v>13</v>
      </c>
      <c r="C14" s="69" t="s">
        <v>242</v>
      </c>
      <c r="D14" s="284"/>
      <c r="E14" s="48" t="s">
        <v>44</v>
      </c>
      <c r="F14" s="49"/>
      <c r="G14" s="49"/>
      <c r="H14" s="49"/>
      <c r="I14" s="49"/>
      <c r="J14" s="50"/>
      <c r="K14" s="98">
        <f t="shared" si="0"/>
        <v>0</v>
      </c>
      <c r="L14" s="98">
        <f t="shared" si="1"/>
        <v>0</v>
      </c>
      <c r="M14" s="99">
        <f t="shared" si="2"/>
        <v>0</v>
      </c>
      <c r="N14" s="99">
        <f t="shared" si="3"/>
        <v>0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25">
      <c r="A15" s="420"/>
      <c r="B15" s="423"/>
      <c r="C15" s="70" t="s">
        <v>52</v>
      </c>
      <c r="D15" s="285"/>
      <c r="E15" s="51"/>
      <c r="F15" s="52"/>
      <c r="G15" s="52"/>
      <c r="H15" s="52" t="s">
        <v>32</v>
      </c>
      <c r="I15" s="52"/>
      <c r="J15" s="53"/>
      <c r="K15" s="98">
        <f t="shared" si="0"/>
        <v>0</v>
      </c>
      <c r="L15" s="98">
        <f t="shared" si="1"/>
        <v>0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25">
      <c r="A16" s="420"/>
      <c r="B16" s="423"/>
      <c r="C16" s="70" t="s">
        <v>53</v>
      </c>
      <c r="D16" s="285"/>
      <c r="E16" s="51"/>
      <c r="F16" s="52" t="s">
        <v>50</v>
      </c>
      <c r="G16" s="52" t="s">
        <v>49</v>
      </c>
      <c r="H16" s="52"/>
      <c r="I16" s="52"/>
      <c r="J16" s="53"/>
      <c r="K16" s="98">
        <f t="shared" si="0"/>
        <v>0</v>
      </c>
      <c r="L16" s="98">
        <f t="shared" si="1"/>
        <v>0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64"/>
    </row>
    <row r="17" spans="1:25">
      <c r="A17" s="420"/>
      <c r="B17" s="423"/>
      <c r="C17" s="70" t="s">
        <v>54</v>
      </c>
      <c r="D17" s="285"/>
      <c r="E17" s="51"/>
      <c r="F17" s="52"/>
      <c r="G17" s="52"/>
      <c r="H17" s="52"/>
      <c r="I17" s="52" t="s">
        <v>50</v>
      </c>
      <c r="J17" s="53"/>
      <c r="K17" s="98">
        <f t="shared" si="0"/>
        <v>0</v>
      </c>
      <c r="L17" s="98">
        <f t="shared" si="1"/>
        <v>0</v>
      </c>
      <c r="M17" s="99">
        <f t="shared" si="2"/>
        <v>0</v>
      </c>
      <c r="N17" s="99">
        <f t="shared" si="3"/>
        <v>0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25">
      <c r="A18" s="420"/>
      <c r="B18" s="423"/>
      <c r="C18" s="70" t="s">
        <v>56</v>
      </c>
      <c r="D18" s="285"/>
      <c r="E18" s="51"/>
      <c r="F18" s="52" t="s">
        <v>50</v>
      </c>
      <c r="G18" s="52" t="s">
        <v>50</v>
      </c>
      <c r="H18" s="52"/>
      <c r="I18" s="52"/>
      <c r="J18" s="53"/>
      <c r="K18" s="98">
        <f t="shared" si="0"/>
        <v>0</v>
      </c>
      <c r="L18" s="98">
        <f t="shared" si="1"/>
        <v>0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25" ht="14.25" thickBot="1">
      <c r="A19" s="421"/>
      <c r="B19" s="424"/>
      <c r="C19" s="71" t="s">
        <v>55</v>
      </c>
      <c r="D19" s="286"/>
      <c r="E19" s="54"/>
      <c r="F19" s="55"/>
      <c r="G19" s="55"/>
      <c r="H19" s="55"/>
      <c r="I19" s="55" t="s">
        <v>50</v>
      </c>
      <c r="J19" s="56"/>
      <c r="K19" s="98">
        <f t="shared" si="0"/>
        <v>0</v>
      </c>
      <c r="L19" s="98">
        <f t="shared" si="1"/>
        <v>0</v>
      </c>
      <c r="M19" s="99">
        <f t="shared" si="2"/>
        <v>0</v>
      </c>
      <c r="N19" s="99">
        <f t="shared" si="3"/>
        <v>0</v>
      </c>
      <c r="O19" s="100">
        <f t="shared" si="4"/>
        <v>0</v>
      </c>
      <c r="P19" s="100">
        <f t="shared" si="5"/>
        <v>0</v>
      </c>
      <c r="Q19" s="101">
        <f t="shared" si="6"/>
        <v>0</v>
      </c>
      <c r="R19" s="101">
        <f t="shared" si="7"/>
        <v>0</v>
      </c>
      <c r="S19" s="102">
        <f t="shared" si="8"/>
        <v>0</v>
      </c>
      <c r="T19" s="102">
        <f t="shared" si="9"/>
        <v>0</v>
      </c>
      <c r="U19" s="103">
        <f t="shared" si="10"/>
        <v>0</v>
      </c>
      <c r="V19" s="103">
        <f t="shared" si="11"/>
        <v>0</v>
      </c>
      <c r="W19" s="104">
        <f t="shared" si="12"/>
        <v>0</v>
      </c>
      <c r="X19" s="104">
        <f t="shared" si="13"/>
        <v>0</v>
      </c>
      <c r="Y19" s="64"/>
    </row>
    <row r="20" spans="1:25">
      <c r="A20" s="399" t="s">
        <v>2</v>
      </c>
      <c r="B20" s="400"/>
      <c r="C20" s="72" t="s">
        <v>57</v>
      </c>
      <c r="D20" s="287"/>
      <c r="E20" s="40" t="s">
        <v>50</v>
      </c>
      <c r="F20" s="33"/>
      <c r="G20" s="33"/>
      <c r="H20" s="22"/>
      <c r="I20" s="33"/>
      <c r="J20" s="34" t="s">
        <v>50</v>
      </c>
      <c r="K20" s="98">
        <f t="shared" si="0"/>
        <v>0</v>
      </c>
      <c r="L20" s="98">
        <f t="shared" si="1"/>
        <v>0</v>
      </c>
      <c r="M20" s="99">
        <f t="shared" si="2"/>
        <v>0</v>
      </c>
      <c r="N20" s="99">
        <f t="shared" si="3"/>
        <v>0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0</v>
      </c>
      <c r="V20" s="103">
        <f t="shared" si="11"/>
        <v>0</v>
      </c>
      <c r="W20" s="104">
        <f t="shared" si="12"/>
        <v>0</v>
      </c>
      <c r="X20" s="104">
        <f t="shared" si="13"/>
        <v>0</v>
      </c>
      <c r="Y20" s="64"/>
    </row>
    <row r="21" spans="1:25" ht="14.25" thickBot="1">
      <c r="A21" s="399"/>
      <c r="B21" s="400"/>
      <c r="C21" s="74" t="s">
        <v>59</v>
      </c>
      <c r="D21" s="288"/>
      <c r="E21" s="42"/>
      <c r="F21" s="27"/>
      <c r="G21" s="27"/>
      <c r="H21" s="28"/>
      <c r="I21" s="27"/>
      <c r="J21" s="29" t="s">
        <v>50</v>
      </c>
      <c r="K21" s="98">
        <f t="shared" si="0"/>
        <v>0</v>
      </c>
      <c r="L21" s="98">
        <f t="shared" si="1"/>
        <v>0</v>
      </c>
      <c r="M21" s="99">
        <f t="shared" si="2"/>
        <v>0</v>
      </c>
      <c r="N21" s="99">
        <f t="shared" si="3"/>
        <v>0</v>
      </c>
      <c r="O21" s="100">
        <f t="shared" si="4"/>
        <v>0</v>
      </c>
      <c r="P21" s="100">
        <f t="shared" si="5"/>
        <v>0</v>
      </c>
      <c r="Q21" s="101">
        <f t="shared" si="6"/>
        <v>0</v>
      </c>
      <c r="R21" s="101">
        <f t="shared" si="7"/>
        <v>0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0</v>
      </c>
      <c r="X21" s="104">
        <f t="shared" si="13"/>
        <v>0</v>
      </c>
      <c r="Y21" s="64"/>
    </row>
    <row r="22" spans="1:25" ht="14.25" thickBot="1">
      <c r="A22" s="410" t="s">
        <v>21</v>
      </c>
      <c r="B22" s="411"/>
      <c r="C22" s="82" t="s">
        <v>80</v>
      </c>
      <c r="D22" s="289"/>
      <c r="E22" s="83" t="s">
        <v>44</v>
      </c>
      <c r="F22" s="84"/>
      <c r="G22" s="84"/>
      <c r="H22" s="84"/>
      <c r="I22" s="84"/>
      <c r="J22" s="85"/>
      <c r="K22" s="98">
        <f t="shared" si="0"/>
        <v>0</v>
      </c>
      <c r="L22" s="98">
        <f t="shared" si="1"/>
        <v>0</v>
      </c>
      <c r="M22" s="99">
        <f t="shared" si="2"/>
        <v>0</v>
      </c>
      <c r="N22" s="99">
        <f t="shared" si="3"/>
        <v>0</v>
      </c>
      <c r="O22" s="100">
        <f t="shared" si="4"/>
        <v>0</v>
      </c>
      <c r="P22" s="100">
        <f t="shared" si="5"/>
        <v>0</v>
      </c>
      <c r="Q22" s="101">
        <f t="shared" si="6"/>
        <v>0</v>
      </c>
      <c r="R22" s="101">
        <f t="shared" si="7"/>
        <v>0</v>
      </c>
      <c r="S22" s="102">
        <f t="shared" si="8"/>
        <v>0</v>
      </c>
      <c r="T22" s="102">
        <f t="shared" si="9"/>
        <v>0</v>
      </c>
      <c r="U22" s="103">
        <f t="shared" si="10"/>
        <v>0</v>
      </c>
      <c r="V22" s="103">
        <f t="shared" si="11"/>
        <v>0</v>
      </c>
      <c r="W22" s="104">
        <f t="shared" si="12"/>
        <v>0</v>
      </c>
      <c r="X22" s="104">
        <f t="shared" si="13"/>
        <v>0</v>
      </c>
      <c r="Y22" s="64"/>
    </row>
    <row r="23" spans="1:25">
      <c r="A23" s="439" t="s">
        <v>73</v>
      </c>
      <c r="B23" s="411"/>
      <c r="C23" s="75" t="s">
        <v>75</v>
      </c>
      <c r="D23" s="290"/>
      <c r="E23" s="86"/>
      <c r="F23" s="87"/>
      <c r="G23" s="87"/>
      <c r="H23" s="87"/>
      <c r="I23" s="87" t="s">
        <v>32</v>
      </c>
      <c r="J23" s="88"/>
      <c r="K23" s="98">
        <f t="shared" si="0"/>
        <v>0</v>
      </c>
      <c r="L23" s="98">
        <f t="shared" si="1"/>
        <v>0</v>
      </c>
      <c r="M23" s="99">
        <f t="shared" si="2"/>
        <v>0</v>
      </c>
      <c r="N23" s="99">
        <f t="shared" si="3"/>
        <v>0</v>
      </c>
      <c r="O23" s="100">
        <f t="shared" si="4"/>
        <v>0</v>
      </c>
      <c r="P23" s="100">
        <f t="shared" si="5"/>
        <v>0</v>
      </c>
      <c r="Q23" s="101">
        <f t="shared" si="6"/>
        <v>0</v>
      </c>
      <c r="R23" s="101">
        <f t="shared" si="7"/>
        <v>0</v>
      </c>
      <c r="S23" s="102">
        <f t="shared" si="8"/>
        <v>0</v>
      </c>
      <c r="T23" s="102">
        <f t="shared" si="9"/>
        <v>0</v>
      </c>
      <c r="U23" s="103">
        <f t="shared" si="10"/>
        <v>0</v>
      </c>
      <c r="V23" s="103">
        <f t="shared" si="11"/>
        <v>0</v>
      </c>
      <c r="W23" s="104">
        <f t="shared" si="12"/>
        <v>0</v>
      </c>
      <c r="X23" s="104">
        <f t="shared" si="13"/>
        <v>0</v>
      </c>
      <c r="Y23" s="64"/>
    </row>
    <row r="24" spans="1:25">
      <c r="A24" s="409"/>
      <c r="B24" s="400"/>
      <c r="C24" s="76" t="s">
        <v>74</v>
      </c>
      <c r="D24" s="291"/>
      <c r="E24" s="46"/>
      <c r="F24" s="20"/>
      <c r="G24" s="20"/>
      <c r="H24" s="20"/>
      <c r="I24" s="20" t="s">
        <v>32</v>
      </c>
      <c r="J24" s="21" t="s">
        <v>49</v>
      </c>
      <c r="K24" s="98">
        <f t="shared" si="0"/>
        <v>0</v>
      </c>
      <c r="L24" s="98">
        <f t="shared" si="1"/>
        <v>0</v>
      </c>
      <c r="M24" s="99">
        <f t="shared" si="2"/>
        <v>0</v>
      </c>
      <c r="N24" s="99">
        <f t="shared" si="3"/>
        <v>0</v>
      </c>
      <c r="O24" s="100">
        <f t="shared" si="4"/>
        <v>0</v>
      </c>
      <c r="P24" s="100">
        <f t="shared" si="5"/>
        <v>0</v>
      </c>
      <c r="Q24" s="101">
        <f t="shared" si="6"/>
        <v>0</v>
      </c>
      <c r="R24" s="101">
        <f t="shared" si="7"/>
        <v>0</v>
      </c>
      <c r="S24" s="102">
        <f t="shared" si="8"/>
        <v>0</v>
      </c>
      <c r="T24" s="102">
        <f t="shared" si="9"/>
        <v>0</v>
      </c>
      <c r="U24" s="103">
        <f t="shared" si="10"/>
        <v>0</v>
      </c>
      <c r="V24" s="103">
        <f t="shared" si="11"/>
        <v>0</v>
      </c>
      <c r="W24" s="104">
        <f t="shared" si="12"/>
        <v>0</v>
      </c>
      <c r="X24" s="104">
        <f t="shared" si="13"/>
        <v>0</v>
      </c>
      <c r="Y24" s="64"/>
    </row>
    <row r="25" spans="1:25">
      <c r="A25" s="409"/>
      <c r="B25" s="400"/>
      <c r="C25" s="76" t="s">
        <v>77</v>
      </c>
      <c r="D25" s="291"/>
      <c r="E25" s="46"/>
      <c r="F25" s="20"/>
      <c r="G25" s="20"/>
      <c r="H25" s="20"/>
      <c r="I25" s="20" t="s">
        <v>32</v>
      </c>
      <c r="J25" s="21"/>
      <c r="K25" s="98">
        <f t="shared" si="0"/>
        <v>0</v>
      </c>
      <c r="L25" s="98">
        <f t="shared" si="1"/>
        <v>0</v>
      </c>
      <c r="M25" s="99">
        <f t="shared" si="2"/>
        <v>0</v>
      </c>
      <c r="N25" s="99">
        <f t="shared" si="3"/>
        <v>0</v>
      </c>
      <c r="O25" s="100">
        <f t="shared" si="4"/>
        <v>0</v>
      </c>
      <c r="P25" s="100">
        <f t="shared" si="5"/>
        <v>0</v>
      </c>
      <c r="Q25" s="101">
        <f t="shared" si="6"/>
        <v>0</v>
      </c>
      <c r="R25" s="101">
        <f t="shared" si="7"/>
        <v>0</v>
      </c>
      <c r="S25" s="102">
        <f t="shared" si="8"/>
        <v>0</v>
      </c>
      <c r="T25" s="102">
        <f t="shared" si="9"/>
        <v>0</v>
      </c>
      <c r="U25" s="103">
        <f t="shared" si="10"/>
        <v>0</v>
      </c>
      <c r="V25" s="103">
        <f t="shared" si="11"/>
        <v>0</v>
      </c>
      <c r="W25" s="104">
        <f t="shared" si="12"/>
        <v>0</v>
      </c>
      <c r="X25" s="104">
        <f t="shared" si="13"/>
        <v>0</v>
      </c>
      <c r="Y25" s="64"/>
    </row>
    <row r="26" spans="1:25" ht="14.25" thickBot="1">
      <c r="A26" s="412"/>
      <c r="B26" s="413"/>
      <c r="C26" s="77" t="s">
        <v>76</v>
      </c>
      <c r="D26" s="292"/>
      <c r="E26" s="47"/>
      <c r="F26" s="25"/>
      <c r="G26" s="25"/>
      <c r="H26" s="25"/>
      <c r="I26" s="25"/>
      <c r="J26" s="26" t="s">
        <v>49</v>
      </c>
      <c r="K26" s="98">
        <f t="shared" si="0"/>
        <v>0</v>
      </c>
      <c r="L26" s="98">
        <f t="shared" si="1"/>
        <v>0</v>
      </c>
      <c r="M26" s="99">
        <f t="shared" si="2"/>
        <v>0</v>
      </c>
      <c r="N26" s="99">
        <f t="shared" si="3"/>
        <v>0</v>
      </c>
      <c r="O26" s="100">
        <f t="shared" si="4"/>
        <v>0</v>
      </c>
      <c r="P26" s="100">
        <f t="shared" si="5"/>
        <v>0</v>
      </c>
      <c r="Q26" s="101">
        <f t="shared" si="6"/>
        <v>0</v>
      </c>
      <c r="R26" s="101">
        <f t="shared" si="7"/>
        <v>0</v>
      </c>
      <c r="S26" s="102">
        <f t="shared" si="8"/>
        <v>0</v>
      </c>
      <c r="T26" s="102">
        <f t="shared" si="9"/>
        <v>0</v>
      </c>
      <c r="U26" s="103">
        <f t="shared" si="10"/>
        <v>0</v>
      </c>
      <c r="V26" s="103">
        <f t="shared" si="11"/>
        <v>0</v>
      </c>
      <c r="W26" s="104">
        <f t="shared" si="12"/>
        <v>0</v>
      </c>
      <c r="X26" s="104">
        <f t="shared" si="13"/>
        <v>0</v>
      </c>
      <c r="Y26" s="64"/>
    </row>
    <row r="27" spans="1:25">
      <c r="A27" s="438" t="s">
        <v>70</v>
      </c>
      <c r="B27" s="374"/>
      <c r="C27" s="78" t="s">
        <v>79</v>
      </c>
      <c r="D27" s="290"/>
      <c r="E27" s="57" t="s">
        <v>49</v>
      </c>
      <c r="F27" s="58"/>
      <c r="G27" s="58"/>
      <c r="H27" s="58"/>
      <c r="I27" s="58"/>
      <c r="J27" s="59"/>
      <c r="K27" s="98">
        <f t="shared" si="0"/>
        <v>0</v>
      </c>
      <c r="L27" s="98">
        <f t="shared" si="1"/>
        <v>0</v>
      </c>
      <c r="M27" s="99">
        <f t="shared" si="2"/>
        <v>0</v>
      </c>
      <c r="N27" s="99">
        <f t="shared" si="3"/>
        <v>0</v>
      </c>
      <c r="O27" s="100">
        <f t="shared" si="4"/>
        <v>0</v>
      </c>
      <c r="P27" s="100">
        <f t="shared" si="5"/>
        <v>0</v>
      </c>
      <c r="Q27" s="101">
        <f t="shared" si="6"/>
        <v>0</v>
      </c>
      <c r="R27" s="101">
        <f t="shared" si="7"/>
        <v>0</v>
      </c>
      <c r="S27" s="102">
        <f t="shared" si="8"/>
        <v>0</v>
      </c>
      <c r="T27" s="102">
        <f t="shared" si="9"/>
        <v>0</v>
      </c>
      <c r="U27" s="103">
        <f t="shared" si="10"/>
        <v>0</v>
      </c>
      <c r="V27" s="103">
        <f t="shared" si="11"/>
        <v>0</v>
      </c>
      <c r="W27" s="104">
        <f t="shared" si="12"/>
        <v>0</v>
      </c>
      <c r="X27" s="104">
        <f t="shared" si="13"/>
        <v>0</v>
      </c>
      <c r="Y27" s="64"/>
    </row>
    <row r="28" spans="1:25">
      <c r="A28" s="402"/>
      <c r="B28" s="403"/>
      <c r="C28" s="79" t="s">
        <v>65</v>
      </c>
      <c r="D28" s="291"/>
      <c r="E28" s="60"/>
      <c r="F28" s="61" t="s">
        <v>49</v>
      </c>
      <c r="G28" s="61" t="s">
        <v>49</v>
      </c>
      <c r="H28" s="61"/>
      <c r="I28" s="61"/>
      <c r="J28" s="62"/>
      <c r="K28" s="98">
        <f t="shared" si="0"/>
        <v>0</v>
      </c>
      <c r="L28" s="98">
        <f t="shared" si="1"/>
        <v>0</v>
      </c>
      <c r="M28" s="99">
        <f t="shared" si="2"/>
        <v>0</v>
      </c>
      <c r="N28" s="99">
        <f t="shared" si="3"/>
        <v>0</v>
      </c>
      <c r="O28" s="100">
        <f t="shared" si="4"/>
        <v>0</v>
      </c>
      <c r="P28" s="100">
        <f t="shared" si="5"/>
        <v>0</v>
      </c>
      <c r="Q28" s="101">
        <f t="shared" si="6"/>
        <v>0</v>
      </c>
      <c r="R28" s="101">
        <f t="shared" si="7"/>
        <v>0</v>
      </c>
      <c r="S28" s="102">
        <f t="shared" si="8"/>
        <v>0</v>
      </c>
      <c r="T28" s="102">
        <f t="shared" si="9"/>
        <v>0</v>
      </c>
      <c r="U28" s="103">
        <f t="shared" si="10"/>
        <v>0</v>
      </c>
      <c r="V28" s="103">
        <f t="shared" si="11"/>
        <v>0</v>
      </c>
      <c r="W28" s="104">
        <f t="shared" si="12"/>
        <v>0</v>
      </c>
      <c r="X28" s="104">
        <f t="shared" si="13"/>
        <v>0</v>
      </c>
      <c r="Y28" s="64"/>
    </row>
    <row r="29" spans="1:25">
      <c r="A29" s="402"/>
      <c r="B29" s="403"/>
      <c r="C29" s="79" t="s">
        <v>66</v>
      </c>
      <c r="D29" s="291"/>
      <c r="E29" s="60"/>
      <c r="F29" s="61"/>
      <c r="G29" s="61"/>
      <c r="H29" s="61" t="s">
        <v>32</v>
      </c>
      <c r="I29" s="61"/>
      <c r="J29" s="62"/>
      <c r="K29" s="98">
        <f t="shared" si="0"/>
        <v>0</v>
      </c>
      <c r="L29" s="98">
        <f t="shared" si="1"/>
        <v>0</v>
      </c>
      <c r="M29" s="99">
        <f t="shared" si="2"/>
        <v>0</v>
      </c>
      <c r="N29" s="99">
        <f t="shared" si="3"/>
        <v>0</v>
      </c>
      <c r="O29" s="100">
        <f t="shared" si="4"/>
        <v>0</v>
      </c>
      <c r="P29" s="100">
        <f t="shared" si="5"/>
        <v>0</v>
      </c>
      <c r="Q29" s="101">
        <f t="shared" si="6"/>
        <v>0</v>
      </c>
      <c r="R29" s="101">
        <f t="shared" si="7"/>
        <v>0</v>
      </c>
      <c r="S29" s="102">
        <f t="shared" si="8"/>
        <v>0</v>
      </c>
      <c r="T29" s="102">
        <f t="shared" si="9"/>
        <v>0</v>
      </c>
      <c r="U29" s="103">
        <f t="shared" si="10"/>
        <v>0</v>
      </c>
      <c r="V29" s="103">
        <f t="shared" si="11"/>
        <v>0</v>
      </c>
      <c r="W29" s="104">
        <f t="shared" si="12"/>
        <v>0</v>
      </c>
      <c r="X29" s="104">
        <f t="shared" si="13"/>
        <v>0</v>
      </c>
      <c r="Y29" s="64"/>
    </row>
    <row r="30" spans="1:25">
      <c r="A30" s="402"/>
      <c r="B30" s="403"/>
      <c r="C30" s="79" t="s">
        <v>67</v>
      </c>
      <c r="D30" s="291"/>
      <c r="E30" s="60"/>
      <c r="F30" s="61"/>
      <c r="G30" s="61"/>
      <c r="H30" s="61"/>
      <c r="I30" s="61" t="s">
        <v>49</v>
      </c>
      <c r="J30" s="62"/>
      <c r="K30" s="98">
        <f t="shared" si="0"/>
        <v>0</v>
      </c>
      <c r="L30" s="98">
        <f t="shared" si="1"/>
        <v>0</v>
      </c>
      <c r="M30" s="99">
        <f t="shared" si="2"/>
        <v>0</v>
      </c>
      <c r="N30" s="99">
        <f t="shared" si="3"/>
        <v>0</v>
      </c>
      <c r="O30" s="100">
        <f t="shared" si="4"/>
        <v>0</v>
      </c>
      <c r="P30" s="100">
        <f t="shared" si="5"/>
        <v>0</v>
      </c>
      <c r="Q30" s="101">
        <f t="shared" si="6"/>
        <v>0</v>
      </c>
      <c r="R30" s="101">
        <f t="shared" si="7"/>
        <v>0</v>
      </c>
      <c r="S30" s="102">
        <f t="shared" si="8"/>
        <v>0</v>
      </c>
      <c r="T30" s="102">
        <f t="shared" si="9"/>
        <v>0</v>
      </c>
      <c r="U30" s="103">
        <f t="shared" si="10"/>
        <v>0</v>
      </c>
      <c r="V30" s="103">
        <f t="shared" si="11"/>
        <v>0</v>
      </c>
      <c r="W30" s="104">
        <f t="shared" si="12"/>
        <v>0</v>
      </c>
      <c r="X30" s="104">
        <f t="shared" si="13"/>
        <v>0</v>
      </c>
      <c r="Y30" s="64"/>
    </row>
    <row r="31" spans="1:25">
      <c r="A31" s="402"/>
      <c r="B31" s="403"/>
      <c r="C31" s="79" t="s">
        <v>68</v>
      </c>
      <c r="D31" s="291"/>
      <c r="E31" s="60"/>
      <c r="F31" s="61"/>
      <c r="G31" s="61"/>
      <c r="H31" s="61"/>
      <c r="I31" s="61"/>
      <c r="J31" s="62" t="s">
        <v>49</v>
      </c>
      <c r="K31" s="98">
        <f t="shared" si="0"/>
        <v>0</v>
      </c>
      <c r="L31" s="98">
        <f t="shared" si="1"/>
        <v>0</v>
      </c>
      <c r="M31" s="99">
        <f t="shared" si="2"/>
        <v>0</v>
      </c>
      <c r="N31" s="99">
        <f t="shared" si="3"/>
        <v>0</v>
      </c>
      <c r="O31" s="100">
        <f t="shared" si="4"/>
        <v>0</v>
      </c>
      <c r="P31" s="100">
        <f t="shared" si="5"/>
        <v>0</v>
      </c>
      <c r="Q31" s="101">
        <f t="shared" si="6"/>
        <v>0</v>
      </c>
      <c r="R31" s="101">
        <f t="shared" si="7"/>
        <v>0</v>
      </c>
      <c r="S31" s="102">
        <f t="shared" si="8"/>
        <v>0</v>
      </c>
      <c r="T31" s="102">
        <f t="shared" si="9"/>
        <v>0</v>
      </c>
      <c r="U31" s="103">
        <f t="shared" si="10"/>
        <v>0</v>
      </c>
      <c r="V31" s="103">
        <f t="shared" si="11"/>
        <v>0</v>
      </c>
      <c r="W31" s="104">
        <f t="shared" si="12"/>
        <v>0</v>
      </c>
      <c r="X31" s="104">
        <f t="shared" si="13"/>
        <v>0</v>
      </c>
      <c r="Y31" s="64"/>
    </row>
    <row r="32" spans="1:25" ht="14.25" thickBot="1">
      <c r="A32" s="404"/>
      <c r="B32" s="405"/>
      <c r="C32" s="80" t="s">
        <v>69</v>
      </c>
      <c r="D32" s="292"/>
      <c r="E32" s="63" t="s">
        <v>49</v>
      </c>
      <c r="F32" s="7" t="s">
        <v>49</v>
      </c>
      <c r="G32" s="7" t="s">
        <v>49</v>
      </c>
      <c r="H32" s="7" t="s">
        <v>49</v>
      </c>
      <c r="I32" s="7" t="s">
        <v>49</v>
      </c>
      <c r="J32" s="8" t="s">
        <v>49</v>
      </c>
      <c r="K32" s="98">
        <f t="shared" si="0"/>
        <v>0</v>
      </c>
      <c r="L32" s="98">
        <f t="shared" si="1"/>
        <v>0</v>
      </c>
      <c r="M32" s="99">
        <f t="shared" si="2"/>
        <v>0</v>
      </c>
      <c r="N32" s="99">
        <f t="shared" si="3"/>
        <v>0</v>
      </c>
      <c r="O32" s="100">
        <f t="shared" si="4"/>
        <v>0</v>
      </c>
      <c r="P32" s="100">
        <f t="shared" si="5"/>
        <v>0</v>
      </c>
      <c r="Q32" s="101">
        <f t="shared" si="6"/>
        <v>0</v>
      </c>
      <c r="R32" s="101">
        <f t="shared" si="7"/>
        <v>0</v>
      </c>
      <c r="S32" s="102">
        <f t="shared" si="8"/>
        <v>0</v>
      </c>
      <c r="T32" s="102">
        <f t="shared" si="9"/>
        <v>0</v>
      </c>
      <c r="U32" s="103">
        <f t="shared" si="10"/>
        <v>0</v>
      </c>
      <c r="V32" s="103">
        <f t="shared" si="11"/>
        <v>0</v>
      </c>
      <c r="W32" s="104">
        <f t="shared" si="12"/>
        <v>0</v>
      </c>
      <c r="X32" s="104">
        <f t="shared" si="13"/>
        <v>0</v>
      </c>
      <c r="Y32" s="64"/>
    </row>
    <row r="33" spans="1:25" ht="15" customHeight="1" thickBot="1">
      <c r="A33" s="393" t="s">
        <v>152</v>
      </c>
      <c r="B33" s="394"/>
      <c r="C33" s="395"/>
      <c r="D33" s="107" t="str">
        <f>IF(SUM(L7:L32)=0,"",SUM(K7:K32)/SUM(L7:L32)*100)</f>
        <v/>
      </c>
      <c r="E33" s="107" t="str">
        <f>IF(SUM(N7:N32)=0,"",SUM(M7:M32)/SUM(N7:N32)*100)</f>
        <v/>
      </c>
      <c r="F33" s="105" t="str">
        <f>IF(SUM(P7:P32)=0,"",SUM(O7:O32)/SUM(P7:P32)*100)</f>
        <v/>
      </c>
      <c r="G33" s="105" t="str">
        <f>IF(SUM(R7:R32)=0,"",SUM(Q7:Q32)/SUM(R7:R32)*100)</f>
        <v/>
      </c>
      <c r="H33" s="105" t="str">
        <f>IF(SUM(T7:T32)=0,"",SUM(S7:S32)/SUM(T7:T32)*100)</f>
        <v/>
      </c>
      <c r="I33" s="105" t="str">
        <f>IF(SUM(V7:V32)=0,"",SUM(U7:U32)/SUM(V7:V32)*100)</f>
        <v/>
      </c>
      <c r="J33" s="106" t="str">
        <f>IF(SUM(X7:X32)=0,"",SUM(W7:W32)/SUM(X7:X32)*100)</f>
        <v/>
      </c>
      <c r="Y33" s="64"/>
    </row>
    <row r="34" spans="1:25" ht="30" customHeight="1" thickBot="1">
      <c r="A34" s="396" t="s">
        <v>71</v>
      </c>
      <c r="B34" s="392"/>
      <c r="C34" s="397" t="s">
        <v>218</v>
      </c>
      <c r="D34" s="397"/>
      <c r="E34" s="397"/>
      <c r="F34" s="397"/>
      <c r="G34" s="397"/>
      <c r="H34" s="397"/>
      <c r="I34" s="397"/>
      <c r="J34" s="398"/>
      <c r="Y34" s="64"/>
    </row>
    <row r="35" spans="1:25" ht="20.100000000000001" customHeight="1" thickBot="1">
      <c r="A35" s="406" t="s">
        <v>269</v>
      </c>
      <c r="B35" s="407"/>
      <c r="C35" s="407"/>
      <c r="D35" s="407"/>
      <c r="E35" s="407"/>
      <c r="F35" s="407"/>
      <c r="G35" s="407"/>
      <c r="H35" s="407"/>
      <c r="I35" s="407"/>
      <c r="J35" s="408"/>
    </row>
  </sheetData>
  <mergeCells count="23">
    <mergeCell ref="A35:J35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27:B32"/>
    <mergeCell ref="A33:C33"/>
    <mergeCell ref="A34:B34"/>
    <mergeCell ref="C34:J34"/>
    <mergeCell ref="A7:B7"/>
    <mergeCell ref="A1:J1"/>
    <mergeCell ref="A3:B3"/>
    <mergeCell ref="A23:B26"/>
    <mergeCell ref="A8:B11"/>
    <mergeCell ref="A12:A19"/>
    <mergeCell ref="B14:B19"/>
    <mergeCell ref="A20:B21"/>
    <mergeCell ref="A22:B22"/>
  </mergeCells>
  <phoneticPr fontId="1"/>
  <dataValidations count="1">
    <dataValidation type="list" allowBlank="1" showInputMessage="1" showErrorMessage="1" sqref="D7:D32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</cols>
  <sheetData>
    <row r="1" spans="1:25" ht="21" customHeight="1">
      <c r="A1" s="364" t="s">
        <v>279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25" ht="14.25" thickBot="1">
      <c r="A2" s="300" t="s">
        <v>272</v>
      </c>
    </row>
    <row r="3" spans="1:25" ht="18" customHeight="1" thickBot="1">
      <c r="A3" s="391" t="s">
        <v>276</v>
      </c>
      <c r="B3" s="392"/>
      <c r="C3" s="299"/>
      <c r="D3" s="295"/>
      <c r="E3" s="295"/>
      <c r="F3" s="295"/>
      <c r="G3" s="295"/>
      <c r="H3" s="295"/>
      <c r="I3" s="295"/>
      <c r="J3" s="296"/>
    </row>
    <row r="4" spans="1:25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25">
      <c r="A5" s="402"/>
      <c r="B5" s="403"/>
      <c r="C5" s="434"/>
      <c r="D5" s="426"/>
      <c r="E5" s="414" t="s">
        <v>7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49</v>
      </c>
    </row>
    <row r="6" spans="1:25" ht="14.25" thickBot="1">
      <c r="A6" s="432"/>
      <c r="B6" s="388"/>
      <c r="C6" s="435"/>
      <c r="D6" s="427"/>
      <c r="E6" s="415"/>
      <c r="F6" s="24" t="s">
        <v>46</v>
      </c>
      <c r="G6" s="24" t="s">
        <v>47</v>
      </c>
      <c r="H6" s="437"/>
      <c r="I6" s="437"/>
      <c r="J6" s="417"/>
      <c r="Y6" s="64" t="s">
        <v>72</v>
      </c>
    </row>
    <row r="7" spans="1:25" ht="15" thickTop="1" thickBot="1">
      <c r="A7" s="399" t="s">
        <v>1</v>
      </c>
      <c r="B7" s="400"/>
      <c r="C7" s="14" t="s">
        <v>41</v>
      </c>
      <c r="D7" s="161"/>
      <c r="E7" s="40" t="s">
        <v>32</v>
      </c>
      <c r="F7" s="22"/>
      <c r="G7" s="22"/>
      <c r="H7" s="22"/>
      <c r="I7" s="22"/>
      <c r="J7" s="23"/>
      <c r="K7" s="98">
        <f t="shared" ref="K7:K33" si="0">IF(D7="○",1,0)</f>
        <v>0</v>
      </c>
      <c r="L7" s="98">
        <f t="shared" ref="L7:L33" si="1">IF(D7="",0,1)</f>
        <v>0</v>
      </c>
      <c r="M7" s="99">
        <f t="shared" ref="M7:M33" si="2">IF(AND($D7="○",E7="○"),1,0)</f>
        <v>0</v>
      </c>
      <c r="N7" s="99">
        <f t="shared" ref="N7:N33" si="3">IF(AND($D7&lt;&gt;"",$E7="○"),1,0)</f>
        <v>0</v>
      </c>
      <c r="O7" s="100">
        <f t="shared" ref="O7:O33" si="4">IF(AND($D7="○",F7="○"),1,0)</f>
        <v>0</v>
      </c>
      <c r="P7" s="100">
        <f t="shared" ref="P7:P33" si="5">IF(AND($D7&lt;&gt;"",$F7="○"),1,0)</f>
        <v>0</v>
      </c>
      <c r="Q7" s="101">
        <f t="shared" ref="Q7:Q33" si="6">IF(AND($D7="○",G7="○"),1,0)</f>
        <v>0</v>
      </c>
      <c r="R7" s="101">
        <f t="shared" ref="R7:R33" si="7">IF(AND($D7&lt;&gt;"",$G7="○"),1,0)</f>
        <v>0</v>
      </c>
      <c r="S7" s="102">
        <f t="shared" ref="S7:S33" si="8">IF(AND($D7="○",H7="○"),1,0)</f>
        <v>0</v>
      </c>
      <c r="T7" s="102">
        <f t="shared" ref="T7:T33" si="9">IF(AND($D7&lt;&gt;"",$H7="○"),1,0)</f>
        <v>0</v>
      </c>
      <c r="U7" s="103">
        <f t="shared" ref="U7:U33" si="10">IF(AND($D7="○",I7="○"),1,0)</f>
        <v>0</v>
      </c>
      <c r="V7" s="103">
        <f t="shared" ref="V7:V33" si="11">IF(AND($D7&lt;&gt;"",$I7="○"),1,0)</f>
        <v>0</v>
      </c>
      <c r="W7" s="104">
        <f t="shared" ref="W7:W33" si="12">IF(AND($D7="○",J7="○"),1,0)</f>
        <v>0</v>
      </c>
      <c r="X7" s="104">
        <f t="shared" ref="X7:X33" si="13">IF(AND($D7&lt;&gt;"",$J7="○"),1,0)</f>
        <v>0</v>
      </c>
      <c r="Y7" s="64"/>
    </row>
    <row r="8" spans="1:25">
      <c r="A8" s="410" t="s">
        <v>31</v>
      </c>
      <c r="B8" s="411"/>
      <c r="C8" s="65" t="s">
        <v>43</v>
      </c>
      <c r="D8" s="282"/>
      <c r="E8" s="43" t="s">
        <v>44</v>
      </c>
      <c r="F8" s="36"/>
      <c r="G8" s="36"/>
      <c r="H8" s="36"/>
      <c r="I8" s="36"/>
      <c r="J8" s="37"/>
      <c r="K8" s="98">
        <f t="shared" si="0"/>
        <v>0</v>
      </c>
      <c r="L8" s="98">
        <f t="shared" si="1"/>
        <v>0</v>
      </c>
      <c r="M8" s="99">
        <f t="shared" si="2"/>
        <v>0</v>
      </c>
      <c r="N8" s="99">
        <f t="shared" si="3"/>
        <v>0</v>
      </c>
      <c r="O8" s="100">
        <f t="shared" si="4"/>
        <v>0</v>
      </c>
      <c r="P8" s="100">
        <f t="shared" si="5"/>
        <v>0</v>
      </c>
      <c r="Q8" s="101">
        <f t="shared" si="6"/>
        <v>0</v>
      </c>
      <c r="R8" s="101">
        <f t="shared" si="7"/>
        <v>0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</row>
    <row r="9" spans="1:25">
      <c r="A9" s="409"/>
      <c r="B9" s="400"/>
      <c r="C9" s="280" t="s">
        <v>231</v>
      </c>
      <c r="D9" s="162"/>
      <c r="E9" s="41"/>
      <c r="F9" s="16" t="s">
        <v>45</v>
      </c>
      <c r="G9" s="16" t="s">
        <v>49</v>
      </c>
      <c r="H9" s="16"/>
      <c r="I9" s="16"/>
      <c r="J9" s="17"/>
      <c r="K9" s="98">
        <f t="shared" si="0"/>
        <v>0</v>
      </c>
      <c r="L9" s="98">
        <f t="shared" si="1"/>
        <v>0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0</v>
      </c>
      <c r="Q9" s="101">
        <f t="shared" si="6"/>
        <v>0</v>
      </c>
      <c r="R9" s="101">
        <f t="shared" si="7"/>
        <v>0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</row>
    <row r="10" spans="1:25">
      <c r="A10" s="409"/>
      <c r="B10" s="400"/>
      <c r="C10" s="280" t="s">
        <v>232</v>
      </c>
      <c r="D10" s="162"/>
      <c r="E10" s="41" t="s">
        <v>215</v>
      </c>
      <c r="F10" s="16"/>
      <c r="G10" s="16" t="s">
        <v>49</v>
      </c>
      <c r="H10" s="16" t="s">
        <v>32</v>
      </c>
      <c r="I10" s="16" t="s">
        <v>49</v>
      </c>
      <c r="J10" s="17" t="s">
        <v>215</v>
      </c>
      <c r="K10" s="98">
        <f t="shared" si="0"/>
        <v>0</v>
      </c>
      <c r="L10" s="98">
        <f t="shared" si="1"/>
        <v>0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0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81"/>
    </row>
    <row r="11" spans="1:25" ht="14.25" thickBot="1">
      <c r="A11" s="412"/>
      <c r="B11" s="413"/>
      <c r="C11" s="66" t="s">
        <v>233</v>
      </c>
      <c r="D11" s="283"/>
      <c r="E11" s="44"/>
      <c r="F11" s="38"/>
      <c r="G11" s="38"/>
      <c r="H11" s="38"/>
      <c r="I11" s="38" t="s">
        <v>50</v>
      </c>
      <c r="J11" s="39"/>
      <c r="K11" s="98">
        <f t="shared" si="0"/>
        <v>0</v>
      </c>
      <c r="L11" s="98">
        <f t="shared" si="1"/>
        <v>0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64"/>
    </row>
    <row r="12" spans="1:25">
      <c r="A12" s="418" t="s">
        <v>11</v>
      </c>
      <c r="B12" s="35" t="s">
        <v>9</v>
      </c>
      <c r="C12" s="67" t="s">
        <v>224</v>
      </c>
      <c r="D12" s="282"/>
      <c r="E12" s="43"/>
      <c r="F12" s="36" t="s">
        <v>44</v>
      </c>
      <c r="G12" s="36" t="s">
        <v>49</v>
      </c>
      <c r="H12" s="36"/>
      <c r="I12" s="36"/>
      <c r="J12" s="37"/>
      <c r="K12" s="98">
        <f t="shared" si="0"/>
        <v>0</v>
      </c>
      <c r="L12" s="98">
        <f t="shared" si="1"/>
        <v>0</v>
      </c>
      <c r="M12" s="99">
        <f t="shared" si="2"/>
        <v>0</v>
      </c>
      <c r="N12" s="99">
        <f t="shared" si="3"/>
        <v>0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64"/>
    </row>
    <row r="13" spans="1:25">
      <c r="A13" s="419"/>
      <c r="B13" s="15" t="s">
        <v>14</v>
      </c>
      <c r="C13" s="68" t="s">
        <v>234</v>
      </c>
      <c r="D13" s="162"/>
      <c r="E13" s="41" t="s">
        <v>44</v>
      </c>
      <c r="F13" s="16"/>
      <c r="G13" s="16"/>
      <c r="H13" s="16"/>
      <c r="I13" s="16"/>
      <c r="J13" s="17"/>
      <c r="K13" s="98">
        <f t="shared" si="0"/>
        <v>0</v>
      </c>
      <c r="L13" s="98">
        <f t="shared" si="1"/>
        <v>0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</row>
    <row r="14" spans="1:25">
      <c r="A14" s="420"/>
      <c r="B14" s="15" t="s">
        <v>12</v>
      </c>
      <c r="C14" s="68" t="s">
        <v>51</v>
      </c>
      <c r="D14" s="162"/>
      <c r="E14" s="41"/>
      <c r="F14" s="16" t="s">
        <v>215</v>
      </c>
      <c r="G14" s="16" t="s">
        <v>49</v>
      </c>
      <c r="H14" s="16"/>
      <c r="I14" s="16"/>
      <c r="J14" s="17"/>
      <c r="K14" s="98">
        <f t="shared" si="0"/>
        <v>0</v>
      </c>
      <c r="L14" s="98">
        <f t="shared" si="1"/>
        <v>0</v>
      </c>
      <c r="M14" s="99">
        <f t="shared" si="2"/>
        <v>0</v>
      </c>
      <c r="N14" s="99">
        <f t="shared" si="3"/>
        <v>0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25">
      <c r="A15" s="420"/>
      <c r="B15" s="422" t="s">
        <v>13</v>
      </c>
      <c r="C15" s="69" t="s">
        <v>243</v>
      </c>
      <c r="D15" s="284"/>
      <c r="E15" s="48" t="s">
        <v>44</v>
      </c>
      <c r="F15" s="49"/>
      <c r="G15" s="49"/>
      <c r="H15" s="49"/>
      <c r="I15" s="49"/>
      <c r="J15" s="50"/>
      <c r="K15" s="98">
        <f t="shared" si="0"/>
        <v>0</v>
      </c>
      <c r="L15" s="98">
        <f t="shared" si="1"/>
        <v>0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25">
      <c r="A16" s="420"/>
      <c r="B16" s="423"/>
      <c r="C16" s="70" t="s">
        <v>52</v>
      </c>
      <c r="D16" s="285"/>
      <c r="E16" s="51"/>
      <c r="F16" s="52"/>
      <c r="G16" s="52"/>
      <c r="H16" s="52" t="s">
        <v>32</v>
      </c>
      <c r="I16" s="52"/>
      <c r="J16" s="53"/>
      <c r="K16" s="98">
        <f t="shared" si="0"/>
        <v>0</v>
      </c>
      <c r="L16" s="98">
        <f t="shared" si="1"/>
        <v>0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64"/>
    </row>
    <row r="17" spans="1:25">
      <c r="A17" s="420"/>
      <c r="B17" s="423"/>
      <c r="C17" s="70" t="s">
        <v>53</v>
      </c>
      <c r="D17" s="285"/>
      <c r="E17" s="51"/>
      <c r="F17" s="52" t="s">
        <v>50</v>
      </c>
      <c r="G17" s="52" t="s">
        <v>49</v>
      </c>
      <c r="H17" s="52"/>
      <c r="I17" s="52"/>
      <c r="J17" s="53"/>
      <c r="K17" s="98">
        <f t="shared" si="0"/>
        <v>0</v>
      </c>
      <c r="L17" s="98">
        <f t="shared" si="1"/>
        <v>0</v>
      </c>
      <c r="M17" s="99">
        <f t="shared" si="2"/>
        <v>0</v>
      </c>
      <c r="N17" s="99">
        <f t="shared" si="3"/>
        <v>0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25">
      <c r="A18" s="420"/>
      <c r="B18" s="423"/>
      <c r="C18" s="70" t="s">
        <v>54</v>
      </c>
      <c r="D18" s="285"/>
      <c r="E18" s="51"/>
      <c r="F18" s="52"/>
      <c r="G18" s="52"/>
      <c r="H18" s="52"/>
      <c r="I18" s="52" t="s">
        <v>50</v>
      </c>
      <c r="J18" s="53"/>
      <c r="K18" s="98">
        <f t="shared" si="0"/>
        <v>0</v>
      </c>
      <c r="L18" s="98">
        <f t="shared" si="1"/>
        <v>0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25">
      <c r="A19" s="420"/>
      <c r="B19" s="423"/>
      <c r="C19" s="70" t="s">
        <v>56</v>
      </c>
      <c r="D19" s="285"/>
      <c r="E19" s="51"/>
      <c r="F19" s="52" t="s">
        <v>50</v>
      </c>
      <c r="G19" s="52" t="s">
        <v>50</v>
      </c>
      <c r="H19" s="52"/>
      <c r="I19" s="52"/>
      <c r="J19" s="53"/>
      <c r="K19" s="98">
        <f t="shared" si="0"/>
        <v>0</v>
      </c>
      <c r="L19" s="98">
        <f t="shared" si="1"/>
        <v>0</v>
      </c>
      <c r="M19" s="99">
        <f t="shared" si="2"/>
        <v>0</v>
      </c>
      <c r="N19" s="99">
        <f t="shared" si="3"/>
        <v>0</v>
      </c>
      <c r="O19" s="100">
        <f t="shared" si="4"/>
        <v>0</v>
      </c>
      <c r="P19" s="100">
        <f t="shared" si="5"/>
        <v>0</v>
      </c>
      <c r="Q19" s="101">
        <f t="shared" si="6"/>
        <v>0</v>
      </c>
      <c r="R19" s="101">
        <f t="shared" si="7"/>
        <v>0</v>
      </c>
      <c r="S19" s="102">
        <f t="shared" si="8"/>
        <v>0</v>
      </c>
      <c r="T19" s="102">
        <f t="shared" si="9"/>
        <v>0</v>
      </c>
      <c r="U19" s="103">
        <f t="shared" si="10"/>
        <v>0</v>
      </c>
      <c r="V19" s="103">
        <f t="shared" si="11"/>
        <v>0</v>
      </c>
      <c r="W19" s="104">
        <f t="shared" si="12"/>
        <v>0</v>
      </c>
      <c r="X19" s="104">
        <f t="shared" si="13"/>
        <v>0</v>
      </c>
      <c r="Y19" s="64"/>
    </row>
    <row r="20" spans="1:25" ht="14.25" thickBot="1">
      <c r="A20" s="421"/>
      <c r="B20" s="424"/>
      <c r="C20" s="71" t="s">
        <v>55</v>
      </c>
      <c r="D20" s="286"/>
      <c r="E20" s="54"/>
      <c r="F20" s="55"/>
      <c r="G20" s="55"/>
      <c r="H20" s="55"/>
      <c r="I20" s="55" t="s">
        <v>50</v>
      </c>
      <c r="J20" s="56"/>
      <c r="K20" s="98">
        <f t="shared" si="0"/>
        <v>0</v>
      </c>
      <c r="L20" s="98">
        <f t="shared" si="1"/>
        <v>0</v>
      </c>
      <c r="M20" s="99">
        <f t="shared" si="2"/>
        <v>0</v>
      </c>
      <c r="N20" s="99">
        <f t="shared" si="3"/>
        <v>0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0</v>
      </c>
      <c r="V20" s="103">
        <f t="shared" si="11"/>
        <v>0</v>
      </c>
      <c r="W20" s="104">
        <f t="shared" si="12"/>
        <v>0</v>
      </c>
      <c r="X20" s="104">
        <f t="shared" si="13"/>
        <v>0</v>
      </c>
      <c r="Y20" s="64"/>
    </row>
    <row r="21" spans="1:25">
      <c r="A21" s="399" t="s">
        <v>23</v>
      </c>
      <c r="B21" s="400"/>
      <c r="C21" s="72" t="s">
        <v>57</v>
      </c>
      <c r="D21" s="287"/>
      <c r="E21" s="40" t="s">
        <v>50</v>
      </c>
      <c r="F21" s="33"/>
      <c r="G21" s="33"/>
      <c r="H21" s="22"/>
      <c r="I21" s="33"/>
      <c r="J21" s="34" t="s">
        <v>50</v>
      </c>
      <c r="K21" s="98">
        <f t="shared" si="0"/>
        <v>0</v>
      </c>
      <c r="L21" s="98">
        <f t="shared" si="1"/>
        <v>0</v>
      </c>
      <c r="M21" s="99">
        <f t="shared" si="2"/>
        <v>0</v>
      </c>
      <c r="N21" s="99">
        <f t="shared" si="3"/>
        <v>0</v>
      </c>
      <c r="O21" s="100">
        <f t="shared" si="4"/>
        <v>0</v>
      </c>
      <c r="P21" s="100">
        <f t="shared" si="5"/>
        <v>0</v>
      </c>
      <c r="Q21" s="101">
        <f t="shared" si="6"/>
        <v>0</v>
      </c>
      <c r="R21" s="101">
        <f t="shared" si="7"/>
        <v>0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0</v>
      </c>
      <c r="X21" s="104">
        <f t="shared" si="13"/>
        <v>0</v>
      </c>
      <c r="Y21" s="64"/>
    </row>
    <row r="22" spans="1:25">
      <c r="A22" s="399"/>
      <c r="B22" s="400"/>
      <c r="C22" s="73" t="s">
        <v>58</v>
      </c>
      <c r="D22" s="291"/>
      <c r="E22" s="41"/>
      <c r="F22" s="18" t="s">
        <v>60</v>
      </c>
      <c r="G22" s="18" t="s">
        <v>49</v>
      </c>
      <c r="H22" s="16"/>
      <c r="I22" s="18"/>
      <c r="J22" s="19"/>
      <c r="K22" s="98">
        <f t="shared" si="0"/>
        <v>0</v>
      </c>
      <c r="L22" s="98">
        <f t="shared" si="1"/>
        <v>0</v>
      </c>
      <c r="M22" s="99">
        <f t="shared" si="2"/>
        <v>0</v>
      </c>
      <c r="N22" s="99">
        <f t="shared" si="3"/>
        <v>0</v>
      </c>
      <c r="O22" s="100">
        <f t="shared" si="4"/>
        <v>0</v>
      </c>
      <c r="P22" s="100">
        <f t="shared" si="5"/>
        <v>0</v>
      </c>
      <c r="Q22" s="101">
        <f t="shared" si="6"/>
        <v>0</v>
      </c>
      <c r="R22" s="101">
        <f t="shared" si="7"/>
        <v>0</v>
      </c>
      <c r="S22" s="102">
        <f t="shared" si="8"/>
        <v>0</v>
      </c>
      <c r="T22" s="102">
        <f t="shared" si="9"/>
        <v>0</v>
      </c>
      <c r="U22" s="103">
        <f t="shared" si="10"/>
        <v>0</v>
      </c>
      <c r="V22" s="103">
        <f t="shared" si="11"/>
        <v>0</v>
      </c>
      <c r="W22" s="104">
        <f t="shared" si="12"/>
        <v>0</v>
      </c>
      <c r="X22" s="104">
        <f t="shared" si="13"/>
        <v>0</v>
      </c>
      <c r="Y22" s="64"/>
    </row>
    <row r="23" spans="1:25" ht="14.25" thickBot="1">
      <c r="A23" s="399"/>
      <c r="B23" s="400"/>
      <c r="C23" s="74" t="s">
        <v>59</v>
      </c>
      <c r="D23" s="288"/>
      <c r="E23" s="42"/>
      <c r="F23" s="27"/>
      <c r="G23" s="27"/>
      <c r="H23" s="28"/>
      <c r="I23" s="27"/>
      <c r="J23" s="29" t="s">
        <v>50</v>
      </c>
      <c r="K23" s="98">
        <f t="shared" si="0"/>
        <v>0</v>
      </c>
      <c r="L23" s="98">
        <f t="shared" si="1"/>
        <v>0</v>
      </c>
      <c r="M23" s="99">
        <f t="shared" si="2"/>
        <v>0</v>
      </c>
      <c r="N23" s="99">
        <f t="shared" si="3"/>
        <v>0</v>
      </c>
      <c r="O23" s="100">
        <f t="shared" si="4"/>
        <v>0</v>
      </c>
      <c r="P23" s="100">
        <f t="shared" si="5"/>
        <v>0</v>
      </c>
      <c r="Q23" s="101">
        <f t="shared" si="6"/>
        <v>0</v>
      </c>
      <c r="R23" s="101">
        <f t="shared" si="7"/>
        <v>0</v>
      </c>
      <c r="S23" s="102">
        <f t="shared" si="8"/>
        <v>0</v>
      </c>
      <c r="T23" s="102">
        <f t="shared" si="9"/>
        <v>0</v>
      </c>
      <c r="U23" s="103">
        <f t="shared" si="10"/>
        <v>0</v>
      </c>
      <c r="V23" s="103">
        <f t="shared" si="11"/>
        <v>0</v>
      </c>
      <c r="W23" s="104">
        <f t="shared" si="12"/>
        <v>0</v>
      </c>
      <c r="X23" s="104">
        <f t="shared" si="13"/>
        <v>0</v>
      </c>
      <c r="Y23" s="64"/>
    </row>
    <row r="24" spans="1:25">
      <c r="A24" s="401" t="s">
        <v>22</v>
      </c>
      <c r="B24" s="374"/>
      <c r="C24" s="75" t="s">
        <v>244</v>
      </c>
      <c r="D24" s="282"/>
      <c r="E24" s="45" t="s">
        <v>44</v>
      </c>
      <c r="F24" s="30"/>
      <c r="G24" s="30"/>
      <c r="H24" s="30"/>
      <c r="I24" s="30"/>
      <c r="J24" s="31"/>
      <c r="K24" s="98">
        <f t="shared" si="0"/>
        <v>0</v>
      </c>
      <c r="L24" s="98">
        <f t="shared" si="1"/>
        <v>0</v>
      </c>
      <c r="M24" s="99">
        <f t="shared" si="2"/>
        <v>0</v>
      </c>
      <c r="N24" s="99">
        <f t="shared" si="3"/>
        <v>0</v>
      </c>
      <c r="O24" s="100">
        <f t="shared" si="4"/>
        <v>0</v>
      </c>
      <c r="P24" s="100">
        <f t="shared" si="5"/>
        <v>0</v>
      </c>
      <c r="Q24" s="101">
        <f t="shared" si="6"/>
        <v>0</v>
      </c>
      <c r="R24" s="101">
        <f t="shared" si="7"/>
        <v>0</v>
      </c>
      <c r="S24" s="102">
        <f t="shared" si="8"/>
        <v>0</v>
      </c>
      <c r="T24" s="102">
        <f t="shared" si="9"/>
        <v>0</v>
      </c>
      <c r="U24" s="103">
        <f t="shared" si="10"/>
        <v>0</v>
      </c>
      <c r="V24" s="103">
        <f t="shared" si="11"/>
        <v>0</v>
      </c>
      <c r="W24" s="104">
        <f t="shared" si="12"/>
        <v>0</v>
      </c>
      <c r="X24" s="104">
        <f t="shared" si="13"/>
        <v>0</v>
      </c>
      <c r="Y24" s="64"/>
    </row>
    <row r="25" spans="1:25" ht="27">
      <c r="A25" s="402"/>
      <c r="B25" s="403"/>
      <c r="C25" s="76" t="s">
        <v>245</v>
      </c>
      <c r="D25" s="291"/>
      <c r="E25" s="46"/>
      <c r="F25" s="20" t="s">
        <v>60</v>
      </c>
      <c r="G25" s="20" t="s">
        <v>49</v>
      </c>
      <c r="H25" s="20"/>
      <c r="I25" s="20"/>
      <c r="J25" s="21"/>
      <c r="K25" s="98">
        <f t="shared" si="0"/>
        <v>0</v>
      </c>
      <c r="L25" s="98">
        <f t="shared" si="1"/>
        <v>0</v>
      </c>
      <c r="M25" s="99">
        <f t="shared" si="2"/>
        <v>0</v>
      </c>
      <c r="N25" s="99">
        <f t="shared" si="3"/>
        <v>0</v>
      </c>
      <c r="O25" s="100">
        <f t="shared" si="4"/>
        <v>0</v>
      </c>
      <c r="P25" s="100">
        <f t="shared" si="5"/>
        <v>0</v>
      </c>
      <c r="Q25" s="101">
        <f t="shared" si="6"/>
        <v>0</v>
      </c>
      <c r="R25" s="101">
        <f t="shared" si="7"/>
        <v>0</v>
      </c>
      <c r="S25" s="102">
        <f t="shared" si="8"/>
        <v>0</v>
      </c>
      <c r="T25" s="102">
        <f t="shared" si="9"/>
        <v>0</v>
      </c>
      <c r="U25" s="103">
        <f t="shared" si="10"/>
        <v>0</v>
      </c>
      <c r="V25" s="103">
        <f t="shared" si="11"/>
        <v>0</v>
      </c>
      <c r="W25" s="104">
        <f t="shared" si="12"/>
        <v>0</v>
      </c>
      <c r="X25" s="104">
        <f t="shared" si="13"/>
        <v>0</v>
      </c>
      <c r="Y25" s="64"/>
    </row>
    <row r="26" spans="1:25">
      <c r="A26" s="402"/>
      <c r="B26" s="403"/>
      <c r="C26" s="76" t="s">
        <v>81</v>
      </c>
      <c r="D26" s="291"/>
      <c r="E26" s="46"/>
      <c r="F26" s="20"/>
      <c r="G26" s="20"/>
      <c r="H26" s="20" t="s">
        <v>32</v>
      </c>
      <c r="I26" s="20"/>
      <c r="J26" s="21"/>
      <c r="K26" s="98">
        <f t="shared" si="0"/>
        <v>0</v>
      </c>
      <c r="L26" s="98">
        <f t="shared" si="1"/>
        <v>0</v>
      </c>
      <c r="M26" s="99">
        <f t="shared" si="2"/>
        <v>0</v>
      </c>
      <c r="N26" s="99">
        <f t="shared" si="3"/>
        <v>0</v>
      </c>
      <c r="O26" s="100">
        <f t="shared" si="4"/>
        <v>0</v>
      </c>
      <c r="P26" s="100">
        <f t="shared" si="5"/>
        <v>0</v>
      </c>
      <c r="Q26" s="101">
        <f t="shared" si="6"/>
        <v>0</v>
      </c>
      <c r="R26" s="101">
        <f t="shared" si="7"/>
        <v>0</v>
      </c>
      <c r="S26" s="102">
        <f t="shared" si="8"/>
        <v>0</v>
      </c>
      <c r="T26" s="102">
        <f t="shared" si="9"/>
        <v>0</v>
      </c>
      <c r="U26" s="103">
        <f t="shared" si="10"/>
        <v>0</v>
      </c>
      <c r="V26" s="103">
        <f t="shared" si="11"/>
        <v>0</v>
      </c>
      <c r="W26" s="104">
        <f t="shared" si="12"/>
        <v>0</v>
      </c>
      <c r="X26" s="104">
        <f t="shared" si="13"/>
        <v>0</v>
      </c>
      <c r="Y26" s="64"/>
    </row>
    <row r="27" spans="1:25" ht="14.25" thickBot="1">
      <c r="A27" s="402"/>
      <c r="B27" s="403"/>
      <c r="C27" s="76" t="s">
        <v>246</v>
      </c>
      <c r="D27" s="291"/>
      <c r="E27" s="46"/>
      <c r="F27" s="20"/>
      <c r="G27" s="20"/>
      <c r="H27" s="20"/>
      <c r="I27" s="20" t="s">
        <v>49</v>
      </c>
      <c r="J27" s="21"/>
      <c r="K27" s="98">
        <f t="shared" si="0"/>
        <v>0</v>
      </c>
      <c r="L27" s="98">
        <f t="shared" si="1"/>
        <v>0</v>
      </c>
      <c r="M27" s="99">
        <f t="shared" si="2"/>
        <v>0</v>
      </c>
      <c r="N27" s="99">
        <f t="shared" si="3"/>
        <v>0</v>
      </c>
      <c r="O27" s="100">
        <f t="shared" si="4"/>
        <v>0</v>
      </c>
      <c r="P27" s="100">
        <f t="shared" si="5"/>
        <v>0</v>
      </c>
      <c r="Q27" s="101">
        <f t="shared" si="6"/>
        <v>0</v>
      </c>
      <c r="R27" s="101">
        <f t="shared" si="7"/>
        <v>0</v>
      </c>
      <c r="S27" s="102">
        <f t="shared" si="8"/>
        <v>0</v>
      </c>
      <c r="T27" s="102">
        <f t="shared" si="9"/>
        <v>0</v>
      </c>
      <c r="U27" s="103">
        <f t="shared" si="10"/>
        <v>0</v>
      </c>
      <c r="V27" s="103">
        <f t="shared" si="11"/>
        <v>0</v>
      </c>
      <c r="W27" s="104">
        <f t="shared" si="12"/>
        <v>0</v>
      </c>
      <c r="X27" s="104">
        <f t="shared" si="13"/>
        <v>0</v>
      </c>
      <c r="Y27" s="64"/>
    </row>
    <row r="28" spans="1:25">
      <c r="A28" s="438" t="s">
        <v>70</v>
      </c>
      <c r="B28" s="374"/>
      <c r="C28" s="78" t="s">
        <v>79</v>
      </c>
      <c r="D28" s="290"/>
      <c r="E28" s="57" t="s">
        <v>49</v>
      </c>
      <c r="F28" s="58"/>
      <c r="G28" s="58"/>
      <c r="H28" s="58"/>
      <c r="I28" s="58"/>
      <c r="J28" s="59"/>
      <c r="K28" s="98">
        <f t="shared" si="0"/>
        <v>0</v>
      </c>
      <c r="L28" s="98">
        <f t="shared" si="1"/>
        <v>0</v>
      </c>
      <c r="M28" s="99">
        <f t="shared" si="2"/>
        <v>0</v>
      </c>
      <c r="N28" s="99">
        <f t="shared" si="3"/>
        <v>0</v>
      </c>
      <c r="O28" s="100">
        <f t="shared" si="4"/>
        <v>0</v>
      </c>
      <c r="P28" s="100">
        <f t="shared" si="5"/>
        <v>0</v>
      </c>
      <c r="Q28" s="101">
        <f t="shared" si="6"/>
        <v>0</v>
      </c>
      <c r="R28" s="101">
        <f t="shared" si="7"/>
        <v>0</v>
      </c>
      <c r="S28" s="102">
        <f t="shared" si="8"/>
        <v>0</v>
      </c>
      <c r="T28" s="102">
        <f t="shared" si="9"/>
        <v>0</v>
      </c>
      <c r="U28" s="103">
        <f t="shared" si="10"/>
        <v>0</v>
      </c>
      <c r="V28" s="103">
        <f t="shared" si="11"/>
        <v>0</v>
      </c>
      <c r="W28" s="104">
        <f t="shared" si="12"/>
        <v>0</v>
      </c>
      <c r="X28" s="104">
        <f t="shared" si="13"/>
        <v>0</v>
      </c>
      <c r="Y28" s="64"/>
    </row>
    <row r="29" spans="1:25">
      <c r="A29" s="402"/>
      <c r="B29" s="403"/>
      <c r="C29" s="79" t="s">
        <v>65</v>
      </c>
      <c r="D29" s="291"/>
      <c r="E29" s="60"/>
      <c r="F29" s="61" t="s">
        <v>49</v>
      </c>
      <c r="G29" s="61" t="s">
        <v>49</v>
      </c>
      <c r="H29" s="61"/>
      <c r="I29" s="61"/>
      <c r="J29" s="62"/>
      <c r="K29" s="98">
        <f t="shared" si="0"/>
        <v>0</v>
      </c>
      <c r="L29" s="98">
        <f t="shared" si="1"/>
        <v>0</v>
      </c>
      <c r="M29" s="99">
        <f t="shared" si="2"/>
        <v>0</v>
      </c>
      <c r="N29" s="99">
        <f t="shared" si="3"/>
        <v>0</v>
      </c>
      <c r="O29" s="100">
        <f t="shared" si="4"/>
        <v>0</v>
      </c>
      <c r="P29" s="100">
        <f t="shared" si="5"/>
        <v>0</v>
      </c>
      <c r="Q29" s="101">
        <f t="shared" si="6"/>
        <v>0</v>
      </c>
      <c r="R29" s="101">
        <f t="shared" si="7"/>
        <v>0</v>
      </c>
      <c r="S29" s="102">
        <f t="shared" si="8"/>
        <v>0</v>
      </c>
      <c r="T29" s="102">
        <f t="shared" si="9"/>
        <v>0</v>
      </c>
      <c r="U29" s="103">
        <f t="shared" si="10"/>
        <v>0</v>
      </c>
      <c r="V29" s="103">
        <f t="shared" si="11"/>
        <v>0</v>
      </c>
      <c r="W29" s="104">
        <f t="shared" si="12"/>
        <v>0</v>
      </c>
      <c r="X29" s="104">
        <f t="shared" si="13"/>
        <v>0</v>
      </c>
      <c r="Y29" s="64"/>
    </row>
    <row r="30" spans="1:25">
      <c r="A30" s="402"/>
      <c r="B30" s="403"/>
      <c r="C30" s="79" t="s">
        <v>66</v>
      </c>
      <c r="D30" s="291"/>
      <c r="E30" s="60"/>
      <c r="F30" s="61"/>
      <c r="G30" s="61"/>
      <c r="H30" s="61" t="s">
        <v>32</v>
      </c>
      <c r="I30" s="61"/>
      <c r="J30" s="62"/>
      <c r="K30" s="98">
        <f t="shared" si="0"/>
        <v>0</v>
      </c>
      <c r="L30" s="98">
        <f t="shared" si="1"/>
        <v>0</v>
      </c>
      <c r="M30" s="99">
        <f t="shared" si="2"/>
        <v>0</v>
      </c>
      <c r="N30" s="99">
        <f t="shared" si="3"/>
        <v>0</v>
      </c>
      <c r="O30" s="100">
        <f t="shared" si="4"/>
        <v>0</v>
      </c>
      <c r="P30" s="100">
        <f t="shared" si="5"/>
        <v>0</v>
      </c>
      <c r="Q30" s="101">
        <f t="shared" si="6"/>
        <v>0</v>
      </c>
      <c r="R30" s="101">
        <f t="shared" si="7"/>
        <v>0</v>
      </c>
      <c r="S30" s="102">
        <f t="shared" si="8"/>
        <v>0</v>
      </c>
      <c r="T30" s="102">
        <f t="shared" si="9"/>
        <v>0</v>
      </c>
      <c r="U30" s="103">
        <f t="shared" si="10"/>
        <v>0</v>
      </c>
      <c r="V30" s="103">
        <f t="shared" si="11"/>
        <v>0</v>
      </c>
      <c r="W30" s="104">
        <f t="shared" si="12"/>
        <v>0</v>
      </c>
      <c r="X30" s="104">
        <f t="shared" si="13"/>
        <v>0</v>
      </c>
      <c r="Y30" s="64"/>
    </row>
    <row r="31" spans="1:25">
      <c r="A31" s="402"/>
      <c r="B31" s="403"/>
      <c r="C31" s="79" t="s">
        <v>67</v>
      </c>
      <c r="D31" s="291"/>
      <c r="E31" s="60"/>
      <c r="F31" s="61"/>
      <c r="G31" s="61"/>
      <c r="H31" s="61"/>
      <c r="I31" s="61" t="s">
        <v>49</v>
      </c>
      <c r="J31" s="62"/>
      <c r="K31" s="98">
        <f t="shared" si="0"/>
        <v>0</v>
      </c>
      <c r="L31" s="98">
        <f t="shared" si="1"/>
        <v>0</v>
      </c>
      <c r="M31" s="99">
        <f t="shared" si="2"/>
        <v>0</v>
      </c>
      <c r="N31" s="99">
        <f t="shared" si="3"/>
        <v>0</v>
      </c>
      <c r="O31" s="100">
        <f t="shared" si="4"/>
        <v>0</v>
      </c>
      <c r="P31" s="100">
        <f t="shared" si="5"/>
        <v>0</v>
      </c>
      <c r="Q31" s="101">
        <f t="shared" si="6"/>
        <v>0</v>
      </c>
      <c r="R31" s="101">
        <f t="shared" si="7"/>
        <v>0</v>
      </c>
      <c r="S31" s="102">
        <f t="shared" si="8"/>
        <v>0</v>
      </c>
      <c r="T31" s="102">
        <f t="shared" si="9"/>
        <v>0</v>
      </c>
      <c r="U31" s="103">
        <f t="shared" si="10"/>
        <v>0</v>
      </c>
      <c r="V31" s="103">
        <f t="shared" si="11"/>
        <v>0</v>
      </c>
      <c r="W31" s="104">
        <f t="shared" si="12"/>
        <v>0</v>
      </c>
      <c r="X31" s="104">
        <f t="shared" si="13"/>
        <v>0</v>
      </c>
      <c r="Y31" s="64"/>
    </row>
    <row r="32" spans="1:25">
      <c r="A32" s="402"/>
      <c r="B32" s="403"/>
      <c r="C32" s="79" t="s">
        <v>68</v>
      </c>
      <c r="D32" s="291"/>
      <c r="E32" s="60"/>
      <c r="F32" s="61"/>
      <c r="G32" s="61"/>
      <c r="H32" s="61"/>
      <c r="I32" s="61"/>
      <c r="J32" s="62" t="s">
        <v>49</v>
      </c>
      <c r="K32" s="98">
        <f t="shared" si="0"/>
        <v>0</v>
      </c>
      <c r="L32" s="98">
        <f t="shared" si="1"/>
        <v>0</v>
      </c>
      <c r="M32" s="99">
        <f t="shared" si="2"/>
        <v>0</v>
      </c>
      <c r="N32" s="99">
        <f t="shared" si="3"/>
        <v>0</v>
      </c>
      <c r="O32" s="100">
        <f t="shared" si="4"/>
        <v>0</v>
      </c>
      <c r="P32" s="100">
        <f t="shared" si="5"/>
        <v>0</v>
      </c>
      <c r="Q32" s="101">
        <f t="shared" si="6"/>
        <v>0</v>
      </c>
      <c r="R32" s="101">
        <f t="shared" si="7"/>
        <v>0</v>
      </c>
      <c r="S32" s="102">
        <f t="shared" si="8"/>
        <v>0</v>
      </c>
      <c r="T32" s="102">
        <f t="shared" si="9"/>
        <v>0</v>
      </c>
      <c r="U32" s="103">
        <f t="shared" si="10"/>
        <v>0</v>
      </c>
      <c r="V32" s="103">
        <f t="shared" si="11"/>
        <v>0</v>
      </c>
      <c r="W32" s="104">
        <f t="shared" si="12"/>
        <v>0</v>
      </c>
      <c r="X32" s="104">
        <f t="shared" si="13"/>
        <v>0</v>
      </c>
      <c r="Y32" s="64"/>
    </row>
    <row r="33" spans="1:25" ht="14.25" thickBot="1">
      <c r="A33" s="404"/>
      <c r="B33" s="405"/>
      <c r="C33" s="80" t="s">
        <v>69</v>
      </c>
      <c r="D33" s="292"/>
      <c r="E33" s="63" t="s">
        <v>49</v>
      </c>
      <c r="F33" s="7" t="s">
        <v>49</v>
      </c>
      <c r="G33" s="7" t="s">
        <v>49</v>
      </c>
      <c r="H33" s="7" t="s">
        <v>49</v>
      </c>
      <c r="I33" s="7" t="s">
        <v>49</v>
      </c>
      <c r="J33" s="8" t="s">
        <v>49</v>
      </c>
      <c r="K33" s="98">
        <f t="shared" si="0"/>
        <v>0</v>
      </c>
      <c r="L33" s="98">
        <f t="shared" si="1"/>
        <v>0</v>
      </c>
      <c r="M33" s="99">
        <f t="shared" si="2"/>
        <v>0</v>
      </c>
      <c r="N33" s="99">
        <f t="shared" si="3"/>
        <v>0</v>
      </c>
      <c r="O33" s="100">
        <f t="shared" si="4"/>
        <v>0</v>
      </c>
      <c r="P33" s="100">
        <f t="shared" si="5"/>
        <v>0</v>
      </c>
      <c r="Q33" s="101">
        <f t="shared" si="6"/>
        <v>0</v>
      </c>
      <c r="R33" s="101">
        <f t="shared" si="7"/>
        <v>0</v>
      </c>
      <c r="S33" s="102">
        <f t="shared" si="8"/>
        <v>0</v>
      </c>
      <c r="T33" s="102">
        <f t="shared" si="9"/>
        <v>0</v>
      </c>
      <c r="U33" s="103">
        <f t="shared" si="10"/>
        <v>0</v>
      </c>
      <c r="V33" s="103">
        <f t="shared" si="11"/>
        <v>0</v>
      </c>
      <c r="W33" s="104">
        <f t="shared" si="12"/>
        <v>0</v>
      </c>
      <c r="X33" s="104">
        <f t="shared" si="13"/>
        <v>0</v>
      </c>
      <c r="Y33" s="64"/>
    </row>
    <row r="34" spans="1:25" ht="15" customHeight="1" thickBot="1">
      <c r="A34" s="393" t="s">
        <v>152</v>
      </c>
      <c r="B34" s="394"/>
      <c r="C34" s="395"/>
      <c r="D34" s="107" t="str">
        <f>IF(SUM(L7:L33)=0,"",SUM(K7:K33)/SUM(L7:L33)*100)</f>
        <v/>
      </c>
      <c r="E34" s="107" t="str">
        <f>IF(SUM(N7:N33)=0,"",SUM(M7:M33)/SUM(N7:N33)*100)</f>
        <v/>
      </c>
      <c r="F34" s="105" t="str">
        <f>IF(SUM(P7:P33)=0,"",SUM(O7:O33)/SUM(P7:P33)*100)</f>
        <v/>
      </c>
      <c r="G34" s="105" t="str">
        <f>IF(SUM(R7:R33)=0,"",SUM(Q7:Q33)/SUM(R7:R33)*100)</f>
        <v/>
      </c>
      <c r="H34" s="105" t="str">
        <f>IF(SUM(T7:T33)=0,"",SUM(S7:S33)/SUM(T7:T33)*100)</f>
        <v/>
      </c>
      <c r="I34" s="105" t="str">
        <f>IF(SUM(V7:V33)=0,"",SUM(U7:U33)/SUM(V7:V33)*100)</f>
        <v/>
      </c>
      <c r="J34" s="106" t="str">
        <f>IF(SUM(X7:X33)=0,"",SUM(W7:W33)/SUM(X7:X33)*100)</f>
        <v/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64"/>
    </row>
    <row r="35" spans="1:25" ht="30" customHeight="1" thickBot="1">
      <c r="A35" s="396" t="s">
        <v>71</v>
      </c>
      <c r="B35" s="392"/>
      <c r="C35" s="397" t="s">
        <v>219</v>
      </c>
      <c r="D35" s="397"/>
      <c r="E35" s="397"/>
      <c r="F35" s="397"/>
      <c r="G35" s="397"/>
      <c r="H35" s="397"/>
      <c r="I35" s="397"/>
      <c r="J35" s="398"/>
      <c r="Y35" s="64"/>
    </row>
    <row r="36" spans="1:25" ht="20.100000000000001" customHeight="1" thickBot="1">
      <c r="A36" s="406" t="s">
        <v>269</v>
      </c>
      <c r="B36" s="407"/>
      <c r="C36" s="407"/>
      <c r="D36" s="407"/>
      <c r="E36" s="407"/>
      <c r="F36" s="407"/>
      <c r="G36" s="407"/>
      <c r="H36" s="407"/>
      <c r="I36" s="407"/>
      <c r="J36" s="408"/>
    </row>
  </sheetData>
  <mergeCells count="22">
    <mergeCell ref="A21:B23"/>
    <mergeCell ref="A24:B27"/>
    <mergeCell ref="A36:J36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28:B33"/>
    <mergeCell ref="A34:C34"/>
    <mergeCell ref="A35:B35"/>
    <mergeCell ref="C35:J35"/>
    <mergeCell ref="A1:J1"/>
    <mergeCell ref="A3:B3"/>
    <mergeCell ref="A8:B11"/>
    <mergeCell ref="A12:A20"/>
    <mergeCell ref="B15:B20"/>
    <mergeCell ref="A7:B7"/>
  </mergeCells>
  <phoneticPr fontId="1"/>
  <dataValidations count="1">
    <dataValidation type="list" allowBlank="1" showInputMessage="1" showErrorMessage="1" sqref="D7:D33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8.125" customWidth="1"/>
    <col min="3" max="3" width="72.5" customWidth="1"/>
    <col min="4" max="4" width="5.625" customWidth="1"/>
    <col min="5" max="10" width="8.625" customWidth="1"/>
    <col min="11" max="24" width="2.625" hidden="1" customWidth="1"/>
    <col min="25" max="25" width="3.5" hidden="1" customWidth="1"/>
  </cols>
  <sheetData>
    <row r="1" spans="1:25" ht="21" customHeight="1">
      <c r="A1" s="364" t="s">
        <v>280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25" ht="14.25" thickBot="1">
      <c r="A2" s="300" t="s">
        <v>272</v>
      </c>
    </row>
    <row r="3" spans="1:25" ht="18" customHeight="1" thickBot="1">
      <c r="A3" s="391" t="s">
        <v>276</v>
      </c>
      <c r="B3" s="392"/>
      <c r="C3" s="299"/>
      <c r="D3" s="295"/>
      <c r="E3" s="295"/>
      <c r="F3" s="295"/>
      <c r="G3" s="295"/>
      <c r="H3" s="295"/>
      <c r="I3" s="295"/>
      <c r="J3" s="296"/>
    </row>
    <row r="4" spans="1:25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25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49</v>
      </c>
    </row>
    <row r="6" spans="1:25" ht="14.25" thickBot="1">
      <c r="A6" s="432"/>
      <c r="B6" s="388"/>
      <c r="C6" s="435"/>
      <c r="D6" s="427"/>
      <c r="E6" s="415"/>
      <c r="F6" s="24" t="s">
        <v>46</v>
      </c>
      <c r="G6" s="24" t="s">
        <v>47</v>
      </c>
      <c r="H6" s="437"/>
      <c r="I6" s="437"/>
      <c r="J6" s="417"/>
      <c r="Y6" s="64" t="s">
        <v>72</v>
      </c>
    </row>
    <row r="7" spans="1:25" ht="14.25" thickTop="1">
      <c r="A7" s="440" t="s">
        <v>82</v>
      </c>
      <c r="B7" s="441"/>
      <c r="C7" s="89" t="s">
        <v>216</v>
      </c>
      <c r="D7" s="293"/>
      <c r="E7" s="90" t="s">
        <v>32</v>
      </c>
      <c r="F7" s="91"/>
      <c r="G7" s="91"/>
      <c r="H7" s="91"/>
      <c r="I7" s="91"/>
      <c r="J7" s="92"/>
      <c r="K7" s="98">
        <f t="shared" ref="K7:K31" si="0">IF(D7="○",1,0)</f>
        <v>0</v>
      </c>
      <c r="L7" s="98">
        <f t="shared" ref="L7:L31" si="1">IF(D7="",0,1)</f>
        <v>0</v>
      </c>
      <c r="M7" s="99">
        <f t="shared" ref="M7:M31" si="2">IF(AND($D7="○",E7="○"),1,0)</f>
        <v>0</v>
      </c>
      <c r="N7" s="99">
        <f t="shared" ref="N7:N31" si="3">IF(AND($D7&lt;&gt;"",$E7="○"),1,0)</f>
        <v>0</v>
      </c>
      <c r="O7" s="100">
        <f t="shared" ref="O7:O31" si="4">IF(AND($D7="○",F7="○"),1,0)</f>
        <v>0</v>
      </c>
      <c r="P7" s="100">
        <f t="shared" ref="P7:P31" si="5">IF(AND($D7&lt;&gt;"",$F7="○"),1,0)</f>
        <v>0</v>
      </c>
      <c r="Q7" s="101">
        <f t="shared" ref="Q7:Q31" si="6">IF(AND($D7="○",G7="○"),1,0)</f>
        <v>0</v>
      </c>
      <c r="R7" s="101">
        <f t="shared" ref="R7:R31" si="7">IF(AND($D7&lt;&gt;"",$G7="○"),1,0)</f>
        <v>0</v>
      </c>
      <c r="S7" s="102">
        <f t="shared" ref="S7:S31" si="8">IF(AND($D7="○",H7="○"),1,0)</f>
        <v>0</v>
      </c>
      <c r="T7" s="102">
        <f t="shared" ref="T7:T31" si="9">IF(AND($D7&lt;&gt;"",$H7="○"),1,0)</f>
        <v>0</v>
      </c>
      <c r="U7" s="103">
        <f t="shared" ref="U7:U31" si="10">IF(AND($D7="○",I7="○"),1,0)</f>
        <v>0</v>
      </c>
      <c r="V7" s="103">
        <f t="shared" ref="V7:V31" si="11">IF(AND($D7&lt;&gt;"",$I7="○"),1,0)</f>
        <v>0</v>
      </c>
      <c r="W7" s="104">
        <f t="shared" ref="W7:W31" si="12">IF(AND($D7="○",J7="○"),1,0)</f>
        <v>0</v>
      </c>
      <c r="X7" s="104">
        <f t="shared" ref="X7:X31" si="13">IF(AND($D7&lt;&gt;"",$J7="○"),1,0)</f>
        <v>0</v>
      </c>
      <c r="Y7" s="64"/>
    </row>
    <row r="8" spans="1:25">
      <c r="A8" s="399"/>
      <c r="B8" s="400"/>
      <c r="C8" s="14" t="s">
        <v>247</v>
      </c>
      <c r="D8" s="161"/>
      <c r="E8" s="40" t="s">
        <v>32</v>
      </c>
      <c r="F8" s="22"/>
      <c r="G8" s="22"/>
      <c r="H8" s="22"/>
      <c r="I8" s="22"/>
      <c r="J8" s="23"/>
      <c r="K8" s="98">
        <f t="shared" si="0"/>
        <v>0</v>
      </c>
      <c r="L8" s="98">
        <f t="shared" si="1"/>
        <v>0</v>
      </c>
      <c r="M8" s="99">
        <f t="shared" si="2"/>
        <v>0</v>
      </c>
      <c r="N8" s="99">
        <f t="shared" si="3"/>
        <v>0</v>
      </c>
      <c r="O8" s="100">
        <f t="shared" si="4"/>
        <v>0</v>
      </c>
      <c r="P8" s="100">
        <f t="shared" si="5"/>
        <v>0</v>
      </c>
      <c r="Q8" s="101">
        <f t="shared" si="6"/>
        <v>0</v>
      </c>
      <c r="R8" s="101">
        <f t="shared" si="7"/>
        <v>0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</row>
    <row r="9" spans="1:25">
      <c r="A9" s="409"/>
      <c r="B9" s="400"/>
      <c r="C9" s="280" t="s">
        <v>225</v>
      </c>
      <c r="D9" s="162"/>
      <c r="E9" s="41"/>
      <c r="F9" s="16" t="s">
        <v>44</v>
      </c>
      <c r="G9" s="16" t="s">
        <v>48</v>
      </c>
      <c r="H9" s="16"/>
      <c r="I9" s="16"/>
      <c r="J9" s="17"/>
      <c r="K9" s="98">
        <f t="shared" si="0"/>
        <v>0</v>
      </c>
      <c r="L9" s="98">
        <f t="shared" si="1"/>
        <v>0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0</v>
      </c>
      <c r="Q9" s="101">
        <f t="shared" si="6"/>
        <v>0</v>
      </c>
      <c r="R9" s="101">
        <f t="shared" si="7"/>
        <v>0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</row>
    <row r="10" spans="1:25">
      <c r="A10" s="409"/>
      <c r="B10" s="400"/>
      <c r="C10" s="280" t="s">
        <v>83</v>
      </c>
      <c r="D10" s="162"/>
      <c r="E10" s="41"/>
      <c r="F10" s="16"/>
      <c r="G10" s="16"/>
      <c r="H10" s="16" t="s">
        <v>32</v>
      </c>
      <c r="I10" s="16"/>
      <c r="J10" s="17"/>
      <c r="K10" s="98">
        <f t="shared" si="0"/>
        <v>0</v>
      </c>
      <c r="L10" s="98">
        <f t="shared" si="1"/>
        <v>0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0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64"/>
    </row>
    <row r="11" spans="1:25">
      <c r="A11" s="409"/>
      <c r="B11" s="400"/>
      <c r="C11" s="11" t="s">
        <v>84</v>
      </c>
      <c r="D11" s="163"/>
      <c r="E11" s="42"/>
      <c r="F11" s="28"/>
      <c r="G11" s="28"/>
      <c r="H11" s="28"/>
      <c r="I11" s="28" t="s">
        <v>45</v>
      </c>
      <c r="J11" s="32"/>
      <c r="K11" s="98">
        <f t="shared" si="0"/>
        <v>0</v>
      </c>
      <c r="L11" s="98">
        <f t="shared" si="1"/>
        <v>0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64"/>
    </row>
    <row r="12" spans="1:25" ht="14.25" thickBot="1">
      <c r="A12" s="412"/>
      <c r="B12" s="413"/>
      <c r="C12" s="9" t="s">
        <v>57</v>
      </c>
      <c r="D12" s="283"/>
      <c r="E12" s="44" t="s">
        <v>32</v>
      </c>
      <c r="F12" s="38"/>
      <c r="G12" s="38"/>
      <c r="H12" s="38"/>
      <c r="I12" s="38"/>
      <c r="J12" s="39" t="s">
        <v>32</v>
      </c>
      <c r="K12" s="98">
        <f t="shared" si="0"/>
        <v>0</v>
      </c>
      <c r="L12" s="98">
        <f t="shared" si="1"/>
        <v>0</v>
      </c>
      <c r="M12" s="99">
        <f t="shared" si="2"/>
        <v>0</v>
      </c>
      <c r="N12" s="99">
        <f t="shared" si="3"/>
        <v>0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64"/>
    </row>
    <row r="13" spans="1:25">
      <c r="A13" s="409" t="s">
        <v>85</v>
      </c>
      <c r="B13" s="400"/>
      <c r="C13" s="1" t="s">
        <v>86</v>
      </c>
      <c r="D13" s="282"/>
      <c r="E13" s="43" t="s">
        <v>32</v>
      </c>
      <c r="F13" s="36"/>
      <c r="G13" s="36"/>
      <c r="H13" s="36"/>
      <c r="I13" s="274"/>
      <c r="J13" s="37"/>
      <c r="K13" s="98">
        <f t="shared" si="0"/>
        <v>0</v>
      </c>
      <c r="L13" s="98">
        <f t="shared" si="1"/>
        <v>0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</row>
    <row r="14" spans="1:25">
      <c r="A14" s="409"/>
      <c r="B14" s="400"/>
      <c r="C14" s="12" t="s">
        <v>248</v>
      </c>
      <c r="D14" s="162"/>
      <c r="E14" s="41" t="s">
        <v>44</v>
      </c>
      <c r="F14" s="16"/>
      <c r="G14" s="16"/>
      <c r="H14" s="16"/>
      <c r="I14" s="16"/>
      <c r="J14" s="17"/>
      <c r="K14" s="98">
        <f t="shared" si="0"/>
        <v>0</v>
      </c>
      <c r="L14" s="98">
        <f t="shared" si="1"/>
        <v>0</v>
      </c>
      <c r="M14" s="99">
        <f t="shared" si="2"/>
        <v>0</v>
      </c>
      <c r="N14" s="99">
        <f t="shared" si="3"/>
        <v>0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25">
      <c r="A15" s="409"/>
      <c r="B15" s="400"/>
      <c r="C15" s="12" t="s">
        <v>249</v>
      </c>
      <c r="D15" s="162"/>
      <c r="E15" s="41"/>
      <c r="F15" s="16" t="s">
        <v>45</v>
      </c>
      <c r="G15" s="16" t="s">
        <v>49</v>
      </c>
      <c r="H15" s="16"/>
      <c r="I15" s="16"/>
      <c r="J15" s="17"/>
      <c r="K15" s="98">
        <f t="shared" si="0"/>
        <v>0</v>
      </c>
      <c r="L15" s="98">
        <f t="shared" si="1"/>
        <v>0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25">
      <c r="A16" s="409"/>
      <c r="B16" s="400"/>
      <c r="C16" s="12" t="s">
        <v>250</v>
      </c>
      <c r="D16" s="162"/>
      <c r="E16" s="41"/>
      <c r="F16" s="16"/>
      <c r="G16" s="16"/>
      <c r="H16" s="16" t="s">
        <v>32</v>
      </c>
      <c r="I16" s="16"/>
      <c r="J16" s="17"/>
      <c r="K16" s="98">
        <f t="shared" si="0"/>
        <v>0</v>
      </c>
      <c r="L16" s="98">
        <f t="shared" si="1"/>
        <v>0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81"/>
    </row>
    <row r="17" spans="1:25" ht="14.25" thickBot="1">
      <c r="A17" s="412"/>
      <c r="B17" s="413"/>
      <c r="C17" s="9" t="s">
        <v>87</v>
      </c>
      <c r="D17" s="283"/>
      <c r="E17" s="44"/>
      <c r="F17" s="38"/>
      <c r="G17" s="38"/>
      <c r="H17" s="38"/>
      <c r="I17" s="38" t="s">
        <v>50</v>
      </c>
      <c r="J17" s="39"/>
      <c r="K17" s="98">
        <f t="shared" si="0"/>
        <v>0</v>
      </c>
      <c r="L17" s="98">
        <f t="shared" si="1"/>
        <v>0</v>
      </c>
      <c r="M17" s="99">
        <f t="shared" si="2"/>
        <v>0</v>
      </c>
      <c r="N17" s="99">
        <f t="shared" si="3"/>
        <v>0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25">
      <c r="A18" s="410" t="s">
        <v>24</v>
      </c>
      <c r="B18" s="411"/>
      <c r="C18" s="275" t="s">
        <v>251</v>
      </c>
      <c r="D18" s="294"/>
      <c r="E18" s="276" t="s">
        <v>32</v>
      </c>
      <c r="F18" s="277"/>
      <c r="G18" s="277"/>
      <c r="H18" s="277"/>
      <c r="I18" s="277"/>
      <c r="J18" s="278"/>
      <c r="K18" s="98">
        <f t="shared" si="0"/>
        <v>0</v>
      </c>
      <c r="L18" s="98">
        <f t="shared" si="1"/>
        <v>0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25" ht="13.5" customHeight="1">
      <c r="A19" s="409"/>
      <c r="B19" s="400"/>
      <c r="C19" s="279" t="s">
        <v>88</v>
      </c>
      <c r="D19" s="162"/>
      <c r="E19" s="41" t="s">
        <v>32</v>
      </c>
      <c r="F19" s="16"/>
      <c r="G19" s="16"/>
      <c r="H19" s="16"/>
      <c r="I19" s="16"/>
      <c r="J19" s="17"/>
      <c r="K19" s="98">
        <f t="shared" si="0"/>
        <v>0</v>
      </c>
      <c r="L19" s="98">
        <f t="shared" si="1"/>
        <v>0</v>
      </c>
      <c r="M19" s="99">
        <f t="shared" si="2"/>
        <v>0</v>
      </c>
      <c r="N19" s="99">
        <f t="shared" si="3"/>
        <v>0</v>
      </c>
      <c r="O19" s="100">
        <f t="shared" si="4"/>
        <v>0</v>
      </c>
      <c r="P19" s="100">
        <f t="shared" si="5"/>
        <v>0</v>
      </c>
      <c r="Q19" s="101">
        <f t="shared" si="6"/>
        <v>0</v>
      </c>
      <c r="R19" s="101">
        <f t="shared" si="7"/>
        <v>0</v>
      </c>
      <c r="S19" s="102">
        <f t="shared" si="8"/>
        <v>0</v>
      </c>
      <c r="T19" s="102">
        <f t="shared" si="9"/>
        <v>0</v>
      </c>
      <c r="U19" s="103">
        <f t="shared" si="10"/>
        <v>0</v>
      </c>
      <c r="V19" s="103">
        <f t="shared" si="11"/>
        <v>0</v>
      </c>
      <c r="W19" s="104">
        <f t="shared" si="12"/>
        <v>0</v>
      </c>
      <c r="X19" s="104">
        <f t="shared" si="13"/>
        <v>0</v>
      </c>
      <c r="Y19" s="64"/>
    </row>
    <row r="20" spans="1:25" ht="27">
      <c r="A20" s="409"/>
      <c r="B20" s="400"/>
      <c r="C20" s="12" t="s">
        <v>226</v>
      </c>
      <c r="D20" s="162"/>
      <c r="E20" s="41"/>
      <c r="F20" s="16" t="s">
        <v>32</v>
      </c>
      <c r="G20" s="16" t="s">
        <v>32</v>
      </c>
      <c r="H20" s="16"/>
      <c r="I20" s="16"/>
      <c r="J20" s="17"/>
      <c r="K20" s="98">
        <f t="shared" si="0"/>
        <v>0</v>
      </c>
      <c r="L20" s="98">
        <f t="shared" si="1"/>
        <v>0</v>
      </c>
      <c r="M20" s="99">
        <f t="shared" si="2"/>
        <v>0</v>
      </c>
      <c r="N20" s="99">
        <f t="shared" si="3"/>
        <v>0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0</v>
      </c>
      <c r="V20" s="103">
        <f t="shared" si="11"/>
        <v>0</v>
      </c>
      <c r="W20" s="104">
        <f t="shared" si="12"/>
        <v>0</v>
      </c>
      <c r="X20" s="104">
        <f t="shared" si="13"/>
        <v>0</v>
      </c>
      <c r="Y20" s="64"/>
    </row>
    <row r="21" spans="1:25">
      <c r="A21" s="409"/>
      <c r="B21" s="400"/>
      <c r="C21" s="12" t="s">
        <v>252</v>
      </c>
      <c r="D21" s="162"/>
      <c r="E21" s="41" t="s">
        <v>215</v>
      </c>
      <c r="F21" s="16"/>
      <c r="G21" s="16" t="s">
        <v>215</v>
      </c>
      <c r="H21" s="16" t="s">
        <v>32</v>
      </c>
      <c r="I21" s="16" t="s">
        <v>215</v>
      </c>
      <c r="J21" s="17" t="s">
        <v>136</v>
      </c>
      <c r="K21" s="98">
        <f t="shared" si="0"/>
        <v>0</v>
      </c>
      <c r="L21" s="98">
        <f t="shared" si="1"/>
        <v>0</v>
      </c>
      <c r="M21" s="99">
        <f t="shared" si="2"/>
        <v>0</v>
      </c>
      <c r="N21" s="99">
        <f t="shared" si="3"/>
        <v>0</v>
      </c>
      <c r="O21" s="100">
        <f t="shared" si="4"/>
        <v>0</v>
      </c>
      <c r="P21" s="100">
        <f t="shared" si="5"/>
        <v>0</v>
      </c>
      <c r="Q21" s="101">
        <f t="shared" si="6"/>
        <v>0</v>
      </c>
      <c r="R21" s="101">
        <f t="shared" si="7"/>
        <v>0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0</v>
      </c>
      <c r="X21" s="104">
        <f t="shared" si="13"/>
        <v>0</v>
      </c>
      <c r="Y21" s="64"/>
    </row>
    <row r="22" spans="1:25">
      <c r="A22" s="409"/>
      <c r="B22" s="400"/>
      <c r="C22" s="12" t="s">
        <v>89</v>
      </c>
      <c r="D22" s="162"/>
      <c r="E22" s="41"/>
      <c r="F22" s="16"/>
      <c r="G22" s="16"/>
      <c r="H22" s="16"/>
      <c r="I22" s="16" t="s">
        <v>49</v>
      </c>
      <c r="J22" s="17"/>
      <c r="K22" s="98">
        <f t="shared" si="0"/>
        <v>0</v>
      </c>
      <c r="L22" s="98">
        <f t="shared" si="1"/>
        <v>0</v>
      </c>
      <c r="M22" s="99">
        <f t="shared" si="2"/>
        <v>0</v>
      </c>
      <c r="N22" s="99">
        <f t="shared" si="3"/>
        <v>0</v>
      </c>
      <c r="O22" s="100">
        <f t="shared" si="4"/>
        <v>0</v>
      </c>
      <c r="P22" s="100">
        <f t="shared" si="5"/>
        <v>0</v>
      </c>
      <c r="Q22" s="101">
        <f t="shared" si="6"/>
        <v>0</v>
      </c>
      <c r="R22" s="101">
        <f t="shared" si="7"/>
        <v>0</v>
      </c>
      <c r="S22" s="102">
        <f t="shared" si="8"/>
        <v>0</v>
      </c>
      <c r="T22" s="102">
        <f t="shared" si="9"/>
        <v>0</v>
      </c>
      <c r="U22" s="103">
        <f t="shared" si="10"/>
        <v>0</v>
      </c>
      <c r="V22" s="103">
        <f t="shared" si="11"/>
        <v>0</v>
      </c>
      <c r="W22" s="104">
        <f t="shared" si="12"/>
        <v>0</v>
      </c>
      <c r="X22" s="104">
        <f t="shared" si="13"/>
        <v>0</v>
      </c>
      <c r="Y22" s="64"/>
    </row>
    <row r="23" spans="1:25" ht="14.25" thickBot="1">
      <c r="A23" s="412"/>
      <c r="B23" s="413"/>
      <c r="C23" s="275" t="s">
        <v>57</v>
      </c>
      <c r="D23" s="294"/>
      <c r="E23" s="276" t="s">
        <v>32</v>
      </c>
      <c r="F23" s="277"/>
      <c r="G23" s="277"/>
      <c r="H23" s="277"/>
      <c r="I23" s="277"/>
      <c r="J23" s="278" t="s">
        <v>32</v>
      </c>
      <c r="K23" s="98">
        <f t="shared" si="0"/>
        <v>0</v>
      </c>
      <c r="L23" s="98">
        <f t="shared" si="1"/>
        <v>0</v>
      </c>
      <c r="M23" s="99">
        <f t="shared" si="2"/>
        <v>0</v>
      </c>
      <c r="N23" s="99">
        <f t="shared" si="3"/>
        <v>0</v>
      </c>
      <c r="O23" s="100">
        <f t="shared" si="4"/>
        <v>0</v>
      </c>
      <c r="P23" s="100">
        <f t="shared" si="5"/>
        <v>0</v>
      </c>
      <c r="Q23" s="101">
        <f t="shared" si="6"/>
        <v>0</v>
      </c>
      <c r="R23" s="101">
        <f t="shared" si="7"/>
        <v>0</v>
      </c>
      <c r="S23" s="102">
        <f t="shared" si="8"/>
        <v>0</v>
      </c>
      <c r="T23" s="102">
        <f t="shared" si="9"/>
        <v>0</v>
      </c>
      <c r="U23" s="103">
        <f t="shared" si="10"/>
        <v>0</v>
      </c>
      <c r="V23" s="103">
        <f t="shared" si="11"/>
        <v>0</v>
      </c>
      <c r="W23" s="104">
        <f t="shared" si="12"/>
        <v>0</v>
      </c>
      <c r="X23" s="104">
        <f t="shared" si="13"/>
        <v>0</v>
      </c>
      <c r="Y23" s="64"/>
    </row>
    <row r="24" spans="1:25">
      <c r="A24" s="410" t="s">
        <v>25</v>
      </c>
      <c r="B24" s="411"/>
      <c r="C24" s="67" t="s">
        <v>90</v>
      </c>
      <c r="D24" s="282"/>
      <c r="E24" s="43" t="s">
        <v>32</v>
      </c>
      <c r="F24" s="36"/>
      <c r="G24" s="36"/>
      <c r="H24" s="36"/>
      <c r="I24" s="36"/>
      <c r="J24" s="37"/>
      <c r="K24" s="98">
        <f t="shared" si="0"/>
        <v>0</v>
      </c>
      <c r="L24" s="98">
        <f t="shared" si="1"/>
        <v>0</v>
      </c>
      <c r="M24" s="99">
        <f t="shared" si="2"/>
        <v>0</v>
      </c>
      <c r="N24" s="99">
        <f t="shared" si="3"/>
        <v>0</v>
      </c>
      <c r="O24" s="100">
        <f t="shared" si="4"/>
        <v>0</v>
      </c>
      <c r="P24" s="100">
        <f t="shared" si="5"/>
        <v>0</v>
      </c>
      <c r="Q24" s="101">
        <f t="shared" si="6"/>
        <v>0</v>
      </c>
      <c r="R24" s="101">
        <f t="shared" si="7"/>
        <v>0</v>
      </c>
      <c r="S24" s="102">
        <f t="shared" si="8"/>
        <v>0</v>
      </c>
      <c r="T24" s="102">
        <f t="shared" si="9"/>
        <v>0</v>
      </c>
      <c r="U24" s="103">
        <f t="shared" si="10"/>
        <v>0</v>
      </c>
      <c r="V24" s="103">
        <f t="shared" si="11"/>
        <v>0</v>
      </c>
      <c r="W24" s="104">
        <f t="shared" si="12"/>
        <v>0</v>
      </c>
      <c r="X24" s="104">
        <f t="shared" si="13"/>
        <v>0</v>
      </c>
      <c r="Y24" s="64"/>
    </row>
    <row r="25" spans="1:25" ht="27">
      <c r="A25" s="409"/>
      <c r="B25" s="400"/>
      <c r="C25" s="280" t="s">
        <v>227</v>
      </c>
      <c r="D25" s="162"/>
      <c r="E25" s="41"/>
      <c r="F25" s="16" t="s">
        <v>32</v>
      </c>
      <c r="G25" s="16" t="s">
        <v>32</v>
      </c>
      <c r="H25" s="16"/>
      <c r="I25" s="16"/>
      <c r="J25" s="17"/>
      <c r="K25" s="98">
        <f t="shared" si="0"/>
        <v>0</v>
      </c>
      <c r="L25" s="98">
        <f t="shared" si="1"/>
        <v>0</v>
      </c>
      <c r="M25" s="99">
        <f t="shared" si="2"/>
        <v>0</v>
      </c>
      <c r="N25" s="99">
        <f t="shared" si="3"/>
        <v>0</v>
      </c>
      <c r="O25" s="100">
        <f t="shared" si="4"/>
        <v>0</v>
      </c>
      <c r="P25" s="100">
        <f t="shared" si="5"/>
        <v>0</v>
      </c>
      <c r="Q25" s="101">
        <f t="shared" si="6"/>
        <v>0</v>
      </c>
      <c r="R25" s="101">
        <f t="shared" si="7"/>
        <v>0</v>
      </c>
      <c r="S25" s="102">
        <f t="shared" si="8"/>
        <v>0</v>
      </c>
      <c r="T25" s="102">
        <f t="shared" si="9"/>
        <v>0</v>
      </c>
      <c r="U25" s="103">
        <f t="shared" si="10"/>
        <v>0</v>
      </c>
      <c r="V25" s="103">
        <f t="shared" si="11"/>
        <v>0</v>
      </c>
      <c r="W25" s="104">
        <f t="shared" si="12"/>
        <v>0</v>
      </c>
      <c r="X25" s="104">
        <f t="shared" si="13"/>
        <v>0</v>
      </c>
      <c r="Y25" s="64"/>
    </row>
    <row r="26" spans="1:25">
      <c r="A26" s="409"/>
      <c r="B26" s="400"/>
      <c r="C26" s="280" t="s">
        <v>253</v>
      </c>
      <c r="D26" s="162"/>
      <c r="E26" s="41" t="s">
        <v>215</v>
      </c>
      <c r="F26" s="16"/>
      <c r="G26" s="16" t="s">
        <v>215</v>
      </c>
      <c r="H26" s="16" t="s">
        <v>32</v>
      </c>
      <c r="I26" s="16" t="s">
        <v>215</v>
      </c>
      <c r="J26" s="17" t="s">
        <v>136</v>
      </c>
      <c r="K26" s="98">
        <f t="shared" si="0"/>
        <v>0</v>
      </c>
      <c r="L26" s="98">
        <f t="shared" si="1"/>
        <v>0</v>
      </c>
      <c r="M26" s="99">
        <f t="shared" si="2"/>
        <v>0</v>
      </c>
      <c r="N26" s="99">
        <f t="shared" si="3"/>
        <v>0</v>
      </c>
      <c r="O26" s="100">
        <f t="shared" si="4"/>
        <v>0</v>
      </c>
      <c r="P26" s="100">
        <f t="shared" si="5"/>
        <v>0</v>
      </c>
      <c r="Q26" s="101">
        <f t="shared" si="6"/>
        <v>0</v>
      </c>
      <c r="R26" s="101">
        <f t="shared" si="7"/>
        <v>0</v>
      </c>
      <c r="S26" s="102">
        <f t="shared" si="8"/>
        <v>0</v>
      </c>
      <c r="T26" s="102">
        <f t="shared" si="9"/>
        <v>0</v>
      </c>
      <c r="U26" s="103">
        <f t="shared" si="10"/>
        <v>0</v>
      </c>
      <c r="V26" s="103">
        <f t="shared" si="11"/>
        <v>0</v>
      </c>
      <c r="W26" s="104">
        <f t="shared" si="12"/>
        <v>0</v>
      </c>
      <c r="X26" s="104">
        <f t="shared" si="13"/>
        <v>0</v>
      </c>
      <c r="Y26" s="64"/>
    </row>
    <row r="27" spans="1:25" ht="14.25" thickBot="1">
      <c r="A27" s="412"/>
      <c r="B27" s="413"/>
      <c r="C27" s="66" t="s">
        <v>91</v>
      </c>
      <c r="D27" s="283"/>
      <c r="E27" s="44"/>
      <c r="F27" s="38"/>
      <c r="G27" s="38"/>
      <c r="H27" s="38"/>
      <c r="I27" s="38" t="s">
        <v>49</v>
      </c>
      <c r="J27" s="39"/>
      <c r="K27" s="98">
        <f t="shared" si="0"/>
        <v>0</v>
      </c>
      <c r="L27" s="98">
        <f t="shared" si="1"/>
        <v>0</v>
      </c>
      <c r="M27" s="99">
        <f t="shared" si="2"/>
        <v>0</v>
      </c>
      <c r="N27" s="99">
        <f t="shared" si="3"/>
        <v>0</v>
      </c>
      <c r="O27" s="100">
        <f t="shared" si="4"/>
        <v>0</v>
      </c>
      <c r="P27" s="100">
        <f t="shared" si="5"/>
        <v>0</v>
      </c>
      <c r="Q27" s="101">
        <f t="shared" si="6"/>
        <v>0</v>
      </c>
      <c r="R27" s="101">
        <f t="shared" si="7"/>
        <v>0</v>
      </c>
      <c r="S27" s="102">
        <f t="shared" si="8"/>
        <v>0</v>
      </c>
      <c r="T27" s="102">
        <f t="shared" si="9"/>
        <v>0</v>
      </c>
      <c r="U27" s="103">
        <f t="shared" si="10"/>
        <v>0</v>
      </c>
      <c r="V27" s="103">
        <f t="shared" si="11"/>
        <v>0</v>
      </c>
      <c r="W27" s="104">
        <f t="shared" si="12"/>
        <v>0</v>
      </c>
      <c r="X27" s="104">
        <f t="shared" si="13"/>
        <v>0</v>
      </c>
      <c r="Y27" s="64"/>
    </row>
    <row r="28" spans="1:25">
      <c r="A28" s="409" t="s">
        <v>92</v>
      </c>
      <c r="B28" s="400"/>
      <c r="C28" s="1" t="s">
        <v>93</v>
      </c>
      <c r="D28" s="282"/>
      <c r="E28" s="43" t="s">
        <v>32</v>
      </c>
      <c r="F28" s="36"/>
      <c r="G28" s="36"/>
      <c r="H28" s="36"/>
      <c r="I28" s="274"/>
      <c r="J28" s="37"/>
      <c r="K28" s="98">
        <f t="shared" si="0"/>
        <v>0</v>
      </c>
      <c r="L28" s="98">
        <f t="shared" si="1"/>
        <v>0</v>
      </c>
      <c r="M28" s="99">
        <f t="shared" si="2"/>
        <v>0</v>
      </c>
      <c r="N28" s="99">
        <f t="shared" si="3"/>
        <v>0</v>
      </c>
      <c r="O28" s="100">
        <f t="shared" si="4"/>
        <v>0</v>
      </c>
      <c r="P28" s="100">
        <f t="shared" si="5"/>
        <v>0</v>
      </c>
      <c r="Q28" s="101">
        <f t="shared" si="6"/>
        <v>0</v>
      </c>
      <c r="R28" s="101">
        <f t="shared" si="7"/>
        <v>0</v>
      </c>
      <c r="S28" s="102">
        <f t="shared" si="8"/>
        <v>0</v>
      </c>
      <c r="T28" s="102">
        <f t="shared" si="9"/>
        <v>0</v>
      </c>
      <c r="U28" s="103">
        <f t="shared" si="10"/>
        <v>0</v>
      </c>
      <c r="V28" s="103">
        <f t="shared" si="11"/>
        <v>0</v>
      </c>
      <c r="W28" s="104">
        <f t="shared" si="12"/>
        <v>0</v>
      </c>
      <c r="X28" s="104">
        <f t="shared" si="13"/>
        <v>0</v>
      </c>
      <c r="Y28" s="64"/>
    </row>
    <row r="29" spans="1:25">
      <c r="A29" s="409"/>
      <c r="B29" s="400"/>
      <c r="C29" s="12" t="s">
        <v>94</v>
      </c>
      <c r="D29" s="162"/>
      <c r="E29" s="41"/>
      <c r="F29" s="16" t="s">
        <v>45</v>
      </c>
      <c r="G29" s="16" t="s">
        <v>49</v>
      </c>
      <c r="H29" s="16"/>
      <c r="I29" s="16"/>
      <c r="J29" s="17"/>
      <c r="K29" s="98">
        <f t="shared" si="0"/>
        <v>0</v>
      </c>
      <c r="L29" s="98">
        <f t="shared" si="1"/>
        <v>0</v>
      </c>
      <c r="M29" s="99">
        <f t="shared" si="2"/>
        <v>0</v>
      </c>
      <c r="N29" s="99">
        <f t="shared" si="3"/>
        <v>0</v>
      </c>
      <c r="O29" s="100">
        <f t="shared" si="4"/>
        <v>0</v>
      </c>
      <c r="P29" s="100">
        <f t="shared" si="5"/>
        <v>0</v>
      </c>
      <c r="Q29" s="101">
        <f t="shared" si="6"/>
        <v>0</v>
      </c>
      <c r="R29" s="101">
        <f t="shared" si="7"/>
        <v>0</v>
      </c>
      <c r="S29" s="102">
        <f t="shared" si="8"/>
        <v>0</v>
      </c>
      <c r="T29" s="102">
        <f t="shared" si="9"/>
        <v>0</v>
      </c>
      <c r="U29" s="103">
        <f t="shared" si="10"/>
        <v>0</v>
      </c>
      <c r="V29" s="103">
        <f t="shared" si="11"/>
        <v>0</v>
      </c>
      <c r="W29" s="104">
        <f t="shared" si="12"/>
        <v>0</v>
      </c>
      <c r="X29" s="104">
        <f t="shared" si="13"/>
        <v>0</v>
      </c>
      <c r="Y29" s="64"/>
    </row>
    <row r="30" spans="1:25">
      <c r="A30" s="409"/>
      <c r="B30" s="400"/>
      <c r="C30" s="12" t="s">
        <v>254</v>
      </c>
      <c r="D30" s="162"/>
      <c r="E30" s="41" t="s">
        <v>215</v>
      </c>
      <c r="F30" s="16"/>
      <c r="G30" s="16" t="s">
        <v>215</v>
      </c>
      <c r="H30" s="16" t="s">
        <v>32</v>
      </c>
      <c r="I30" s="16" t="s">
        <v>215</v>
      </c>
      <c r="J30" s="17" t="s">
        <v>135</v>
      </c>
      <c r="K30" s="98">
        <f t="shared" si="0"/>
        <v>0</v>
      </c>
      <c r="L30" s="98">
        <f t="shared" si="1"/>
        <v>0</v>
      </c>
      <c r="M30" s="99">
        <f t="shared" si="2"/>
        <v>0</v>
      </c>
      <c r="N30" s="99">
        <f t="shared" si="3"/>
        <v>0</v>
      </c>
      <c r="O30" s="100">
        <f t="shared" si="4"/>
        <v>0</v>
      </c>
      <c r="P30" s="100">
        <f t="shared" si="5"/>
        <v>0</v>
      </c>
      <c r="Q30" s="101">
        <f t="shared" si="6"/>
        <v>0</v>
      </c>
      <c r="R30" s="101">
        <f t="shared" si="7"/>
        <v>0</v>
      </c>
      <c r="S30" s="102">
        <f t="shared" si="8"/>
        <v>0</v>
      </c>
      <c r="T30" s="102">
        <f t="shared" si="9"/>
        <v>0</v>
      </c>
      <c r="U30" s="103">
        <f t="shared" si="10"/>
        <v>0</v>
      </c>
      <c r="V30" s="103">
        <f t="shared" si="11"/>
        <v>0</v>
      </c>
      <c r="W30" s="104">
        <f t="shared" si="12"/>
        <v>0</v>
      </c>
      <c r="X30" s="104">
        <f t="shared" si="13"/>
        <v>0</v>
      </c>
      <c r="Y30" s="64"/>
    </row>
    <row r="31" spans="1:25" ht="14.25" thickBot="1">
      <c r="A31" s="412"/>
      <c r="B31" s="413"/>
      <c r="C31" s="9" t="s">
        <v>95</v>
      </c>
      <c r="D31" s="283"/>
      <c r="E31" s="44"/>
      <c r="F31" s="38"/>
      <c r="G31" s="38"/>
      <c r="H31" s="38"/>
      <c r="I31" s="38" t="s">
        <v>50</v>
      </c>
      <c r="J31" s="39"/>
      <c r="K31" s="98">
        <f t="shared" si="0"/>
        <v>0</v>
      </c>
      <c r="L31" s="98">
        <f t="shared" si="1"/>
        <v>0</v>
      </c>
      <c r="M31" s="99">
        <f t="shared" si="2"/>
        <v>0</v>
      </c>
      <c r="N31" s="99">
        <f t="shared" si="3"/>
        <v>0</v>
      </c>
      <c r="O31" s="100">
        <f t="shared" si="4"/>
        <v>0</v>
      </c>
      <c r="P31" s="100">
        <f t="shared" si="5"/>
        <v>0</v>
      </c>
      <c r="Q31" s="101">
        <f t="shared" si="6"/>
        <v>0</v>
      </c>
      <c r="R31" s="101">
        <f t="shared" si="7"/>
        <v>0</v>
      </c>
      <c r="S31" s="102">
        <f t="shared" si="8"/>
        <v>0</v>
      </c>
      <c r="T31" s="102">
        <f t="shared" si="9"/>
        <v>0</v>
      </c>
      <c r="U31" s="103">
        <f t="shared" si="10"/>
        <v>0</v>
      </c>
      <c r="V31" s="103">
        <f t="shared" si="11"/>
        <v>0</v>
      </c>
      <c r="W31" s="104">
        <f t="shared" si="12"/>
        <v>0</v>
      </c>
      <c r="X31" s="104">
        <f t="shared" si="13"/>
        <v>0</v>
      </c>
      <c r="Y31" s="64"/>
    </row>
    <row r="32" spans="1:25" ht="15" customHeight="1" thickBot="1">
      <c r="A32" s="393" t="s">
        <v>152</v>
      </c>
      <c r="B32" s="394"/>
      <c r="C32" s="395"/>
      <c r="D32" s="107" t="str">
        <f>IF(SUM(L7:L31)=0,"",SUM(K7:K31)/SUM(L7:L31)*100)</f>
        <v/>
      </c>
      <c r="E32" s="107" t="str">
        <f>IF(SUM(N7:N31)=0,"",SUM(M7:M31)/SUM(N7:N31)*100)</f>
        <v/>
      </c>
      <c r="F32" s="105" t="str">
        <f>IF(SUM(P7:P31)=0,"",SUM(O7:O31)/SUM(P7:P31)*100)</f>
        <v/>
      </c>
      <c r="G32" s="105" t="str">
        <f>IF(SUM(R7:R31)=0,"",SUM(Q7:Q31)/SUM(R7:R31)*100)</f>
        <v/>
      </c>
      <c r="H32" s="105" t="str">
        <f>IF(SUM(T7:T31)=0,"",SUM(S7:S31)/SUM(T7:T31)*100)</f>
        <v/>
      </c>
      <c r="I32" s="105" t="str">
        <f>IF(SUM(V7:V31)=0,"",SUM(U7:U31)/SUM(V7:V31)*100)</f>
        <v/>
      </c>
      <c r="J32" s="106" t="str">
        <f>IF(SUM(X7:X31)=0,"",SUM(W7:W31)/SUM(X7:X31)*100)</f>
        <v/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64"/>
    </row>
    <row r="33" spans="1:25" ht="30" customHeight="1" thickBot="1">
      <c r="A33" s="396" t="s">
        <v>71</v>
      </c>
      <c r="B33" s="392"/>
      <c r="C33" s="397" t="s">
        <v>220</v>
      </c>
      <c r="D33" s="397"/>
      <c r="E33" s="397"/>
      <c r="F33" s="397"/>
      <c r="G33" s="397"/>
      <c r="H33" s="397"/>
      <c r="I33" s="397"/>
      <c r="J33" s="39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64"/>
    </row>
    <row r="34" spans="1:25" ht="20.100000000000001" customHeight="1" thickBot="1">
      <c r="A34" s="406" t="s">
        <v>269</v>
      </c>
      <c r="B34" s="407"/>
      <c r="C34" s="407"/>
      <c r="D34" s="407"/>
      <c r="E34" s="407"/>
      <c r="F34" s="407"/>
      <c r="G34" s="407"/>
      <c r="H34" s="407"/>
      <c r="I34" s="407"/>
      <c r="J34" s="4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spans="1:25"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spans="1:25"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spans="1:25"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</sheetData>
  <mergeCells count="20">
    <mergeCell ref="A34:J34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7:B12"/>
    <mergeCell ref="A18:B23"/>
    <mergeCell ref="A28:B31"/>
    <mergeCell ref="A32:C32"/>
    <mergeCell ref="A33:B33"/>
    <mergeCell ref="C33:J33"/>
    <mergeCell ref="A13:B17"/>
    <mergeCell ref="A24:B27"/>
    <mergeCell ref="A1:J1"/>
    <mergeCell ref="A3:B3"/>
  </mergeCells>
  <phoneticPr fontId="1"/>
  <dataValidations count="1">
    <dataValidation type="list" allowBlank="1" showInputMessage="1" showErrorMessage="1" sqref="D7:D31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</cols>
  <sheetData>
    <row r="1" spans="1:25" ht="21" customHeight="1">
      <c r="A1" s="364" t="s">
        <v>281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25" ht="14.25" thickBot="1">
      <c r="A2" s="300" t="s">
        <v>272</v>
      </c>
    </row>
    <row r="3" spans="1:25" ht="18" customHeight="1" thickBot="1">
      <c r="A3" s="391" t="s">
        <v>276</v>
      </c>
      <c r="B3" s="392"/>
      <c r="C3" s="299"/>
      <c r="D3" s="295"/>
      <c r="E3" s="295"/>
      <c r="F3" s="295"/>
      <c r="G3" s="295"/>
      <c r="H3" s="295"/>
      <c r="I3" s="295"/>
      <c r="J3" s="296"/>
    </row>
    <row r="4" spans="1:25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25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49</v>
      </c>
    </row>
    <row r="6" spans="1:25" ht="14.25" thickBot="1">
      <c r="A6" s="432"/>
      <c r="B6" s="388"/>
      <c r="C6" s="435"/>
      <c r="D6" s="427"/>
      <c r="E6" s="415"/>
      <c r="F6" s="24" t="s">
        <v>46</v>
      </c>
      <c r="G6" s="24" t="s">
        <v>47</v>
      </c>
      <c r="H6" s="437"/>
      <c r="I6" s="437"/>
      <c r="J6" s="417"/>
      <c r="Y6" s="64" t="s">
        <v>72</v>
      </c>
    </row>
    <row r="7" spans="1:25" ht="14.25" thickTop="1">
      <c r="A7" s="399" t="s">
        <v>96</v>
      </c>
      <c r="B7" s="400"/>
      <c r="C7" s="14" t="s">
        <v>97</v>
      </c>
      <c r="D7" s="161"/>
      <c r="E7" s="40" t="s">
        <v>32</v>
      </c>
      <c r="F7" s="22"/>
      <c r="G7" s="22"/>
      <c r="H7" s="22"/>
      <c r="I7" s="22"/>
      <c r="J7" s="23"/>
      <c r="K7" s="98">
        <f t="shared" ref="K7:K22" si="0">IF(D7="○",1,0)</f>
        <v>0</v>
      </c>
      <c r="L7" s="98">
        <f t="shared" ref="L7:L22" si="1">IF(D7="",0,1)</f>
        <v>0</v>
      </c>
      <c r="M7" s="99">
        <f t="shared" ref="M7:M22" si="2">IF(AND($D7="○",E7="○"),1,0)</f>
        <v>0</v>
      </c>
      <c r="N7" s="99">
        <f t="shared" ref="N7:N22" si="3">IF(AND($D7&lt;&gt;"",$E7="○"),1,0)</f>
        <v>0</v>
      </c>
      <c r="O7" s="100">
        <f t="shared" ref="O7:O22" si="4">IF(AND($D7="○",F7="○"),1,0)</f>
        <v>0</v>
      </c>
      <c r="P7" s="100">
        <f t="shared" ref="P7:P22" si="5">IF(AND($D7&lt;&gt;"",$F7="○"),1,0)</f>
        <v>0</v>
      </c>
      <c r="Q7" s="101">
        <f t="shared" ref="Q7:Q22" si="6">IF(AND($D7="○",G7="○"),1,0)</f>
        <v>0</v>
      </c>
      <c r="R7" s="101">
        <f t="shared" ref="R7:R22" si="7">IF(AND($D7&lt;&gt;"",$G7="○"),1,0)</f>
        <v>0</v>
      </c>
      <c r="S7" s="102">
        <f t="shared" ref="S7:S22" si="8">IF(AND($D7="○",H7="○"),1,0)</f>
        <v>0</v>
      </c>
      <c r="T7" s="102">
        <f t="shared" ref="T7:T22" si="9">IF(AND($D7&lt;&gt;"",$H7="○"),1,0)</f>
        <v>0</v>
      </c>
      <c r="U7" s="103">
        <f t="shared" ref="U7:U22" si="10">IF(AND($D7="○",I7="○"),1,0)</f>
        <v>0</v>
      </c>
      <c r="V7" s="103">
        <f t="shared" ref="V7:V22" si="11">IF(AND($D7&lt;&gt;"",$I7="○"),1,0)</f>
        <v>0</v>
      </c>
      <c r="W7" s="104">
        <f t="shared" ref="W7:W22" si="12">IF(AND($D7="○",J7="○"),1,0)</f>
        <v>0</v>
      </c>
      <c r="X7" s="104">
        <f t="shared" ref="X7:X22" si="13">IF(AND($D7&lt;&gt;"",$J7="○"),1,0)</f>
        <v>0</v>
      </c>
      <c r="Y7" s="64"/>
    </row>
    <row r="8" spans="1:25">
      <c r="A8" s="399"/>
      <c r="B8" s="400"/>
      <c r="C8" s="14" t="s">
        <v>107</v>
      </c>
      <c r="D8" s="161"/>
      <c r="E8" s="40" t="s">
        <v>32</v>
      </c>
      <c r="F8" s="22"/>
      <c r="G8" s="22"/>
      <c r="H8" s="22"/>
      <c r="I8" s="22"/>
      <c r="J8" s="23"/>
      <c r="K8" s="98">
        <f t="shared" si="0"/>
        <v>0</v>
      </c>
      <c r="L8" s="98">
        <f t="shared" si="1"/>
        <v>0</v>
      </c>
      <c r="M8" s="99">
        <f t="shared" si="2"/>
        <v>0</v>
      </c>
      <c r="N8" s="99">
        <f t="shared" si="3"/>
        <v>0</v>
      </c>
      <c r="O8" s="100">
        <f t="shared" si="4"/>
        <v>0</v>
      </c>
      <c r="P8" s="100">
        <f t="shared" si="5"/>
        <v>0</v>
      </c>
      <c r="Q8" s="101">
        <f t="shared" si="6"/>
        <v>0</v>
      </c>
      <c r="R8" s="101">
        <f t="shared" si="7"/>
        <v>0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</row>
    <row r="9" spans="1:25">
      <c r="A9" s="409"/>
      <c r="B9" s="400"/>
      <c r="C9" s="10" t="s">
        <v>98</v>
      </c>
      <c r="D9" s="162"/>
      <c r="E9" s="41"/>
      <c r="F9" s="16" t="s">
        <v>44</v>
      </c>
      <c r="G9" s="16" t="s">
        <v>48</v>
      </c>
      <c r="H9" s="16"/>
      <c r="I9" s="16"/>
      <c r="J9" s="17"/>
      <c r="K9" s="98">
        <f t="shared" si="0"/>
        <v>0</v>
      </c>
      <c r="L9" s="98">
        <f t="shared" si="1"/>
        <v>0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0</v>
      </c>
      <c r="Q9" s="101">
        <f t="shared" si="6"/>
        <v>0</v>
      </c>
      <c r="R9" s="101">
        <f t="shared" si="7"/>
        <v>0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</row>
    <row r="10" spans="1:25">
      <c r="A10" s="409"/>
      <c r="B10" s="400"/>
      <c r="C10" s="10" t="s">
        <v>99</v>
      </c>
      <c r="D10" s="162"/>
      <c r="E10" s="41"/>
      <c r="F10" s="16"/>
      <c r="G10" s="16"/>
      <c r="H10" s="16" t="s">
        <v>32</v>
      </c>
      <c r="I10" s="16"/>
      <c r="J10" s="17" t="s">
        <v>215</v>
      </c>
      <c r="K10" s="98">
        <f t="shared" si="0"/>
        <v>0</v>
      </c>
      <c r="L10" s="98">
        <f t="shared" si="1"/>
        <v>0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0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64"/>
    </row>
    <row r="11" spans="1:25">
      <c r="A11" s="409"/>
      <c r="B11" s="400"/>
      <c r="C11" s="10" t="s">
        <v>104</v>
      </c>
      <c r="D11" s="162"/>
      <c r="E11" s="41"/>
      <c r="F11" s="16"/>
      <c r="G11" s="16"/>
      <c r="H11" s="16" t="s">
        <v>32</v>
      </c>
      <c r="I11" s="16"/>
      <c r="J11" s="17"/>
      <c r="K11" s="98">
        <f t="shared" si="0"/>
        <v>0</v>
      </c>
      <c r="L11" s="98">
        <f t="shared" si="1"/>
        <v>0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64"/>
    </row>
    <row r="12" spans="1:25">
      <c r="A12" s="409"/>
      <c r="B12" s="400"/>
      <c r="C12" s="10" t="s">
        <v>101</v>
      </c>
      <c r="D12" s="162"/>
      <c r="E12" s="41"/>
      <c r="F12" s="16"/>
      <c r="G12" s="16"/>
      <c r="H12" s="16"/>
      <c r="I12" s="16" t="s">
        <v>45</v>
      </c>
      <c r="J12" s="17"/>
      <c r="K12" s="98">
        <f t="shared" si="0"/>
        <v>0</v>
      </c>
      <c r="L12" s="98">
        <f t="shared" si="1"/>
        <v>0</v>
      </c>
      <c r="M12" s="99">
        <f t="shared" si="2"/>
        <v>0</v>
      </c>
      <c r="N12" s="99">
        <f t="shared" si="3"/>
        <v>0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64"/>
    </row>
    <row r="13" spans="1:25" ht="14.25" thickBot="1">
      <c r="A13" s="409"/>
      <c r="B13" s="400"/>
      <c r="C13" s="11" t="s">
        <v>100</v>
      </c>
      <c r="D13" s="163"/>
      <c r="E13" s="42"/>
      <c r="F13" s="28"/>
      <c r="G13" s="28"/>
      <c r="H13" s="28"/>
      <c r="I13" s="28" t="s">
        <v>45</v>
      </c>
      <c r="J13" s="32"/>
      <c r="K13" s="98">
        <f t="shared" si="0"/>
        <v>0</v>
      </c>
      <c r="L13" s="98">
        <f t="shared" si="1"/>
        <v>0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</row>
    <row r="14" spans="1:25">
      <c r="A14" s="410" t="s">
        <v>102</v>
      </c>
      <c r="B14" s="411"/>
      <c r="C14" s="65" t="s">
        <v>103</v>
      </c>
      <c r="D14" s="282"/>
      <c r="E14" s="43" t="s">
        <v>44</v>
      </c>
      <c r="F14" s="36"/>
      <c r="G14" s="36" t="s">
        <v>215</v>
      </c>
      <c r="H14" s="36" t="s">
        <v>215</v>
      </c>
      <c r="I14" s="36"/>
      <c r="J14" s="37" t="s">
        <v>215</v>
      </c>
      <c r="K14" s="98">
        <f t="shared" si="0"/>
        <v>0</v>
      </c>
      <c r="L14" s="98">
        <f t="shared" si="1"/>
        <v>0</v>
      </c>
      <c r="M14" s="99">
        <f t="shared" si="2"/>
        <v>0</v>
      </c>
      <c r="N14" s="99">
        <f t="shared" si="3"/>
        <v>0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25">
      <c r="A15" s="409"/>
      <c r="B15" s="400"/>
      <c r="C15" s="10" t="s">
        <v>105</v>
      </c>
      <c r="D15" s="162"/>
      <c r="E15" s="41"/>
      <c r="F15" s="16" t="s">
        <v>45</v>
      </c>
      <c r="G15" s="16" t="s">
        <v>49</v>
      </c>
      <c r="H15" s="16"/>
      <c r="I15" s="16"/>
      <c r="J15" s="17"/>
      <c r="K15" s="98">
        <f t="shared" si="0"/>
        <v>0</v>
      </c>
      <c r="L15" s="98">
        <f t="shared" si="1"/>
        <v>0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25" ht="14.25" thickBot="1">
      <c r="A16" s="409"/>
      <c r="B16" s="400"/>
      <c r="C16" s="10" t="s">
        <v>106</v>
      </c>
      <c r="D16" s="162"/>
      <c r="E16" s="41"/>
      <c r="F16" s="16"/>
      <c r="G16" s="16"/>
      <c r="H16" s="16"/>
      <c r="I16" s="16" t="s">
        <v>49</v>
      </c>
      <c r="J16" s="17"/>
      <c r="K16" s="98">
        <f t="shared" si="0"/>
        <v>0</v>
      </c>
      <c r="L16" s="98">
        <f t="shared" si="1"/>
        <v>0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81"/>
    </row>
    <row r="17" spans="1:25">
      <c r="A17" s="438" t="s">
        <v>70</v>
      </c>
      <c r="B17" s="374"/>
      <c r="C17" s="78" t="s">
        <v>108</v>
      </c>
      <c r="D17" s="290"/>
      <c r="E17" s="57" t="s">
        <v>49</v>
      </c>
      <c r="F17" s="58"/>
      <c r="G17" s="58"/>
      <c r="H17" s="58"/>
      <c r="I17" s="58"/>
      <c r="J17" s="59"/>
      <c r="K17" s="98">
        <f t="shared" si="0"/>
        <v>0</v>
      </c>
      <c r="L17" s="98">
        <f t="shared" si="1"/>
        <v>0</v>
      </c>
      <c r="M17" s="99">
        <f t="shared" si="2"/>
        <v>0</v>
      </c>
      <c r="N17" s="99">
        <f t="shared" si="3"/>
        <v>0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25">
      <c r="A18" s="402"/>
      <c r="B18" s="403"/>
      <c r="C18" s="79" t="s">
        <v>109</v>
      </c>
      <c r="D18" s="291"/>
      <c r="E18" s="60"/>
      <c r="F18" s="61" t="s">
        <v>49</v>
      </c>
      <c r="G18" s="61" t="s">
        <v>49</v>
      </c>
      <c r="H18" s="61"/>
      <c r="I18" s="61"/>
      <c r="J18" s="62"/>
      <c r="K18" s="98">
        <f t="shared" si="0"/>
        <v>0</v>
      </c>
      <c r="L18" s="98">
        <f t="shared" si="1"/>
        <v>0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25">
      <c r="A19" s="402"/>
      <c r="B19" s="403"/>
      <c r="C19" s="79" t="s">
        <v>110</v>
      </c>
      <c r="D19" s="291"/>
      <c r="E19" s="60"/>
      <c r="F19" s="61"/>
      <c r="G19" s="61"/>
      <c r="H19" s="61" t="s">
        <v>32</v>
      </c>
      <c r="I19" s="61"/>
      <c r="J19" s="62"/>
      <c r="K19" s="98">
        <f t="shared" si="0"/>
        <v>0</v>
      </c>
      <c r="L19" s="98">
        <f t="shared" si="1"/>
        <v>0</v>
      </c>
      <c r="M19" s="99">
        <f t="shared" si="2"/>
        <v>0</v>
      </c>
      <c r="N19" s="99">
        <f t="shared" si="3"/>
        <v>0</v>
      </c>
      <c r="O19" s="100">
        <f t="shared" si="4"/>
        <v>0</v>
      </c>
      <c r="P19" s="100">
        <f t="shared" si="5"/>
        <v>0</v>
      </c>
      <c r="Q19" s="101">
        <f t="shared" si="6"/>
        <v>0</v>
      </c>
      <c r="R19" s="101">
        <f t="shared" si="7"/>
        <v>0</v>
      </c>
      <c r="S19" s="102">
        <f t="shared" si="8"/>
        <v>0</v>
      </c>
      <c r="T19" s="102">
        <f t="shared" si="9"/>
        <v>0</v>
      </c>
      <c r="U19" s="103">
        <f t="shared" si="10"/>
        <v>0</v>
      </c>
      <c r="V19" s="103">
        <f t="shared" si="11"/>
        <v>0</v>
      </c>
      <c r="W19" s="104">
        <f t="shared" si="12"/>
        <v>0</v>
      </c>
      <c r="X19" s="104">
        <f t="shared" si="13"/>
        <v>0</v>
      </c>
      <c r="Y19" s="64"/>
    </row>
    <row r="20" spans="1:25">
      <c r="A20" s="402"/>
      <c r="B20" s="403"/>
      <c r="C20" s="79" t="s">
        <v>111</v>
      </c>
      <c r="D20" s="291"/>
      <c r="E20" s="60"/>
      <c r="F20" s="61"/>
      <c r="G20" s="61"/>
      <c r="H20" s="61"/>
      <c r="I20" s="61" t="s">
        <v>49</v>
      </c>
      <c r="J20" s="62"/>
      <c r="K20" s="98">
        <f t="shared" si="0"/>
        <v>0</v>
      </c>
      <c r="L20" s="98">
        <f t="shared" si="1"/>
        <v>0</v>
      </c>
      <c r="M20" s="99">
        <f t="shared" si="2"/>
        <v>0</v>
      </c>
      <c r="N20" s="99">
        <f t="shared" si="3"/>
        <v>0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0</v>
      </c>
      <c r="V20" s="103">
        <f t="shared" si="11"/>
        <v>0</v>
      </c>
      <c r="W20" s="104">
        <f t="shared" si="12"/>
        <v>0</v>
      </c>
      <c r="X20" s="104">
        <f t="shared" si="13"/>
        <v>0</v>
      </c>
      <c r="Y20" s="64"/>
    </row>
    <row r="21" spans="1:25">
      <c r="A21" s="402"/>
      <c r="B21" s="403"/>
      <c r="C21" s="79" t="s">
        <v>112</v>
      </c>
      <c r="D21" s="291"/>
      <c r="E21" s="60"/>
      <c r="F21" s="61"/>
      <c r="G21" s="61"/>
      <c r="H21" s="61"/>
      <c r="I21" s="61"/>
      <c r="J21" s="62" t="s">
        <v>49</v>
      </c>
      <c r="K21" s="98">
        <f t="shared" si="0"/>
        <v>0</v>
      </c>
      <c r="L21" s="98">
        <f t="shared" si="1"/>
        <v>0</v>
      </c>
      <c r="M21" s="99">
        <f t="shared" si="2"/>
        <v>0</v>
      </c>
      <c r="N21" s="99">
        <f t="shared" si="3"/>
        <v>0</v>
      </c>
      <c r="O21" s="100">
        <f t="shared" si="4"/>
        <v>0</v>
      </c>
      <c r="P21" s="100">
        <f t="shared" si="5"/>
        <v>0</v>
      </c>
      <c r="Q21" s="101">
        <f t="shared" si="6"/>
        <v>0</v>
      </c>
      <c r="R21" s="101">
        <f t="shared" si="7"/>
        <v>0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0</v>
      </c>
      <c r="X21" s="104">
        <f t="shared" si="13"/>
        <v>0</v>
      </c>
      <c r="Y21" s="64"/>
    </row>
    <row r="22" spans="1:25" ht="14.25" thickBot="1">
      <c r="A22" s="404"/>
      <c r="B22" s="405"/>
      <c r="C22" s="80" t="s">
        <v>69</v>
      </c>
      <c r="D22" s="292"/>
      <c r="E22" s="63" t="s">
        <v>49</v>
      </c>
      <c r="F22" s="7" t="s">
        <v>49</v>
      </c>
      <c r="G22" s="7" t="s">
        <v>49</v>
      </c>
      <c r="H22" s="7" t="s">
        <v>49</v>
      </c>
      <c r="I22" s="7" t="s">
        <v>49</v>
      </c>
      <c r="J22" s="8" t="s">
        <v>49</v>
      </c>
      <c r="K22" s="98">
        <f t="shared" si="0"/>
        <v>0</v>
      </c>
      <c r="L22" s="98">
        <f t="shared" si="1"/>
        <v>0</v>
      </c>
      <c r="M22" s="99">
        <f t="shared" si="2"/>
        <v>0</v>
      </c>
      <c r="N22" s="99">
        <f t="shared" si="3"/>
        <v>0</v>
      </c>
      <c r="O22" s="100">
        <f t="shared" si="4"/>
        <v>0</v>
      </c>
      <c r="P22" s="100">
        <f t="shared" si="5"/>
        <v>0</v>
      </c>
      <c r="Q22" s="101">
        <f t="shared" si="6"/>
        <v>0</v>
      </c>
      <c r="R22" s="101">
        <f t="shared" si="7"/>
        <v>0</v>
      </c>
      <c r="S22" s="102">
        <f t="shared" si="8"/>
        <v>0</v>
      </c>
      <c r="T22" s="102">
        <f t="shared" si="9"/>
        <v>0</v>
      </c>
      <c r="U22" s="103">
        <f t="shared" si="10"/>
        <v>0</v>
      </c>
      <c r="V22" s="103">
        <f t="shared" si="11"/>
        <v>0</v>
      </c>
      <c r="W22" s="104">
        <f t="shared" si="12"/>
        <v>0</v>
      </c>
      <c r="X22" s="104">
        <f t="shared" si="13"/>
        <v>0</v>
      </c>
      <c r="Y22" s="64"/>
    </row>
    <row r="23" spans="1:25" ht="15" customHeight="1" thickBot="1">
      <c r="A23" s="393" t="s">
        <v>152</v>
      </c>
      <c r="B23" s="394"/>
      <c r="C23" s="395"/>
      <c r="D23" s="107" t="str">
        <f>IF(SUM(L7:L22)=0,"",SUM(K7:K22)/SUM(L7:L22)*100)</f>
        <v/>
      </c>
      <c r="E23" s="107" t="str">
        <f>IF(SUM(N7:N22)=0,"",SUM(M7:M22)/SUM(N7:N22)*100)</f>
        <v/>
      </c>
      <c r="F23" s="105" t="str">
        <f>IF(SUM(P7:P22)=0,"",SUM(O7:O22)/SUM(P7:P22)*100)</f>
        <v/>
      </c>
      <c r="G23" s="105" t="str">
        <f>IF(SUM(R7:R22)=0,"",SUM(Q7:Q22)/SUM(R7:R22)*100)</f>
        <v/>
      </c>
      <c r="H23" s="105" t="str">
        <f>IF(SUM(T7:T22)=0,"",SUM(S7:S22)/SUM(T7:T22)*100)</f>
        <v/>
      </c>
      <c r="I23" s="105" t="str">
        <f>IF(SUM(V7:V22)=0,"",SUM(U7:U22)/SUM(V7:V22)*100)</f>
        <v/>
      </c>
      <c r="J23" s="106" t="str">
        <f>IF(SUM(X7:X22)=0,"",SUM(W7:W22)/SUM(X7:X22)*100)</f>
        <v/>
      </c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64"/>
    </row>
    <row r="24" spans="1:25" ht="30" customHeight="1" thickBot="1">
      <c r="A24" s="396" t="s">
        <v>71</v>
      </c>
      <c r="B24" s="392"/>
      <c r="C24" s="397" t="s">
        <v>221</v>
      </c>
      <c r="D24" s="397"/>
      <c r="E24" s="397"/>
      <c r="F24" s="397"/>
      <c r="G24" s="397"/>
      <c r="H24" s="397"/>
      <c r="I24" s="397"/>
      <c r="J24" s="39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64"/>
    </row>
    <row r="25" spans="1:25" ht="20.100000000000001" customHeight="1" thickBot="1">
      <c r="A25" s="406" t="s">
        <v>269</v>
      </c>
      <c r="B25" s="407"/>
      <c r="C25" s="407"/>
      <c r="D25" s="407"/>
      <c r="E25" s="407"/>
      <c r="F25" s="407"/>
      <c r="G25" s="407"/>
      <c r="H25" s="407"/>
      <c r="I25" s="407"/>
      <c r="J25" s="4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spans="1:25"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</sheetData>
  <mergeCells count="18">
    <mergeCell ref="A25:J25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17:B22"/>
    <mergeCell ref="A23:C23"/>
    <mergeCell ref="A24:B24"/>
    <mergeCell ref="C24:J24"/>
    <mergeCell ref="A1:J1"/>
    <mergeCell ref="A3:B3"/>
    <mergeCell ref="A7:B13"/>
    <mergeCell ref="A14:B16"/>
  </mergeCells>
  <phoneticPr fontId="1"/>
  <dataValidations count="1">
    <dataValidation type="list" allowBlank="1" showInputMessage="1" showErrorMessage="1" sqref="D7:D22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</cols>
  <sheetData>
    <row r="1" spans="1:25" ht="21">
      <c r="A1" s="364" t="s">
        <v>282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25" ht="14.25" thickBot="1">
      <c r="A2" s="300" t="s">
        <v>272</v>
      </c>
    </row>
    <row r="3" spans="1:25" ht="18" customHeight="1" thickBot="1">
      <c r="A3" s="391" t="s">
        <v>276</v>
      </c>
      <c r="B3" s="392"/>
      <c r="C3" s="299"/>
      <c r="D3" s="295"/>
      <c r="E3" s="295"/>
      <c r="F3" s="295"/>
      <c r="G3" s="295"/>
      <c r="H3" s="295"/>
      <c r="I3" s="295"/>
      <c r="J3" s="296"/>
    </row>
    <row r="4" spans="1:25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25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49</v>
      </c>
    </row>
    <row r="6" spans="1:25" ht="14.25" thickBot="1">
      <c r="A6" s="432"/>
      <c r="B6" s="388"/>
      <c r="C6" s="435"/>
      <c r="D6" s="427"/>
      <c r="E6" s="415"/>
      <c r="F6" s="24" t="s">
        <v>46</v>
      </c>
      <c r="G6" s="24" t="s">
        <v>47</v>
      </c>
      <c r="H6" s="437"/>
      <c r="I6" s="437"/>
      <c r="J6" s="417"/>
      <c r="Y6" s="64" t="s">
        <v>72</v>
      </c>
    </row>
    <row r="7" spans="1:25" ht="14.25" thickTop="1">
      <c r="A7" s="399" t="s">
        <v>113</v>
      </c>
      <c r="B7" s="400"/>
      <c r="C7" s="14" t="s">
        <v>116</v>
      </c>
      <c r="D7" s="161"/>
      <c r="E7" s="40" t="s">
        <v>32</v>
      </c>
      <c r="F7" s="22"/>
      <c r="G7" s="22"/>
      <c r="H7" s="22"/>
      <c r="I7" s="22"/>
      <c r="J7" s="23"/>
      <c r="K7" s="98">
        <f t="shared" ref="K7:K18" si="0">IF(D7="○",1,0)</f>
        <v>0</v>
      </c>
      <c r="L7" s="98">
        <f t="shared" ref="L7:L18" si="1">IF(D7="",0,1)</f>
        <v>0</v>
      </c>
      <c r="M7" s="99">
        <f t="shared" ref="M7:M18" si="2">IF(AND($D7="○",E7="○"),1,0)</f>
        <v>0</v>
      </c>
      <c r="N7" s="99">
        <f t="shared" ref="N7:N18" si="3">IF(AND($D7&lt;&gt;"",$E7="○"),1,0)</f>
        <v>0</v>
      </c>
      <c r="O7" s="100">
        <f t="shared" ref="O7:O18" si="4">IF(AND($D7="○",F7="○"),1,0)</f>
        <v>0</v>
      </c>
      <c r="P7" s="100">
        <f t="shared" ref="P7:P18" si="5">IF(AND($D7&lt;&gt;"",$F7="○"),1,0)</f>
        <v>0</v>
      </c>
      <c r="Q7" s="101">
        <f t="shared" ref="Q7:Q18" si="6">IF(AND($D7="○",G7="○"),1,0)</f>
        <v>0</v>
      </c>
      <c r="R7" s="101">
        <f t="shared" ref="R7:R18" si="7">IF(AND($D7&lt;&gt;"",$G7="○"),1,0)</f>
        <v>0</v>
      </c>
      <c r="S7" s="102">
        <f t="shared" ref="S7:S18" si="8">IF(AND($D7="○",H7="○"),1,0)</f>
        <v>0</v>
      </c>
      <c r="T7" s="102">
        <f t="shared" ref="T7:T18" si="9">IF(AND($D7&lt;&gt;"",$H7="○"),1,0)</f>
        <v>0</v>
      </c>
      <c r="U7" s="103">
        <f t="shared" ref="U7:U18" si="10">IF(AND($D7="○",I7="○"),1,0)</f>
        <v>0</v>
      </c>
      <c r="V7" s="103">
        <f t="shared" ref="V7:V18" si="11">IF(AND($D7&lt;&gt;"",$I7="○"),1,0)</f>
        <v>0</v>
      </c>
      <c r="W7" s="104">
        <f t="shared" ref="W7:W18" si="12">IF(AND($D7="○",J7="○"),1,0)</f>
        <v>0</v>
      </c>
      <c r="X7" s="104">
        <f t="shared" ref="X7:X18" si="13">IF(AND($D7&lt;&gt;"",$J7="○"),1,0)</f>
        <v>0</v>
      </c>
      <c r="Y7" s="64"/>
    </row>
    <row r="8" spans="1:25">
      <c r="A8" s="399"/>
      <c r="B8" s="400"/>
      <c r="C8" s="14" t="s">
        <v>117</v>
      </c>
      <c r="D8" s="161"/>
      <c r="E8" s="40" t="s">
        <v>32</v>
      </c>
      <c r="F8" s="22"/>
      <c r="G8" s="22"/>
      <c r="H8" s="22"/>
      <c r="I8" s="22"/>
      <c r="J8" s="23"/>
      <c r="K8" s="98">
        <f t="shared" si="0"/>
        <v>0</v>
      </c>
      <c r="L8" s="98">
        <f t="shared" si="1"/>
        <v>0</v>
      </c>
      <c r="M8" s="99">
        <f t="shared" si="2"/>
        <v>0</v>
      </c>
      <c r="N8" s="99">
        <f t="shared" si="3"/>
        <v>0</v>
      </c>
      <c r="O8" s="100">
        <f t="shared" si="4"/>
        <v>0</v>
      </c>
      <c r="P8" s="100">
        <f t="shared" si="5"/>
        <v>0</v>
      </c>
      <c r="Q8" s="101">
        <f t="shared" si="6"/>
        <v>0</v>
      </c>
      <c r="R8" s="101">
        <f t="shared" si="7"/>
        <v>0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</row>
    <row r="9" spans="1:25">
      <c r="A9" s="409"/>
      <c r="B9" s="400"/>
      <c r="C9" s="10" t="s">
        <v>115</v>
      </c>
      <c r="D9" s="162"/>
      <c r="E9" s="41"/>
      <c r="F9" s="16" t="s">
        <v>44</v>
      </c>
      <c r="G9" s="16" t="s">
        <v>48</v>
      </c>
      <c r="H9" s="16"/>
      <c r="I9" s="16"/>
      <c r="J9" s="17"/>
      <c r="K9" s="98">
        <f t="shared" si="0"/>
        <v>0</v>
      </c>
      <c r="L9" s="98">
        <f t="shared" si="1"/>
        <v>0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0</v>
      </c>
      <c r="Q9" s="101">
        <f t="shared" si="6"/>
        <v>0</v>
      </c>
      <c r="R9" s="101">
        <f t="shared" si="7"/>
        <v>0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</row>
    <row r="10" spans="1:25">
      <c r="A10" s="409"/>
      <c r="B10" s="400"/>
      <c r="C10" s="10" t="s">
        <v>118</v>
      </c>
      <c r="D10" s="162"/>
      <c r="E10" s="41"/>
      <c r="F10" s="16"/>
      <c r="G10" s="16"/>
      <c r="H10" s="16" t="s">
        <v>32</v>
      </c>
      <c r="I10" s="16"/>
      <c r="J10" s="17"/>
      <c r="K10" s="98">
        <f t="shared" si="0"/>
        <v>0</v>
      </c>
      <c r="L10" s="98">
        <f t="shared" si="1"/>
        <v>0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0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64"/>
    </row>
    <row r="11" spans="1:25">
      <c r="A11" s="409"/>
      <c r="B11" s="400"/>
      <c r="C11" s="10" t="s">
        <v>119</v>
      </c>
      <c r="D11" s="162"/>
      <c r="E11" s="41" t="s">
        <v>215</v>
      </c>
      <c r="F11" s="16" t="s">
        <v>215</v>
      </c>
      <c r="G11" s="16" t="s">
        <v>215</v>
      </c>
      <c r="H11" s="16" t="s">
        <v>44</v>
      </c>
      <c r="I11" s="16" t="s">
        <v>215</v>
      </c>
      <c r="J11" s="17" t="s">
        <v>215</v>
      </c>
      <c r="K11" s="98">
        <f t="shared" si="0"/>
        <v>0</v>
      </c>
      <c r="L11" s="98">
        <f t="shared" si="1"/>
        <v>0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64"/>
    </row>
    <row r="12" spans="1:25" ht="14.25" thickBot="1">
      <c r="A12" s="409"/>
      <c r="B12" s="400"/>
      <c r="C12" s="10" t="s">
        <v>228</v>
      </c>
      <c r="D12" s="162"/>
      <c r="E12" s="41" t="s">
        <v>147</v>
      </c>
      <c r="F12" s="16" t="s">
        <v>147</v>
      </c>
      <c r="G12" s="16" t="s">
        <v>147</v>
      </c>
      <c r="H12" s="16" t="s">
        <v>147</v>
      </c>
      <c r="I12" s="16" t="s">
        <v>147</v>
      </c>
      <c r="J12" s="17" t="s">
        <v>147</v>
      </c>
      <c r="K12" s="98">
        <f t="shared" si="0"/>
        <v>0</v>
      </c>
      <c r="L12" s="98">
        <f t="shared" si="1"/>
        <v>0</v>
      </c>
      <c r="M12" s="99">
        <f t="shared" si="2"/>
        <v>0</v>
      </c>
      <c r="N12" s="99">
        <f t="shared" si="3"/>
        <v>0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64"/>
    </row>
    <row r="13" spans="1:25">
      <c r="A13" s="410" t="s">
        <v>114</v>
      </c>
      <c r="B13" s="411"/>
      <c r="C13" s="65" t="s">
        <v>120</v>
      </c>
      <c r="D13" s="282"/>
      <c r="E13" s="43" t="s">
        <v>32</v>
      </c>
      <c r="F13" s="36" t="s">
        <v>32</v>
      </c>
      <c r="G13" s="36" t="s">
        <v>32</v>
      </c>
      <c r="H13" s="36" t="s">
        <v>32</v>
      </c>
      <c r="I13" s="36"/>
      <c r="J13" s="37" t="s">
        <v>32</v>
      </c>
      <c r="K13" s="98">
        <f t="shared" si="0"/>
        <v>0</v>
      </c>
      <c r="L13" s="98">
        <f t="shared" si="1"/>
        <v>0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</row>
    <row r="14" spans="1:25">
      <c r="A14" s="399"/>
      <c r="B14" s="400"/>
      <c r="C14" s="14" t="s">
        <v>121</v>
      </c>
      <c r="D14" s="161"/>
      <c r="E14" s="40"/>
      <c r="F14" s="22"/>
      <c r="G14" s="22"/>
      <c r="H14" s="22"/>
      <c r="I14" s="22" t="s">
        <v>49</v>
      </c>
      <c r="J14" s="23"/>
      <c r="K14" s="98">
        <f t="shared" si="0"/>
        <v>0</v>
      </c>
      <c r="L14" s="98">
        <f t="shared" si="1"/>
        <v>0</v>
      </c>
      <c r="M14" s="99">
        <f t="shared" si="2"/>
        <v>0</v>
      </c>
      <c r="N14" s="99">
        <f t="shared" si="3"/>
        <v>0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25">
      <c r="A15" s="399"/>
      <c r="B15" s="400"/>
      <c r="C15" s="14" t="s">
        <v>122</v>
      </c>
      <c r="D15" s="161"/>
      <c r="E15" s="40" t="s">
        <v>32</v>
      </c>
      <c r="F15" s="22" t="s">
        <v>32</v>
      </c>
      <c r="G15" s="22" t="s">
        <v>32</v>
      </c>
      <c r="H15" s="22" t="s">
        <v>32</v>
      </c>
      <c r="I15" s="22"/>
      <c r="J15" s="23" t="s">
        <v>32</v>
      </c>
      <c r="K15" s="98">
        <f t="shared" si="0"/>
        <v>0</v>
      </c>
      <c r="L15" s="98">
        <f t="shared" si="1"/>
        <v>0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25">
      <c r="A16" s="399"/>
      <c r="B16" s="400"/>
      <c r="C16" s="14" t="s">
        <v>123</v>
      </c>
      <c r="D16" s="161"/>
      <c r="E16" s="40"/>
      <c r="F16" s="22"/>
      <c r="G16" s="22"/>
      <c r="H16" s="22"/>
      <c r="I16" s="22" t="s">
        <v>49</v>
      </c>
      <c r="J16" s="23"/>
      <c r="K16" s="98">
        <f t="shared" si="0"/>
        <v>0</v>
      </c>
      <c r="L16" s="98">
        <f t="shared" si="1"/>
        <v>0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64"/>
    </row>
    <row r="17" spans="1:25">
      <c r="A17" s="399"/>
      <c r="B17" s="400"/>
      <c r="C17" s="14" t="s">
        <v>124</v>
      </c>
      <c r="D17" s="161"/>
      <c r="E17" s="40" t="s">
        <v>32</v>
      </c>
      <c r="F17" s="22" t="s">
        <v>32</v>
      </c>
      <c r="G17" s="22" t="s">
        <v>32</v>
      </c>
      <c r="H17" s="22" t="s">
        <v>32</v>
      </c>
      <c r="I17" s="22"/>
      <c r="J17" s="23" t="s">
        <v>32</v>
      </c>
      <c r="K17" s="98">
        <f t="shared" si="0"/>
        <v>0</v>
      </c>
      <c r="L17" s="98">
        <f t="shared" si="1"/>
        <v>0</v>
      </c>
      <c r="M17" s="99">
        <f t="shared" si="2"/>
        <v>0</v>
      </c>
      <c r="N17" s="99">
        <f t="shared" si="3"/>
        <v>0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25" ht="14.25" thickBot="1">
      <c r="A18" s="399"/>
      <c r="B18" s="400"/>
      <c r="C18" s="14" t="s">
        <v>125</v>
      </c>
      <c r="D18" s="161"/>
      <c r="E18" s="40"/>
      <c r="F18" s="22"/>
      <c r="G18" s="22"/>
      <c r="H18" s="22"/>
      <c r="I18" s="22" t="s">
        <v>49</v>
      </c>
      <c r="J18" s="23"/>
      <c r="K18" s="98">
        <f t="shared" si="0"/>
        <v>0</v>
      </c>
      <c r="L18" s="98">
        <f t="shared" si="1"/>
        <v>0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25" ht="15" customHeight="1" thickBot="1">
      <c r="A19" s="393" t="s">
        <v>152</v>
      </c>
      <c r="B19" s="394"/>
      <c r="C19" s="395"/>
      <c r="D19" s="107" t="str">
        <f>IF(SUM(L7:L18)=0,"",SUM(K7:K18)/SUM(L7:L18)*100)</f>
        <v/>
      </c>
      <c r="E19" s="107" t="str">
        <f>IF(SUM(N7:N18)=0,"",SUM(M7:M18)/SUM(N7:N18)*100)</f>
        <v/>
      </c>
      <c r="F19" s="105" t="str">
        <f>IF(SUM(P7:P18)=0,"",SUM(O7:O18)/SUM(P7:P18)*100)</f>
        <v/>
      </c>
      <c r="G19" s="105" t="str">
        <f>IF(SUM(R7:R18)=0,"",SUM(Q7:Q18)/SUM(R7:R18)*100)</f>
        <v/>
      </c>
      <c r="H19" s="105" t="str">
        <f>IF(SUM(T7:T18)=0,"",SUM(S7:S18)/SUM(T7:T18)*100)</f>
        <v/>
      </c>
      <c r="I19" s="105" t="str">
        <f>IF(SUM(V7:V18)=0,"",SUM(U7:U18)/SUM(V7:V18)*100)</f>
        <v/>
      </c>
      <c r="J19" s="106" t="str">
        <f>IF(SUM(X7:X18)=0,"",SUM(W7:W18)/SUM(X7:X18)*100)</f>
        <v/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64"/>
    </row>
    <row r="20" spans="1:25" ht="30" customHeight="1" thickBot="1">
      <c r="A20" s="396" t="s">
        <v>71</v>
      </c>
      <c r="B20" s="392"/>
      <c r="C20" s="397" t="s">
        <v>222</v>
      </c>
      <c r="D20" s="397"/>
      <c r="E20" s="397"/>
      <c r="F20" s="397"/>
      <c r="G20" s="397"/>
      <c r="H20" s="397"/>
      <c r="I20" s="397"/>
      <c r="J20" s="39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64"/>
    </row>
    <row r="21" spans="1:25" ht="20.100000000000001" customHeight="1" thickBot="1">
      <c r="A21" s="406" t="s">
        <v>269</v>
      </c>
      <c r="B21" s="407"/>
      <c r="C21" s="407"/>
      <c r="D21" s="407"/>
      <c r="E21" s="407"/>
      <c r="F21" s="407"/>
      <c r="G21" s="407"/>
      <c r="H21" s="407"/>
      <c r="I21" s="407"/>
      <c r="J21" s="408"/>
    </row>
  </sheetData>
  <mergeCells count="17">
    <mergeCell ref="A20:B20"/>
    <mergeCell ref="C20:J20"/>
    <mergeCell ref="A1:J1"/>
    <mergeCell ref="A3:B3"/>
    <mergeCell ref="A21:J21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7:B12"/>
    <mergeCell ref="A13:B18"/>
    <mergeCell ref="A19:C19"/>
  </mergeCells>
  <phoneticPr fontId="1"/>
  <dataValidations count="1">
    <dataValidation type="list" allowBlank="1" showInputMessage="1" showErrorMessage="1" sqref="D7:D18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</cols>
  <sheetData>
    <row r="1" spans="1:25" ht="21">
      <c r="A1" s="364" t="s">
        <v>283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25" ht="14.25" thickBot="1">
      <c r="A2" s="300" t="s">
        <v>272</v>
      </c>
    </row>
    <row r="3" spans="1:25" ht="18" customHeight="1" thickBot="1">
      <c r="A3" s="391" t="s">
        <v>276</v>
      </c>
      <c r="B3" s="392"/>
      <c r="C3" s="299"/>
      <c r="D3" s="295"/>
      <c r="E3" s="295"/>
      <c r="F3" s="295"/>
      <c r="G3" s="295"/>
      <c r="H3" s="295"/>
      <c r="I3" s="295"/>
      <c r="J3" s="296"/>
    </row>
    <row r="4" spans="1:25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25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49</v>
      </c>
    </row>
    <row r="6" spans="1:25" ht="14.25" thickBot="1">
      <c r="A6" s="432"/>
      <c r="B6" s="388"/>
      <c r="C6" s="435"/>
      <c r="D6" s="427"/>
      <c r="E6" s="415"/>
      <c r="F6" s="24" t="s">
        <v>46</v>
      </c>
      <c r="G6" s="24" t="s">
        <v>47</v>
      </c>
      <c r="H6" s="437"/>
      <c r="I6" s="437"/>
      <c r="J6" s="417"/>
      <c r="Y6" s="64" t="s">
        <v>72</v>
      </c>
    </row>
    <row r="7" spans="1:25" ht="14.25" thickTop="1">
      <c r="A7" s="399" t="s">
        <v>27</v>
      </c>
      <c r="B7" s="400"/>
      <c r="C7" s="14" t="s">
        <v>126</v>
      </c>
      <c r="D7" s="161"/>
      <c r="E7" s="40" t="s">
        <v>32</v>
      </c>
      <c r="F7" s="22"/>
      <c r="G7" s="22"/>
      <c r="H7" s="22"/>
      <c r="I7" s="22"/>
      <c r="J7" s="23"/>
      <c r="K7" s="98">
        <f t="shared" ref="K7:K15" si="0">IF(D7="○",1,0)</f>
        <v>0</v>
      </c>
      <c r="L7" s="98">
        <f t="shared" ref="L7:L15" si="1">IF(D7="",0,1)</f>
        <v>0</v>
      </c>
      <c r="M7" s="99">
        <f t="shared" ref="M7:M15" si="2">IF(AND($D7="○",E7="○"),1,0)</f>
        <v>0</v>
      </c>
      <c r="N7" s="99">
        <f t="shared" ref="N7:N15" si="3">IF(AND($D7&lt;&gt;"",$E7="○"),1,0)</f>
        <v>0</v>
      </c>
      <c r="O7" s="100">
        <f t="shared" ref="O7:O15" si="4">IF(AND($D7="○",F7="○"),1,0)</f>
        <v>0</v>
      </c>
      <c r="P7" s="100">
        <f t="shared" ref="P7:P15" si="5">IF(AND($D7&lt;&gt;"",$F7="○"),1,0)</f>
        <v>0</v>
      </c>
      <c r="Q7" s="101">
        <f t="shared" ref="Q7:Q15" si="6">IF(AND($D7="○",G7="○"),1,0)</f>
        <v>0</v>
      </c>
      <c r="R7" s="101">
        <f t="shared" ref="R7:R15" si="7">IF(AND($D7&lt;&gt;"",$G7="○"),1,0)</f>
        <v>0</v>
      </c>
      <c r="S7" s="102">
        <f t="shared" ref="S7:S15" si="8">IF(AND($D7="○",H7="○"),1,0)</f>
        <v>0</v>
      </c>
      <c r="T7" s="102">
        <f t="shared" ref="T7:T15" si="9">IF(AND($D7&lt;&gt;"",$H7="○"),1,0)</f>
        <v>0</v>
      </c>
      <c r="U7" s="103">
        <f t="shared" ref="U7:U15" si="10">IF(AND($D7="○",I7="○"),1,0)</f>
        <v>0</v>
      </c>
      <c r="V7" s="103">
        <f t="shared" ref="V7:V15" si="11">IF(AND($D7&lt;&gt;"",$I7="○"),1,0)</f>
        <v>0</v>
      </c>
      <c r="W7" s="104">
        <f t="shared" ref="W7:W15" si="12">IF(AND($D7="○",J7="○"),1,0)</f>
        <v>0</v>
      </c>
      <c r="X7" s="104">
        <f t="shared" ref="X7:X15" si="13">IF(AND($D7&lt;&gt;"",$J7="○"),1,0)</f>
        <v>0</v>
      </c>
      <c r="Y7" s="64"/>
    </row>
    <row r="8" spans="1:25" ht="14.25" thickBot="1">
      <c r="A8" s="399"/>
      <c r="B8" s="400"/>
      <c r="C8" s="14" t="s">
        <v>127</v>
      </c>
      <c r="D8" s="161"/>
      <c r="E8" s="40"/>
      <c r="F8" s="22" t="s">
        <v>49</v>
      </c>
      <c r="G8" s="22" t="s">
        <v>49</v>
      </c>
      <c r="H8" s="22"/>
      <c r="I8" s="22"/>
      <c r="J8" s="23"/>
      <c r="K8" s="98">
        <f t="shared" si="0"/>
        <v>0</v>
      </c>
      <c r="L8" s="98">
        <f t="shared" si="1"/>
        <v>0</v>
      </c>
      <c r="M8" s="99">
        <f t="shared" si="2"/>
        <v>0</v>
      </c>
      <c r="N8" s="99">
        <f t="shared" si="3"/>
        <v>0</v>
      </c>
      <c r="O8" s="100">
        <f t="shared" si="4"/>
        <v>0</v>
      </c>
      <c r="P8" s="100">
        <f t="shared" si="5"/>
        <v>0</v>
      </c>
      <c r="Q8" s="101">
        <f t="shared" si="6"/>
        <v>0</v>
      </c>
      <c r="R8" s="101">
        <f t="shared" si="7"/>
        <v>0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</row>
    <row r="9" spans="1:25">
      <c r="A9" s="410" t="s">
        <v>28</v>
      </c>
      <c r="B9" s="411"/>
      <c r="C9" s="65" t="s">
        <v>128</v>
      </c>
      <c r="D9" s="282"/>
      <c r="E9" s="43"/>
      <c r="F9" s="36" t="s">
        <v>49</v>
      </c>
      <c r="G9" s="36" t="s">
        <v>49</v>
      </c>
      <c r="H9" s="36"/>
      <c r="I9" s="36"/>
      <c r="J9" s="37"/>
      <c r="K9" s="98">
        <f t="shared" si="0"/>
        <v>0</v>
      </c>
      <c r="L9" s="98">
        <f t="shared" si="1"/>
        <v>0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0</v>
      </c>
      <c r="Q9" s="101">
        <f t="shared" si="6"/>
        <v>0</v>
      </c>
      <c r="R9" s="101">
        <f t="shared" si="7"/>
        <v>0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</row>
    <row r="10" spans="1:25">
      <c r="A10" s="409"/>
      <c r="B10" s="400"/>
      <c r="C10" s="10" t="s">
        <v>129</v>
      </c>
      <c r="D10" s="162"/>
      <c r="E10" s="41" t="s">
        <v>215</v>
      </c>
      <c r="F10" s="16"/>
      <c r="G10" s="16" t="s">
        <v>215</v>
      </c>
      <c r="H10" s="16" t="s">
        <v>32</v>
      </c>
      <c r="I10" s="16"/>
      <c r="J10" s="17" t="s">
        <v>215</v>
      </c>
      <c r="K10" s="98">
        <f t="shared" si="0"/>
        <v>0</v>
      </c>
      <c r="L10" s="98">
        <f t="shared" si="1"/>
        <v>0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0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64"/>
    </row>
    <row r="11" spans="1:25" ht="14.25" thickBot="1">
      <c r="A11" s="409"/>
      <c r="B11" s="400"/>
      <c r="C11" s="10" t="s">
        <v>130</v>
      </c>
      <c r="D11" s="162"/>
      <c r="E11" s="41"/>
      <c r="F11" s="16"/>
      <c r="G11" s="16"/>
      <c r="H11" s="16"/>
      <c r="I11" s="16" t="s">
        <v>49</v>
      </c>
      <c r="J11" s="17"/>
      <c r="K11" s="98">
        <f t="shared" si="0"/>
        <v>0</v>
      </c>
      <c r="L11" s="98">
        <f t="shared" si="1"/>
        <v>0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81"/>
    </row>
    <row r="12" spans="1:25">
      <c r="A12" s="439" t="s">
        <v>29</v>
      </c>
      <c r="B12" s="411"/>
      <c r="C12" s="78" t="s">
        <v>131</v>
      </c>
      <c r="D12" s="290"/>
      <c r="E12" s="57" t="s">
        <v>49</v>
      </c>
      <c r="F12" s="58" t="s">
        <v>49</v>
      </c>
      <c r="G12" s="58" t="s">
        <v>49</v>
      </c>
      <c r="H12" s="58" t="s">
        <v>32</v>
      </c>
      <c r="I12" s="58"/>
      <c r="J12" s="59" t="s">
        <v>32</v>
      </c>
      <c r="K12" s="98">
        <f t="shared" si="0"/>
        <v>0</v>
      </c>
      <c r="L12" s="98">
        <f t="shared" si="1"/>
        <v>0</v>
      </c>
      <c r="M12" s="99">
        <f t="shared" si="2"/>
        <v>0</v>
      </c>
      <c r="N12" s="99">
        <f t="shared" si="3"/>
        <v>0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64"/>
    </row>
    <row r="13" spans="1:25" ht="14.25" thickBot="1">
      <c r="A13" s="409"/>
      <c r="B13" s="400"/>
      <c r="C13" s="93" t="s">
        <v>132</v>
      </c>
      <c r="D13" s="288"/>
      <c r="E13" s="94"/>
      <c r="F13" s="95"/>
      <c r="G13" s="95"/>
      <c r="H13" s="95"/>
      <c r="I13" s="95" t="s">
        <v>49</v>
      </c>
      <c r="J13" s="96"/>
      <c r="K13" s="98">
        <f t="shared" si="0"/>
        <v>0</v>
      </c>
      <c r="L13" s="98">
        <f t="shared" si="1"/>
        <v>0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</row>
    <row r="14" spans="1:25">
      <c r="A14" s="439" t="s">
        <v>30</v>
      </c>
      <c r="B14" s="411"/>
      <c r="C14" s="78" t="s">
        <v>133</v>
      </c>
      <c r="D14" s="290"/>
      <c r="E14" s="57" t="s">
        <v>49</v>
      </c>
      <c r="F14" s="58" t="s">
        <v>49</v>
      </c>
      <c r="G14" s="58" t="s">
        <v>49</v>
      </c>
      <c r="H14" s="58" t="s">
        <v>32</v>
      </c>
      <c r="I14" s="58"/>
      <c r="J14" s="59" t="s">
        <v>32</v>
      </c>
      <c r="K14" s="98">
        <f t="shared" si="0"/>
        <v>0</v>
      </c>
      <c r="L14" s="98">
        <f t="shared" si="1"/>
        <v>0</v>
      </c>
      <c r="M14" s="99">
        <f t="shared" si="2"/>
        <v>0</v>
      </c>
      <c r="N14" s="99">
        <f t="shared" si="3"/>
        <v>0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25" ht="14.25" thickBot="1">
      <c r="A15" s="412"/>
      <c r="B15" s="413"/>
      <c r="C15" s="80" t="s">
        <v>134</v>
      </c>
      <c r="D15" s="292"/>
      <c r="E15" s="94"/>
      <c r="F15" s="95"/>
      <c r="G15" s="95"/>
      <c r="H15" s="95"/>
      <c r="I15" s="95" t="s">
        <v>49</v>
      </c>
      <c r="J15" s="96"/>
      <c r="K15" s="98">
        <f t="shared" si="0"/>
        <v>0</v>
      </c>
      <c r="L15" s="98">
        <f t="shared" si="1"/>
        <v>0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25" ht="15" customHeight="1" thickBot="1">
      <c r="A16" s="393" t="s">
        <v>152</v>
      </c>
      <c r="B16" s="394"/>
      <c r="C16" s="395"/>
      <c r="D16" s="107" t="str">
        <f>IF(SUM(L7:L15)=0,"",SUM(K7:K15)/SUM(L7:L15)*100)</f>
        <v/>
      </c>
      <c r="E16" s="107" t="str">
        <f>IF(SUM(N7:N15)=0,"",SUM(M7:M15)/SUM(N7:N15)*100)</f>
        <v/>
      </c>
      <c r="F16" s="105" t="str">
        <f>IF(SUM(P7:P15)=0,"",SUM(O7:O15)/SUM(P7:P15)*100)</f>
        <v/>
      </c>
      <c r="G16" s="105" t="str">
        <f>IF(SUM(R7:R15)=0,"",SUM(Q7:Q15)/SUM(R7:R15)*100)</f>
        <v/>
      </c>
      <c r="H16" s="105" t="str">
        <f>IF(SUM(T7:T15)=0,"",SUM(S7:S15)/SUM(T7:T15)*100)</f>
        <v/>
      </c>
      <c r="I16" s="105" t="str">
        <f>IF(SUM(V7:V15)=0,"",SUM(U7:U15)/SUM(V7:V15)*100)</f>
        <v/>
      </c>
      <c r="J16" s="106" t="str">
        <f>IF(SUM(X7:X15)=0,"",SUM(W7:W15)/SUM(X7:X15)*100)</f>
        <v/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64"/>
    </row>
    <row r="17" spans="1:25" ht="30" customHeight="1" thickBot="1">
      <c r="A17" s="396" t="s">
        <v>71</v>
      </c>
      <c r="B17" s="392"/>
      <c r="C17" s="397" t="s">
        <v>223</v>
      </c>
      <c r="D17" s="397"/>
      <c r="E17" s="397"/>
      <c r="F17" s="397"/>
      <c r="G17" s="397"/>
      <c r="H17" s="397"/>
      <c r="I17" s="397"/>
      <c r="J17" s="39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64"/>
    </row>
    <row r="18" spans="1:25" ht="20.100000000000001" customHeight="1" thickBot="1">
      <c r="A18" s="406" t="s">
        <v>269</v>
      </c>
      <c r="B18" s="407"/>
      <c r="C18" s="407"/>
      <c r="D18" s="407"/>
      <c r="E18" s="407"/>
      <c r="F18" s="407"/>
      <c r="G18" s="407"/>
      <c r="H18" s="407"/>
      <c r="I18" s="407"/>
      <c r="J18" s="4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</sheetData>
  <mergeCells count="19">
    <mergeCell ref="A17:B17"/>
    <mergeCell ref="C17:J17"/>
    <mergeCell ref="A12:B13"/>
    <mergeCell ref="A14:B15"/>
    <mergeCell ref="A18:J18"/>
    <mergeCell ref="A7:B8"/>
    <mergeCell ref="A9:B11"/>
    <mergeCell ref="A16:C16"/>
    <mergeCell ref="A1:J1"/>
    <mergeCell ref="A3:B3"/>
    <mergeCell ref="A4:B6"/>
    <mergeCell ref="C4:C6"/>
    <mergeCell ref="D4:D6"/>
    <mergeCell ref="E4:J4"/>
    <mergeCell ref="E5:E6"/>
    <mergeCell ref="F5:G5"/>
    <mergeCell ref="H5:H6"/>
    <mergeCell ref="I5:I6"/>
    <mergeCell ref="J5:J6"/>
  </mergeCells>
  <phoneticPr fontId="1"/>
  <dataValidations count="1">
    <dataValidation type="list" allowBlank="1" showInputMessage="1" showErrorMessage="1" sqref="D7:D15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Normal="100" workbookViewId="0">
      <selection sqref="A1:O1"/>
    </sheetView>
  </sheetViews>
  <sheetFormatPr defaultRowHeight="13.5"/>
  <cols>
    <col min="1" max="1" width="16.625" customWidth="1"/>
    <col min="2" max="7" width="10.625" customWidth="1"/>
    <col min="8" max="8" width="12.625" customWidth="1"/>
    <col min="14" max="18" width="2.625" customWidth="1"/>
    <col min="19" max="20" width="10.625" customWidth="1"/>
  </cols>
  <sheetData>
    <row r="1" spans="1:20" ht="21">
      <c r="A1" s="364" t="s">
        <v>284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20">
      <c r="A2" s="301" t="s">
        <v>272</v>
      </c>
    </row>
    <row r="3" spans="1:20" ht="20.100000000000001" customHeight="1" thickBot="1">
      <c r="A3" s="365" t="s">
        <v>154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</row>
    <row r="4" spans="1:20" ht="31.5" customHeight="1" thickBot="1">
      <c r="A4" s="337" t="s">
        <v>322</v>
      </c>
      <c r="B4" s="338" t="s">
        <v>7</v>
      </c>
      <c r="C4" s="328" t="s">
        <v>46</v>
      </c>
      <c r="D4" s="328" t="s">
        <v>47</v>
      </c>
      <c r="E4" s="328" t="s">
        <v>4</v>
      </c>
      <c r="F4" s="328" t="s">
        <v>5</v>
      </c>
      <c r="G4" s="339" t="s">
        <v>321</v>
      </c>
      <c r="H4" s="340" t="s">
        <v>141</v>
      </c>
    </row>
    <row r="5" spans="1:20" ht="21.75" customHeight="1">
      <c r="A5" s="329" t="s">
        <v>0</v>
      </c>
      <c r="B5" s="325">
        <f>分類別総合化【集計】!B6</f>
        <v>2</v>
      </c>
      <c r="C5" s="326">
        <f>分類別総合化【集計】!C6</f>
        <v>2</v>
      </c>
      <c r="D5" s="326">
        <f>分類別総合化【集計】!D6</f>
        <v>2</v>
      </c>
      <c r="E5" s="326">
        <f>分類別総合化【集計】!E6</f>
        <v>1</v>
      </c>
      <c r="F5" s="326">
        <f>分類別総合化【集計】!F6</f>
        <v>1</v>
      </c>
      <c r="G5" s="327">
        <f>分類別総合化【集計】!G6</f>
        <v>1</v>
      </c>
      <c r="H5" s="333">
        <f>SUM(B5:G5)/6</f>
        <v>1.5</v>
      </c>
    </row>
    <row r="6" spans="1:20" ht="21.75" customHeight="1">
      <c r="A6" s="137" t="s">
        <v>16</v>
      </c>
      <c r="B6" s="146">
        <f>分類別総合化【集計】!B7</f>
        <v>3</v>
      </c>
      <c r="C6" s="116">
        <f>分類別総合化【集計】!C7</f>
        <v>3</v>
      </c>
      <c r="D6" s="116">
        <f>分類別総合化【集計】!D7</f>
        <v>3</v>
      </c>
      <c r="E6" s="116">
        <f>分類別総合化【集計】!E7</f>
        <v>3</v>
      </c>
      <c r="F6" s="116">
        <f>分類別総合化【集計】!F7</f>
        <v>1</v>
      </c>
      <c r="G6" s="147">
        <f>分類別総合化【集計】!G7</f>
        <v>1</v>
      </c>
      <c r="H6" s="334">
        <f>SUM(B6:G6)/6</f>
        <v>2.3333333333333335</v>
      </c>
    </row>
    <row r="7" spans="1:20" ht="21.75" customHeight="1" thickBot="1">
      <c r="A7" s="137" t="s">
        <v>17</v>
      </c>
      <c r="B7" s="146">
        <f>分類別総合化【集計】!B8</f>
        <v>3</v>
      </c>
      <c r="C7" s="116">
        <f>分類別総合化【集計】!C8</f>
        <v>3</v>
      </c>
      <c r="D7" s="116">
        <f>分類別総合化【集計】!D8</f>
        <v>3</v>
      </c>
      <c r="E7" s="116">
        <f>分類別総合化【集計】!E8</f>
        <v>3</v>
      </c>
      <c r="F7" s="116">
        <f>分類別総合化【集計】!F8</f>
        <v>1</v>
      </c>
      <c r="G7" s="147">
        <f>分類別総合化【集計】!G8</f>
        <v>1</v>
      </c>
      <c r="H7" s="334">
        <f t="shared" ref="H7:H12" si="0">SUM(B7:G7)/6</f>
        <v>2.3333333333333335</v>
      </c>
    </row>
    <row r="8" spans="1:20" ht="21.75" customHeight="1">
      <c r="A8" s="137" t="s">
        <v>18</v>
      </c>
      <c r="B8" s="146">
        <f>分類別総合化【集計】!B9</f>
        <v>3</v>
      </c>
      <c r="C8" s="116">
        <f>分類別総合化【集計】!C9</f>
        <v>1</v>
      </c>
      <c r="D8" s="116">
        <f>分類別総合化【集計】!D9</f>
        <v>1</v>
      </c>
      <c r="E8" s="116">
        <f>分類別総合化【集計】!E9</f>
        <v>1</v>
      </c>
      <c r="F8" s="116">
        <f>分類別総合化【集計】!F9</f>
        <v>1</v>
      </c>
      <c r="G8" s="147">
        <f>分類別総合化【集計】!G9</f>
        <v>1</v>
      </c>
      <c r="H8" s="334">
        <f t="shared" si="0"/>
        <v>1.3333333333333333</v>
      </c>
      <c r="M8" s="247" t="s">
        <v>345</v>
      </c>
      <c r="N8" s="374"/>
      <c r="O8" s="374"/>
      <c r="P8" s="374"/>
      <c r="Q8" s="374"/>
      <c r="R8" s="444"/>
    </row>
    <row r="9" spans="1:20" ht="21.75" customHeight="1">
      <c r="A9" s="137" t="s">
        <v>26</v>
      </c>
      <c r="B9" s="146">
        <f>分類別総合化【集計】!B10</f>
        <v>2</v>
      </c>
      <c r="C9" s="116">
        <f>分類別総合化【集計】!C10</f>
        <v>2</v>
      </c>
      <c r="D9" s="116">
        <f>分類別総合化【集計】!D10</f>
        <v>2</v>
      </c>
      <c r="E9" s="116">
        <f>分類別総合化【集計】!E10</f>
        <v>1</v>
      </c>
      <c r="F9" s="116">
        <f>分類別総合化【集計】!F10</f>
        <v>1</v>
      </c>
      <c r="G9" s="147">
        <f>分類別総合化【集計】!G10</f>
        <v>3</v>
      </c>
      <c r="H9" s="334">
        <f t="shared" si="0"/>
        <v>1.8333333333333333</v>
      </c>
      <c r="M9" s="248" t="s">
        <v>346</v>
      </c>
      <c r="N9" s="445">
        <f>H12</f>
        <v>1.9761904761904761</v>
      </c>
      <c r="O9" s="403"/>
      <c r="P9" s="403"/>
      <c r="Q9" s="403"/>
      <c r="R9" s="446"/>
    </row>
    <row r="10" spans="1:20" ht="21.75" customHeight="1" thickBot="1">
      <c r="A10" s="137" t="s">
        <v>19</v>
      </c>
      <c r="B10" s="146">
        <f>分類別総合化【集計】!B11</f>
        <v>2</v>
      </c>
      <c r="C10" s="116">
        <f>分類別総合化【集計】!C11</f>
        <v>2</v>
      </c>
      <c r="D10" s="116">
        <f>分類別総合化【集計】!D11</f>
        <v>2</v>
      </c>
      <c r="E10" s="116">
        <f>分類別総合化【集計】!E11</f>
        <v>2</v>
      </c>
      <c r="F10" s="116">
        <f>分類別総合化【集計】!F11</f>
        <v>1</v>
      </c>
      <c r="G10" s="147">
        <f>分類別総合化【集計】!G11</f>
        <v>2</v>
      </c>
      <c r="H10" s="334">
        <f t="shared" si="0"/>
        <v>1.8333333333333333</v>
      </c>
      <c r="M10" s="341" t="s">
        <v>325</v>
      </c>
      <c r="N10" s="356" t="s">
        <v>334</v>
      </c>
      <c r="O10" s="357" t="str">
        <f>IF(H12&gt;=0.6,"★","")</f>
        <v>★</v>
      </c>
      <c r="P10" s="357" t="str">
        <f>IF(H12&gt;=1.2,"★","")</f>
        <v>★</v>
      </c>
      <c r="Q10" s="357" t="str">
        <f>IF(H12&gt;=1.8,"★","")</f>
        <v>★</v>
      </c>
      <c r="R10" s="358" t="str">
        <f>IF(H12&gt;=2.4,"★","")</f>
        <v/>
      </c>
    </row>
    <row r="11" spans="1:20" ht="21.75" customHeight="1" thickBot="1">
      <c r="A11" s="138" t="s">
        <v>146</v>
      </c>
      <c r="B11" s="148">
        <f>分類別総合化【集計】!B12</f>
        <v>3</v>
      </c>
      <c r="C11" s="127">
        <f>分類別総合化【集計】!C12</f>
        <v>3</v>
      </c>
      <c r="D11" s="127">
        <f>分類別総合化【集計】!D12</f>
        <v>3</v>
      </c>
      <c r="E11" s="127">
        <f>分類別総合化【集計】!E12</f>
        <v>3</v>
      </c>
      <c r="F11" s="127">
        <f>分類別総合化【集計】!F12</f>
        <v>1</v>
      </c>
      <c r="G11" s="149">
        <f>分類別総合化【集計】!G12</f>
        <v>3</v>
      </c>
      <c r="H11" s="335">
        <f t="shared" si="0"/>
        <v>2.6666666666666665</v>
      </c>
    </row>
    <row r="12" spans="1:20" ht="41.25" customHeight="1" thickTop="1" thickBot="1">
      <c r="A12" s="139" t="s">
        <v>320</v>
      </c>
      <c r="B12" s="330">
        <f>SUM(B5:B11)/7</f>
        <v>2.5714285714285716</v>
      </c>
      <c r="C12" s="331">
        <f t="shared" ref="C12:D12" si="1">SUM(C5:C11)/7</f>
        <v>2.2857142857142856</v>
      </c>
      <c r="D12" s="331">
        <f t="shared" si="1"/>
        <v>2.2857142857142856</v>
      </c>
      <c r="E12" s="331">
        <f>SUM(E5:E11)/7</f>
        <v>2</v>
      </c>
      <c r="F12" s="331">
        <f>SUM(F5:F11)/7</f>
        <v>1</v>
      </c>
      <c r="G12" s="332">
        <f>SUM(G5:G11)/7</f>
        <v>1.7142857142857142</v>
      </c>
      <c r="H12" s="336">
        <f t="shared" si="0"/>
        <v>1.9761904761904761</v>
      </c>
    </row>
    <row r="13" spans="1:20">
      <c r="S13" s="442" t="s">
        <v>335</v>
      </c>
      <c r="T13" s="443"/>
    </row>
    <row r="14" spans="1:20">
      <c r="S14" s="351" t="s">
        <v>347</v>
      </c>
      <c r="T14" s="352" t="s">
        <v>334</v>
      </c>
    </row>
    <row r="15" spans="1:20">
      <c r="S15" s="351" t="s">
        <v>348</v>
      </c>
      <c r="T15" s="353" t="s">
        <v>341</v>
      </c>
    </row>
    <row r="16" spans="1:20">
      <c r="S16" s="351" t="s">
        <v>349</v>
      </c>
      <c r="T16" s="353" t="s">
        <v>342</v>
      </c>
    </row>
    <row r="17" spans="19:20">
      <c r="S17" s="351" t="s">
        <v>350</v>
      </c>
      <c r="T17" s="353" t="s">
        <v>343</v>
      </c>
    </row>
    <row r="18" spans="19:20">
      <c r="S18" s="354" t="s">
        <v>351</v>
      </c>
      <c r="T18" s="355" t="s">
        <v>344</v>
      </c>
    </row>
  </sheetData>
  <mergeCells count="5">
    <mergeCell ref="S13:T13"/>
    <mergeCell ref="A1:O1"/>
    <mergeCell ref="A3:O3"/>
    <mergeCell ref="N8:R8"/>
    <mergeCell ref="N9:R9"/>
  </mergeCells>
  <phoneticPr fontId="1"/>
  <hyperlinks>
    <hyperlink ref="A2" location="シート構成・利用方法!A1" display="シート構成・利用方法"/>
  </hyperlinks>
  <pageMargins left="0.7" right="0.7" top="0.75" bottom="0.75" header="0.3" footer="0.3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1"/>
  <sheetViews>
    <sheetView workbookViewId="0">
      <selection sqref="A1:H1"/>
    </sheetView>
  </sheetViews>
  <sheetFormatPr defaultRowHeight="13.5"/>
  <cols>
    <col min="1" max="1" width="25.625" customWidth="1"/>
    <col min="2" max="8" width="10.625" customWidth="1"/>
  </cols>
  <sheetData>
    <row r="1" spans="1:8" ht="21">
      <c r="A1" s="364" t="s">
        <v>286</v>
      </c>
      <c r="B1" s="364"/>
      <c r="C1" s="364"/>
      <c r="D1" s="364"/>
      <c r="E1" s="364"/>
      <c r="F1" s="364"/>
      <c r="G1" s="364"/>
      <c r="H1" s="364"/>
    </row>
    <row r="2" spans="1:8">
      <c r="A2" s="301" t="s">
        <v>272</v>
      </c>
    </row>
    <row r="3" spans="1:8" ht="18" thickBot="1">
      <c r="A3" s="381"/>
      <c r="B3" s="382"/>
      <c r="C3" s="382"/>
      <c r="D3" s="382"/>
      <c r="E3" s="382"/>
      <c r="F3" s="382"/>
      <c r="G3" s="382"/>
      <c r="H3" s="382"/>
    </row>
    <row r="4" spans="1:8">
      <c r="A4" s="383" t="s">
        <v>15</v>
      </c>
      <c r="B4" s="385" t="s">
        <v>7</v>
      </c>
      <c r="C4" s="387" t="s">
        <v>3</v>
      </c>
      <c r="D4" s="369"/>
      <c r="E4" s="373" t="s">
        <v>4</v>
      </c>
      <c r="F4" s="373" t="s">
        <v>5</v>
      </c>
      <c r="G4" s="389" t="s">
        <v>8</v>
      </c>
      <c r="H4" s="379" t="s">
        <v>20</v>
      </c>
    </row>
    <row r="5" spans="1:8" ht="14.25" thickBot="1">
      <c r="A5" s="384"/>
      <c r="B5" s="386"/>
      <c r="C5" s="109" t="s">
        <v>46</v>
      </c>
      <c r="D5" s="109" t="s">
        <v>47</v>
      </c>
      <c r="E5" s="388"/>
      <c r="F5" s="388"/>
      <c r="G5" s="390"/>
      <c r="H5" s="380"/>
    </row>
    <row r="6" spans="1:8" ht="14.25" thickTop="1">
      <c r="A6" s="155" t="s">
        <v>139</v>
      </c>
      <c r="B6" s="232">
        <f>B28</f>
        <v>2</v>
      </c>
      <c r="C6" s="233">
        <f t="shared" ref="C6:H6" si="0">C28</f>
        <v>2</v>
      </c>
      <c r="D6" s="233">
        <f t="shared" si="0"/>
        <v>2</v>
      </c>
      <c r="E6" s="233">
        <f t="shared" si="0"/>
        <v>1</v>
      </c>
      <c r="F6" s="233">
        <f t="shared" si="0"/>
        <v>1</v>
      </c>
      <c r="G6" s="234">
        <f t="shared" si="0"/>
        <v>1</v>
      </c>
      <c r="H6" s="235">
        <f t="shared" si="0"/>
        <v>2</v>
      </c>
    </row>
    <row r="7" spans="1:8">
      <c r="A7" s="156" t="s">
        <v>171</v>
      </c>
      <c r="B7" s="236">
        <f>B72</f>
        <v>3</v>
      </c>
      <c r="C7" s="237">
        <f t="shared" ref="C7:H7" si="1">C72</f>
        <v>3</v>
      </c>
      <c r="D7" s="237">
        <f t="shared" si="1"/>
        <v>3</v>
      </c>
      <c r="E7" s="237">
        <f t="shared" si="1"/>
        <v>3</v>
      </c>
      <c r="F7" s="237">
        <f t="shared" si="1"/>
        <v>1</v>
      </c>
      <c r="G7" s="238">
        <f t="shared" si="1"/>
        <v>1</v>
      </c>
      <c r="H7" s="239">
        <f t="shared" si="1"/>
        <v>3</v>
      </c>
    </row>
    <row r="8" spans="1:8">
      <c r="A8" s="156" t="s">
        <v>172</v>
      </c>
      <c r="B8" s="240">
        <f>B72</f>
        <v>3</v>
      </c>
      <c r="C8" s="241">
        <f t="shared" ref="C8:H8" si="2">C72</f>
        <v>3</v>
      </c>
      <c r="D8" s="241">
        <f t="shared" si="2"/>
        <v>3</v>
      </c>
      <c r="E8" s="241">
        <f t="shared" si="2"/>
        <v>3</v>
      </c>
      <c r="F8" s="241">
        <f t="shared" si="2"/>
        <v>1</v>
      </c>
      <c r="G8" s="242">
        <f t="shared" si="2"/>
        <v>1</v>
      </c>
      <c r="H8" s="239">
        <f t="shared" si="2"/>
        <v>3</v>
      </c>
    </row>
    <row r="9" spans="1:8">
      <c r="A9" s="156" t="s">
        <v>164</v>
      </c>
      <c r="B9" s="240">
        <f>B160</f>
        <v>3</v>
      </c>
      <c r="C9" s="241">
        <f t="shared" ref="C9:H9" si="3">C160</f>
        <v>1</v>
      </c>
      <c r="D9" s="241">
        <f t="shared" si="3"/>
        <v>1</v>
      </c>
      <c r="E9" s="241">
        <f t="shared" si="3"/>
        <v>1</v>
      </c>
      <c r="F9" s="241">
        <f t="shared" si="3"/>
        <v>1</v>
      </c>
      <c r="G9" s="242">
        <f t="shared" si="3"/>
        <v>1</v>
      </c>
      <c r="H9" s="239">
        <f t="shared" si="3"/>
        <v>1</v>
      </c>
    </row>
    <row r="10" spans="1:8">
      <c r="A10" s="156" t="s">
        <v>166</v>
      </c>
      <c r="B10" s="240">
        <f>B204</f>
        <v>2</v>
      </c>
      <c r="C10" s="241">
        <f t="shared" ref="C10:H10" si="4">C204</f>
        <v>2</v>
      </c>
      <c r="D10" s="241">
        <f t="shared" si="4"/>
        <v>2</v>
      </c>
      <c r="E10" s="241">
        <f t="shared" si="4"/>
        <v>1</v>
      </c>
      <c r="F10" s="241">
        <f t="shared" si="4"/>
        <v>1</v>
      </c>
      <c r="G10" s="242">
        <f t="shared" si="4"/>
        <v>3</v>
      </c>
      <c r="H10" s="239">
        <f t="shared" si="4"/>
        <v>1</v>
      </c>
    </row>
    <row r="11" spans="1:8">
      <c r="A11" s="156" t="s">
        <v>173</v>
      </c>
      <c r="B11" s="240">
        <f>B248</f>
        <v>2</v>
      </c>
      <c r="C11" s="241">
        <f t="shared" ref="C11:H11" si="5">C248</f>
        <v>2</v>
      </c>
      <c r="D11" s="241">
        <f t="shared" si="5"/>
        <v>2</v>
      </c>
      <c r="E11" s="241">
        <f t="shared" si="5"/>
        <v>2</v>
      </c>
      <c r="F11" s="241">
        <f t="shared" si="5"/>
        <v>1</v>
      </c>
      <c r="G11" s="242">
        <f t="shared" si="5"/>
        <v>2</v>
      </c>
      <c r="H11" s="239">
        <f t="shared" si="5"/>
        <v>1</v>
      </c>
    </row>
    <row r="12" spans="1:8" ht="14.25" thickBot="1">
      <c r="A12" s="231" t="s">
        <v>170</v>
      </c>
      <c r="B12" s="243">
        <f>B292</f>
        <v>3</v>
      </c>
      <c r="C12" s="244">
        <f t="shared" ref="C12:H12" si="6">C292</f>
        <v>3</v>
      </c>
      <c r="D12" s="244">
        <f t="shared" si="6"/>
        <v>3</v>
      </c>
      <c r="E12" s="244">
        <f t="shared" si="6"/>
        <v>3</v>
      </c>
      <c r="F12" s="244">
        <f t="shared" si="6"/>
        <v>1</v>
      </c>
      <c r="G12" s="245">
        <f t="shared" si="6"/>
        <v>3</v>
      </c>
      <c r="H12" s="246">
        <f t="shared" si="6"/>
        <v>1</v>
      </c>
    </row>
    <row r="15" spans="1:8" ht="20.100000000000001" customHeight="1" thickBot="1">
      <c r="A15" s="381" t="s">
        <v>158</v>
      </c>
      <c r="B15" s="382"/>
      <c r="C15" s="382"/>
      <c r="D15" s="382"/>
      <c r="E15" s="382"/>
      <c r="F15" s="382"/>
      <c r="G15" s="382"/>
      <c r="H15" s="382"/>
    </row>
    <row r="16" spans="1:8" ht="15" customHeight="1">
      <c r="A16" s="383" t="s">
        <v>15</v>
      </c>
      <c r="B16" s="385" t="s">
        <v>7</v>
      </c>
      <c r="C16" s="387" t="s">
        <v>3</v>
      </c>
      <c r="D16" s="369"/>
      <c r="E16" s="373" t="s">
        <v>4</v>
      </c>
      <c r="F16" s="373" t="s">
        <v>5</v>
      </c>
      <c r="G16" s="389" t="s">
        <v>8</v>
      </c>
      <c r="H16" s="379" t="s">
        <v>20</v>
      </c>
    </row>
    <row r="17" spans="1:8" ht="15" customHeight="1" thickBot="1">
      <c r="A17" s="384"/>
      <c r="B17" s="386"/>
      <c r="C17" s="109" t="s">
        <v>137</v>
      </c>
      <c r="D17" s="109" t="s">
        <v>138</v>
      </c>
      <c r="E17" s="388"/>
      <c r="F17" s="388"/>
      <c r="G17" s="390"/>
      <c r="H17" s="380"/>
    </row>
    <row r="18" spans="1:8" ht="20.100000000000001" customHeight="1" thickTop="1">
      <c r="A18" s="155" t="str">
        <f>'観光施設【(記入欄】)'!C3</f>
        <v>観光施設A</v>
      </c>
      <c r="B18" s="174">
        <f>'観光施設【(記入欄】)'!E37</f>
        <v>100</v>
      </c>
      <c r="C18" s="171">
        <f>'観光施設【(記入欄】)'!F37</f>
        <v>100</v>
      </c>
      <c r="D18" s="171">
        <f>'観光施設【(記入欄】)'!G37</f>
        <v>100</v>
      </c>
      <c r="E18" s="171">
        <f>'観光施設【(記入欄】)'!H37</f>
        <v>100</v>
      </c>
      <c r="F18" s="171">
        <f>'観光施設【(記入欄】)'!I37</f>
        <v>100</v>
      </c>
      <c r="G18" s="172">
        <f>'観光施設【(記入欄】)'!J37</f>
        <v>100</v>
      </c>
      <c r="H18" s="173">
        <f>'観光施設【(記入欄】)'!D37</f>
        <v>100</v>
      </c>
    </row>
    <row r="19" spans="1:8" ht="20.100000000000001" customHeight="1">
      <c r="A19" s="156" t="str">
        <f>'観光施設【(記入欄】)'!C40</f>
        <v>観光施設B</v>
      </c>
      <c r="B19" s="175">
        <f>'観光施設【(記入欄】)'!E74</f>
        <v>0</v>
      </c>
      <c r="C19" s="176">
        <f>'観光施設【(記入欄】)'!F74</f>
        <v>0</v>
      </c>
      <c r="D19" s="176">
        <f>'観光施設【(記入欄】)'!G74</f>
        <v>0</v>
      </c>
      <c r="E19" s="176">
        <f>'観光施設【(記入欄】)'!H74</f>
        <v>0</v>
      </c>
      <c r="F19" s="176">
        <f>'観光施設【(記入欄】)'!I74</f>
        <v>0</v>
      </c>
      <c r="G19" s="177">
        <f>'観光施設【(記入欄】)'!J74</f>
        <v>0</v>
      </c>
      <c r="H19" s="178">
        <f>'観光施設【(記入欄】)'!D74</f>
        <v>0</v>
      </c>
    </row>
    <row r="20" spans="1:8" ht="20.100000000000001" customHeight="1">
      <c r="A20" s="156" t="str">
        <f>'観光施設【(記入欄】)'!C77</f>
        <v>観光施設C</v>
      </c>
      <c r="B20" s="179">
        <f>'観光施設【(記入欄】)'!E111</f>
        <v>80</v>
      </c>
      <c r="C20" s="180">
        <f>'観光施設【(記入欄】)'!F111</f>
        <v>77.777777777777786</v>
      </c>
      <c r="D20" s="180">
        <f>'観光施設【(記入欄】)'!G111</f>
        <v>81.818181818181827</v>
      </c>
      <c r="E20" s="180">
        <f>'観光施設【(記入欄】)'!H111</f>
        <v>66.666666666666657</v>
      </c>
      <c r="F20" s="180">
        <f>'観光施設【(記入欄】)'!I111</f>
        <v>50</v>
      </c>
      <c r="G20" s="181">
        <f>'観光施設【(記入欄】)'!J111</f>
        <v>57.142857142857139</v>
      </c>
      <c r="H20" s="178">
        <f>'観光施設【(記入欄】)'!D111</f>
        <v>56.666666666666664</v>
      </c>
    </row>
    <row r="21" spans="1:8" ht="20.100000000000001" customHeight="1">
      <c r="A21" s="156" t="str">
        <f>'観光施設【(記入欄】)'!C114</f>
        <v>観光施設D</v>
      </c>
      <c r="B21" s="179">
        <f>'観光施設【(記入欄】)'!E148</f>
        <v>42.857142857142854</v>
      </c>
      <c r="C21" s="180">
        <f>'観光施設【(記入欄】)'!F148</f>
        <v>40</v>
      </c>
      <c r="D21" s="180">
        <f>'観光施設【(記入欄】)'!G148</f>
        <v>33.333333333333329</v>
      </c>
      <c r="E21" s="180">
        <f>'観光施設【(記入欄】)'!H148</f>
        <v>50</v>
      </c>
      <c r="F21" s="180">
        <f>'観光施設【(記入欄】)'!I148</f>
        <v>50</v>
      </c>
      <c r="G21" s="181">
        <f>'観光施設【(記入欄】)'!J148</f>
        <v>40</v>
      </c>
      <c r="H21" s="178">
        <f>'観光施設【(記入欄】)'!D148</f>
        <v>50</v>
      </c>
    </row>
    <row r="22" spans="1:8" ht="20.100000000000001" customHeight="1">
      <c r="A22" s="156" t="str">
        <f>'観光施設【(記入欄】)'!C151</f>
        <v>観光施設E</v>
      </c>
      <c r="B22" s="179">
        <f>'観光施設【(記入欄】)'!E185</f>
        <v>90</v>
      </c>
      <c r="C22" s="180">
        <f>'観光施設【(記入欄】)'!F185</f>
        <v>88.888888888888886</v>
      </c>
      <c r="D22" s="180">
        <f>'観光施設【(記入欄】)'!G185</f>
        <v>90.909090909090907</v>
      </c>
      <c r="E22" s="180">
        <f>'観光施設【(記入欄】)'!H185</f>
        <v>83.333333333333343</v>
      </c>
      <c r="F22" s="180">
        <f>'観光施設【(記入欄】)'!I185</f>
        <v>62.5</v>
      </c>
      <c r="G22" s="181">
        <f>'観光施設【(記入欄】)'!J185</f>
        <v>85.714285714285708</v>
      </c>
      <c r="H22" s="178">
        <f>'観光施設【(記入欄】)'!D185</f>
        <v>75</v>
      </c>
    </row>
    <row r="23" spans="1:8" ht="20.100000000000001" customHeight="1">
      <c r="A23" s="156" t="str">
        <f>'観光施設【(記入欄】)'!C188</f>
        <v>観光施設F</v>
      </c>
      <c r="B23" s="179">
        <f>'観光施設【(記入欄】)'!E222</f>
        <v>30</v>
      </c>
      <c r="C23" s="180">
        <f>'観光施設【(記入欄】)'!F222</f>
        <v>44.444444444444443</v>
      </c>
      <c r="D23" s="180">
        <f>'観光施設【(記入欄】)'!G222</f>
        <v>45.454545454545453</v>
      </c>
      <c r="E23" s="180">
        <f>'観光施設【(記入欄】)'!H222</f>
        <v>50</v>
      </c>
      <c r="F23" s="180">
        <f>'観光施設【(記入欄】)'!I222</f>
        <v>30</v>
      </c>
      <c r="G23" s="181">
        <f>'観光施設【(記入欄】)'!J222</f>
        <v>42.857142857142854</v>
      </c>
      <c r="H23" s="178">
        <f>'観光施設【(記入欄】)'!D222</f>
        <v>40</v>
      </c>
    </row>
    <row r="24" spans="1:8" ht="20.100000000000001" customHeight="1">
      <c r="A24" s="214" t="str">
        <f>'観光施設【(記入欄】)'!C225</f>
        <v>観光施設G</v>
      </c>
      <c r="B24" s="215">
        <f>'観光施設【(記入欄】)'!E259</f>
        <v>100</v>
      </c>
      <c r="C24" s="216">
        <f>'観光施設【(記入欄】)'!F259</f>
        <v>100</v>
      </c>
      <c r="D24" s="216">
        <f>'観光施設【(記入欄】)'!G259</f>
        <v>100</v>
      </c>
      <c r="E24" s="216">
        <f>'観光施設【(記入欄】)'!H259</f>
        <v>60</v>
      </c>
      <c r="F24" s="216">
        <f>'観光施設【(記入欄】)'!I259</f>
        <v>100</v>
      </c>
      <c r="G24" s="217">
        <f>'観光施設【(記入欄】)'!J259</f>
        <v>85.714285714285708</v>
      </c>
      <c r="H24" s="218">
        <f>'観光施設【(記入欄】)'!D259</f>
        <v>90.476190476190482</v>
      </c>
    </row>
    <row r="25" spans="1:8" ht="20.100000000000001" customHeight="1">
      <c r="A25" s="156" t="str">
        <f>'観光施設【(記入欄】)'!C262</f>
        <v>観光施設H</v>
      </c>
      <c r="B25" s="179">
        <f>'観光施設【(記入欄】)'!E296</f>
        <v>100</v>
      </c>
      <c r="C25" s="219">
        <f>'観光施設【(記入欄】)'!F296</f>
        <v>100</v>
      </c>
      <c r="D25" s="219">
        <f>'観光施設【(記入欄】)'!G296</f>
        <v>100</v>
      </c>
      <c r="E25" s="219">
        <f>'観光施設【(記入欄】)'!H296</f>
        <v>80</v>
      </c>
      <c r="F25" s="219">
        <f>'観光施設【(記入欄】)'!I296</f>
        <v>87.5</v>
      </c>
      <c r="G25" s="220">
        <f>'観光施設【(記入欄】)'!J296</f>
        <v>71.428571428571431</v>
      </c>
      <c r="H25" s="178">
        <f>'観光施設【(記入欄】)'!D296</f>
        <v>87.5</v>
      </c>
    </row>
    <row r="26" spans="1:8" ht="20.100000000000001" customHeight="1">
      <c r="A26" s="156" t="str">
        <f>'観光施設【(記入欄】)'!C299</f>
        <v>観光施設I</v>
      </c>
      <c r="B26" s="179">
        <f>'観光施設【(記入欄】)'!E333</f>
        <v>88.888888888888886</v>
      </c>
      <c r="C26" s="219">
        <f>'観光施設【(記入欄】)'!F333</f>
        <v>100</v>
      </c>
      <c r="D26" s="219">
        <f>'観光施設【(記入欄】)'!G333</f>
        <v>88.888888888888886</v>
      </c>
      <c r="E26" s="219">
        <f>'観光施設【(記入欄】)'!H333</f>
        <v>60</v>
      </c>
      <c r="F26" s="219">
        <f>'観光施設【(記入欄】)'!I333</f>
        <v>71.428571428571431</v>
      </c>
      <c r="G26" s="220">
        <f>'観光施設【(記入欄】)'!J333</f>
        <v>71.428571428571431</v>
      </c>
      <c r="H26" s="178">
        <f>'観光施設【(記入欄】)'!D333</f>
        <v>86.956521739130437</v>
      </c>
    </row>
    <row r="27" spans="1:8" ht="20.100000000000001" customHeight="1" thickBot="1">
      <c r="A27" s="157" t="str">
        <f>'観光施設【(記入欄】)'!C336</f>
        <v>観光施設J</v>
      </c>
      <c r="B27" s="182">
        <f>'観光施設【(記入欄】)'!E370</f>
        <v>88.888888888888886</v>
      </c>
      <c r="C27" s="221">
        <f>'観光施設【(記入欄】)'!F370</f>
        <v>71.428571428571431</v>
      </c>
      <c r="D27" s="221">
        <f>'観光施設【(記入欄】)'!G370</f>
        <v>77.777777777777786</v>
      </c>
      <c r="E27" s="221">
        <f>'観光施設【(記入欄】)'!H370</f>
        <v>100</v>
      </c>
      <c r="F27" s="221">
        <f>'観光施設【(記入欄】)'!I370</f>
        <v>87.5</v>
      </c>
      <c r="G27" s="222">
        <f>'観光施設【(記入欄】)'!J370</f>
        <v>100</v>
      </c>
      <c r="H27" s="183">
        <f>'観光施設【(記入欄】)'!D370</f>
        <v>83.333333333333343</v>
      </c>
    </row>
    <row r="28" spans="1:8" ht="20.100000000000001" customHeight="1" thickTop="1" thickBot="1">
      <c r="A28" s="158" t="s">
        <v>139</v>
      </c>
      <c r="B28" s="159">
        <f>B57</f>
        <v>2</v>
      </c>
      <c r="C28" s="115">
        <f t="shared" ref="C28:H28" si="7">C57</f>
        <v>2</v>
      </c>
      <c r="D28" s="115">
        <f t="shared" si="7"/>
        <v>2</v>
      </c>
      <c r="E28" s="115">
        <f t="shared" si="7"/>
        <v>1</v>
      </c>
      <c r="F28" s="115">
        <f t="shared" si="7"/>
        <v>1</v>
      </c>
      <c r="G28" s="160">
        <f t="shared" si="7"/>
        <v>1</v>
      </c>
      <c r="H28" s="170">
        <f t="shared" si="7"/>
        <v>2</v>
      </c>
    </row>
    <row r="29" spans="1:8" ht="15" customHeight="1" thickBot="1">
      <c r="A29" s="200"/>
      <c r="B29" s="201">
        <v>3</v>
      </c>
      <c r="C29" s="202" t="s">
        <v>148</v>
      </c>
      <c r="D29" s="202"/>
      <c r="E29" s="203"/>
      <c r="F29" s="203"/>
      <c r="G29" s="203"/>
      <c r="H29" s="203"/>
    </row>
    <row r="30" spans="1:8" ht="15" customHeight="1" thickBot="1">
      <c r="A30" s="204"/>
      <c r="B30" s="205">
        <v>2</v>
      </c>
      <c r="C30" s="206" t="s">
        <v>149</v>
      </c>
      <c r="D30" s="206"/>
      <c r="E30" s="207"/>
      <c r="F30" s="207"/>
      <c r="G30" s="207"/>
      <c r="H30" s="207"/>
    </row>
    <row r="31" spans="1:8" ht="15" customHeight="1" thickBot="1">
      <c r="A31" s="204"/>
      <c r="B31" s="205">
        <v>1</v>
      </c>
      <c r="C31" s="208" t="s">
        <v>150</v>
      </c>
      <c r="D31" s="208"/>
      <c r="E31" s="207"/>
      <c r="F31" s="207"/>
      <c r="G31" s="207"/>
      <c r="H31" s="207"/>
    </row>
    <row r="33" spans="2:8" hidden="1">
      <c r="B33" s="297">
        <f>IF(B18="","",0)</f>
        <v>0</v>
      </c>
      <c r="C33" s="297">
        <f t="shared" ref="C33:H33" si="8">IF(C18="","",0)</f>
        <v>0</v>
      </c>
      <c r="D33" s="297">
        <f t="shared" si="8"/>
        <v>0</v>
      </c>
      <c r="E33" s="297">
        <f t="shared" si="8"/>
        <v>0</v>
      </c>
      <c r="F33" s="297">
        <f t="shared" si="8"/>
        <v>0</v>
      </c>
      <c r="G33" s="297">
        <f t="shared" si="8"/>
        <v>0</v>
      </c>
      <c r="H33" s="297">
        <f t="shared" si="8"/>
        <v>0</v>
      </c>
    </row>
    <row r="34" spans="2:8" hidden="1">
      <c r="B34" s="297">
        <f t="shared" ref="B34:H42" si="9">IF(B19="","",0)</f>
        <v>0</v>
      </c>
      <c r="C34" s="297">
        <f t="shared" si="9"/>
        <v>0</v>
      </c>
      <c r="D34" s="297">
        <f t="shared" si="9"/>
        <v>0</v>
      </c>
      <c r="E34" s="297">
        <f t="shared" si="9"/>
        <v>0</v>
      </c>
      <c r="F34" s="297">
        <f t="shared" si="9"/>
        <v>0</v>
      </c>
      <c r="G34" s="297">
        <f t="shared" si="9"/>
        <v>0</v>
      </c>
      <c r="H34" s="297">
        <f t="shared" si="9"/>
        <v>0</v>
      </c>
    </row>
    <row r="35" spans="2:8" hidden="1">
      <c r="B35" s="297">
        <f t="shared" si="9"/>
        <v>0</v>
      </c>
      <c r="C35" s="297">
        <f t="shared" si="9"/>
        <v>0</v>
      </c>
      <c r="D35" s="297">
        <f t="shared" si="9"/>
        <v>0</v>
      </c>
      <c r="E35" s="297">
        <f t="shared" si="9"/>
        <v>0</v>
      </c>
      <c r="F35" s="297">
        <f t="shared" si="9"/>
        <v>0</v>
      </c>
      <c r="G35" s="297">
        <f t="shared" si="9"/>
        <v>0</v>
      </c>
      <c r="H35" s="297">
        <f t="shared" si="9"/>
        <v>0</v>
      </c>
    </row>
    <row r="36" spans="2:8" hidden="1">
      <c r="B36" s="297">
        <f t="shared" si="9"/>
        <v>0</v>
      </c>
      <c r="C36" s="297">
        <f t="shared" si="9"/>
        <v>0</v>
      </c>
      <c r="D36" s="297">
        <f t="shared" si="9"/>
        <v>0</v>
      </c>
      <c r="E36" s="297">
        <f t="shared" si="9"/>
        <v>0</v>
      </c>
      <c r="F36" s="297">
        <f t="shared" si="9"/>
        <v>0</v>
      </c>
      <c r="G36" s="297">
        <f t="shared" si="9"/>
        <v>0</v>
      </c>
      <c r="H36" s="297">
        <f t="shared" si="9"/>
        <v>0</v>
      </c>
    </row>
    <row r="37" spans="2:8" hidden="1">
      <c r="B37" s="297">
        <f t="shared" si="9"/>
        <v>0</v>
      </c>
      <c r="C37" s="297">
        <f t="shared" si="9"/>
        <v>0</v>
      </c>
      <c r="D37" s="297">
        <f t="shared" si="9"/>
        <v>0</v>
      </c>
      <c r="E37" s="297">
        <f t="shared" si="9"/>
        <v>0</v>
      </c>
      <c r="F37" s="297">
        <f t="shared" si="9"/>
        <v>0</v>
      </c>
      <c r="G37" s="297">
        <f t="shared" si="9"/>
        <v>0</v>
      </c>
      <c r="H37" s="297">
        <f t="shared" si="9"/>
        <v>0</v>
      </c>
    </row>
    <row r="38" spans="2:8" hidden="1">
      <c r="B38" s="297">
        <f t="shared" si="9"/>
        <v>0</v>
      </c>
      <c r="C38" s="297">
        <f t="shared" si="9"/>
        <v>0</v>
      </c>
      <c r="D38" s="297">
        <f t="shared" si="9"/>
        <v>0</v>
      </c>
      <c r="E38" s="297">
        <f t="shared" si="9"/>
        <v>0</v>
      </c>
      <c r="F38" s="297">
        <f t="shared" si="9"/>
        <v>0</v>
      </c>
      <c r="G38" s="297">
        <f t="shared" si="9"/>
        <v>0</v>
      </c>
      <c r="H38" s="297">
        <f t="shared" si="9"/>
        <v>0</v>
      </c>
    </row>
    <row r="39" spans="2:8" hidden="1">
      <c r="B39" s="297">
        <f t="shared" si="9"/>
        <v>0</v>
      </c>
      <c r="C39" s="297">
        <f t="shared" si="9"/>
        <v>0</v>
      </c>
      <c r="D39" s="297">
        <f t="shared" si="9"/>
        <v>0</v>
      </c>
      <c r="E39" s="297">
        <f t="shared" si="9"/>
        <v>0</v>
      </c>
      <c r="F39" s="297">
        <f t="shared" si="9"/>
        <v>0</v>
      </c>
      <c r="G39" s="297">
        <f t="shared" si="9"/>
        <v>0</v>
      </c>
      <c r="H39" s="297">
        <f t="shared" si="9"/>
        <v>0</v>
      </c>
    </row>
    <row r="40" spans="2:8" hidden="1">
      <c r="B40" s="297">
        <f t="shared" si="9"/>
        <v>0</v>
      </c>
      <c r="C40" s="297">
        <f t="shared" si="9"/>
        <v>0</v>
      </c>
      <c r="D40" s="297">
        <f t="shared" si="9"/>
        <v>0</v>
      </c>
      <c r="E40" s="297">
        <f t="shared" si="9"/>
        <v>0</v>
      </c>
      <c r="F40" s="297">
        <f t="shared" si="9"/>
        <v>0</v>
      </c>
      <c r="G40" s="297">
        <f t="shared" si="9"/>
        <v>0</v>
      </c>
      <c r="H40" s="297">
        <f t="shared" si="9"/>
        <v>0</v>
      </c>
    </row>
    <row r="41" spans="2:8" hidden="1">
      <c r="B41" s="297">
        <f t="shared" si="9"/>
        <v>0</v>
      </c>
      <c r="C41" s="297">
        <f t="shared" si="9"/>
        <v>0</v>
      </c>
      <c r="D41" s="297">
        <f t="shared" si="9"/>
        <v>0</v>
      </c>
      <c r="E41" s="297">
        <f t="shared" si="9"/>
        <v>0</v>
      </c>
      <c r="F41" s="297">
        <f t="shared" si="9"/>
        <v>0</v>
      </c>
      <c r="G41" s="297">
        <f t="shared" si="9"/>
        <v>0</v>
      </c>
      <c r="H41" s="297">
        <f t="shared" si="9"/>
        <v>0</v>
      </c>
    </row>
    <row r="42" spans="2:8" hidden="1">
      <c r="B42" s="297">
        <f t="shared" si="9"/>
        <v>0</v>
      </c>
      <c r="C42" s="297">
        <f t="shared" si="9"/>
        <v>0</v>
      </c>
      <c r="D42" s="297">
        <f t="shared" si="9"/>
        <v>0</v>
      </c>
      <c r="E42" s="297">
        <f t="shared" si="9"/>
        <v>0</v>
      </c>
      <c r="F42" s="297">
        <f t="shared" si="9"/>
        <v>0</v>
      </c>
      <c r="G42" s="297">
        <f t="shared" si="9"/>
        <v>0</v>
      </c>
      <c r="H42" s="297">
        <f t="shared" si="9"/>
        <v>0</v>
      </c>
    </row>
    <row r="43" spans="2:8" ht="14.25" hidden="1" customHeight="1">
      <c r="B43" s="100">
        <f>IF(AND(B33=0,B18&gt;=75),1,B33)</f>
        <v>1</v>
      </c>
      <c r="C43" s="100">
        <f t="shared" ref="C43:H43" si="10">IF(AND(C33=0,C18&gt;=75),1,C33)</f>
        <v>1</v>
      </c>
      <c r="D43" s="100">
        <f t="shared" si="10"/>
        <v>1</v>
      </c>
      <c r="E43" s="100">
        <f t="shared" si="10"/>
        <v>1</v>
      </c>
      <c r="F43" s="100">
        <f t="shared" si="10"/>
        <v>1</v>
      </c>
      <c r="G43" s="100">
        <f t="shared" si="10"/>
        <v>1</v>
      </c>
      <c r="H43" s="100">
        <f t="shared" si="10"/>
        <v>1</v>
      </c>
    </row>
    <row r="44" spans="2:8" ht="14.25" hidden="1" customHeight="1">
      <c r="B44" s="100">
        <f t="shared" ref="B44:H52" si="11">IF(AND(B34=0,B19&gt;=75),1,B34)</f>
        <v>0</v>
      </c>
      <c r="C44" s="100">
        <f t="shared" si="11"/>
        <v>0</v>
      </c>
      <c r="D44" s="100">
        <f t="shared" si="11"/>
        <v>0</v>
      </c>
      <c r="E44" s="100">
        <f t="shared" si="11"/>
        <v>0</v>
      </c>
      <c r="F44" s="100">
        <f t="shared" si="11"/>
        <v>0</v>
      </c>
      <c r="G44" s="100">
        <f t="shared" si="11"/>
        <v>0</v>
      </c>
      <c r="H44" s="100">
        <f t="shared" si="11"/>
        <v>0</v>
      </c>
    </row>
    <row r="45" spans="2:8" ht="15" hidden="1" customHeight="1">
      <c r="B45" s="100">
        <f t="shared" si="11"/>
        <v>1</v>
      </c>
      <c r="C45" s="100">
        <f t="shared" si="11"/>
        <v>1</v>
      </c>
      <c r="D45" s="100">
        <f t="shared" si="11"/>
        <v>1</v>
      </c>
      <c r="E45" s="100">
        <f t="shared" si="11"/>
        <v>0</v>
      </c>
      <c r="F45" s="100">
        <f t="shared" si="11"/>
        <v>0</v>
      </c>
      <c r="G45" s="100">
        <f t="shared" si="11"/>
        <v>0</v>
      </c>
      <c r="H45" s="100">
        <f t="shared" si="11"/>
        <v>0</v>
      </c>
    </row>
    <row r="46" spans="2:8" ht="14.25" hidden="1" customHeight="1">
      <c r="B46" s="100">
        <f t="shared" si="11"/>
        <v>0</v>
      </c>
      <c r="C46" s="100">
        <f t="shared" si="11"/>
        <v>0</v>
      </c>
      <c r="D46" s="100">
        <f t="shared" si="11"/>
        <v>0</v>
      </c>
      <c r="E46" s="100">
        <f t="shared" si="11"/>
        <v>0</v>
      </c>
      <c r="F46" s="100">
        <f t="shared" si="11"/>
        <v>0</v>
      </c>
      <c r="G46" s="100">
        <f t="shared" si="11"/>
        <v>0</v>
      </c>
      <c r="H46" s="100">
        <f t="shared" si="11"/>
        <v>0</v>
      </c>
    </row>
    <row r="47" spans="2:8" ht="14.25" hidden="1" customHeight="1">
      <c r="B47" s="100">
        <f t="shared" si="11"/>
        <v>1</v>
      </c>
      <c r="C47" s="100">
        <f t="shared" si="11"/>
        <v>1</v>
      </c>
      <c r="D47" s="100">
        <f t="shared" si="11"/>
        <v>1</v>
      </c>
      <c r="E47" s="100">
        <f t="shared" si="11"/>
        <v>1</v>
      </c>
      <c r="F47" s="100">
        <f t="shared" si="11"/>
        <v>0</v>
      </c>
      <c r="G47" s="100">
        <f t="shared" si="11"/>
        <v>1</v>
      </c>
      <c r="H47" s="100">
        <f t="shared" si="11"/>
        <v>1</v>
      </c>
    </row>
    <row r="48" spans="2:8" ht="14.25" hidden="1" customHeight="1">
      <c r="B48" s="100">
        <f t="shared" si="11"/>
        <v>0</v>
      </c>
      <c r="C48" s="100">
        <f t="shared" si="11"/>
        <v>0</v>
      </c>
      <c r="D48" s="100">
        <f t="shared" si="11"/>
        <v>0</v>
      </c>
      <c r="E48" s="100">
        <f t="shared" si="11"/>
        <v>0</v>
      </c>
      <c r="F48" s="100">
        <f t="shared" si="11"/>
        <v>0</v>
      </c>
      <c r="G48" s="100">
        <f t="shared" si="11"/>
        <v>0</v>
      </c>
      <c r="H48" s="100">
        <f t="shared" si="11"/>
        <v>0</v>
      </c>
    </row>
    <row r="49" spans="1:8" ht="14.25" hidden="1" customHeight="1">
      <c r="B49" s="100">
        <f t="shared" si="11"/>
        <v>1</v>
      </c>
      <c r="C49" s="100">
        <f t="shared" si="11"/>
        <v>1</v>
      </c>
      <c r="D49" s="100">
        <f t="shared" si="11"/>
        <v>1</v>
      </c>
      <c r="E49" s="100">
        <f t="shared" si="11"/>
        <v>0</v>
      </c>
      <c r="F49" s="100">
        <f t="shared" si="11"/>
        <v>1</v>
      </c>
      <c r="G49" s="100">
        <f t="shared" si="11"/>
        <v>1</v>
      </c>
      <c r="H49" s="100">
        <f t="shared" si="11"/>
        <v>1</v>
      </c>
    </row>
    <row r="50" spans="1:8" ht="14.25" hidden="1" customHeight="1">
      <c r="B50" s="100">
        <f t="shared" si="11"/>
        <v>1</v>
      </c>
      <c r="C50" s="100">
        <f t="shared" si="11"/>
        <v>1</v>
      </c>
      <c r="D50" s="100">
        <f t="shared" si="11"/>
        <v>1</v>
      </c>
      <c r="E50" s="100">
        <f t="shared" si="11"/>
        <v>1</v>
      </c>
      <c r="F50" s="100">
        <f t="shared" si="11"/>
        <v>1</v>
      </c>
      <c r="G50" s="100">
        <f t="shared" si="11"/>
        <v>0</v>
      </c>
      <c r="H50" s="100">
        <f t="shared" si="11"/>
        <v>1</v>
      </c>
    </row>
    <row r="51" spans="1:8" ht="14.25" hidden="1" customHeight="1">
      <c r="B51" s="100">
        <f t="shared" si="11"/>
        <v>1</v>
      </c>
      <c r="C51" s="100">
        <f t="shared" si="11"/>
        <v>1</v>
      </c>
      <c r="D51" s="100">
        <f t="shared" si="11"/>
        <v>1</v>
      </c>
      <c r="E51" s="100">
        <f t="shared" si="11"/>
        <v>0</v>
      </c>
      <c r="F51" s="100">
        <f t="shared" si="11"/>
        <v>0</v>
      </c>
      <c r="G51" s="100">
        <f t="shared" si="11"/>
        <v>0</v>
      </c>
      <c r="H51" s="100">
        <f t="shared" si="11"/>
        <v>1</v>
      </c>
    </row>
    <row r="52" spans="1:8" ht="14.25" hidden="1" customHeight="1">
      <c r="B52" s="100">
        <f t="shared" si="11"/>
        <v>1</v>
      </c>
      <c r="C52" s="100">
        <f t="shared" si="11"/>
        <v>0</v>
      </c>
      <c r="D52" s="100">
        <f t="shared" si="11"/>
        <v>1</v>
      </c>
      <c r="E52" s="100">
        <f t="shared" si="11"/>
        <v>1</v>
      </c>
      <c r="F52" s="100">
        <f t="shared" si="11"/>
        <v>1</v>
      </c>
      <c r="G52" s="100">
        <f t="shared" si="11"/>
        <v>1</v>
      </c>
      <c r="H52" s="100">
        <f t="shared" si="11"/>
        <v>1</v>
      </c>
    </row>
    <row r="53" spans="1:8" ht="14.25" hidden="1" customHeight="1">
      <c r="B53" s="298">
        <f>IFERROR(AVERAGE(B43:B52),"")</f>
        <v>0.7</v>
      </c>
      <c r="C53" s="298">
        <f t="shared" ref="C53:H53" si="12">IFERROR(AVERAGE(C43:C52),"")</f>
        <v>0.6</v>
      </c>
      <c r="D53" s="298">
        <f t="shared" si="12"/>
        <v>0.7</v>
      </c>
      <c r="E53" s="298">
        <f t="shared" si="12"/>
        <v>0.4</v>
      </c>
      <c r="F53" s="298">
        <f t="shared" si="12"/>
        <v>0.4</v>
      </c>
      <c r="G53" s="298">
        <f t="shared" si="12"/>
        <v>0.4</v>
      </c>
      <c r="H53" s="298">
        <f t="shared" si="12"/>
        <v>0.6</v>
      </c>
    </row>
    <row r="54" spans="1:8" ht="14.25" hidden="1" customHeight="1">
      <c r="B54" s="99">
        <f>IF(B53&gt;=0.8,3,0)</f>
        <v>0</v>
      </c>
      <c r="C54" s="99">
        <f t="shared" ref="C54:H54" si="13">IF(C53&gt;=0.8,3,0)</f>
        <v>0</v>
      </c>
      <c r="D54" s="99">
        <f t="shared" si="13"/>
        <v>0</v>
      </c>
      <c r="E54" s="99">
        <f t="shared" si="13"/>
        <v>0</v>
      </c>
      <c r="F54" s="99">
        <f t="shared" si="13"/>
        <v>0</v>
      </c>
      <c r="G54" s="99">
        <f t="shared" si="13"/>
        <v>0</v>
      </c>
      <c r="H54" s="99">
        <f t="shared" si="13"/>
        <v>0</v>
      </c>
    </row>
    <row r="55" spans="1:8" ht="14.25" hidden="1" customHeight="1">
      <c r="B55" s="99">
        <f>IF(B53&lt;0.5,1,0)</f>
        <v>0</v>
      </c>
      <c r="C55" s="99">
        <f t="shared" ref="C55:H55" si="14">IF(C53&lt;0.5,1,0)</f>
        <v>0</v>
      </c>
      <c r="D55" s="99">
        <f t="shared" si="14"/>
        <v>0</v>
      </c>
      <c r="E55" s="99">
        <f t="shared" si="14"/>
        <v>1</v>
      </c>
      <c r="F55" s="99">
        <f t="shared" si="14"/>
        <v>1</v>
      </c>
      <c r="G55" s="99">
        <f t="shared" si="14"/>
        <v>1</v>
      </c>
      <c r="H55" s="99">
        <f t="shared" si="14"/>
        <v>0</v>
      </c>
    </row>
    <row r="56" spans="1:8" ht="14.25" hidden="1" customHeight="1">
      <c r="B56" s="99">
        <f>IF(AND(B54=0,B55=0),2,0)</f>
        <v>2</v>
      </c>
      <c r="C56" s="99">
        <f t="shared" ref="C56:H56" si="15">IF(AND(C54=0,C55=0),2,0)</f>
        <v>2</v>
      </c>
      <c r="D56" s="99">
        <f t="shared" si="15"/>
        <v>2</v>
      </c>
      <c r="E56" s="99">
        <f t="shared" si="15"/>
        <v>0</v>
      </c>
      <c r="F56" s="99">
        <f t="shared" si="15"/>
        <v>0</v>
      </c>
      <c r="G56" s="99">
        <f t="shared" si="15"/>
        <v>0</v>
      </c>
      <c r="H56" s="99">
        <f t="shared" si="15"/>
        <v>2</v>
      </c>
    </row>
    <row r="57" spans="1:8" ht="14.25" hidden="1" customHeight="1">
      <c r="B57" s="99">
        <f>SUM(B54:B56)</f>
        <v>2</v>
      </c>
      <c r="C57" s="99">
        <f t="shared" ref="C57:H57" si="16">SUM(C54:C56)</f>
        <v>2</v>
      </c>
      <c r="D57" s="99">
        <f t="shared" si="16"/>
        <v>2</v>
      </c>
      <c r="E57" s="99">
        <f t="shared" si="16"/>
        <v>1</v>
      </c>
      <c r="F57" s="99">
        <f t="shared" si="16"/>
        <v>1</v>
      </c>
      <c r="G57" s="99">
        <f t="shared" si="16"/>
        <v>1</v>
      </c>
      <c r="H57" s="99">
        <f t="shared" si="16"/>
        <v>2</v>
      </c>
    </row>
    <row r="58" spans="1:8" ht="13.5" hidden="1" customHeight="1"/>
    <row r="59" spans="1:8" ht="18" thickBot="1">
      <c r="A59" s="381" t="s">
        <v>159</v>
      </c>
      <c r="B59" s="382"/>
      <c r="C59" s="382"/>
      <c r="D59" s="382"/>
      <c r="E59" s="382"/>
      <c r="F59" s="382"/>
      <c r="G59" s="382"/>
      <c r="H59" s="382"/>
    </row>
    <row r="60" spans="1:8">
      <c r="A60" s="383" t="s">
        <v>15</v>
      </c>
      <c r="B60" s="385" t="s">
        <v>7</v>
      </c>
      <c r="C60" s="387" t="s">
        <v>3</v>
      </c>
      <c r="D60" s="369"/>
      <c r="E60" s="373" t="s">
        <v>4</v>
      </c>
      <c r="F60" s="373" t="s">
        <v>5</v>
      </c>
      <c r="G60" s="389" t="s">
        <v>8</v>
      </c>
      <c r="H60" s="379" t="s">
        <v>20</v>
      </c>
    </row>
    <row r="61" spans="1:8" ht="14.25" thickBot="1">
      <c r="A61" s="384"/>
      <c r="B61" s="386"/>
      <c r="C61" s="109" t="s">
        <v>46</v>
      </c>
      <c r="D61" s="109" t="s">
        <v>47</v>
      </c>
      <c r="E61" s="388"/>
      <c r="F61" s="388"/>
      <c r="G61" s="390"/>
      <c r="H61" s="380"/>
    </row>
    <row r="62" spans="1:8" ht="20.100000000000001" customHeight="1" thickTop="1">
      <c r="A62" s="155" t="str">
        <f>飲食施設【記入欄】!C3</f>
        <v>飲食施設A</v>
      </c>
      <c r="B62" s="174">
        <f>飲食施設【記入欄】!E33</f>
        <v>100</v>
      </c>
      <c r="C62" s="171">
        <f>飲食施設【記入欄】!F33</f>
        <v>100</v>
      </c>
      <c r="D62" s="171">
        <f>飲食施設【記入欄】!G33</f>
        <v>100</v>
      </c>
      <c r="E62" s="171">
        <f>飲食施設【記入欄】!H33</f>
        <v>100</v>
      </c>
      <c r="F62" s="171">
        <f>飲食施設【記入欄】!I33</f>
        <v>100</v>
      </c>
      <c r="G62" s="172">
        <f>飲食施設【記入欄】!J33</f>
        <v>100</v>
      </c>
      <c r="H62" s="173">
        <f>飲食施設【記入欄】!D33</f>
        <v>100</v>
      </c>
    </row>
    <row r="63" spans="1:8" ht="20.100000000000001" customHeight="1">
      <c r="A63" s="156" t="str">
        <f>飲食施設【記入欄】!C36</f>
        <v>飲食施設B</v>
      </c>
      <c r="B63" s="175">
        <f>飲食施設【記入欄】!E66</f>
        <v>100</v>
      </c>
      <c r="C63" s="176">
        <f>飲食施設【記入欄】!F66</f>
        <v>100</v>
      </c>
      <c r="D63" s="176">
        <f>飲食施設【記入欄】!G66</f>
        <v>100</v>
      </c>
      <c r="E63" s="176">
        <f>飲食施設【記入欄】!H66</f>
        <v>100</v>
      </c>
      <c r="F63" s="176">
        <f>飲食施設【記入欄】!I66</f>
        <v>100</v>
      </c>
      <c r="G63" s="177">
        <f>飲食施設【記入欄】!J66</f>
        <v>100</v>
      </c>
      <c r="H63" s="178">
        <f>飲食施設【記入欄】!D66</f>
        <v>100</v>
      </c>
    </row>
    <row r="64" spans="1:8" ht="20.100000000000001" customHeight="1">
      <c r="A64" s="156" t="str">
        <f>飲食施設【記入欄】!C69</f>
        <v>飲食施設C</v>
      </c>
      <c r="B64" s="179">
        <f>飲食施設【記入欄】!E99</f>
        <v>100</v>
      </c>
      <c r="C64" s="180">
        <f>飲食施設【記入欄】!F99</f>
        <v>100</v>
      </c>
      <c r="D64" s="180">
        <f>飲食施設【記入欄】!G99</f>
        <v>100</v>
      </c>
      <c r="E64" s="180">
        <f>飲食施設【記入欄】!H99</f>
        <v>100</v>
      </c>
      <c r="F64" s="180">
        <f>飲食施設【記入欄】!I99</f>
        <v>71.428571428571431</v>
      </c>
      <c r="G64" s="181">
        <f>飲食施設【記入欄】!J99</f>
        <v>71.428571428571431</v>
      </c>
      <c r="H64" s="178">
        <f>飲食施設【記入欄】!D99</f>
        <v>84.210526315789465</v>
      </c>
    </row>
    <row r="65" spans="1:8" ht="20.100000000000001" customHeight="1">
      <c r="A65" s="156" t="str">
        <f>飲食施設【記入欄】!C102</f>
        <v>飲食施設D</v>
      </c>
      <c r="B65" s="179">
        <f>飲食施設【記入欄】!E132</f>
        <v>62.5</v>
      </c>
      <c r="C65" s="180">
        <f>飲食施設【記入欄】!F132</f>
        <v>50</v>
      </c>
      <c r="D65" s="180">
        <f>飲食施設【記入欄】!G132</f>
        <v>60</v>
      </c>
      <c r="E65" s="180">
        <f>飲食施設【記入欄】!H132</f>
        <v>66.666666666666657</v>
      </c>
      <c r="F65" s="180">
        <f>飲食施設【記入欄】!I132</f>
        <v>57.142857142857139</v>
      </c>
      <c r="G65" s="181">
        <f>飲食施設【記入欄】!J132</f>
        <v>71.428571428571431</v>
      </c>
      <c r="H65" s="178">
        <f>飲食施設【記入欄】!D132</f>
        <v>65</v>
      </c>
    </row>
    <row r="66" spans="1:8" ht="20.100000000000001" customHeight="1">
      <c r="A66" s="156" t="str">
        <f>飲食施設【記入欄】!C135</f>
        <v>飲食施設E</v>
      </c>
      <c r="B66" s="179">
        <f>飲食施設【記入欄】!E165</f>
        <v>88.888888888888886</v>
      </c>
      <c r="C66" s="180">
        <f>飲食施設【記入欄】!F165</f>
        <v>100</v>
      </c>
      <c r="D66" s="180">
        <f>飲食施設【記入欄】!G165</f>
        <v>100</v>
      </c>
      <c r="E66" s="180">
        <f>飲食施設【記入欄】!H165</f>
        <v>100</v>
      </c>
      <c r="F66" s="180">
        <f>飲食施設【記入欄】!I165</f>
        <v>55.555555555555557</v>
      </c>
      <c r="G66" s="181">
        <f>飲食施設【記入欄】!J165</f>
        <v>71.428571428571431</v>
      </c>
      <c r="H66" s="178">
        <f>飲食施設【記入欄】!D165</f>
        <v>80.769230769230774</v>
      </c>
    </row>
    <row r="67" spans="1:8" ht="20.100000000000001" customHeight="1">
      <c r="A67" s="156">
        <f>飲食施設【記入欄】!C168</f>
        <v>0</v>
      </c>
      <c r="B67" s="179" t="str">
        <f>飲食施設【記入欄】!E198</f>
        <v/>
      </c>
      <c r="C67" s="180" t="str">
        <f>飲食施設【記入欄】!F198</f>
        <v/>
      </c>
      <c r="D67" s="180" t="str">
        <f>飲食施設【記入欄】!G198</f>
        <v/>
      </c>
      <c r="E67" s="180" t="str">
        <f>飲食施設【記入欄】!H198</f>
        <v/>
      </c>
      <c r="F67" s="180" t="str">
        <f>飲食施設【記入欄】!I198</f>
        <v/>
      </c>
      <c r="G67" s="181" t="str">
        <f>飲食施設【記入欄】!J198</f>
        <v/>
      </c>
      <c r="H67" s="178" t="str">
        <f>飲食施設【記入欄】!D198</f>
        <v/>
      </c>
    </row>
    <row r="68" spans="1:8" ht="20.100000000000001" customHeight="1">
      <c r="A68" s="214">
        <f>飲食施設【記入欄】!C201</f>
        <v>0</v>
      </c>
      <c r="B68" s="215" t="str">
        <f>飲食施設【記入欄】!E231</f>
        <v/>
      </c>
      <c r="C68" s="216" t="str">
        <f>飲食施設【記入欄】!F231</f>
        <v/>
      </c>
      <c r="D68" s="216" t="str">
        <f>飲食施設【記入欄】!G231</f>
        <v/>
      </c>
      <c r="E68" s="216" t="str">
        <f>飲食施設【記入欄】!H231</f>
        <v/>
      </c>
      <c r="F68" s="216" t="str">
        <f>飲食施設【記入欄】!I231</f>
        <v/>
      </c>
      <c r="G68" s="217" t="str">
        <f>飲食施設【記入欄】!J231</f>
        <v/>
      </c>
      <c r="H68" s="218" t="str">
        <f>飲食施設【記入欄】!D231</f>
        <v/>
      </c>
    </row>
    <row r="69" spans="1:8" ht="20.100000000000001" customHeight="1">
      <c r="A69" s="156">
        <f>飲食施設【記入欄】!C234</f>
        <v>0</v>
      </c>
      <c r="B69" s="179" t="str">
        <f>飲食施設【記入欄】!E264</f>
        <v/>
      </c>
      <c r="C69" s="219" t="str">
        <f>飲食施設【記入欄】!F264</f>
        <v/>
      </c>
      <c r="D69" s="219" t="str">
        <f>飲食施設【記入欄】!G264</f>
        <v/>
      </c>
      <c r="E69" s="219" t="str">
        <f>飲食施設【記入欄】!H264</f>
        <v/>
      </c>
      <c r="F69" s="219" t="str">
        <f>飲食施設【記入欄】!I264</f>
        <v/>
      </c>
      <c r="G69" s="220" t="str">
        <f>飲食施設【記入欄】!J264</f>
        <v/>
      </c>
      <c r="H69" s="178" t="str">
        <f>飲食施設【記入欄】!D264</f>
        <v/>
      </c>
    </row>
    <row r="70" spans="1:8" ht="20.100000000000001" customHeight="1">
      <c r="A70" s="156">
        <f>飲食施設【記入欄】!C267</f>
        <v>0</v>
      </c>
      <c r="B70" s="179" t="str">
        <f>飲食施設【記入欄】!E297</f>
        <v/>
      </c>
      <c r="C70" s="219" t="str">
        <f>飲食施設【記入欄】!F297</f>
        <v/>
      </c>
      <c r="D70" s="219" t="str">
        <f>飲食施設【記入欄】!G297</f>
        <v/>
      </c>
      <c r="E70" s="219" t="str">
        <f>飲食施設【記入欄】!H297</f>
        <v/>
      </c>
      <c r="F70" s="219" t="str">
        <f>飲食施設【記入欄】!I297</f>
        <v/>
      </c>
      <c r="G70" s="220" t="str">
        <f>飲食施設【記入欄】!J297</f>
        <v/>
      </c>
      <c r="H70" s="178" t="str">
        <f>飲食施設【記入欄】!D297</f>
        <v/>
      </c>
    </row>
    <row r="71" spans="1:8" ht="20.100000000000001" customHeight="1" thickBot="1">
      <c r="A71" s="157">
        <f>飲食施設【記入欄】!C300</f>
        <v>0</v>
      </c>
      <c r="B71" s="182" t="str">
        <f>飲食施設【記入欄】!E330</f>
        <v/>
      </c>
      <c r="C71" s="221" t="str">
        <f>飲食施設【記入欄】!F330</f>
        <v/>
      </c>
      <c r="D71" s="221" t="str">
        <f>飲食施設【記入欄】!G330</f>
        <v/>
      </c>
      <c r="E71" s="221" t="str">
        <f>飲食施設【記入欄】!H330</f>
        <v/>
      </c>
      <c r="F71" s="221" t="str">
        <f>飲食施設【記入欄】!I330</f>
        <v/>
      </c>
      <c r="G71" s="222" t="str">
        <f>飲食施設【記入欄】!J330</f>
        <v/>
      </c>
      <c r="H71" s="183" t="str">
        <f>飲食施設【記入欄】!D330</f>
        <v/>
      </c>
    </row>
    <row r="72" spans="1:8" ht="20.100000000000001" customHeight="1" thickTop="1" thickBot="1">
      <c r="A72" s="158" t="s">
        <v>160</v>
      </c>
      <c r="B72" s="159">
        <f>B101</f>
        <v>3</v>
      </c>
      <c r="C72" s="115">
        <f t="shared" ref="C72:H72" si="17">C101</f>
        <v>3</v>
      </c>
      <c r="D72" s="115">
        <f t="shared" si="17"/>
        <v>3</v>
      </c>
      <c r="E72" s="115">
        <f t="shared" si="17"/>
        <v>3</v>
      </c>
      <c r="F72" s="115">
        <f t="shared" si="17"/>
        <v>1</v>
      </c>
      <c r="G72" s="160">
        <f t="shared" si="17"/>
        <v>1</v>
      </c>
      <c r="H72" s="170">
        <f t="shared" si="17"/>
        <v>3</v>
      </c>
    </row>
    <row r="73" spans="1:8" ht="14.25" thickBot="1">
      <c r="A73" s="200"/>
      <c r="B73" s="201">
        <v>3</v>
      </c>
      <c r="C73" s="202" t="s">
        <v>148</v>
      </c>
      <c r="D73" s="202"/>
      <c r="E73" s="203"/>
      <c r="F73" s="203"/>
      <c r="G73" s="203"/>
      <c r="H73" s="203"/>
    </row>
    <row r="74" spans="1:8" ht="14.25" thickBot="1">
      <c r="A74" s="204"/>
      <c r="B74" s="205">
        <v>2</v>
      </c>
      <c r="C74" s="206" t="s">
        <v>149</v>
      </c>
      <c r="D74" s="206"/>
      <c r="E74" s="207"/>
      <c r="F74" s="207"/>
      <c r="G74" s="207"/>
      <c r="H74" s="207"/>
    </row>
    <row r="75" spans="1:8" ht="14.25" thickBot="1">
      <c r="A75" s="204"/>
      <c r="B75" s="205">
        <v>1</v>
      </c>
      <c r="C75" s="208" t="s">
        <v>150</v>
      </c>
      <c r="D75" s="208"/>
      <c r="E75" s="207"/>
      <c r="F75" s="207"/>
      <c r="G75" s="207"/>
      <c r="H75" s="207"/>
    </row>
    <row r="77" spans="1:8" hidden="1">
      <c r="B77" s="297">
        <f>IF(B62="","",0)</f>
        <v>0</v>
      </c>
      <c r="C77" s="297">
        <f t="shared" ref="C77:H77" si="18">IF(C62="","",0)</f>
        <v>0</v>
      </c>
      <c r="D77" s="297">
        <f t="shared" si="18"/>
        <v>0</v>
      </c>
      <c r="E77" s="297">
        <f t="shared" si="18"/>
        <v>0</v>
      </c>
      <c r="F77" s="297">
        <f t="shared" si="18"/>
        <v>0</v>
      </c>
      <c r="G77" s="297">
        <f t="shared" si="18"/>
        <v>0</v>
      </c>
      <c r="H77" s="297">
        <f t="shared" si="18"/>
        <v>0</v>
      </c>
    </row>
    <row r="78" spans="1:8" hidden="1">
      <c r="B78" s="297">
        <f t="shared" ref="B78:H86" si="19">IF(B63="","",0)</f>
        <v>0</v>
      </c>
      <c r="C78" s="297">
        <f t="shared" si="19"/>
        <v>0</v>
      </c>
      <c r="D78" s="297">
        <f t="shared" si="19"/>
        <v>0</v>
      </c>
      <c r="E78" s="297">
        <f t="shared" si="19"/>
        <v>0</v>
      </c>
      <c r="F78" s="297">
        <f t="shared" si="19"/>
        <v>0</v>
      </c>
      <c r="G78" s="297">
        <f t="shared" si="19"/>
        <v>0</v>
      </c>
      <c r="H78" s="297">
        <f t="shared" si="19"/>
        <v>0</v>
      </c>
    </row>
    <row r="79" spans="1:8" hidden="1">
      <c r="B79" s="297">
        <f t="shared" si="19"/>
        <v>0</v>
      </c>
      <c r="C79" s="297">
        <f t="shared" si="19"/>
        <v>0</v>
      </c>
      <c r="D79" s="297">
        <f t="shared" si="19"/>
        <v>0</v>
      </c>
      <c r="E79" s="297">
        <f t="shared" si="19"/>
        <v>0</v>
      </c>
      <c r="F79" s="297">
        <f t="shared" si="19"/>
        <v>0</v>
      </c>
      <c r="G79" s="297">
        <f t="shared" si="19"/>
        <v>0</v>
      </c>
      <c r="H79" s="297">
        <f t="shared" si="19"/>
        <v>0</v>
      </c>
    </row>
    <row r="80" spans="1:8" hidden="1">
      <c r="B80" s="297">
        <f t="shared" si="19"/>
        <v>0</v>
      </c>
      <c r="C80" s="297">
        <f t="shared" si="19"/>
        <v>0</v>
      </c>
      <c r="D80" s="297">
        <f t="shared" si="19"/>
        <v>0</v>
      </c>
      <c r="E80" s="297">
        <f t="shared" si="19"/>
        <v>0</v>
      </c>
      <c r="F80" s="297">
        <f t="shared" si="19"/>
        <v>0</v>
      </c>
      <c r="G80" s="297">
        <f t="shared" si="19"/>
        <v>0</v>
      </c>
      <c r="H80" s="297">
        <f t="shared" si="19"/>
        <v>0</v>
      </c>
    </row>
    <row r="81" spans="2:8" hidden="1">
      <c r="B81" s="297">
        <f t="shared" si="19"/>
        <v>0</v>
      </c>
      <c r="C81" s="297">
        <f t="shared" si="19"/>
        <v>0</v>
      </c>
      <c r="D81" s="297">
        <f t="shared" si="19"/>
        <v>0</v>
      </c>
      <c r="E81" s="297">
        <f t="shared" si="19"/>
        <v>0</v>
      </c>
      <c r="F81" s="297">
        <f t="shared" si="19"/>
        <v>0</v>
      </c>
      <c r="G81" s="297">
        <f t="shared" si="19"/>
        <v>0</v>
      </c>
      <c r="H81" s="297">
        <f t="shared" si="19"/>
        <v>0</v>
      </c>
    </row>
    <row r="82" spans="2:8" hidden="1">
      <c r="B82" s="297" t="str">
        <f t="shared" si="19"/>
        <v/>
      </c>
      <c r="C82" s="297" t="str">
        <f t="shared" si="19"/>
        <v/>
      </c>
      <c r="D82" s="297" t="str">
        <f t="shared" si="19"/>
        <v/>
      </c>
      <c r="E82" s="297" t="str">
        <f t="shared" si="19"/>
        <v/>
      </c>
      <c r="F82" s="297" t="str">
        <f t="shared" si="19"/>
        <v/>
      </c>
      <c r="G82" s="297" t="str">
        <f t="shared" si="19"/>
        <v/>
      </c>
      <c r="H82" s="297" t="str">
        <f t="shared" si="19"/>
        <v/>
      </c>
    </row>
    <row r="83" spans="2:8" hidden="1">
      <c r="B83" s="297" t="str">
        <f t="shared" si="19"/>
        <v/>
      </c>
      <c r="C83" s="297" t="str">
        <f t="shared" si="19"/>
        <v/>
      </c>
      <c r="D83" s="297" t="str">
        <f t="shared" si="19"/>
        <v/>
      </c>
      <c r="E83" s="297" t="str">
        <f t="shared" si="19"/>
        <v/>
      </c>
      <c r="F83" s="297" t="str">
        <f t="shared" si="19"/>
        <v/>
      </c>
      <c r="G83" s="297" t="str">
        <f t="shared" si="19"/>
        <v/>
      </c>
      <c r="H83" s="297" t="str">
        <f t="shared" si="19"/>
        <v/>
      </c>
    </row>
    <row r="84" spans="2:8" hidden="1">
      <c r="B84" s="297" t="str">
        <f t="shared" si="19"/>
        <v/>
      </c>
      <c r="C84" s="297" t="str">
        <f t="shared" si="19"/>
        <v/>
      </c>
      <c r="D84" s="297" t="str">
        <f t="shared" si="19"/>
        <v/>
      </c>
      <c r="E84" s="297" t="str">
        <f t="shared" si="19"/>
        <v/>
      </c>
      <c r="F84" s="297" t="str">
        <f t="shared" si="19"/>
        <v/>
      </c>
      <c r="G84" s="297" t="str">
        <f t="shared" si="19"/>
        <v/>
      </c>
      <c r="H84" s="297" t="str">
        <f t="shared" si="19"/>
        <v/>
      </c>
    </row>
    <row r="85" spans="2:8" hidden="1">
      <c r="B85" s="297" t="str">
        <f t="shared" si="19"/>
        <v/>
      </c>
      <c r="C85" s="297" t="str">
        <f t="shared" si="19"/>
        <v/>
      </c>
      <c r="D85" s="297" t="str">
        <f t="shared" si="19"/>
        <v/>
      </c>
      <c r="E85" s="297" t="str">
        <f t="shared" si="19"/>
        <v/>
      </c>
      <c r="F85" s="297" t="str">
        <f t="shared" si="19"/>
        <v/>
      </c>
      <c r="G85" s="297" t="str">
        <f t="shared" si="19"/>
        <v/>
      </c>
      <c r="H85" s="297" t="str">
        <f t="shared" si="19"/>
        <v/>
      </c>
    </row>
    <row r="86" spans="2:8" hidden="1">
      <c r="B86" s="297" t="str">
        <f t="shared" si="19"/>
        <v/>
      </c>
      <c r="C86" s="297" t="str">
        <f t="shared" si="19"/>
        <v/>
      </c>
      <c r="D86" s="297" t="str">
        <f t="shared" si="19"/>
        <v/>
      </c>
      <c r="E86" s="297" t="str">
        <f t="shared" si="19"/>
        <v/>
      </c>
      <c r="F86" s="297" t="str">
        <f t="shared" si="19"/>
        <v/>
      </c>
      <c r="G86" s="297" t="str">
        <f t="shared" si="19"/>
        <v/>
      </c>
      <c r="H86" s="297" t="str">
        <f t="shared" si="19"/>
        <v/>
      </c>
    </row>
    <row r="87" spans="2:8" ht="13.5" hidden="1" customHeight="1">
      <c r="B87" s="100">
        <f>IF(AND(B77=0,B62&gt;=75),1,B77)</f>
        <v>1</v>
      </c>
      <c r="C87" s="100">
        <f t="shared" ref="C87:H87" si="20">IF(AND(C77=0,C62&gt;=75),1,C77)</f>
        <v>1</v>
      </c>
      <c r="D87" s="100">
        <f t="shared" si="20"/>
        <v>1</v>
      </c>
      <c r="E87" s="100">
        <f t="shared" si="20"/>
        <v>1</v>
      </c>
      <c r="F87" s="100">
        <f t="shared" si="20"/>
        <v>1</v>
      </c>
      <c r="G87" s="100">
        <f t="shared" si="20"/>
        <v>1</v>
      </c>
      <c r="H87" s="100">
        <f t="shared" si="20"/>
        <v>1</v>
      </c>
    </row>
    <row r="88" spans="2:8" ht="13.5" hidden="1" customHeight="1">
      <c r="B88" s="100">
        <f t="shared" ref="B88:H96" si="21">IF(AND(B78=0,B63&gt;=75),1,B78)</f>
        <v>1</v>
      </c>
      <c r="C88" s="100">
        <f t="shared" si="21"/>
        <v>1</v>
      </c>
      <c r="D88" s="100">
        <f t="shared" si="21"/>
        <v>1</v>
      </c>
      <c r="E88" s="100">
        <f t="shared" si="21"/>
        <v>1</v>
      </c>
      <c r="F88" s="100">
        <f t="shared" si="21"/>
        <v>1</v>
      </c>
      <c r="G88" s="100">
        <f t="shared" si="21"/>
        <v>1</v>
      </c>
      <c r="H88" s="100">
        <f t="shared" si="21"/>
        <v>1</v>
      </c>
    </row>
    <row r="89" spans="2:8" ht="13.5" hidden="1" customHeight="1">
      <c r="B89" s="100">
        <f t="shared" si="21"/>
        <v>1</v>
      </c>
      <c r="C89" s="100">
        <f t="shared" si="21"/>
        <v>1</v>
      </c>
      <c r="D89" s="100">
        <f t="shared" si="21"/>
        <v>1</v>
      </c>
      <c r="E89" s="100">
        <f t="shared" si="21"/>
        <v>1</v>
      </c>
      <c r="F89" s="100">
        <f t="shared" si="21"/>
        <v>0</v>
      </c>
      <c r="G89" s="100">
        <f t="shared" si="21"/>
        <v>0</v>
      </c>
      <c r="H89" s="100">
        <f t="shared" si="21"/>
        <v>1</v>
      </c>
    </row>
    <row r="90" spans="2:8" ht="13.5" hidden="1" customHeight="1">
      <c r="B90" s="100">
        <f t="shared" si="21"/>
        <v>0</v>
      </c>
      <c r="C90" s="100">
        <f t="shared" si="21"/>
        <v>0</v>
      </c>
      <c r="D90" s="100">
        <f t="shared" si="21"/>
        <v>0</v>
      </c>
      <c r="E90" s="100">
        <f t="shared" si="21"/>
        <v>0</v>
      </c>
      <c r="F90" s="100">
        <f t="shared" si="21"/>
        <v>0</v>
      </c>
      <c r="G90" s="100">
        <f t="shared" si="21"/>
        <v>0</v>
      </c>
      <c r="H90" s="100">
        <f t="shared" si="21"/>
        <v>0</v>
      </c>
    </row>
    <row r="91" spans="2:8" ht="13.5" hidden="1" customHeight="1">
      <c r="B91" s="100">
        <f t="shared" si="21"/>
        <v>1</v>
      </c>
      <c r="C91" s="100">
        <f t="shared" si="21"/>
        <v>1</v>
      </c>
      <c r="D91" s="100">
        <f t="shared" si="21"/>
        <v>1</v>
      </c>
      <c r="E91" s="100">
        <f t="shared" si="21"/>
        <v>1</v>
      </c>
      <c r="F91" s="100">
        <f t="shared" si="21"/>
        <v>0</v>
      </c>
      <c r="G91" s="100">
        <f t="shared" si="21"/>
        <v>0</v>
      </c>
      <c r="H91" s="100">
        <f t="shared" si="21"/>
        <v>1</v>
      </c>
    </row>
    <row r="92" spans="2:8" ht="13.5" hidden="1" customHeight="1">
      <c r="B92" s="100" t="str">
        <f t="shared" si="21"/>
        <v/>
      </c>
      <c r="C92" s="100" t="str">
        <f t="shared" si="21"/>
        <v/>
      </c>
      <c r="D92" s="100" t="str">
        <f t="shared" si="21"/>
        <v/>
      </c>
      <c r="E92" s="100" t="str">
        <f t="shared" si="21"/>
        <v/>
      </c>
      <c r="F92" s="100" t="str">
        <f t="shared" si="21"/>
        <v/>
      </c>
      <c r="G92" s="100" t="str">
        <f t="shared" si="21"/>
        <v/>
      </c>
      <c r="H92" s="100" t="str">
        <f t="shared" si="21"/>
        <v/>
      </c>
    </row>
    <row r="93" spans="2:8" ht="13.5" hidden="1" customHeight="1">
      <c r="B93" s="100" t="str">
        <f t="shared" si="21"/>
        <v/>
      </c>
      <c r="C93" s="100" t="str">
        <f t="shared" si="21"/>
        <v/>
      </c>
      <c r="D93" s="100" t="str">
        <f t="shared" si="21"/>
        <v/>
      </c>
      <c r="E93" s="100" t="str">
        <f t="shared" si="21"/>
        <v/>
      </c>
      <c r="F93" s="100" t="str">
        <f t="shared" si="21"/>
        <v/>
      </c>
      <c r="G93" s="100" t="str">
        <f t="shared" si="21"/>
        <v/>
      </c>
      <c r="H93" s="100" t="str">
        <f t="shared" si="21"/>
        <v/>
      </c>
    </row>
    <row r="94" spans="2:8" ht="13.5" hidden="1" customHeight="1">
      <c r="B94" s="100" t="str">
        <f t="shared" si="21"/>
        <v/>
      </c>
      <c r="C94" s="100" t="str">
        <f t="shared" si="21"/>
        <v/>
      </c>
      <c r="D94" s="100" t="str">
        <f t="shared" si="21"/>
        <v/>
      </c>
      <c r="E94" s="100" t="str">
        <f t="shared" si="21"/>
        <v/>
      </c>
      <c r="F94" s="100" t="str">
        <f t="shared" si="21"/>
        <v/>
      </c>
      <c r="G94" s="100" t="str">
        <f t="shared" si="21"/>
        <v/>
      </c>
      <c r="H94" s="100" t="str">
        <f t="shared" si="21"/>
        <v/>
      </c>
    </row>
    <row r="95" spans="2:8" ht="13.5" hidden="1" customHeight="1">
      <c r="B95" s="100" t="str">
        <f t="shared" si="21"/>
        <v/>
      </c>
      <c r="C95" s="100" t="str">
        <f t="shared" si="21"/>
        <v/>
      </c>
      <c r="D95" s="100" t="str">
        <f t="shared" si="21"/>
        <v/>
      </c>
      <c r="E95" s="100" t="str">
        <f t="shared" si="21"/>
        <v/>
      </c>
      <c r="F95" s="100" t="str">
        <f t="shared" si="21"/>
        <v/>
      </c>
      <c r="G95" s="100" t="str">
        <f t="shared" si="21"/>
        <v/>
      </c>
      <c r="H95" s="100" t="str">
        <f t="shared" si="21"/>
        <v/>
      </c>
    </row>
    <row r="96" spans="2:8" ht="13.5" hidden="1" customHeight="1">
      <c r="B96" s="100" t="str">
        <f t="shared" si="21"/>
        <v/>
      </c>
      <c r="C96" s="100" t="str">
        <f t="shared" si="21"/>
        <v/>
      </c>
      <c r="D96" s="100" t="str">
        <f t="shared" si="21"/>
        <v/>
      </c>
      <c r="E96" s="100" t="str">
        <f t="shared" si="21"/>
        <v/>
      </c>
      <c r="F96" s="100" t="str">
        <f t="shared" si="21"/>
        <v/>
      </c>
      <c r="G96" s="100" t="str">
        <f t="shared" si="21"/>
        <v/>
      </c>
      <c r="H96" s="100" t="str">
        <f t="shared" si="21"/>
        <v/>
      </c>
    </row>
    <row r="97" spans="1:8" ht="13.5" hidden="1" customHeight="1">
      <c r="B97" s="298">
        <f>IFERROR(AVERAGE(B87:B96),"")</f>
        <v>0.8</v>
      </c>
      <c r="C97" s="298">
        <f t="shared" ref="C97:H97" si="22">IFERROR(AVERAGE(C87:C96),"")</f>
        <v>0.8</v>
      </c>
      <c r="D97" s="298">
        <f t="shared" si="22"/>
        <v>0.8</v>
      </c>
      <c r="E97" s="298">
        <f t="shared" si="22"/>
        <v>0.8</v>
      </c>
      <c r="F97" s="298">
        <f t="shared" si="22"/>
        <v>0.4</v>
      </c>
      <c r="G97" s="298">
        <f t="shared" si="22"/>
        <v>0.4</v>
      </c>
      <c r="H97" s="298">
        <f t="shared" si="22"/>
        <v>0.8</v>
      </c>
    </row>
    <row r="98" spans="1:8" ht="13.5" hidden="1" customHeight="1">
      <c r="B98" s="99">
        <f>IF(B97&gt;=0.8,3,0)</f>
        <v>3</v>
      </c>
      <c r="C98" s="99">
        <f t="shared" ref="C98:H98" si="23">IF(C97&gt;=0.8,3,0)</f>
        <v>3</v>
      </c>
      <c r="D98" s="99">
        <f t="shared" si="23"/>
        <v>3</v>
      </c>
      <c r="E98" s="99">
        <f t="shared" si="23"/>
        <v>3</v>
      </c>
      <c r="F98" s="99">
        <f t="shared" si="23"/>
        <v>0</v>
      </c>
      <c r="G98" s="99">
        <f t="shared" si="23"/>
        <v>0</v>
      </c>
      <c r="H98" s="99">
        <f t="shared" si="23"/>
        <v>3</v>
      </c>
    </row>
    <row r="99" spans="1:8" ht="13.5" hidden="1" customHeight="1">
      <c r="B99" s="99">
        <f>IF(B97&lt;0.5,1,0)</f>
        <v>0</v>
      </c>
      <c r="C99" s="99">
        <f t="shared" ref="C99:H99" si="24">IF(C97&lt;0.5,1,0)</f>
        <v>0</v>
      </c>
      <c r="D99" s="99">
        <f t="shared" si="24"/>
        <v>0</v>
      </c>
      <c r="E99" s="99">
        <f t="shared" si="24"/>
        <v>0</v>
      </c>
      <c r="F99" s="99">
        <f t="shared" si="24"/>
        <v>1</v>
      </c>
      <c r="G99" s="99">
        <f t="shared" si="24"/>
        <v>1</v>
      </c>
      <c r="H99" s="99">
        <f t="shared" si="24"/>
        <v>0</v>
      </c>
    </row>
    <row r="100" spans="1:8" ht="13.5" hidden="1" customHeight="1">
      <c r="B100" s="99">
        <f>IF(AND(B98=0,B99=0),2,0)</f>
        <v>0</v>
      </c>
      <c r="C100" s="99">
        <f t="shared" ref="C100:H100" si="25">IF(AND(C98=0,C99=0),2,0)</f>
        <v>0</v>
      </c>
      <c r="D100" s="99">
        <f t="shared" si="25"/>
        <v>0</v>
      </c>
      <c r="E100" s="99">
        <f t="shared" si="25"/>
        <v>0</v>
      </c>
      <c r="F100" s="99">
        <f t="shared" si="25"/>
        <v>0</v>
      </c>
      <c r="G100" s="99">
        <f t="shared" si="25"/>
        <v>0</v>
      </c>
      <c r="H100" s="99">
        <f t="shared" si="25"/>
        <v>0</v>
      </c>
    </row>
    <row r="101" spans="1:8" ht="13.5" hidden="1" customHeight="1">
      <c r="B101" s="99">
        <f>SUM(B98:B100)</f>
        <v>3</v>
      </c>
      <c r="C101" s="99">
        <f t="shared" ref="C101:H101" si="26">SUM(C98:C100)</f>
        <v>3</v>
      </c>
      <c r="D101" s="99">
        <f t="shared" si="26"/>
        <v>3</v>
      </c>
      <c r="E101" s="99">
        <f t="shared" si="26"/>
        <v>3</v>
      </c>
      <c r="F101" s="99">
        <f t="shared" si="26"/>
        <v>1</v>
      </c>
      <c r="G101" s="99">
        <f t="shared" si="26"/>
        <v>1</v>
      </c>
      <c r="H101" s="99">
        <f t="shared" si="26"/>
        <v>3</v>
      </c>
    </row>
    <row r="102" spans="1:8" ht="13.5" hidden="1" customHeight="1"/>
    <row r="103" spans="1:8" ht="18" thickBot="1">
      <c r="A103" s="381" t="s">
        <v>161</v>
      </c>
      <c r="B103" s="382"/>
      <c r="C103" s="382"/>
      <c r="D103" s="382"/>
      <c r="E103" s="382"/>
      <c r="F103" s="382"/>
      <c r="G103" s="382"/>
      <c r="H103" s="382"/>
    </row>
    <row r="104" spans="1:8">
      <c r="A104" s="383" t="s">
        <v>15</v>
      </c>
      <c r="B104" s="385" t="s">
        <v>7</v>
      </c>
      <c r="C104" s="387" t="s">
        <v>3</v>
      </c>
      <c r="D104" s="369"/>
      <c r="E104" s="373" t="s">
        <v>4</v>
      </c>
      <c r="F104" s="373" t="s">
        <v>5</v>
      </c>
      <c r="G104" s="389" t="s">
        <v>8</v>
      </c>
      <c r="H104" s="379" t="s">
        <v>20</v>
      </c>
    </row>
    <row r="105" spans="1:8" ht="14.25" thickBot="1">
      <c r="A105" s="384"/>
      <c r="B105" s="386"/>
      <c r="C105" s="109" t="s">
        <v>46</v>
      </c>
      <c r="D105" s="109" t="s">
        <v>47</v>
      </c>
      <c r="E105" s="388"/>
      <c r="F105" s="388"/>
      <c r="G105" s="390"/>
      <c r="H105" s="380"/>
    </row>
    <row r="106" spans="1:8" ht="20.100000000000001" customHeight="1" thickTop="1">
      <c r="A106" s="155" t="str">
        <f>宿泊施設【記入欄】!C3</f>
        <v>宿泊施設A</v>
      </c>
      <c r="B106" s="174">
        <f>宿泊施設【記入欄】!E34</f>
        <v>88.888888888888886</v>
      </c>
      <c r="C106" s="171">
        <f>宿泊施設【記入欄】!F34</f>
        <v>77.777777777777786</v>
      </c>
      <c r="D106" s="171">
        <f>宿泊施設【記入欄】!G34</f>
        <v>80</v>
      </c>
      <c r="E106" s="171">
        <f>宿泊施設【記入欄】!H34</f>
        <v>80</v>
      </c>
      <c r="F106" s="171">
        <f>宿泊施設【記入欄】!I34</f>
        <v>100</v>
      </c>
      <c r="G106" s="172">
        <f>宿泊施設【記入欄】!J34</f>
        <v>80</v>
      </c>
      <c r="H106" s="173">
        <f>宿泊施設【記入欄】!D34</f>
        <v>81.481481481481481</v>
      </c>
    </row>
    <row r="107" spans="1:8" ht="20.100000000000001" customHeight="1">
      <c r="A107" s="156" t="str">
        <f>宿泊施設【記入欄】!C37</f>
        <v>宿泊施設B</v>
      </c>
      <c r="B107" s="175">
        <f>宿泊施設【記入欄】!E68</f>
        <v>100</v>
      </c>
      <c r="C107" s="176">
        <f>宿泊施設【記入欄】!F68</f>
        <v>57.142857142857139</v>
      </c>
      <c r="D107" s="176">
        <f>宿泊施設【記入欄】!G68</f>
        <v>62.5</v>
      </c>
      <c r="E107" s="176">
        <f>宿泊施設【記入欄】!H68</f>
        <v>100</v>
      </c>
      <c r="F107" s="176">
        <f>宿泊施設【記入欄】!I68</f>
        <v>100</v>
      </c>
      <c r="G107" s="177">
        <f>宿泊施設【記入欄】!J68</f>
        <v>80</v>
      </c>
      <c r="H107" s="178">
        <f>宿泊施設【記入欄】!D68</f>
        <v>80.952380952380949</v>
      </c>
    </row>
    <row r="108" spans="1:8" ht="20.100000000000001" customHeight="1">
      <c r="A108" s="156" t="str">
        <f>宿泊施設【記入欄】!C71</f>
        <v>宿泊施設C</v>
      </c>
      <c r="B108" s="179">
        <f>宿泊施設【記入欄】!E102</f>
        <v>75</v>
      </c>
      <c r="C108" s="180">
        <f>宿泊施設【記入欄】!F102</f>
        <v>85.714285714285708</v>
      </c>
      <c r="D108" s="180">
        <f>宿泊施設【記入欄】!G102</f>
        <v>87.5</v>
      </c>
      <c r="E108" s="180">
        <f>宿泊施設【記入欄】!H102</f>
        <v>50</v>
      </c>
      <c r="F108" s="180">
        <f>宿泊施設【記入欄】!I102</f>
        <v>60</v>
      </c>
      <c r="G108" s="181">
        <f>宿泊施設【記入欄】!J102</f>
        <v>60</v>
      </c>
      <c r="H108" s="178">
        <f>宿泊施設【記入欄】!D102</f>
        <v>57.142857142857139</v>
      </c>
    </row>
    <row r="109" spans="1:8" ht="20.100000000000001" customHeight="1">
      <c r="A109" s="156">
        <f>宿泊施設【記入欄】!C105</f>
        <v>0</v>
      </c>
      <c r="B109" s="179" t="str">
        <f>宿泊施設【記入欄】!E136</f>
        <v/>
      </c>
      <c r="C109" s="180" t="str">
        <f>宿泊施設【記入欄】!F136</f>
        <v/>
      </c>
      <c r="D109" s="180" t="str">
        <f>宿泊施設【記入欄】!G136</f>
        <v/>
      </c>
      <c r="E109" s="180" t="str">
        <f>宿泊施設【記入欄】!H136</f>
        <v/>
      </c>
      <c r="F109" s="180" t="str">
        <f>宿泊施設【記入欄】!I136</f>
        <v/>
      </c>
      <c r="G109" s="181" t="str">
        <f>宿泊施設【記入欄】!J136</f>
        <v/>
      </c>
      <c r="H109" s="178" t="str">
        <f>宿泊施設【記入欄】!D136</f>
        <v/>
      </c>
    </row>
    <row r="110" spans="1:8" ht="20.100000000000001" customHeight="1">
      <c r="A110" s="156">
        <f>宿泊施設【記入欄】!C139</f>
        <v>0</v>
      </c>
      <c r="B110" s="179" t="str">
        <f>宿泊施設【記入欄】!E170</f>
        <v/>
      </c>
      <c r="C110" s="180" t="str">
        <f>宿泊施設【記入欄】!F170</f>
        <v/>
      </c>
      <c r="D110" s="180" t="str">
        <f>宿泊施設【記入欄】!G170</f>
        <v/>
      </c>
      <c r="E110" s="180" t="str">
        <f>宿泊施設【記入欄】!H170</f>
        <v/>
      </c>
      <c r="F110" s="180" t="str">
        <f>宿泊施設【記入欄】!I170</f>
        <v/>
      </c>
      <c r="G110" s="181" t="str">
        <f>宿泊施設【記入欄】!J170</f>
        <v/>
      </c>
      <c r="H110" s="178" t="str">
        <f>宿泊施設【記入欄】!D170</f>
        <v/>
      </c>
    </row>
    <row r="111" spans="1:8" ht="20.100000000000001" customHeight="1">
      <c r="A111" s="156">
        <f>宿泊施設【記入欄】!C173</f>
        <v>0</v>
      </c>
      <c r="B111" s="179" t="str">
        <f>宿泊施設【記入欄】!E204</f>
        <v/>
      </c>
      <c r="C111" s="180" t="str">
        <f>宿泊施設【記入欄】!F204</f>
        <v/>
      </c>
      <c r="D111" s="180" t="str">
        <f>宿泊施設【記入欄】!G204</f>
        <v/>
      </c>
      <c r="E111" s="180" t="str">
        <f>宿泊施設【記入欄】!H204</f>
        <v/>
      </c>
      <c r="F111" s="180" t="str">
        <f>宿泊施設【記入欄】!I204</f>
        <v/>
      </c>
      <c r="G111" s="181" t="str">
        <f>宿泊施設【記入欄】!J204</f>
        <v/>
      </c>
      <c r="H111" s="178" t="str">
        <f>宿泊施設【記入欄】!D204</f>
        <v/>
      </c>
    </row>
    <row r="112" spans="1:8" ht="20.100000000000001" customHeight="1">
      <c r="A112" s="214">
        <f>宿泊施設【記入欄】!C207</f>
        <v>0</v>
      </c>
      <c r="B112" s="215" t="str">
        <f>宿泊施設【記入欄】!E238</f>
        <v/>
      </c>
      <c r="C112" s="216" t="str">
        <f>宿泊施設【記入欄】!F238</f>
        <v/>
      </c>
      <c r="D112" s="216" t="str">
        <f>宿泊施設【記入欄】!G238</f>
        <v/>
      </c>
      <c r="E112" s="216" t="str">
        <f>宿泊施設【記入欄】!H238</f>
        <v/>
      </c>
      <c r="F112" s="216" t="str">
        <f>宿泊施設【記入欄】!I238</f>
        <v/>
      </c>
      <c r="G112" s="217" t="str">
        <f>宿泊施設【記入欄】!J238</f>
        <v/>
      </c>
      <c r="H112" s="218" t="str">
        <f>宿泊施設【記入欄】!D238</f>
        <v/>
      </c>
    </row>
    <row r="113" spans="1:8" ht="20.100000000000001" customHeight="1">
      <c r="A113" s="156">
        <f>宿泊施設【記入欄】!C241</f>
        <v>0</v>
      </c>
      <c r="B113" s="179" t="str">
        <f>宿泊施設【記入欄】!E272</f>
        <v/>
      </c>
      <c r="C113" s="219" t="str">
        <f>宿泊施設【記入欄】!F272</f>
        <v/>
      </c>
      <c r="D113" s="219" t="str">
        <f>宿泊施設【記入欄】!G272</f>
        <v/>
      </c>
      <c r="E113" s="219" t="str">
        <f>宿泊施設【記入欄】!H272</f>
        <v/>
      </c>
      <c r="F113" s="219" t="str">
        <f>宿泊施設【記入欄】!I272</f>
        <v/>
      </c>
      <c r="G113" s="220" t="str">
        <f>宿泊施設【記入欄】!J272</f>
        <v/>
      </c>
      <c r="H113" s="178" t="str">
        <f>宿泊施設【記入欄】!D272</f>
        <v/>
      </c>
    </row>
    <row r="114" spans="1:8" ht="20.100000000000001" customHeight="1">
      <c r="A114" s="156">
        <f>宿泊施設【記入欄】!C275</f>
        <v>0</v>
      </c>
      <c r="B114" s="179" t="str">
        <f>宿泊施設【記入欄】!E306</f>
        <v/>
      </c>
      <c r="C114" s="219" t="str">
        <f>宿泊施設【記入欄】!F306</f>
        <v/>
      </c>
      <c r="D114" s="219" t="str">
        <f>宿泊施設【記入欄】!G306</f>
        <v/>
      </c>
      <c r="E114" s="219" t="str">
        <f>宿泊施設【記入欄】!H306</f>
        <v/>
      </c>
      <c r="F114" s="219" t="str">
        <f>宿泊施設【記入欄】!I306</f>
        <v/>
      </c>
      <c r="G114" s="220" t="str">
        <f>宿泊施設【記入欄】!J306</f>
        <v/>
      </c>
      <c r="H114" s="178" t="str">
        <f>宿泊施設【記入欄】!D306</f>
        <v/>
      </c>
    </row>
    <row r="115" spans="1:8" ht="20.100000000000001" customHeight="1" thickBot="1">
      <c r="A115" s="157">
        <f>宿泊施設【記入欄】!C309</f>
        <v>0</v>
      </c>
      <c r="B115" s="182" t="str">
        <f>宿泊施設【記入欄】!E340</f>
        <v/>
      </c>
      <c r="C115" s="221" t="str">
        <f>宿泊施設【記入欄】!F340</f>
        <v/>
      </c>
      <c r="D115" s="221" t="str">
        <f>宿泊施設【記入欄】!G340</f>
        <v/>
      </c>
      <c r="E115" s="221" t="str">
        <f>宿泊施設【記入欄】!H340</f>
        <v/>
      </c>
      <c r="F115" s="221" t="str">
        <f>宿泊施設【記入欄】!I340</f>
        <v/>
      </c>
      <c r="G115" s="222" t="str">
        <f>宿泊施設【記入欄】!J340</f>
        <v/>
      </c>
      <c r="H115" s="183" t="str">
        <f>宿泊施設【記入欄】!D340</f>
        <v/>
      </c>
    </row>
    <row r="116" spans="1:8" ht="20.100000000000001" customHeight="1" thickTop="1" thickBot="1">
      <c r="A116" s="158" t="s">
        <v>162</v>
      </c>
      <c r="B116" s="159">
        <f>B145</f>
        <v>3</v>
      </c>
      <c r="C116" s="115">
        <f t="shared" ref="C116:H116" si="27">C145</f>
        <v>2</v>
      </c>
      <c r="D116" s="115">
        <f t="shared" si="27"/>
        <v>2</v>
      </c>
      <c r="E116" s="115">
        <f t="shared" si="27"/>
        <v>2</v>
      </c>
      <c r="F116" s="115">
        <f t="shared" si="27"/>
        <v>2</v>
      </c>
      <c r="G116" s="160">
        <f t="shared" si="27"/>
        <v>2</v>
      </c>
      <c r="H116" s="170">
        <f t="shared" si="27"/>
        <v>2</v>
      </c>
    </row>
    <row r="117" spans="1:8" ht="14.25" thickBot="1">
      <c r="A117" s="200"/>
      <c r="B117" s="201">
        <v>3</v>
      </c>
      <c r="C117" s="202" t="s">
        <v>148</v>
      </c>
      <c r="D117" s="202"/>
      <c r="E117" s="203"/>
      <c r="F117" s="203"/>
      <c r="G117" s="203"/>
      <c r="H117" s="203"/>
    </row>
    <row r="118" spans="1:8" ht="14.25" thickBot="1">
      <c r="A118" s="204"/>
      <c r="B118" s="205">
        <v>2</v>
      </c>
      <c r="C118" s="206" t="s">
        <v>149</v>
      </c>
      <c r="D118" s="206"/>
      <c r="E118" s="207"/>
      <c r="F118" s="207"/>
      <c r="G118" s="207"/>
      <c r="H118" s="207"/>
    </row>
    <row r="119" spans="1:8" ht="14.25" thickBot="1">
      <c r="A119" s="204"/>
      <c r="B119" s="205">
        <v>1</v>
      </c>
      <c r="C119" s="208" t="s">
        <v>150</v>
      </c>
      <c r="D119" s="208"/>
      <c r="E119" s="207"/>
      <c r="F119" s="207"/>
      <c r="G119" s="207"/>
      <c r="H119" s="207"/>
    </row>
    <row r="121" spans="1:8" hidden="1">
      <c r="B121" s="297">
        <f>IF(B106="","",0)</f>
        <v>0</v>
      </c>
      <c r="C121" s="297">
        <f t="shared" ref="C121:H121" si="28">IF(C106="","",0)</f>
        <v>0</v>
      </c>
      <c r="D121" s="297">
        <f t="shared" si="28"/>
        <v>0</v>
      </c>
      <c r="E121" s="297">
        <f t="shared" si="28"/>
        <v>0</v>
      </c>
      <c r="F121" s="297">
        <f t="shared" si="28"/>
        <v>0</v>
      </c>
      <c r="G121" s="297">
        <f t="shared" si="28"/>
        <v>0</v>
      </c>
      <c r="H121" s="297">
        <f t="shared" si="28"/>
        <v>0</v>
      </c>
    </row>
    <row r="122" spans="1:8" hidden="1">
      <c r="B122" s="297">
        <f t="shared" ref="B122:H130" si="29">IF(B107="","",0)</f>
        <v>0</v>
      </c>
      <c r="C122" s="297">
        <f t="shared" si="29"/>
        <v>0</v>
      </c>
      <c r="D122" s="297">
        <f t="shared" si="29"/>
        <v>0</v>
      </c>
      <c r="E122" s="297">
        <f t="shared" si="29"/>
        <v>0</v>
      </c>
      <c r="F122" s="297">
        <f t="shared" si="29"/>
        <v>0</v>
      </c>
      <c r="G122" s="297">
        <f t="shared" si="29"/>
        <v>0</v>
      </c>
      <c r="H122" s="297">
        <f t="shared" si="29"/>
        <v>0</v>
      </c>
    </row>
    <row r="123" spans="1:8" hidden="1">
      <c r="B123" s="297">
        <f t="shared" si="29"/>
        <v>0</v>
      </c>
      <c r="C123" s="297">
        <f t="shared" si="29"/>
        <v>0</v>
      </c>
      <c r="D123" s="297">
        <f t="shared" si="29"/>
        <v>0</v>
      </c>
      <c r="E123" s="297">
        <f t="shared" si="29"/>
        <v>0</v>
      </c>
      <c r="F123" s="297">
        <f t="shared" si="29"/>
        <v>0</v>
      </c>
      <c r="G123" s="297">
        <f t="shared" si="29"/>
        <v>0</v>
      </c>
      <c r="H123" s="297">
        <f t="shared" si="29"/>
        <v>0</v>
      </c>
    </row>
    <row r="124" spans="1:8" hidden="1">
      <c r="B124" s="297" t="str">
        <f t="shared" si="29"/>
        <v/>
      </c>
      <c r="C124" s="297" t="str">
        <f t="shared" si="29"/>
        <v/>
      </c>
      <c r="D124" s="297" t="str">
        <f t="shared" si="29"/>
        <v/>
      </c>
      <c r="E124" s="297" t="str">
        <f t="shared" si="29"/>
        <v/>
      </c>
      <c r="F124" s="297" t="str">
        <f t="shared" si="29"/>
        <v/>
      </c>
      <c r="G124" s="297" t="str">
        <f t="shared" si="29"/>
        <v/>
      </c>
      <c r="H124" s="297" t="str">
        <f t="shared" si="29"/>
        <v/>
      </c>
    </row>
    <row r="125" spans="1:8" hidden="1">
      <c r="B125" s="297" t="str">
        <f t="shared" si="29"/>
        <v/>
      </c>
      <c r="C125" s="297" t="str">
        <f t="shared" si="29"/>
        <v/>
      </c>
      <c r="D125" s="297" t="str">
        <f t="shared" si="29"/>
        <v/>
      </c>
      <c r="E125" s="297" t="str">
        <f t="shared" si="29"/>
        <v/>
      </c>
      <c r="F125" s="297" t="str">
        <f t="shared" si="29"/>
        <v/>
      </c>
      <c r="G125" s="297" t="str">
        <f t="shared" si="29"/>
        <v/>
      </c>
      <c r="H125" s="297" t="str">
        <f t="shared" si="29"/>
        <v/>
      </c>
    </row>
    <row r="126" spans="1:8" hidden="1">
      <c r="B126" s="297" t="str">
        <f t="shared" si="29"/>
        <v/>
      </c>
      <c r="C126" s="297" t="str">
        <f t="shared" si="29"/>
        <v/>
      </c>
      <c r="D126" s="297" t="str">
        <f t="shared" si="29"/>
        <v/>
      </c>
      <c r="E126" s="297" t="str">
        <f t="shared" si="29"/>
        <v/>
      </c>
      <c r="F126" s="297" t="str">
        <f t="shared" si="29"/>
        <v/>
      </c>
      <c r="G126" s="297" t="str">
        <f t="shared" si="29"/>
        <v/>
      </c>
      <c r="H126" s="297" t="str">
        <f t="shared" si="29"/>
        <v/>
      </c>
    </row>
    <row r="127" spans="1:8" hidden="1">
      <c r="B127" s="297" t="str">
        <f t="shared" si="29"/>
        <v/>
      </c>
      <c r="C127" s="297" t="str">
        <f t="shared" si="29"/>
        <v/>
      </c>
      <c r="D127" s="297" t="str">
        <f t="shared" si="29"/>
        <v/>
      </c>
      <c r="E127" s="297" t="str">
        <f t="shared" si="29"/>
        <v/>
      </c>
      <c r="F127" s="297" t="str">
        <f t="shared" si="29"/>
        <v/>
      </c>
      <c r="G127" s="297" t="str">
        <f t="shared" si="29"/>
        <v/>
      </c>
      <c r="H127" s="297" t="str">
        <f t="shared" si="29"/>
        <v/>
      </c>
    </row>
    <row r="128" spans="1:8" hidden="1">
      <c r="B128" s="297" t="str">
        <f t="shared" si="29"/>
        <v/>
      </c>
      <c r="C128" s="297" t="str">
        <f t="shared" si="29"/>
        <v/>
      </c>
      <c r="D128" s="297" t="str">
        <f t="shared" si="29"/>
        <v/>
      </c>
      <c r="E128" s="297" t="str">
        <f t="shared" si="29"/>
        <v/>
      </c>
      <c r="F128" s="297" t="str">
        <f t="shared" si="29"/>
        <v/>
      </c>
      <c r="G128" s="297" t="str">
        <f t="shared" si="29"/>
        <v/>
      </c>
      <c r="H128" s="297" t="str">
        <f t="shared" si="29"/>
        <v/>
      </c>
    </row>
    <row r="129" spans="2:8" hidden="1">
      <c r="B129" s="297" t="str">
        <f t="shared" si="29"/>
        <v/>
      </c>
      <c r="C129" s="297" t="str">
        <f t="shared" si="29"/>
        <v/>
      </c>
      <c r="D129" s="297" t="str">
        <f t="shared" si="29"/>
        <v/>
      </c>
      <c r="E129" s="297" t="str">
        <f t="shared" si="29"/>
        <v/>
      </c>
      <c r="F129" s="297" t="str">
        <f t="shared" si="29"/>
        <v/>
      </c>
      <c r="G129" s="297" t="str">
        <f t="shared" si="29"/>
        <v/>
      </c>
      <c r="H129" s="297" t="str">
        <f t="shared" si="29"/>
        <v/>
      </c>
    </row>
    <row r="130" spans="2:8" hidden="1">
      <c r="B130" s="297" t="str">
        <f t="shared" si="29"/>
        <v/>
      </c>
      <c r="C130" s="297" t="str">
        <f t="shared" si="29"/>
        <v/>
      </c>
      <c r="D130" s="297" t="str">
        <f t="shared" si="29"/>
        <v/>
      </c>
      <c r="E130" s="297" t="str">
        <f t="shared" si="29"/>
        <v/>
      </c>
      <c r="F130" s="297" t="str">
        <f t="shared" si="29"/>
        <v/>
      </c>
      <c r="G130" s="297" t="str">
        <f t="shared" si="29"/>
        <v/>
      </c>
      <c r="H130" s="297" t="str">
        <f t="shared" si="29"/>
        <v/>
      </c>
    </row>
    <row r="131" spans="2:8" ht="13.5" hidden="1" customHeight="1">
      <c r="B131" s="100">
        <f>IF(AND(B121=0,B106&gt;=75),1,B121)</f>
        <v>1</v>
      </c>
      <c r="C131" s="100">
        <f t="shared" ref="C131:H131" si="30">IF(AND(C121=0,C106&gt;=75),1,C121)</f>
        <v>1</v>
      </c>
      <c r="D131" s="100">
        <f t="shared" si="30"/>
        <v>1</v>
      </c>
      <c r="E131" s="100">
        <f t="shared" si="30"/>
        <v>1</v>
      </c>
      <c r="F131" s="100">
        <f t="shared" si="30"/>
        <v>1</v>
      </c>
      <c r="G131" s="100">
        <f t="shared" si="30"/>
        <v>1</v>
      </c>
      <c r="H131" s="100">
        <f t="shared" si="30"/>
        <v>1</v>
      </c>
    </row>
    <row r="132" spans="2:8" ht="13.5" hidden="1" customHeight="1">
      <c r="B132" s="100">
        <f t="shared" ref="B132:H140" si="31">IF(AND(B122=0,B107&gt;=75),1,B122)</f>
        <v>1</v>
      </c>
      <c r="C132" s="100">
        <f t="shared" si="31"/>
        <v>0</v>
      </c>
      <c r="D132" s="100">
        <f t="shared" si="31"/>
        <v>0</v>
      </c>
      <c r="E132" s="100">
        <f t="shared" si="31"/>
        <v>1</v>
      </c>
      <c r="F132" s="100">
        <f t="shared" si="31"/>
        <v>1</v>
      </c>
      <c r="G132" s="100">
        <f t="shared" si="31"/>
        <v>1</v>
      </c>
      <c r="H132" s="100">
        <f t="shared" si="31"/>
        <v>1</v>
      </c>
    </row>
    <row r="133" spans="2:8" ht="13.5" hidden="1" customHeight="1">
      <c r="B133" s="100">
        <f t="shared" si="31"/>
        <v>1</v>
      </c>
      <c r="C133" s="100">
        <f t="shared" si="31"/>
        <v>1</v>
      </c>
      <c r="D133" s="100">
        <f t="shared" si="31"/>
        <v>1</v>
      </c>
      <c r="E133" s="100">
        <f t="shared" si="31"/>
        <v>0</v>
      </c>
      <c r="F133" s="100">
        <f t="shared" si="31"/>
        <v>0</v>
      </c>
      <c r="G133" s="100">
        <f t="shared" si="31"/>
        <v>0</v>
      </c>
      <c r="H133" s="100">
        <f t="shared" si="31"/>
        <v>0</v>
      </c>
    </row>
    <row r="134" spans="2:8" ht="13.5" hidden="1" customHeight="1">
      <c r="B134" s="100" t="str">
        <f t="shared" si="31"/>
        <v/>
      </c>
      <c r="C134" s="100" t="str">
        <f t="shared" si="31"/>
        <v/>
      </c>
      <c r="D134" s="100" t="str">
        <f t="shared" si="31"/>
        <v/>
      </c>
      <c r="E134" s="100" t="str">
        <f t="shared" si="31"/>
        <v/>
      </c>
      <c r="F134" s="100" t="str">
        <f t="shared" si="31"/>
        <v/>
      </c>
      <c r="G134" s="100" t="str">
        <f t="shared" si="31"/>
        <v/>
      </c>
      <c r="H134" s="100" t="str">
        <f t="shared" si="31"/>
        <v/>
      </c>
    </row>
    <row r="135" spans="2:8" ht="13.5" hidden="1" customHeight="1">
      <c r="B135" s="100" t="str">
        <f t="shared" si="31"/>
        <v/>
      </c>
      <c r="C135" s="100" t="str">
        <f t="shared" si="31"/>
        <v/>
      </c>
      <c r="D135" s="100" t="str">
        <f t="shared" si="31"/>
        <v/>
      </c>
      <c r="E135" s="100" t="str">
        <f t="shared" si="31"/>
        <v/>
      </c>
      <c r="F135" s="100" t="str">
        <f t="shared" si="31"/>
        <v/>
      </c>
      <c r="G135" s="100" t="str">
        <f t="shared" si="31"/>
        <v/>
      </c>
      <c r="H135" s="100" t="str">
        <f t="shared" si="31"/>
        <v/>
      </c>
    </row>
    <row r="136" spans="2:8" ht="13.5" hidden="1" customHeight="1">
      <c r="B136" s="100" t="str">
        <f t="shared" si="31"/>
        <v/>
      </c>
      <c r="C136" s="100" t="str">
        <f t="shared" si="31"/>
        <v/>
      </c>
      <c r="D136" s="100" t="str">
        <f t="shared" si="31"/>
        <v/>
      </c>
      <c r="E136" s="100" t="str">
        <f t="shared" si="31"/>
        <v/>
      </c>
      <c r="F136" s="100" t="str">
        <f t="shared" si="31"/>
        <v/>
      </c>
      <c r="G136" s="100" t="str">
        <f t="shared" si="31"/>
        <v/>
      </c>
      <c r="H136" s="100" t="str">
        <f t="shared" si="31"/>
        <v/>
      </c>
    </row>
    <row r="137" spans="2:8" ht="13.5" hidden="1" customHeight="1">
      <c r="B137" s="100" t="str">
        <f t="shared" si="31"/>
        <v/>
      </c>
      <c r="C137" s="100" t="str">
        <f t="shared" si="31"/>
        <v/>
      </c>
      <c r="D137" s="100" t="str">
        <f t="shared" si="31"/>
        <v/>
      </c>
      <c r="E137" s="100" t="str">
        <f t="shared" si="31"/>
        <v/>
      </c>
      <c r="F137" s="100" t="str">
        <f t="shared" si="31"/>
        <v/>
      </c>
      <c r="G137" s="100" t="str">
        <f t="shared" si="31"/>
        <v/>
      </c>
      <c r="H137" s="100" t="str">
        <f t="shared" si="31"/>
        <v/>
      </c>
    </row>
    <row r="138" spans="2:8" ht="13.5" hidden="1" customHeight="1">
      <c r="B138" s="100" t="str">
        <f t="shared" si="31"/>
        <v/>
      </c>
      <c r="C138" s="100" t="str">
        <f t="shared" si="31"/>
        <v/>
      </c>
      <c r="D138" s="100" t="str">
        <f t="shared" si="31"/>
        <v/>
      </c>
      <c r="E138" s="100" t="str">
        <f t="shared" si="31"/>
        <v/>
      </c>
      <c r="F138" s="100" t="str">
        <f t="shared" si="31"/>
        <v/>
      </c>
      <c r="G138" s="100" t="str">
        <f t="shared" si="31"/>
        <v/>
      </c>
      <c r="H138" s="100" t="str">
        <f t="shared" si="31"/>
        <v/>
      </c>
    </row>
    <row r="139" spans="2:8" ht="13.5" hidden="1" customHeight="1">
      <c r="B139" s="100" t="str">
        <f t="shared" si="31"/>
        <v/>
      </c>
      <c r="C139" s="100" t="str">
        <f t="shared" si="31"/>
        <v/>
      </c>
      <c r="D139" s="100" t="str">
        <f t="shared" si="31"/>
        <v/>
      </c>
      <c r="E139" s="100" t="str">
        <f t="shared" si="31"/>
        <v/>
      </c>
      <c r="F139" s="100" t="str">
        <f t="shared" si="31"/>
        <v/>
      </c>
      <c r="G139" s="100" t="str">
        <f t="shared" si="31"/>
        <v/>
      </c>
      <c r="H139" s="100" t="str">
        <f t="shared" si="31"/>
        <v/>
      </c>
    </row>
    <row r="140" spans="2:8" ht="13.5" hidden="1" customHeight="1">
      <c r="B140" s="100" t="str">
        <f t="shared" si="31"/>
        <v/>
      </c>
      <c r="C140" s="100" t="str">
        <f t="shared" si="31"/>
        <v/>
      </c>
      <c r="D140" s="100" t="str">
        <f t="shared" si="31"/>
        <v/>
      </c>
      <c r="E140" s="100" t="str">
        <f t="shared" si="31"/>
        <v/>
      </c>
      <c r="F140" s="100" t="str">
        <f t="shared" si="31"/>
        <v/>
      </c>
      <c r="G140" s="100" t="str">
        <f t="shared" si="31"/>
        <v/>
      </c>
      <c r="H140" s="100" t="str">
        <f t="shared" si="31"/>
        <v/>
      </c>
    </row>
    <row r="141" spans="2:8" ht="13.5" hidden="1" customHeight="1">
      <c r="B141" s="298">
        <f>IFERROR(AVERAGE(B131:B140),"")</f>
        <v>1</v>
      </c>
      <c r="C141" s="298">
        <f t="shared" ref="C141:H141" si="32">IFERROR(AVERAGE(C131:C140),"")</f>
        <v>0.66666666666666663</v>
      </c>
      <c r="D141" s="298">
        <f t="shared" si="32"/>
        <v>0.66666666666666663</v>
      </c>
      <c r="E141" s="298">
        <f t="shared" si="32"/>
        <v>0.66666666666666663</v>
      </c>
      <c r="F141" s="298">
        <f t="shared" si="32"/>
        <v>0.66666666666666663</v>
      </c>
      <c r="G141" s="298">
        <f t="shared" si="32"/>
        <v>0.66666666666666663</v>
      </c>
      <c r="H141" s="298">
        <f t="shared" si="32"/>
        <v>0.66666666666666663</v>
      </c>
    </row>
    <row r="142" spans="2:8" ht="13.5" hidden="1" customHeight="1">
      <c r="B142" s="99">
        <f>IF(B141&gt;=0.8,3,0)</f>
        <v>3</v>
      </c>
      <c r="C142" s="99">
        <f t="shared" ref="C142:H142" si="33">IF(C141&gt;=0.8,3,0)</f>
        <v>0</v>
      </c>
      <c r="D142" s="99">
        <f t="shared" si="33"/>
        <v>0</v>
      </c>
      <c r="E142" s="99">
        <f t="shared" si="33"/>
        <v>0</v>
      </c>
      <c r="F142" s="99">
        <f t="shared" si="33"/>
        <v>0</v>
      </c>
      <c r="G142" s="99">
        <f t="shared" si="33"/>
        <v>0</v>
      </c>
      <c r="H142" s="99">
        <f t="shared" si="33"/>
        <v>0</v>
      </c>
    </row>
    <row r="143" spans="2:8" ht="13.5" hidden="1" customHeight="1">
      <c r="B143" s="99">
        <f>IF(B141&lt;0.5,1,0)</f>
        <v>0</v>
      </c>
      <c r="C143" s="99">
        <f t="shared" ref="C143:H143" si="34">IF(C141&lt;0.5,1,0)</f>
        <v>0</v>
      </c>
      <c r="D143" s="99">
        <f t="shared" si="34"/>
        <v>0</v>
      </c>
      <c r="E143" s="99">
        <f t="shared" si="34"/>
        <v>0</v>
      </c>
      <c r="F143" s="99">
        <f t="shared" si="34"/>
        <v>0</v>
      </c>
      <c r="G143" s="99">
        <f t="shared" si="34"/>
        <v>0</v>
      </c>
      <c r="H143" s="99">
        <f t="shared" si="34"/>
        <v>0</v>
      </c>
    </row>
    <row r="144" spans="2:8" ht="13.5" hidden="1" customHeight="1">
      <c r="B144" s="99">
        <f>IF(AND(B142=0,B143=0),2,0)</f>
        <v>0</v>
      </c>
      <c r="C144" s="99">
        <f t="shared" ref="C144:H144" si="35">IF(AND(C142=0,C143=0),2,0)</f>
        <v>2</v>
      </c>
      <c r="D144" s="99">
        <f t="shared" si="35"/>
        <v>2</v>
      </c>
      <c r="E144" s="99">
        <f t="shared" si="35"/>
        <v>2</v>
      </c>
      <c r="F144" s="99">
        <f t="shared" si="35"/>
        <v>2</v>
      </c>
      <c r="G144" s="99">
        <f t="shared" si="35"/>
        <v>2</v>
      </c>
      <c r="H144" s="99">
        <f t="shared" si="35"/>
        <v>2</v>
      </c>
    </row>
    <row r="145" spans="1:8" ht="13.5" hidden="1" customHeight="1">
      <c r="B145" s="99">
        <f>SUM(B142:B144)</f>
        <v>3</v>
      </c>
      <c r="C145" s="99">
        <f t="shared" ref="C145:H145" si="36">SUM(C142:C144)</f>
        <v>2</v>
      </c>
      <c r="D145" s="99">
        <f t="shared" si="36"/>
        <v>2</v>
      </c>
      <c r="E145" s="99">
        <f t="shared" si="36"/>
        <v>2</v>
      </c>
      <c r="F145" s="99">
        <f t="shared" si="36"/>
        <v>2</v>
      </c>
      <c r="G145" s="99">
        <f t="shared" si="36"/>
        <v>2</v>
      </c>
      <c r="H145" s="99">
        <f t="shared" si="36"/>
        <v>2</v>
      </c>
    </row>
    <row r="146" spans="1:8" ht="13.5" hidden="1" customHeight="1"/>
    <row r="147" spans="1:8" ht="18" thickBot="1">
      <c r="A147" s="381" t="s">
        <v>163</v>
      </c>
      <c r="B147" s="382"/>
      <c r="C147" s="382"/>
      <c r="D147" s="382"/>
      <c r="E147" s="382"/>
      <c r="F147" s="382"/>
      <c r="G147" s="382"/>
      <c r="H147" s="382"/>
    </row>
    <row r="148" spans="1:8">
      <c r="A148" s="383" t="s">
        <v>15</v>
      </c>
      <c r="B148" s="385" t="s">
        <v>7</v>
      </c>
      <c r="C148" s="387" t="s">
        <v>3</v>
      </c>
      <c r="D148" s="369"/>
      <c r="E148" s="373" t="s">
        <v>4</v>
      </c>
      <c r="F148" s="373" t="s">
        <v>5</v>
      </c>
      <c r="G148" s="389" t="s">
        <v>8</v>
      </c>
      <c r="H148" s="379" t="s">
        <v>20</v>
      </c>
    </row>
    <row r="149" spans="1:8" ht="14.25" thickBot="1">
      <c r="A149" s="384"/>
      <c r="B149" s="386"/>
      <c r="C149" s="109" t="s">
        <v>46</v>
      </c>
      <c r="D149" s="109" t="s">
        <v>47</v>
      </c>
      <c r="E149" s="388"/>
      <c r="F149" s="388"/>
      <c r="G149" s="390"/>
      <c r="H149" s="380"/>
    </row>
    <row r="150" spans="1:8" ht="20.100000000000001" customHeight="1" thickTop="1">
      <c r="A150" s="155" t="str">
        <f>交通アクセス【記入欄】!C3</f>
        <v>交通A</v>
      </c>
      <c r="B150" s="174">
        <f>交通アクセス【記入欄】!E32</f>
        <v>76.923076923076934</v>
      </c>
      <c r="C150" s="171">
        <f>交通アクセス【記入欄】!F32</f>
        <v>60</v>
      </c>
      <c r="D150" s="171">
        <f>交通アクセス【記入欄】!G32</f>
        <v>50</v>
      </c>
      <c r="E150" s="171">
        <f>交通アクセス【記入欄】!H32</f>
        <v>40</v>
      </c>
      <c r="F150" s="171">
        <f>交通アクセス【記入欄】!I32</f>
        <v>62.5</v>
      </c>
      <c r="G150" s="172">
        <f>交通アクセス【記入欄】!J32</f>
        <v>40</v>
      </c>
      <c r="H150" s="173">
        <f>交通アクセス【記入欄】!D32</f>
        <v>72</v>
      </c>
    </row>
    <row r="151" spans="1:8" ht="20.100000000000001" customHeight="1">
      <c r="A151" s="156">
        <f>交通アクセス【記入欄】!C35</f>
        <v>0</v>
      </c>
      <c r="B151" s="175" t="str">
        <f>交通アクセス【記入欄】!E64</f>
        <v/>
      </c>
      <c r="C151" s="176" t="str">
        <f>交通アクセス【記入欄】!F64</f>
        <v/>
      </c>
      <c r="D151" s="176" t="str">
        <f>交通アクセス【記入欄】!G64</f>
        <v/>
      </c>
      <c r="E151" s="176" t="str">
        <f>交通アクセス【記入欄】!H64</f>
        <v/>
      </c>
      <c r="F151" s="176" t="str">
        <f>交通アクセス【記入欄】!I64</f>
        <v/>
      </c>
      <c r="G151" s="177" t="str">
        <f>交通アクセス【記入欄】!J64</f>
        <v/>
      </c>
      <c r="H151" s="178" t="str">
        <f>交通アクセス【記入欄】!D64</f>
        <v/>
      </c>
    </row>
    <row r="152" spans="1:8" ht="20.100000000000001" customHeight="1">
      <c r="A152" s="156">
        <f>交通アクセス【記入欄】!C67</f>
        <v>0</v>
      </c>
      <c r="B152" s="179" t="str">
        <f>交通アクセス【記入欄】!E96</f>
        <v/>
      </c>
      <c r="C152" s="180" t="str">
        <f>交通アクセス【記入欄】!F96</f>
        <v/>
      </c>
      <c r="D152" s="180" t="str">
        <f>交通アクセス【記入欄】!G96</f>
        <v/>
      </c>
      <c r="E152" s="180" t="str">
        <f>交通アクセス【記入欄】!H96</f>
        <v/>
      </c>
      <c r="F152" s="180" t="str">
        <f>交通アクセス【記入欄】!I96</f>
        <v/>
      </c>
      <c r="G152" s="181" t="str">
        <f>交通アクセス【記入欄】!J96</f>
        <v/>
      </c>
      <c r="H152" s="178" t="str">
        <f>交通アクセス【記入欄】!D96</f>
        <v/>
      </c>
    </row>
    <row r="153" spans="1:8" ht="20.100000000000001" customHeight="1">
      <c r="A153" s="156">
        <f>交通アクセス【記入欄】!C99</f>
        <v>0</v>
      </c>
      <c r="B153" s="179" t="str">
        <f>交通アクセス【記入欄】!E128</f>
        <v/>
      </c>
      <c r="C153" s="180" t="str">
        <f>交通アクセス【記入欄】!F128</f>
        <v/>
      </c>
      <c r="D153" s="180" t="str">
        <f>交通アクセス【記入欄】!G128</f>
        <v/>
      </c>
      <c r="E153" s="180" t="str">
        <f>交通アクセス【記入欄】!H128</f>
        <v/>
      </c>
      <c r="F153" s="180" t="str">
        <f>交通アクセス【記入欄】!I128</f>
        <v/>
      </c>
      <c r="G153" s="181" t="str">
        <f>交通アクセス【記入欄】!J128</f>
        <v/>
      </c>
      <c r="H153" s="178" t="str">
        <f>交通アクセス【記入欄】!D128</f>
        <v/>
      </c>
    </row>
    <row r="154" spans="1:8" ht="20.100000000000001" customHeight="1">
      <c r="A154" s="156">
        <f>交通アクセス【記入欄】!C131</f>
        <v>0</v>
      </c>
      <c r="B154" s="179" t="str">
        <f>交通アクセス【記入欄】!E160</f>
        <v/>
      </c>
      <c r="C154" s="180" t="str">
        <f>交通アクセス【記入欄】!F160</f>
        <v/>
      </c>
      <c r="D154" s="180" t="str">
        <f>交通アクセス【記入欄】!G160</f>
        <v/>
      </c>
      <c r="E154" s="180" t="str">
        <f>交通アクセス【記入欄】!H160</f>
        <v/>
      </c>
      <c r="F154" s="180" t="str">
        <f>交通アクセス【記入欄】!I160</f>
        <v/>
      </c>
      <c r="G154" s="181" t="str">
        <f>交通アクセス【記入欄】!J160</f>
        <v/>
      </c>
      <c r="H154" s="178" t="str">
        <f>交通アクセス【記入欄】!D160</f>
        <v/>
      </c>
    </row>
    <row r="155" spans="1:8" ht="20.100000000000001" customHeight="1">
      <c r="A155" s="156">
        <f>交通アクセス【記入欄】!C163</f>
        <v>0</v>
      </c>
      <c r="B155" s="179" t="str">
        <f>交通アクセス【記入欄】!E192</f>
        <v/>
      </c>
      <c r="C155" s="180" t="str">
        <f>交通アクセス【記入欄】!F192</f>
        <v/>
      </c>
      <c r="D155" s="180" t="str">
        <f>交通アクセス【記入欄】!G192</f>
        <v/>
      </c>
      <c r="E155" s="180" t="str">
        <f>交通アクセス【記入欄】!H192</f>
        <v/>
      </c>
      <c r="F155" s="180" t="str">
        <f>交通アクセス【記入欄】!I192</f>
        <v/>
      </c>
      <c r="G155" s="181" t="str">
        <f>交通アクセス【記入欄】!J192</f>
        <v/>
      </c>
      <c r="H155" s="178" t="str">
        <f>交通アクセス【記入欄】!D192</f>
        <v/>
      </c>
    </row>
    <row r="156" spans="1:8" ht="20.100000000000001" customHeight="1">
      <c r="A156" s="214">
        <f>交通アクセス【記入欄】!C195</f>
        <v>0</v>
      </c>
      <c r="B156" s="215" t="str">
        <f>交通アクセス【記入欄】!E224</f>
        <v/>
      </c>
      <c r="C156" s="216" t="str">
        <f>交通アクセス【記入欄】!F224</f>
        <v/>
      </c>
      <c r="D156" s="216" t="str">
        <f>交通アクセス【記入欄】!G224</f>
        <v/>
      </c>
      <c r="E156" s="216" t="str">
        <f>交通アクセス【記入欄】!H224</f>
        <v/>
      </c>
      <c r="F156" s="216" t="str">
        <f>交通アクセス【記入欄】!I224</f>
        <v/>
      </c>
      <c r="G156" s="217" t="str">
        <f>交通アクセス【記入欄】!J224</f>
        <v/>
      </c>
      <c r="H156" s="218" t="str">
        <f>交通アクセス【記入欄】!D224</f>
        <v/>
      </c>
    </row>
    <row r="157" spans="1:8" ht="20.100000000000001" customHeight="1">
      <c r="A157" s="156">
        <f>交通アクセス【記入欄】!C227</f>
        <v>0</v>
      </c>
      <c r="B157" s="179" t="str">
        <f>交通アクセス【記入欄】!E256</f>
        <v/>
      </c>
      <c r="C157" s="219" t="str">
        <f>交通アクセス【記入欄】!F256</f>
        <v/>
      </c>
      <c r="D157" s="219" t="str">
        <f>交通アクセス【記入欄】!G256</f>
        <v/>
      </c>
      <c r="E157" s="219" t="str">
        <f>交通アクセス【記入欄】!H256</f>
        <v/>
      </c>
      <c r="F157" s="219" t="str">
        <f>交通アクセス【記入欄】!I256</f>
        <v/>
      </c>
      <c r="G157" s="220" t="str">
        <f>交通アクセス【記入欄】!J256</f>
        <v/>
      </c>
      <c r="H157" s="178" t="str">
        <f>交通アクセス【記入欄】!D256</f>
        <v/>
      </c>
    </row>
    <row r="158" spans="1:8" ht="20.100000000000001" customHeight="1">
      <c r="A158" s="156">
        <f>交通アクセス【記入欄】!C259</f>
        <v>0</v>
      </c>
      <c r="B158" s="179" t="str">
        <f>交通アクセス【記入欄】!E288</f>
        <v/>
      </c>
      <c r="C158" s="219" t="str">
        <f>交通アクセス【記入欄】!F288</f>
        <v/>
      </c>
      <c r="D158" s="219" t="str">
        <f>交通アクセス【記入欄】!G288</f>
        <v/>
      </c>
      <c r="E158" s="219" t="str">
        <f>交通アクセス【記入欄】!H288</f>
        <v/>
      </c>
      <c r="F158" s="219" t="str">
        <f>交通アクセス【記入欄】!I288</f>
        <v/>
      </c>
      <c r="G158" s="220" t="str">
        <f>交通アクセス【記入欄】!J288</f>
        <v/>
      </c>
      <c r="H158" s="178" t="str">
        <f>交通アクセス【記入欄】!D288</f>
        <v/>
      </c>
    </row>
    <row r="159" spans="1:8" ht="20.100000000000001" customHeight="1" thickBot="1">
      <c r="A159" s="157">
        <f>交通アクセス【記入欄】!C291</f>
        <v>0</v>
      </c>
      <c r="B159" s="182" t="str">
        <f>交通アクセス【記入欄】!E320</f>
        <v/>
      </c>
      <c r="C159" s="221" t="str">
        <f>交通アクセス【記入欄】!F320</f>
        <v/>
      </c>
      <c r="D159" s="221" t="str">
        <f>交通アクセス【記入欄】!G320</f>
        <v/>
      </c>
      <c r="E159" s="221" t="str">
        <f>交通アクセス【記入欄】!H320</f>
        <v/>
      </c>
      <c r="F159" s="221" t="str">
        <f>交通アクセス【記入欄】!I320</f>
        <v/>
      </c>
      <c r="G159" s="222" t="str">
        <f>交通アクセス【記入欄】!J320</f>
        <v/>
      </c>
      <c r="H159" s="183" t="str">
        <f>交通アクセス【記入欄】!D320</f>
        <v/>
      </c>
    </row>
    <row r="160" spans="1:8" ht="20.100000000000001" customHeight="1" thickTop="1" thickBot="1">
      <c r="A160" s="158" t="s">
        <v>164</v>
      </c>
      <c r="B160" s="159">
        <f>B189</f>
        <v>3</v>
      </c>
      <c r="C160" s="115">
        <f t="shared" ref="C160:H160" si="37">C189</f>
        <v>1</v>
      </c>
      <c r="D160" s="115">
        <f t="shared" si="37"/>
        <v>1</v>
      </c>
      <c r="E160" s="115">
        <f t="shared" si="37"/>
        <v>1</v>
      </c>
      <c r="F160" s="115">
        <f t="shared" si="37"/>
        <v>1</v>
      </c>
      <c r="G160" s="160">
        <f t="shared" si="37"/>
        <v>1</v>
      </c>
      <c r="H160" s="170">
        <f t="shared" si="37"/>
        <v>1</v>
      </c>
    </row>
    <row r="161" spans="1:8" ht="14.25" thickBot="1">
      <c r="A161" s="200"/>
      <c r="B161" s="201">
        <v>3</v>
      </c>
      <c r="C161" s="202" t="s">
        <v>148</v>
      </c>
      <c r="D161" s="202"/>
      <c r="E161" s="203"/>
      <c r="F161" s="203"/>
      <c r="G161" s="203"/>
      <c r="H161" s="203"/>
    </row>
    <row r="162" spans="1:8" ht="14.25" thickBot="1">
      <c r="A162" s="204"/>
      <c r="B162" s="205">
        <v>2</v>
      </c>
      <c r="C162" s="206" t="s">
        <v>149</v>
      </c>
      <c r="D162" s="206"/>
      <c r="E162" s="207"/>
      <c r="F162" s="207"/>
      <c r="G162" s="207"/>
      <c r="H162" s="207"/>
    </row>
    <row r="163" spans="1:8" ht="14.25" thickBot="1">
      <c r="A163" s="204"/>
      <c r="B163" s="205">
        <v>1</v>
      </c>
      <c r="C163" s="208" t="s">
        <v>150</v>
      </c>
      <c r="D163" s="208"/>
      <c r="E163" s="207"/>
      <c r="F163" s="207"/>
      <c r="G163" s="207"/>
      <c r="H163" s="207"/>
    </row>
    <row r="165" spans="1:8" hidden="1">
      <c r="B165" s="297">
        <f>IF(B150="","",0)</f>
        <v>0</v>
      </c>
      <c r="C165" s="297">
        <f t="shared" ref="C165:H165" si="38">IF(C150="","",0)</f>
        <v>0</v>
      </c>
      <c r="D165" s="297">
        <f t="shared" si="38"/>
        <v>0</v>
      </c>
      <c r="E165" s="297">
        <f t="shared" si="38"/>
        <v>0</v>
      </c>
      <c r="F165" s="297">
        <f t="shared" si="38"/>
        <v>0</v>
      </c>
      <c r="G165" s="297">
        <f t="shared" si="38"/>
        <v>0</v>
      </c>
      <c r="H165" s="297">
        <f t="shared" si="38"/>
        <v>0</v>
      </c>
    </row>
    <row r="166" spans="1:8" hidden="1">
      <c r="B166" s="297" t="str">
        <f t="shared" ref="B166:H174" si="39">IF(B151="","",0)</f>
        <v/>
      </c>
      <c r="C166" s="297" t="str">
        <f t="shared" si="39"/>
        <v/>
      </c>
      <c r="D166" s="297" t="str">
        <f t="shared" si="39"/>
        <v/>
      </c>
      <c r="E166" s="297" t="str">
        <f t="shared" si="39"/>
        <v/>
      </c>
      <c r="F166" s="297" t="str">
        <f t="shared" si="39"/>
        <v/>
      </c>
      <c r="G166" s="297" t="str">
        <f t="shared" si="39"/>
        <v/>
      </c>
      <c r="H166" s="297" t="str">
        <f t="shared" si="39"/>
        <v/>
      </c>
    </row>
    <row r="167" spans="1:8" hidden="1">
      <c r="B167" s="297" t="str">
        <f t="shared" si="39"/>
        <v/>
      </c>
      <c r="C167" s="297" t="str">
        <f t="shared" si="39"/>
        <v/>
      </c>
      <c r="D167" s="297" t="str">
        <f t="shared" si="39"/>
        <v/>
      </c>
      <c r="E167" s="297" t="str">
        <f t="shared" si="39"/>
        <v/>
      </c>
      <c r="F167" s="297" t="str">
        <f t="shared" si="39"/>
        <v/>
      </c>
      <c r="G167" s="297" t="str">
        <f t="shared" si="39"/>
        <v/>
      </c>
      <c r="H167" s="297" t="str">
        <f t="shared" si="39"/>
        <v/>
      </c>
    </row>
    <row r="168" spans="1:8" hidden="1">
      <c r="B168" s="297" t="str">
        <f t="shared" si="39"/>
        <v/>
      </c>
      <c r="C168" s="297" t="str">
        <f t="shared" si="39"/>
        <v/>
      </c>
      <c r="D168" s="297" t="str">
        <f t="shared" si="39"/>
        <v/>
      </c>
      <c r="E168" s="297" t="str">
        <f t="shared" si="39"/>
        <v/>
      </c>
      <c r="F168" s="297" t="str">
        <f t="shared" si="39"/>
        <v/>
      </c>
      <c r="G168" s="297" t="str">
        <f t="shared" si="39"/>
        <v/>
      </c>
      <c r="H168" s="297" t="str">
        <f t="shared" si="39"/>
        <v/>
      </c>
    </row>
    <row r="169" spans="1:8" hidden="1">
      <c r="B169" s="297" t="str">
        <f t="shared" si="39"/>
        <v/>
      </c>
      <c r="C169" s="297" t="str">
        <f t="shared" si="39"/>
        <v/>
      </c>
      <c r="D169" s="297" t="str">
        <f t="shared" si="39"/>
        <v/>
      </c>
      <c r="E169" s="297" t="str">
        <f t="shared" si="39"/>
        <v/>
      </c>
      <c r="F169" s="297" t="str">
        <f t="shared" si="39"/>
        <v/>
      </c>
      <c r="G169" s="297" t="str">
        <f t="shared" si="39"/>
        <v/>
      </c>
      <c r="H169" s="297" t="str">
        <f t="shared" si="39"/>
        <v/>
      </c>
    </row>
    <row r="170" spans="1:8" hidden="1">
      <c r="B170" s="297" t="str">
        <f t="shared" si="39"/>
        <v/>
      </c>
      <c r="C170" s="297" t="str">
        <f t="shared" si="39"/>
        <v/>
      </c>
      <c r="D170" s="297" t="str">
        <f t="shared" si="39"/>
        <v/>
      </c>
      <c r="E170" s="297" t="str">
        <f t="shared" si="39"/>
        <v/>
      </c>
      <c r="F170" s="297" t="str">
        <f t="shared" si="39"/>
        <v/>
      </c>
      <c r="G170" s="297" t="str">
        <f t="shared" si="39"/>
        <v/>
      </c>
      <c r="H170" s="297" t="str">
        <f t="shared" si="39"/>
        <v/>
      </c>
    </row>
    <row r="171" spans="1:8" hidden="1">
      <c r="B171" s="297" t="str">
        <f t="shared" si="39"/>
        <v/>
      </c>
      <c r="C171" s="297" t="str">
        <f t="shared" si="39"/>
        <v/>
      </c>
      <c r="D171" s="297" t="str">
        <f t="shared" si="39"/>
        <v/>
      </c>
      <c r="E171" s="297" t="str">
        <f t="shared" si="39"/>
        <v/>
      </c>
      <c r="F171" s="297" t="str">
        <f t="shared" si="39"/>
        <v/>
      </c>
      <c r="G171" s="297" t="str">
        <f t="shared" si="39"/>
        <v/>
      </c>
      <c r="H171" s="297" t="str">
        <f t="shared" si="39"/>
        <v/>
      </c>
    </row>
    <row r="172" spans="1:8" hidden="1">
      <c r="B172" s="297" t="str">
        <f t="shared" si="39"/>
        <v/>
      </c>
      <c r="C172" s="297" t="str">
        <f t="shared" si="39"/>
        <v/>
      </c>
      <c r="D172" s="297" t="str">
        <f t="shared" si="39"/>
        <v/>
      </c>
      <c r="E172" s="297" t="str">
        <f t="shared" si="39"/>
        <v/>
      </c>
      <c r="F172" s="297" t="str">
        <f t="shared" si="39"/>
        <v/>
      </c>
      <c r="G172" s="297" t="str">
        <f t="shared" si="39"/>
        <v/>
      </c>
      <c r="H172" s="297" t="str">
        <f t="shared" si="39"/>
        <v/>
      </c>
    </row>
    <row r="173" spans="1:8" hidden="1">
      <c r="B173" s="297" t="str">
        <f t="shared" si="39"/>
        <v/>
      </c>
      <c r="C173" s="297" t="str">
        <f t="shared" si="39"/>
        <v/>
      </c>
      <c r="D173" s="297" t="str">
        <f t="shared" si="39"/>
        <v/>
      </c>
      <c r="E173" s="297" t="str">
        <f t="shared" si="39"/>
        <v/>
      </c>
      <c r="F173" s="297" t="str">
        <f t="shared" si="39"/>
        <v/>
      </c>
      <c r="G173" s="297" t="str">
        <f t="shared" si="39"/>
        <v/>
      </c>
      <c r="H173" s="297" t="str">
        <f t="shared" si="39"/>
        <v/>
      </c>
    </row>
    <row r="174" spans="1:8" hidden="1">
      <c r="B174" s="297" t="str">
        <f t="shared" si="39"/>
        <v/>
      </c>
      <c r="C174" s="297" t="str">
        <f t="shared" si="39"/>
        <v/>
      </c>
      <c r="D174" s="297" t="str">
        <f t="shared" si="39"/>
        <v/>
      </c>
      <c r="E174" s="297" t="str">
        <f t="shared" si="39"/>
        <v/>
      </c>
      <c r="F174" s="297" t="str">
        <f t="shared" si="39"/>
        <v/>
      </c>
      <c r="G174" s="297" t="str">
        <f t="shared" si="39"/>
        <v/>
      </c>
      <c r="H174" s="297" t="str">
        <f t="shared" si="39"/>
        <v/>
      </c>
    </row>
    <row r="175" spans="1:8" ht="13.5" hidden="1" customHeight="1">
      <c r="B175" s="100">
        <f>IF(AND(B165=0,B150&gt;=75),1,B165)</f>
        <v>1</v>
      </c>
      <c r="C175" s="100">
        <f t="shared" ref="C175:H175" si="40">IF(AND(C165=0,C150&gt;=75),1,C165)</f>
        <v>0</v>
      </c>
      <c r="D175" s="100">
        <f t="shared" si="40"/>
        <v>0</v>
      </c>
      <c r="E175" s="100">
        <f t="shared" si="40"/>
        <v>0</v>
      </c>
      <c r="F175" s="100">
        <f t="shared" si="40"/>
        <v>0</v>
      </c>
      <c r="G175" s="100">
        <f t="shared" si="40"/>
        <v>0</v>
      </c>
      <c r="H175" s="100">
        <f t="shared" si="40"/>
        <v>0</v>
      </c>
    </row>
    <row r="176" spans="1:8" ht="13.5" hidden="1" customHeight="1">
      <c r="B176" s="100" t="str">
        <f t="shared" ref="B176:H184" si="41">IF(AND(B166=0,B151&gt;=75),1,B166)</f>
        <v/>
      </c>
      <c r="C176" s="100" t="str">
        <f t="shared" si="41"/>
        <v/>
      </c>
      <c r="D176" s="100" t="str">
        <f t="shared" si="41"/>
        <v/>
      </c>
      <c r="E176" s="100" t="str">
        <f t="shared" si="41"/>
        <v/>
      </c>
      <c r="F176" s="100" t="str">
        <f t="shared" si="41"/>
        <v/>
      </c>
      <c r="G176" s="100" t="str">
        <f t="shared" si="41"/>
        <v/>
      </c>
      <c r="H176" s="100" t="str">
        <f t="shared" si="41"/>
        <v/>
      </c>
    </row>
    <row r="177" spans="1:8" ht="13.5" hidden="1" customHeight="1">
      <c r="B177" s="100" t="str">
        <f t="shared" si="41"/>
        <v/>
      </c>
      <c r="C177" s="100" t="str">
        <f t="shared" si="41"/>
        <v/>
      </c>
      <c r="D177" s="100" t="str">
        <f t="shared" si="41"/>
        <v/>
      </c>
      <c r="E177" s="100" t="str">
        <f t="shared" si="41"/>
        <v/>
      </c>
      <c r="F177" s="100" t="str">
        <f t="shared" si="41"/>
        <v/>
      </c>
      <c r="G177" s="100" t="str">
        <f t="shared" si="41"/>
        <v/>
      </c>
      <c r="H177" s="100" t="str">
        <f t="shared" si="41"/>
        <v/>
      </c>
    </row>
    <row r="178" spans="1:8" ht="13.5" hidden="1" customHeight="1">
      <c r="B178" s="100" t="str">
        <f t="shared" si="41"/>
        <v/>
      </c>
      <c r="C178" s="100" t="str">
        <f t="shared" si="41"/>
        <v/>
      </c>
      <c r="D178" s="100" t="str">
        <f t="shared" si="41"/>
        <v/>
      </c>
      <c r="E178" s="100" t="str">
        <f t="shared" si="41"/>
        <v/>
      </c>
      <c r="F178" s="100" t="str">
        <f t="shared" si="41"/>
        <v/>
      </c>
      <c r="G178" s="100" t="str">
        <f t="shared" si="41"/>
        <v/>
      </c>
      <c r="H178" s="100" t="str">
        <f t="shared" si="41"/>
        <v/>
      </c>
    </row>
    <row r="179" spans="1:8" ht="13.5" hidden="1" customHeight="1">
      <c r="B179" s="100" t="str">
        <f t="shared" si="41"/>
        <v/>
      </c>
      <c r="C179" s="100" t="str">
        <f t="shared" si="41"/>
        <v/>
      </c>
      <c r="D179" s="100" t="str">
        <f t="shared" si="41"/>
        <v/>
      </c>
      <c r="E179" s="100" t="str">
        <f t="shared" si="41"/>
        <v/>
      </c>
      <c r="F179" s="100" t="str">
        <f t="shared" si="41"/>
        <v/>
      </c>
      <c r="G179" s="100" t="str">
        <f t="shared" si="41"/>
        <v/>
      </c>
      <c r="H179" s="100" t="str">
        <f t="shared" si="41"/>
        <v/>
      </c>
    </row>
    <row r="180" spans="1:8" ht="13.5" hidden="1" customHeight="1">
      <c r="B180" s="100" t="str">
        <f t="shared" si="41"/>
        <v/>
      </c>
      <c r="C180" s="100" t="str">
        <f t="shared" si="41"/>
        <v/>
      </c>
      <c r="D180" s="100" t="str">
        <f t="shared" si="41"/>
        <v/>
      </c>
      <c r="E180" s="100" t="str">
        <f t="shared" si="41"/>
        <v/>
      </c>
      <c r="F180" s="100" t="str">
        <f t="shared" si="41"/>
        <v/>
      </c>
      <c r="G180" s="100" t="str">
        <f t="shared" si="41"/>
        <v/>
      </c>
      <c r="H180" s="100" t="str">
        <f t="shared" si="41"/>
        <v/>
      </c>
    </row>
    <row r="181" spans="1:8" ht="13.5" hidden="1" customHeight="1">
      <c r="B181" s="100" t="str">
        <f t="shared" si="41"/>
        <v/>
      </c>
      <c r="C181" s="100" t="str">
        <f t="shared" si="41"/>
        <v/>
      </c>
      <c r="D181" s="100" t="str">
        <f t="shared" si="41"/>
        <v/>
      </c>
      <c r="E181" s="100" t="str">
        <f t="shared" si="41"/>
        <v/>
      </c>
      <c r="F181" s="100" t="str">
        <f t="shared" si="41"/>
        <v/>
      </c>
      <c r="G181" s="100" t="str">
        <f t="shared" si="41"/>
        <v/>
      </c>
      <c r="H181" s="100" t="str">
        <f t="shared" si="41"/>
        <v/>
      </c>
    </row>
    <row r="182" spans="1:8" ht="13.5" hidden="1" customHeight="1">
      <c r="B182" s="100" t="str">
        <f t="shared" si="41"/>
        <v/>
      </c>
      <c r="C182" s="100" t="str">
        <f t="shared" si="41"/>
        <v/>
      </c>
      <c r="D182" s="100" t="str">
        <f t="shared" si="41"/>
        <v/>
      </c>
      <c r="E182" s="100" t="str">
        <f t="shared" si="41"/>
        <v/>
      </c>
      <c r="F182" s="100" t="str">
        <f t="shared" si="41"/>
        <v/>
      </c>
      <c r="G182" s="100" t="str">
        <f t="shared" si="41"/>
        <v/>
      </c>
      <c r="H182" s="100" t="str">
        <f t="shared" si="41"/>
        <v/>
      </c>
    </row>
    <row r="183" spans="1:8" ht="13.5" hidden="1" customHeight="1">
      <c r="B183" s="100" t="str">
        <f t="shared" si="41"/>
        <v/>
      </c>
      <c r="C183" s="100" t="str">
        <f t="shared" si="41"/>
        <v/>
      </c>
      <c r="D183" s="100" t="str">
        <f t="shared" si="41"/>
        <v/>
      </c>
      <c r="E183" s="100" t="str">
        <f t="shared" si="41"/>
        <v/>
      </c>
      <c r="F183" s="100" t="str">
        <f t="shared" si="41"/>
        <v/>
      </c>
      <c r="G183" s="100" t="str">
        <f t="shared" si="41"/>
        <v/>
      </c>
      <c r="H183" s="100" t="str">
        <f t="shared" si="41"/>
        <v/>
      </c>
    </row>
    <row r="184" spans="1:8" ht="13.5" hidden="1" customHeight="1">
      <c r="B184" s="100" t="str">
        <f t="shared" si="41"/>
        <v/>
      </c>
      <c r="C184" s="100" t="str">
        <f t="shared" si="41"/>
        <v/>
      </c>
      <c r="D184" s="100" t="str">
        <f t="shared" si="41"/>
        <v/>
      </c>
      <c r="E184" s="100" t="str">
        <f t="shared" si="41"/>
        <v/>
      </c>
      <c r="F184" s="100" t="str">
        <f t="shared" si="41"/>
        <v/>
      </c>
      <c r="G184" s="100" t="str">
        <f t="shared" si="41"/>
        <v/>
      </c>
      <c r="H184" s="100" t="str">
        <f t="shared" si="41"/>
        <v/>
      </c>
    </row>
    <row r="185" spans="1:8" ht="13.5" hidden="1" customHeight="1">
      <c r="B185" s="298">
        <f>IFERROR(AVERAGE(B175:B184),"")</f>
        <v>1</v>
      </c>
      <c r="C185" s="298">
        <f t="shared" ref="C185:H185" si="42">IFERROR(AVERAGE(C175:C184),"")</f>
        <v>0</v>
      </c>
      <c r="D185" s="298">
        <f t="shared" si="42"/>
        <v>0</v>
      </c>
      <c r="E185" s="298">
        <f t="shared" si="42"/>
        <v>0</v>
      </c>
      <c r="F185" s="298">
        <f t="shared" si="42"/>
        <v>0</v>
      </c>
      <c r="G185" s="298">
        <f t="shared" si="42"/>
        <v>0</v>
      </c>
      <c r="H185" s="298">
        <f t="shared" si="42"/>
        <v>0</v>
      </c>
    </row>
    <row r="186" spans="1:8" ht="13.5" hidden="1" customHeight="1">
      <c r="B186" s="99">
        <f>IF(B185&gt;=0.8,3,0)</f>
        <v>3</v>
      </c>
      <c r="C186" s="99">
        <f t="shared" ref="C186:H186" si="43">IF(C185&gt;=0.8,3,0)</f>
        <v>0</v>
      </c>
      <c r="D186" s="99">
        <f t="shared" si="43"/>
        <v>0</v>
      </c>
      <c r="E186" s="99">
        <f t="shared" si="43"/>
        <v>0</v>
      </c>
      <c r="F186" s="99">
        <f t="shared" si="43"/>
        <v>0</v>
      </c>
      <c r="G186" s="99">
        <f t="shared" si="43"/>
        <v>0</v>
      </c>
      <c r="H186" s="99">
        <f t="shared" si="43"/>
        <v>0</v>
      </c>
    </row>
    <row r="187" spans="1:8" ht="13.5" hidden="1" customHeight="1">
      <c r="B187" s="99">
        <f>IF(B185&lt;0.5,1,0)</f>
        <v>0</v>
      </c>
      <c r="C187" s="99">
        <f t="shared" ref="C187:H187" si="44">IF(C185&lt;0.5,1,0)</f>
        <v>1</v>
      </c>
      <c r="D187" s="99">
        <f t="shared" si="44"/>
        <v>1</v>
      </c>
      <c r="E187" s="99">
        <f t="shared" si="44"/>
        <v>1</v>
      </c>
      <c r="F187" s="99">
        <f t="shared" si="44"/>
        <v>1</v>
      </c>
      <c r="G187" s="99">
        <f t="shared" si="44"/>
        <v>1</v>
      </c>
      <c r="H187" s="99">
        <f t="shared" si="44"/>
        <v>1</v>
      </c>
    </row>
    <row r="188" spans="1:8" ht="13.5" hidden="1" customHeight="1">
      <c r="B188" s="99">
        <f>IF(AND(B186=0,B187=0),2,0)</f>
        <v>0</v>
      </c>
      <c r="C188" s="99">
        <f t="shared" ref="C188:H188" si="45">IF(AND(C186=0,C187=0),2,0)</f>
        <v>0</v>
      </c>
      <c r="D188" s="99">
        <f t="shared" si="45"/>
        <v>0</v>
      </c>
      <c r="E188" s="99">
        <f t="shared" si="45"/>
        <v>0</v>
      </c>
      <c r="F188" s="99">
        <f t="shared" si="45"/>
        <v>0</v>
      </c>
      <c r="G188" s="99">
        <f t="shared" si="45"/>
        <v>0</v>
      </c>
      <c r="H188" s="99">
        <f t="shared" si="45"/>
        <v>0</v>
      </c>
    </row>
    <row r="189" spans="1:8" ht="13.5" hidden="1" customHeight="1">
      <c r="B189" s="99">
        <f>SUM(B186:B188)</f>
        <v>3</v>
      </c>
      <c r="C189" s="99">
        <f t="shared" ref="C189:H189" si="46">SUM(C186:C188)</f>
        <v>1</v>
      </c>
      <c r="D189" s="99">
        <f t="shared" si="46"/>
        <v>1</v>
      </c>
      <c r="E189" s="99">
        <f t="shared" si="46"/>
        <v>1</v>
      </c>
      <c r="F189" s="99">
        <f t="shared" si="46"/>
        <v>1</v>
      </c>
      <c r="G189" s="99">
        <f t="shared" si="46"/>
        <v>1</v>
      </c>
      <c r="H189" s="99">
        <f t="shared" si="46"/>
        <v>1</v>
      </c>
    </row>
    <row r="190" spans="1:8" ht="13.5" hidden="1" customHeight="1"/>
    <row r="191" spans="1:8" ht="18" thickBot="1">
      <c r="A191" s="381" t="s">
        <v>165</v>
      </c>
      <c r="B191" s="382"/>
      <c r="C191" s="382"/>
      <c r="D191" s="382"/>
      <c r="E191" s="382"/>
      <c r="F191" s="382"/>
      <c r="G191" s="382"/>
      <c r="H191" s="382"/>
    </row>
    <row r="192" spans="1:8">
      <c r="A192" s="383" t="s">
        <v>15</v>
      </c>
      <c r="B192" s="385" t="s">
        <v>7</v>
      </c>
      <c r="C192" s="387" t="s">
        <v>3</v>
      </c>
      <c r="D192" s="369"/>
      <c r="E192" s="373" t="s">
        <v>4</v>
      </c>
      <c r="F192" s="373" t="s">
        <v>5</v>
      </c>
      <c r="G192" s="389" t="s">
        <v>8</v>
      </c>
      <c r="H192" s="379" t="s">
        <v>20</v>
      </c>
    </row>
    <row r="193" spans="1:8" ht="14.25" thickBot="1">
      <c r="A193" s="384"/>
      <c r="B193" s="386"/>
      <c r="C193" s="109" t="s">
        <v>46</v>
      </c>
      <c r="D193" s="109" t="s">
        <v>47</v>
      </c>
      <c r="E193" s="388"/>
      <c r="F193" s="388"/>
      <c r="G193" s="390"/>
      <c r="H193" s="380"/>
    </row>
    <row r="194" spans="1:8" ht="20.100000000000001" customHeight="1" thickTop="1">
      <c r="A194" s="155" t="str">
        <f>観光案内所【記入欄】!C3</f>
        <v>観光案内所A</v>
      </c>
      <c r="B194" s="174">
        <f>観光案内所【記入欄】!E23</f>
        <v>80</v>
      </c>
      <c r="C194" s="171">
        <f>観光案内所【記入欄】!F23</f>
        <v>50</v>
      </c>
      <c r="D194" s="171">
        <f>観光案内所【記入欄】!G23</f>
        <v>60</v>
      </c>
      <c r="E194" s="171">
        <f>観光案内所【記入欄】!H23</f>
        <v>80</v>
      </c>
      <c r="F194" s="171">
        <f>観光案内所【記入欄】!I23</f>
        <v>60</v>
      </c>
      <c r="G194" s="172">
        <f>観光案内所【記入欄】!J23</f>
        <v>100</v>
      </c>
      <c r="H194" s="173">
        <f>観光案内所【記入欄】!D23</f>
        <v>62.5</v>
      </c>
    </row>
    <row r="195" spans="1:8" ht="20.100000000000001" customHeight="1">
      <c r="A195" s="156" t="str">
        <f>観光案内所【記入欄】!C26</f>
        <v>観光案内所B</v>
      </c>
      <c r="B195" s="175">
        <f>観光案内所【記入欄】!E46</f>
        <v>80</v>
      </c>
      <c r="C195" s="176">
        <f>観光案内所【記入欄】!F46</f>
        <v>100</v>
      </c>
      <c r="D195" s="176">
        <f>観光案内所【記入欄】!G46</f>
        <v>100</v>
      </c>
      <c r="E195" s="176">
        <f>観光案内所【記入欄】!H46</f>
        <v>60</v>
      </c>
      <c r="F195" s="176">
        <f>観光案内所【記入欄】!I46</f>
        <v>60</v>
      </c>
      <c r="G195" s="177">
        <f>観光案内所【記入欄】!J46</f>
        <v>75</v>
      </c>
      <c r="H195" s="178">
        <f>観光案内所【記入欄】!D46</f>
        <v>68.75</v>
      </c>
    </row>
    <row r="196" spans="1:8" ht="20.100000000000001" customHeight="1">
      <c r="A196" s="156" t="str">
        <f>観光案内所【記入欄】!C49</f>
        <v>観光案内所C</v>
      </c>
      <c r="B196" s="179">
        <f>観光案内所【記入欄】!E69</f>
        <v>60</v>
      </c>
      <c r="C196" s="180">
        <f>観光案内所【記入欄】!F69</f>
        <v>75</v>
      </c>
      <c r="D196" s="180">
        <f>観光案内所【記入欄】!G69</f>
        <v>80</v>
      </c>
      <c r="E196" s="180">
        <f>観光案内所【記入欄】!H69</f>
        <v>60</v>
      </c>
      <c r="F196" s="180">
        <f>観光案内所【記入欄】!I69</f>
        <v>80</v>
      </c>
      <c r="G196" s="181">
        <f>観光案内所【記入欄】!J69</f>
        <v>75</v>
      </c>
      <c r="H196" s="178">
        <f>観光案内所【記入欄】!D69</f>
        <v>81.25</v>
      </c>
    </row>
    <row r="197" spans="1:8" ht="20.100000000000001" customHeight="1">
      <c r="A197" s="156">
        <f>観光案内所【記入欄】!C72</f>
        <v>0</v>
      </c>
      <c r="B197" s="179" t="str">
        <f>観光案内所【記入欄】!E92</f>
        <v/>
      </c>
      <c r="C197" s="180" t="str">
        <f>観光案内所【記入欄】!F92</f>
        <v/>
      </c>
      <c r="D197" s="180" t="str">
        <f>観光案内所【記入欄】!G92</f>
        <v/>
      </c>
      <c r="E197" s="180" t="str">
        <f>観光案内所【記入欄】!H92</f>
        <v/>
      </c>
      <c r="F197" s="180" t="str">
        <f>観光案内所【記入欄】!I92</f>
        <v/>
      </c>
      <c r="G197" s="181" t="str">
        <f>観光案内所【記入欄】!J92</f>
        <v/>
      </c>
      <c r="H197" s="178" t="str">
        <f>観光案内所【記入欄】!D92</f>
        <v/>
      </c>
    </row>
    <row r="198" spans="1:8" ht="20.100000000000001" customHeight="1">
      <c r="A198" s="156">
        <f>観光案内所【記入欄】!C95</f>
        <v>0</v>
      </c>
      <c r="B198" s="179" t="str">
        <f>観光案内所【記入欄】!E115</f>
        <v/>
      </c>
      <c r="C198" s="180" t="str">
        <f>観光案内所【記入欄】!F115</f>
        <v/>
      </c>
      <c r="D198" s="180" t="str">
        <f>観光案内所【記入欄】!G115</f>
        <v/>
      </c>
      <c r="E198" s="180" t="str">
        <f>観光案内所【記入欄】!H115</f>
        <v/>
      </c>
      <c r="F198" s="180" t="str">
        <f>観光案内所【記入欄】!I115</f>
        <v/>
      </c>
      <c r="G198" s="181" t="str">
        <f>観光案内所【記入欄】!J115</f>
        <v/>
      </c>
      <c r="H198" s="178" t="str">
        <f>観光案内所【記入欄】!D115</f>
        <v/>
      </c>
    </row>
    <row r="199" spans="1:8" ht="20.100000000000001" customHeight="1">
      <c r="A199" s="156">
        <f>観光案内所【記入欄】!C118</f>
        <v>0</v>
      </c>
      <c r="B199" s="179" t="str">
        <f>観光案内所【記入欄】!E138</f>
        <v/>
      </c>
      <c r="C199" s="180" t="str">
        <f>観光案内所【記入欄】!F138</f>
        <v/>
      </c>
      <c r="D199" s="180" t="str">
        <f>観光案内所【記入欄】!G138</f>
        <v/>
      </c>
      <c r="E199" s="180" t="str">
        <f>観光案内所【記入欄】!H138</f>
        <v/>
      </c>
      <c r="F199" s="180" t="str">
        <f>観光案内所【記入欄】!I138</f>
        <v/>
      </c>
      <c r="G199" s="181" t="str">
        <f>観光案内所【記入欄】!J138</f>
        <v/>
      </c>
      <c r="H199" s="178" t="str">
        <f>観光案内所【記入欄】!D138</f>
        <v/>
      </c>
    </row>
    <row r="200" spans="1:8" ht="20.100000000000001" customHeight="1">
      <c r="A200" s="214">
        <f>観光案内所【記入欄】!C141</f>
        <v>0</v>
      </c>
      <c r="B200" s="215" t="str">
        <f>観光案内所【記入欄】!E161</f>
        <v/>
      </c>
      <c r="C200" s="216" t="str">
        <f>観光案内所【記入欄】!F161</f>
        <v/>
      </c>
      <c r="D200" s="216" t="str">
        <f>観光案内所【記入欄】!G161</f>
        <v/>
      </c>
      <c r="E200" s="216" t="str">
        <f>観光案内所【記入欄】!H161</f>
        <v/>
      </c>
      <c r="F200" s="216" t="str">
        <f>観光案内所【記入欄】!I161</f>
        <v/>
      </c>
      <c r="G200" s="217" t="str">
        <f>観光案内所【記入欄】!J161</f>
        <v/>
      </c>
      <c r="H200" s="218" t="str">
        <f>観光案内所【記入欄】!D161</f>
        <v/>
      </c>
    </row>
    <row r="201" spans="1:8" ht="20.100000000000001" customHeight="1">
      <c r="A201" s="156">
        <f>観光案内所【記入欄】!C164</f>
        <v>0</v>
      </c>
      <c r="B201" s="179" t="str">
        <f>観光案内所【記入欄】!E184</f>
        <v/>
      </c>
      <c r="C201" s="219" t="str">
        <f>観光案内所【記入欄】!F184</f>
        <v/>
      </c>
      <c r="D201" s="219" t="str">
        <f>観光案内所【記入欄】!G184</f>
        <v/>
      </c>
      <c r="E201" s="219" t="str">
        <f>観光案内所【記入欄】!H184</f>
        <v/>
      </c>
      <c r="F201" s="219" t="str">
        <f>観光案内所【記入欄】!I184</f>
        <v/>
      </c>
      <c r="G201" s="220" t="str">
        <f>観光案内所【記入欄】!J184</f>
        <v/>
      </c>
      <c r="H201" s="178" t="str">
        <f>観光案内所【記入欄】!D184</f>
        <v/>
      </c>
    </row>
    <row r="202" spans="1:8" ht="20.100000000000001" customHeight="1">
      <c r="A202" s="156">
        <f>観光案内所【記入欄】!C187</f>
        <v>0</v>
      </c>
      <c r="B202" s="179" t="str">
        <f>観光案内所【記入欄】!E207</f>
        <v/>
      </c>
      <c r="C202" s="219" t="str">
        <f>観光案内所【記入欄】!F207</f>
        <v/>
      </c>
      <c r="D202" s="219" t="str">
        <f>観光案内所【記入欄】!G207</f>
        <v/>
      </c>
      <c r="E202" s="219" t="str">
        <f>観光案内所【記入欄】!H207</f>
        <v/>
      </c>
      <c r="F202" s="219" t="str">
        <f>観光案内所【記入欄】!I207</f>
        <v/>
      </c>
      <c r="G202" s="220" t="str">
        <f>観光案内所【記入欄】!J207</f>
        <v/>
      </c>
      <c r="H202" s="178" t="str">
        <f>観光案内所【記入欄】!D207</f>
        <v/>
      </c>
    </row>
    <row r="203" spans="1:8" ht="20.100000000000001" customHeight="1" thickBot="1">
      <c r="A203" s="157">
        <f>観光案内所【記入欄】!C210</f>
        <v>0</v>
      </c>
      <c r="B203" s="182" t="str">
        <f>観光案内所【記入欄】!E230</f>
        <v/>
      </c>
      <c r="C203" s="221" t="str">
        <f>観光案内所【記入欄】!F230</f>
        <v/>
      </c>
      <c r="D203" s="221" t="str">
        <f>観光案内所【記入欄】!G230</f>
        <v/>
      </c>
      <c r="E203" s="221" t="str">
        <f>観光案内所【記入欄】!H230</f>
        <v/>
      </c>
      <c r="F203" s="221" t="str">
        <f>観光案内所【記入欄】!I230</f>
        <v/>
      </c>
      <c r="G203" s="222" t="str">
        <f>観光案内所【記入欄】!J230</f>
        <v/>
      </c>
      <c r="H203" s="183" t="str">
        <f>観光案内所【記入欄】!D230</f>
        <v/>
      </c>
    </row>
    <row r="204" spans="1:8" ht="20.100000000000001" customHeight="1" thickTop="1" thickBot="1">
      <c r="A204" s="158" t="s">
        <v>166</v>
      </c>
      <c r="B204" s="159">
        <f>B233</f>
        <v>2</v>
      </c>
      <c r="C204" s="115">
        <f t="shared" ref="C204:H204" si="47">C233</f>
        <v>2</v>
      </c>
      <c r="D204" s="115">
        <f t="shared" si="47"/>
        <v>2</v>
      </c>
      <c r="E204" s="115">
        <f t="shared" si="47"/>
        <v>1</v>
      </c>
      <c r="F204" s="115">
        <f t="shared" si="47"/>
        <v>1</v>
      </c>
      <c r="G204" s="160">
        <f t="shared" si="47"/>
        <v>3</v>
      </c>
      <c r="H204" s="170">
        <f t="shared" si="47"/>
        <v>1</v>
      </c>
    </row>
    <row r="205" spans="1:8" ht="14.25" thickBot="1">
      <c r="A205" s="200"/>
      <c r="B205" s="201">
        <v>3</v>
      </c>
      <c r="C205" s="202" t="s">
        <v>148</v>
      </c>
      <c r="D205" s="202"/>
      <c r="E205" s="203"/>
      <c r="F205" s="203"/>
      <c r="G205" s="203"/>
      <c r="H205" s="203"/>
    </row>
    <row r="206" spans="1:8" ht="14.25" thickBot="1">
      <c r="A206" s="204"/>
      <c r="B206" s="205">
        <v>2</v>
      </c>
      <c r="C206" s="206" t="s">
        <v>149</v>
      </c>
      <c r="D206" s="206"/>
      <c r="E206" s="207"/>
      <c r="F206" s="207"/>
      <c r="G206" s="207"/>
      <c r="H206" s="207"/>
    </row>
    <row r="207" spans="1:8" ht="14.25" thickBot="1">
      <c r="A207" s="204"/>
      <c r="B207" s="205">
        <v>1</v>
      </c>
      <c r="C207" s="208" t="s">
        <v>150</v>
      </c>
      <c r="D207" s="208"/>
      <c r="E207" s="207"/>
      <c r="F207" s="207"/>
      <c r="G207" s="207"/>
      <c r="H207" s="207"/>
    </row>
    <row r="209" spans="2:8" hidden="1">
      <c r="B209" s="297">
        <f>IF(B194="","",0)</f>
        <v>0</v>
      </c>
      <c r="C209" s="297">
        <f t="shared" ref="C209:H209" si="48">IF(C194="","",0)</f>
        <v>0</v>
      </c>
      <c r="D209" s="297">
        <f t="shared" si="48"/>
        <v>0</v>
      </c>
      <c r="E209" s="297">
        <f t="shared" si="48"/>
        <v>0</v>
      </c>
      <c r="F209" s="297">
        <f t="shared" si="48"/>
        <v>0</v>
      </c>
      <c r="G209" s="297">
        <f t="shared" si="48"/>
        <v>0</v>
      </c>
      <c r="H209" s="297">
        <f t="shared" si="48"/>
        <v>0</v>
      </c>
    </row>
    <row r="210" spans="2:8" hidden="1">
      <c r="B210" s="297">
        <f t="shared" ref="B210:H218" si="49">IF(B195="","",0)</f>
        <v>0</v>
      </c>
      <c r="C210" s="297">
        <f t="shared" si="49"/>
        <v>0</v>
      </c>
      <c r="D210" s="297">
        <f t="shared" si="49"/>
        <v>0</v>
      </c>
      <c r="E210" s="297">
        <f t="shared" si="49"/>
        <v>0</v>
      </c>
      <c r="F210" s="297">
        <f t="shared" si="49"/>
        <v>0</v>
      </c>
      <c r="G210" s="297">
        <f t="shared" si="49"/>
        <v>0</v>
      </c>
      <c r="H210" s="297">
        <f t="shared" si="49"/>
        <v>0</v>
      </c>
    </row>
    <row r="211" spans="2:8" hidden="1">
      <c r="B211" s="297">
        <f t="shared" si="49"/>
        <v>0</v>
      </c>
      <c r="C211" s="297">
        <f t="shared" si="49"/>
        <v>0</v>
      </c>
      <c r="D211" s="297">
        <f t="shared" si="49"/>
        <v>0</v>
      </c>
      <c r="E211" s="297">
        <f t="shared" si="49"/>
        <v>0</v>
      </c>
      <c r="F211" s="297">
        <f t="shared" si="49"/>
        <v>0</v>
      </c>
      <c r="G211" s="297">
        <f t="shared" si="49"/>
        <v>0</v>
      </c>
      <c r="H211" s="297">
        <f t="shared" si="49"/>
        <v>0</v>
      </c>
    </row>
    <row r="212" spans="2:8" hidden="1">
      <c r="B212" s="297" t="str">
        <f t="shared" si="49"/>
        <v/>
      </c>
      <c r="C212" s="297" t="str">
        <f t="shared" si="49"/>
        <v/>
      </c>
      <c r="D212" s="297" t="str">
        <f t="shared" si="49"/>
        <v/>
      </c>
      <c r="E212" s="297" t="str">
        <f t="shared" si="49"/>
        <v/>
      </c>
      <c r="F212" s="297" t="str">
        <f t="shared" si="49"/>
        <v/>
      </c>
      <c r="G212" s="297" t="str">
        <f t="shared" si="49"/>
        <v/>
      </c>
      <c r="H212" s="297" t="str">
        <f t="shared" si="49"/>
        <v/>
      </c>
    </row>
    <row r="213" spans="2:8" hidden="1">
      <c r="B213" s="297" t="str">
        <f t="shared" si="49"/>
        <v/>
      </c>
      <c r="C213" s="297" t="str">
        <f t="shared" si="49"/>
        <v/>
      </c>
      <c r="D213" s="297" t="str">
        <f t="shared" si="49"/>
        <v/>
      </c>
      <c r="E213" s="297" t="str">
        <f t="shared" si="49"/>
        <v/>
      </c>
      <c r="F213" s="297" t="str">
        <f t="shared" si="49"/>
        <v/>
      </c>
      <c r="G213" s="297" t="str">
        <f t="shared" si="49"/>
        <v/>
      </c>
      <c r="H213" s="297" t="str">
        <f t="shared" si="49"/>
        <v/>
      </c>
    </row>
    <row r="214" spans="2:8" hidden="1">
      <c r="B214" s="297" t="str">
        <f t="shared" si="49"/>
        <v/>
      </c>
      <c r="C214" s="297" t="str">
        <f t="shared" si="49"/>
        <v/>
      </c>
      <c r="D214" s="297" t="str">
        <f t="shared" si="49"/>
        <v/>
      </c>
      <c r="E214" s="297" t="str">
        <f t="shared" si="49"/>
        <v/>
      </c>
      <c r="F214" s="297" t="str">
        <f t="shared" si="49"/>
        <v/>
      </c>
      <c r="G214" s="297" t="str">
        <f t="shared" si="49"/>
        <v/>
      </c>
      <c r="H214" s="297" t="str">
        <f t="shared" si="49"/>
        <v/>
      </c>
    </row>
    <row r="215" spans="2:8" hidden="1">
      <c r="B215" s="297" t="str">
        <f t="shared" si="49"/>
        <v/>
      </c>
      <c r="C215" s="297" t="str">
        <f t="shared" si="49"/>
        <v/>
      </c>
      <c r="D215" s="297" t="str">
        <f t="shared" si="49"/>
        <v/>
      </c>
      <c r="E215" s="297" t="str">
        <f t="shared" si="49"/>
        <v/>
      </c>
      <c r="F215" s="297" t="str">
        <f t="shared" si="49"/>
        <v/>
      </c>
      <c r="G215" s="297" t="str">
        <f t="shared" si="49"/>
        <v/>
      </c>
      <c r="H215" s="297" t="str">
        <f t="shared" si="49"/>
        <v/>
      </c>
    </row>
    <row r="216" spans="2:8" hidden="1">
      <c r="B216" s="297" t="str">
        <f t="shared" si="49"/>
        <v/>
      </c>
      <c r="C216" s="297" t="str">
        <f t="shared" si="49"/>
        <v/>
      </c>
      <c r="D216" s="297" t="str">
        <f t="shared" si="49"/>
        <v/>
      </c>
      <c r="E216" s="297" t="str">
        <f t="shared" si="49"/>
        <v/>
      </c>
      <c r="F216" s="297" t="str">
        <f t="shared" si="49"/>
        <v/>
      </c>
      <c r="G216" s="297" t="str">
        <f t="shared" si="49"/>
        <v/>
      </c>
      <c r="H216" s="297" t="str">
        <f t="shared" si="49"/>
        <v/>
      </c>
    </row>
    <row r="217" spans="2:8" hidden="1">
      <c r="B217" s="297" t="str">
        <f t="shared" si="49"/>
        <v/>
      </c>
      <c r="C217" s="297" t="str">
        <f t="shared" si="49"/>
        <v/>
      </c>
      <c r="D217" s="297" t="str">
        <f t="shared" si="49"/>
        <v/>
      </c>
      <c r="E217" s="297" t="str">
        <f t="shared" si="49"/>
        <v/>
      </c>
      <c r="F217" s="297" t="str">
        <f t="shared" si="49"/>
        <v/>
      </c>
      <c r="G217" s="297" t="str">
        <f t="shared" si="49"/>
        <v/>
      </c>
      <c r="H217" s="297" t="str">
        <f t="shared" si="49"/>
        <v/>
      </c>
    </row>
    <row r="218" spans="2:8" hidden="1">
      <c r="B218" s="297" t="str">
        <f t="shared" si="49"/>
        <v/>
      </c>
      <c r="C218" s="297" t="str">
        <f t="shared" si="49"/>
        <v/>
      </c>
      <c r="D218" s="297" t="str">
        <f t="shared" si="49"/>
        <v/>
      </c>
      <c r="E218" s="297" t="str">
        <f t="shared" si="49"/>
        <v/>
      </c>
      <c r="F218" s="297" t="str">
        <f t="shared" si="49"/>
        <v/>
      </c>
      <c r="G218" s="297" t="str">
        <f t="shared" si="49"/>
        <v/>
      </c>
      <c r="H218" s="297" t="str">
        <f t="shared" si="49"/>
        <v/>
      </c>
    </row>
    <row r="219" spans="2:8" ht="13.5" hidden="1" customHeight="1">
      <c r="B219" s="100">
        <f>IF(AND(B209=0,B194&gt;=75),1,B209)</f>
        <v>1</v>
      </c>
      <c r="C219" s="100">
        <f t="shared" ref="C219:H219" si="50">IF(AND(C209=0,C194&gt;=75),1,C209)</f>
        <v>0</v>
      </c>
      <c r="D219" s="100">
        <f t="shared" si="50"/>
        <v>0</v>
      </c>
      <c r="E219" s="100">
        <f t="shared" si="50"/>
        <v>1</v>
      </c>
      <c r="F219" s="100">
        <f t="shared" si="50"/>
        <v>0</v>
      </c>
      <c r="G219" s="100">
        <f t="shared" si="50"/>
        <v>1</v>
      </c>
      <c r="H219" s="100">
        <f t="shared" si="50"/>
        <v>0</v>
      </c>
    </row>
    <row r="220" spans="2:8" ht="13.5" hidden="1" customHeight="1">
      <c r="B220" s="100">
        <f t="shared" ref="B220:H228" si="51">IF(AND(B210=0,B195&gt;=75),1,B210)</f>
        <v>1</v>
      </c>
      <c r="C220" s="100">
        <f t="shared" si="51"/>
        <v>1</v>
      </c>
      <c r="D220" s="100">
        <f t="shared" si="51"/>
        <v>1</v>
      </c>
      <c r="E220" s="100">
        <f t="shared" si="51"/>
        <v>0</v>
      </c>
      <c r="F220" s="100">
        <f t="shared" si="51"/>
        <v>0</v>
      </c>
      <c r="G220" s="100">
        <f t="shared" si="51"/>
        <v>1</v>
      </c>
      <c r="H220" s="100">
        <f t="shared" si="51"/>
        <v>0</v>
      </c>
    </row>
    <row r="221" spans="2:8" ht="13.5" hidden="1" customHeight="1">
      <c r="B221" s="100">
        <f t="shared" si="51"/>
        <v>0</v>
      </c>
      <c r="C221" s="100">
        <f t="shared" si="51"/>
        <v>1</v>
      </c>
      <c r="D221" s="100">
        <f t="shared" si="51"/>
        <v>1</v>
      </c>
      <c r="E221" s="100">
        <f t="shared" si="51"/>
        <v>0</v>
      </c>
      <c r="F221" s="100">
        <f t="shared" si="51"/>
        <v>1</v>
      </c>
      <c r="G221" s="100">
        <f t="shared" si="51"/>
        <v>1</v>
      </c>
      <c r="H221" s="100">
        <f t="shared" si="51"/>
        <v>1</v>
      </c>
    </row>
    <row r="222" spans="2:8" ht="13.5" hidden="1" customHeight="1">
      <c r="B222" s="100" t="str">
        <f t="shared" si="51"/>
        <v/>
      </c>
      <c r="C222" s="100" t="str">
        <f t="shared" si="51"/>
        <v/>
      </c>
      <c r="D222" s="100" t="str">
        <f t="shared" si="51"/>
        <v/>
      </c>
      <c r="E222" s="100" t="str">
        <f t="shared" si="51"/>
        <v/>
      </c>
      <c r="F222" s="100" t="str">
        <f t="shared" si="51"/>
        <v/>
      </c>
      <c r="G222" s="100" t="str">
        <f t="shared" si="51"/>
        <v/>
      </c>
      <c r="H222" s="100" t="str">
        <f t="shared" si="51"/>
        <v/>
      </c>
    </row>
    <row r="223" spans="2:8" ht="13.5" hidden="1" customHeight="1">
      <c r="B223" s="100" t="str">
        <f t="shared" si="51"/>
        <v/>
      </c>
      <c r="C223" s="100" t="str">
        <f t="shared" si="51"/>
        <v/>
      </c>
      <c r="D223" s="100" t="str">
        <f t="shared" si="51"/>
        <v/>
      </c>
      <c r="E223" s="100" t="str">
        <f t="shared" si="51"/>
        <v/>
      </c>
      <c r="F223" s="100" t="str">
        <f t="shared" si="51"/>
        <v/>
      </c>
      <c r="G223" s="100" t="str">
        <f t="shared" si="51"/>
        <v/>
      </c>
      <c r="H223" s="100" t="str">
        <f t="shared" si="51"/>
        <v/>
      </c>
    </row>
    <row r="224" spans="2:8" ht="13.5" hidden="1" customHeight="1">
      <c r="B224" s="100" t="str">
        <f t="shared" si="51"/>
        <v/>
      </c>
      <c r="C224" s="100" t="str">
        <f t="shared" si="51"/>
        <v/>
      </c>
      <c r="D224" s="100" t="str">
        <f t="shared" si="51"/>
        <v/>
      </c>
      <c r="E224" s="100" t="str">
        <f t="shared" si="51"/>
        <v/>
      </c>
      <c r="F224" s="100" t="str">
        <f t="shared" si="51"/>
        <v/>
      </c>
      <c r="G224" s="100" t="str">
        <f t="shared" si="51"/>
        <v/>
      </c>
      <c r="H224" s="100" t="str">
        <f t="shared" si="51"/>
        <v/>
      </c>
    </row>
    <row r="225" spans="1:8" ht="13.5" hidden="1" customHeight="1">
      <c r="B225" s="100" t="str">
        <f t="shared" si="51"/>
        <v/>
      </c>
      <c r="C225" s="100" t="str">
        <f t="shared" si="51"/>
        <v/>
      </c>
      <c r="D225" s="100" t="str">
        <f t="shared" si="51"/>
        <v/>
      </c>
      <c r="E225" s="100" t="str">
        <f t="shared" si="51"/>
        <v/>
      </c>
      <c r="F225" s="100" t="str">
        <f t="shared" si="51"/>
        <v/>
      </c>
      <c r="G225" s="100" t="str">
        <f t="shared" si="51"/>
        <v/>
      </c>
      <c r="H225" s="100" t="str">
        <f t="shared" si="51"/>
        <v/>
      </c>
    </row>
    <row r="226" spans="1:8" ht="13.5" hidden="1" customHeight="1">
      <c r="B226" s="100" t="str">
        <f t="shared" si="51"/>
        <v/>
      </c>
      <c r="C226" s="100" t="str">
        <f t="shared" si="51"/>
        <v/>
      </c>
      <c r="D226" s="100" t="str">
        <f t="shared" si="51"/>
        <v/>
      </c>
      <c r="E226" s="100" t="str">
        <f t="shared" si="51"/>
        <v/>
      </c>
      <c r="F226" s="100" t="str">
        <f t="shared" si="51"/>
        <v/>
      </c>
      <c r="G226" s="100" t="str">
        <f t="shared" si="51"/>
        <v/>
      </c>
      <c r="H226" s="100" t="str">
        <f t="shared" si="51"/>
        <v/>
      </c>
    </row>
    <row r="227" spans="1:8" ht="13.5" hidden="1" customHeight="1">
      <c r="B227" s="100" t="str">
        <f t="shared" si="51"/>
        <v/>
      </c>
      <c r="C227" s="100" t="str">
        <f t="shared" si="51"/>
        <v/>
      </c>
      <c r="D227" s="100" t="str">
        <f t="shared" si="51"/>
        <v/>
      </c>
      <c r="E227" s="100" t="str">
        <f t="shared" si="51"/>
        <v/>
      </c>
      <c r="F227" s="100" t="str">
        <f t="shared" si="51"/>
        <v/>
      </c>
      <c r="G227" s="100" t="str">
        <f t="shared" si="51"/>
        <v/>
      </c>
      <c r="H227" s="100" t="str">
        <f t="shared" si="51"/>
        <v/>
      </c>
    </row>
    <row r="228" spans="1:8" ht="13.5" hidden="1" customHeight="1">
      <c r="B228" s="100" t="str">
        <f t="shared" si="51"/>
        <v/>
      </c>
      <c r="C228" s="100" t="str">
        <f t="shared" si="51"/>
        <v/>
      </c>
      <c r="D228" s="100" t="str">
        <f t="shared" si="51"/>
        <v/>
      </c>
      <c r="E228" s="100" t="str">
        <f t="shared" si="51"/>
        <v/>
      </c>
      <c r="F228" s="100" t="str">
        <f t="shared" si="51"/>
        <v/>
      </c>
      <c r="G228" s="100" t="str">
        <f t="shared" si="51"/>
        <v/>
      </c>
      <c r="H228" s="100" t="str">
        <f t="shared" si="51"/>
        <v/>
      </c>
    </row>
    <row r="229" spans="1:8" ht="13.5" hidden="1" customHeight="1">
      <c r="B229" s="298">
        <f>IFERROR(AVERAGE(B219:B228),"")</f>
        <v>0.66666666666666663</v>
      </c>
      <c r="C229" s="298">
        <f t="shared" ref="C229:H229" si="52">IFERROR(AVERAGE(C219:C228),"")</f>
        <v>0.66666666666666663</v>
      </c>
      <c r="D229" s="298">
        <f t="shared" si="52"/>
        <v>0.66666666666666663</v>
      </c>
      <c r="E229" s="298">
        <f t="shared" si="52"/>
        <v>0.33333333333333331</v>
      </c>
      <c r="F229" s="298">
        <f t="shared" si="52"/>
        <v>0.33333333333333331</v>
      </c>
      <c r="G229" s="298">
        <f t="shared" si="52"/>
        <v>1</v>
      </c>
      <c r="H229" s="298">
        <f t="shared" si="52"/>
        <v>0.33333333333333331</v>
      </c>
    </row>
    <row r="230" spans="1:8" ht="13.5" hidden="1" customHeight="1">
      <c r="B230" s="99">
        <f>IF(B229&gt;=0.8,3,0)</f>
        <v>0</v>
      </c>
      <c r="C230" s="99">
        <f t="shared" ref="C230:H230" si="53">IF(C229&gt;=0.8,3,0)</f>
        <v>0</v>
      </c>
      <c r="D230" s="99">
        <f t="shared" si="53"/>
        <v>0</v>
      </c>
      <c r="E230" s="99">
        <f t="shared" si="53"/>
        <v>0</v>
      </c>
      <c r="F230" s="99">
        <f t="shared" si="53"/>
        <v>0</v>
      </c>
      <c r="G230" s="99">
        <f t="shared" si="53"/>
        <v>3</v>
      </c>
      <c r="H230" s="99">
        <f t="shared" si="53"/>
        <v>0</v>
      </c>
    </row>
    <row r="231" spans="1:8" ht="13.5" hidden="1" customHeight="1">
      <c r="B231" s="99">
        <f>IF(B229&lt;0.5,1,0)</f>
        <v>0</v>
      </c>
      <c r="C231" s="99">
        <f t="shared" ref="C231:H231" si="54">IF(C229&lt;0.5,1,0)</f>
        <v>0</v>
      </c>
      <c r="D231" s="99">
        <f t="shared" si="54"/>
        <v>0</v>
      </c>
      <c r="E231" s="99">
        <f t="shared" si="54"/>
        <v>1</v>
      </c>
      <c r="F231" s="99">
        <f t="shared" si="54"/>
        <v>1</v>
      </c>
      <c r="G231" s="99">
        <f t="shared" si="54"/>
        <v>0</v>
      </c>
      <c r="H231" s="99">
        <f t="shared" si="54"/>
        <v>1</v>
      </c>
    </row>
    <row r="232" spans="1:8" ht="13.5" hidden="1" customHeight="1">
      <c r="B232" s="99">
        <f>IF(AND(B230=0,B231=0),2,0)</f>
        <v>2</v>
      </c>
      <c r="C232" s="99">
        <f t="shared" ref="C232:H232" si="55">IF(AND(C230=0,C231=0),2,0)</f>
        <v>2</v>
      </c>
      <c r="D232" s="99">
        <f t="shared" si="55"/>
        <v>2</v>
      </c>
      <c r="E232" s="99">
        <f t="shared" si="55"/>
        <v>0</v>
      </c>
      <c r="F232" s="99">
        <f t="shared" si="55"/>
        <v>0</v>
      </c>
      <c r="G232" s="99">
        <f t="shared" si="55"/>
        <v>0</v>
      </c>
      <c r="H232" s="99">
        <f t="shared" si="55"/>
        <v>0</v>
      </c>
    </row>
    <row r="233" spans="1:8" ht="13.5" hidden="1" customHeight="1">
      <c r="B233" s="99">
        <f>SUM(B230:B232)</f>
        <v>2</v>
      </c>
      <c r="C233" s="99">
        <f t="shared" ref="C233:H233" si="56">SUM(C230:C232)</f>
        <v>2</v>
      </c>
      <c r="D233" s="99">
        <f t="shared" si="56"/>
        <v>2</v>
      </c>
      <c r="E233" s="99">
        <f t="shared" si="56"/>
        <v>1</v>
      </c>
      <c r="F233" s="99">
        <f t="shared" si="56"/>
        <v>1</v>
      </c>
      <c r="G233" s="99">
        <f t="shared" si="56"/>
        <v>3</v>
      </c>
      <c r="H233" s="99">
        <f t="shared" si="56"/>
        <v>1</v>
      </c>
    </row>
    <row r="234" spans="1:8" ht="13.5" hidden="1" customHeight="1"/>
    <row r="235" spans="1:8" ht="18" thickBot="1">
      <c r="A235" s="381" t="s">
        <v>167</v>
      </c>
      <c r="B235" s="382"/>
      <c r="C235" s="382"/>
      <c r="D235" s="382"/>
      <c r="E235" s="382"/>
      <c r="F235" s="382"/>
      <c r="G235" s="382"/>
      <c r="H235" s="382"/>
    </row>
    <row r="236" spans="1:8">
      <c r="A236" s="383" t="s">
        <v>15</v>
      </c>
      <c r="B236" s="385" t="s">
        <v>7</v>
      </c>
      <c r="C236" s="387" t="s">
        <v>3</v>
      </c>
      <c r="D236" s="369"/>
      <c r="E236" s="373" t="s">
        <v>4</v>
      </c>
      <c r="F236" s="373" t="s">
        <v>5</v>
      </c>
      <c r="G236" s="389" t="s">
        <v>8</v>
      </c>
      <c r="H236" s="379" t="s">
        <v>20</v>
      </c>
    </row>
    <row r="237" spans="1:8" ht="14.25" thickBot="1">
      <c r="A237" s="384"/>
      <c r="B237" s="386"/>
      <c r="C237" s="109" t="s">
        <v>46</v>
      </c>
      <c r="D237" s="109" t="s">
        <v>47</v>
      </c>
      <c r="E237" s="388"/>
      <c r="F237" s="388"/>
      <c r="G237" s="390"/>
      <c r="H237" s="380"/>
    </row>
    <row r="238" spans="1:8" ht="20.100000000000001" customHeight="1" thickTop="1">
      <c r="A238" s="155" t="str">
        <f>案内情報【記入欄】!C3</f>
        <v>案内箇所A</v>
      </c>
      <c r="B238" s="174">
        <f>案内情報【記入欄】!E19</f>
        <v>100</v>
      </c>
      <c r="C238" s="171">
        <f>案内情報【記入欄】!F19</f>
        <v>100</v>
      </c>
      <c r="D238" s="171">
        <f>案内情報【記入欄】!G19</f>
        <v>100</v>
      </c>
      <c r="E238" s="171">
        <f>案内情報【記入欄】!H19</f>
        <v>83.333333333333343</v>
      </c>
      <c r="F238" s="171">
        <f>案内情報【記入欄】!I19</f>
        <v>40</v>
      </c>
      <c r="G238" s="172">
        <f>案内情報【記入欄】!J19</f>
        <v>100</v>
      </c>
      <c r="H238" s="173">
        <f>案内情報【記入欄】!D19</f>
        <v>66.666666666666657</v>
      </c>
    </row>
    <row r="239" spans="1:8" ht="20.100000000000001" customHeight="1">
      <c r="A239" s="156" t="str">
        <f>案内情報【記入欄】!C22</f>
        <v>案内箇所B</v>
      </c>
      <c r="B239" s="175">
        <f>案内情報【記入欄】!E38</f>
        <v>57.142857142857139</v>
      </c>
      <c r="C239" s="176">
        <f>案内情報【記入欄】!F38</f>
        <v>50</v>
      </c>
      <c r="D239" s="176">
        <f>案内情報【記入欄】!G38</f>
        <v>50</v>
      </c>
      <c r="E239" s="176">
        <f>案内情報【記入欄】!H38</f>
        <v>50</v>
      </c>
      <c r="F239" s="176">
        <f>案内情報【記入欄】!I38</f>
        <v>60</v>
      </c>
      <c r="G239" s="177">
        <f>案内情報【記入欄】!J38</f>
        <v>60</v>
      </c>
      <c r="H239" s="178">
        <f>案内情報【記入欄】!D38</f>
        <v>58.333333333333336</v>
      </c>
    </row>
    <row r="240" spans="1:8" ht="20.100000000000001" customHeight="1">
      <c r="A240" s="156">
        <f>案内情報【記入欄】!C41</f>
        <v>0</v>
      </c>
      <c r="B240" s="179" t="str">
        <f>案内情報【記入欄】!E57</f>
        <v/>
      </c>
      <c r="C240" s="180" t="str">
        <f>案内情報【記入欄】!F57</f>
        <v/>
      </c>
      <c r="D240" s="180" t="str">
        <f>案内情報【記入欄】!G57</f>
        <v/>
      </c>
      <c r="E240" s="180" t="str">
        <f>案内情報【記入欄】!H57</f>
        <v/>
      </c>
      <c r="F240" s="180" t="str">
        <f>案内情報【記入欄】!I57</f>
        <v/>
      </c>
      <c r="G240" s="181" t="str">
        <f>案内情報【記入欄】!J57</f>
        <v/>
      </c>
      <c r="H240" s="178" t="str">
        <f>案内情報【記入欄】!D57</f>
        <v/>
      </c>
    </row>
    <row r="241" spans="1:8" ht="20.100000000000001" customHeight="1">
      <c r="A241" s="156">
        <f>案内情報【記入欄】!C60</f>
        <v>0</v>
      </c>
      <c r="B241" s="179" t="str">
        <f>案内情報【記入欄】!E76</f>
        <v/>
      </c>
      <c r="C241" s="180" t="str">
        <f>案内情報【記入欄】!F76</f>
        <v/>
      </c>
      <c r="D241" s="180" t="str">
        <f>案内情報【記入欄】!G76</f>
        <v/>
      </c>
      <c r="E241" s="180" t="str">
        <f>案内情報【記入欄】!H76</f>
        <v/>
      </c>
      <c r="F241" s="180" t="str">
        <f>案内情報【記入欄】!I76</f>
        <v/>
      </c>
      <c r="G241" s="181" t="str">
        <f>案内情報【記入欄】!J76</f>
        <v/>
      </c>
      <c r="H241" s="178" t="str">
        <f>案内情報【記入欄】!D76</f>
        <v/>
      </c>
    </row>
    <row r="242" spans="1:8" ht="20.100000000000001" customHeight="1">
      <c r="A242" s="156">
        <f>案内情報【記入欄】!C79</f>
        <v>0</v>
      </c>
      <c r="B242" s="179" t="str">
        <f>案内情報【記入欄】!E95</f>
        <v/>
      </c>
      <c r="C242" s="180" t="str">
        <f>案内情報【記入欄】!F95</f>
        <v/>
      </c>
      <c r="D242" s="180" t="str">
        <f>案内情報【記入欄】!G95</f>
        <v/>
      </c>
      <c r="E242" s="180" t="str">
        <f>案内情報【記入欄】!H95</f>
        <v/>
      </c>
      <c r="F242" s="180" t="str">
        <f>案内情報【記入欄】!I95</f>
        <v/>
      </c>
      <c r="G242" s="181" t="str">
        <f>案内情報【記入欄】!J95</f>
        <v/>
      </c>
      <c r="H242" s="178" t="str">
        <f>案内情報【記入欄】!D95</f>
        <v/>
      </c>
    </row>
    <row r="243" spans="1:8" ht="20.100000000000001" customHeight="1">
      <c r="A243" s="156">
        <f>案内情報【記入欄】!C98</f>
        <v>0</v>
      </c>
      <c r="B243" s="179" t="str">
        <f>案内情報【記入欄】!E114</f>
        <v/>
      </c>
      <c r="C243" s="180" t="str">
        <f>案内情報【記入欄】!F114</f>
        <v/>
      </c>
      <c r="D243" s="180" t="str">
        <f>案内情報【記入欄】!G114</f>
        <v/>
      </c>
      <c r="E243" s="180" t="str">
        <f>案内情報【記入欄】!H114</f>
        <v/>
      </c>
      <c r="F243" s="180" t="str">
        <f>案内情報【記入欄】!I114</f>
        <v/>
      </c>
      <c r="G243" s="181" t="str">
        <f>案内情報【記入欄】!J114</f>
        <v/>
      </c>
      <c r="H243" s="178" t="str">
        <f>案内情報【記入欄】!D114</f>
        <v/>
      </c>
    </row>
    <row r="244" spans="1:8" ht="20.100000000000001" customHeight="1">
      <c r="A244" s="214">
        <f>案内情報【記入欄】!C117</f>
        <v>0</v>
      </c>
      <c r="B244" s="215" t="str">
        <f>案内情報【記入欄】!E133</f>
        <v/>
      </c>
      <c r="C244" s="216" t="str">
        <f>案内情報【記入欄】!F133</f>
        <v/>
      </c>
      <c r="D244" s="216" t="str">
        <f>案内情報【記入欄】!G133</f>
        <v/>
      </c>
      <c r="E244" s="216" t="str">
        <f>案内情報【記入欄】!H133</f>
        <v/>
      </c>
      <c r="F244" s="216" t="str">
        <f>案内情報【記入欄】!I133</f>
        <v/>
      </c>
      <c r="G244" s="217" t="str">
        <f>案内情報【記入欄】!J133</f>
        <v/>
      </c>
      <c r="H244" s="218" t="str">
        <f>案内情報【記入欄】!D133</f>
        <v/>
      </c>
    </row>
    <row r="245" spans="1:8" ht="20.100000000000001" customHeight="1">
      <c r="A245" s="156">
        <f>案内情報【記入欄】!C136</f>
        <v>0</v>
      </c>
      <c r="B245" s="179" t="str">
        <f>案内情報【記入欄】!E152</f>
        <v/>
      </c>
      <c r="C245" s="219" t="str">
        <f>案内情報【記入欄】!F152</f>
        <v/>
      </c>
      <c r="D245" s="219" t="str">
        <f>案内情報【記入欄】!G152</f>
        <v/>
      </c>
      <c r="E245" s="219" t="str">
        <f>案内情報【記入欄】!H152</f>
        <v/>
      </c>
      <c r="F245" s="219" t="str">
        <f>案内情報【記入欄】!I152</f>
        <v/>
      </c>
      <c r="G245" s="220" t="str">
        <f>案内情報【記入欄】!J152</f>
        <v/>
      </c>
      <c r="H245" s="178" t="str">
        <f>案内情報【記入欄】!D152</f>
        <v/>
      </c>
    </row>
    <row r="246" spans="1:8" ht="20.100000000000001" customHeight="1">
      <c r="A246" s="156">
        <f>案内情報【記入欄】!C155</f>
        <v>0</v>
      </c>
      <c r="B246" s="179" t="str">
        <f>案内情報【記入欄】!E171</f>
        <v/>
      </c>
      <c r="C246" s="219" t="str">
        <f>案内情報【記入欄】!F171</f>
        <v/>
      </c>
      <c r="D246" s="219" t="str">
        <f>案内情報【記入欄】!G171</f>
        <v/>
      </c>
      <c r="E246" s="219" t="str">
        <f>案内情報【記入欄】!H171</f>
        <v/>
      </c>
      <c r="F246" s="219" t="str">
        <f>案内情報【記入欄】!I171</f>
        <v/>
      </c>
      <c r="G246" s="220" t="str">
        <f>案内情報【記入欄】!J171</f>
        <v/>
      </c>
      <c r="H246" s="178" t="str">
        <f>案内情報【記入欄】!D171</f>
        <v/>
      </c>
    </row>
    <row r="247" spans="1:8" ht="20.100000000000001" customHeight="1" thickBot="1">
      <c r="A247" s="157">
        <f>案内情報【記入欄】!C174</f>
        <v>0</v>
      </c>
      <c r="B247" s="182" t="str">
        <f>案内情報【記入欄】!E190</f>
        <v/>
      </c>
      <c r="C247" s="221" t="str">
        <f>案内情報【記入欄】!F190</f>
        <v/>
      </c>
      <c r="D247" s="221" t="str">
        <f>案内情報【記入欄】!G190</f>
        <v/>
      </c>
      <c r="E247" s="221" t="str">
        <f>案内情報【記入欄】!H190</f>
        <v/>
      </c>
      <c r="F247" s="221" t="str">
        <f>案内情報【記入欄】!I190</f>
        <v/>
      </c>
      <c r="G247" s="222" t="str">
        <f>案内情報【記入欄】!J190</f>
        <v/>
      </c>
      <c r="H247" s="183" t="str">
        <f>案内情報【記入欄】!D190</f>
        <v/>
      </c>
    </row>
    <row r="248" spans="1:8" ht="20.100000000000001" customHeight="1" thickTop="1" thickBot="1">
      <c r="A248" s="158" t="s">
        <v>168</v>
      </c>
      <c r="B248" s="159">
        <f>B277</f>
        <v>2</v>
      </c>
      <c r="C248" s="115">
        <f t="shared" ref="C248:H248" si="57">C277</f>
        <v>2</v>
      </c>
      <c r="D248" s="115">
        <f t="shared" si="57"/>
        <v>2</v>
      </c>
      <c r="E248" s="115">
        <f t="shared" si="57"/>
        <v>2</v>
      </c>
      <c r="F248" s="115">
        <f t="shared" si="57"/>
        <v>1</v>
      </c>
      <c r="G248" s="160">
        <f t="shared" si="57"/>
        <v>2</v>
      </c>
      <c r="H248" s="170">
        <f t="shared" si="57"/>
        <v>1</v>
      </c>
    </row>
    <row r="249" spans="1:8" ht="14.25" thickBot="1">
      <c r="A249" s="200"/>
      <c r="B249" s="201">
        <v>3</v>
      </c>
      <c r="C249" s="202" t="s">
        <v>148</v>
      </c>
      <c r="D249" s="202"/>
      <c r="E249" s="203"/>
      <c r="F249" s="203"/>
      <c r="G249" s="203"/>
      <c r="H249" s="203"/>
    </row>
    <row r="250" spans="1:8" ht="14.25" thickBot="1">
      <c r="A250" s="204"/>
      <c r="B250" s="205">
        <v>2</v>
      </c>
      <c r="C250" s="206" t="s">
        <v>149</v>
      </c>
      <c r="D250" s="206"/>
      <c r="E250" s="207"/>
      <c r="F250" s="207"/>
      <c r="G250" s="207"/>
      <c r="H250" s="207"/>
    </row>
    <row r="251" spans="1:8" ht="14.25" thickBot="1">
      <c r="A251" s="204"/>
      <c r="B251" s="205">
        <v>1</v>
      </c>
      <c r="C251" s="208" t="s">
        <v>150</v>
      </c>
      <c r="D251" s="208"/>
      <c r="E251" s="207"/>
      <c r="F251" s="207"/>
      <c r="G251" s="207"/>
      <c r="H251" s="207"/>
    </row>
    <row r="253" spans="1:8" hidden="1">
      <c r="B253" s="297">
        <f>IF(B238="","",0)</f>
        <v>0</v>
      </c>
      <c r="C253" s="297">
        <f t="shared" ref="C253:H253" si="58">IF(C238="","",0)</f>
        <v>0</v>
      </c>
      <c r="D253" s="297">
        <f t="shared" si="58"/>
        <v>0</v>
      </c>
      <c r="E253" s="297">
        <f t="shared" si="58"/>
        <v>0</v>
      </c>
      <c r="F253" s="297">
        <f t="shared" si="58"/>
        <v>0</v>
      </c>
      <c r="G253" s="297">
        <f t="shared" si="58"/>
        <v>0</v>
      </c>
      <c r="H253" s="297">
        <f t="shared" si="58"/>
        <v>0</v>
      </c>
    </row>
    <row r="254" spans="1:8" hidden="1">
      <c r="B254" s="297">
        <f t="shared" ref="B254:H262" si="59">IF(B239="","",0)</f>
        <v>0</v>
      </c>
      <c r="C254" s="297">
        <f t="shared" si="59"/>
        <v>0</v>
      </c>
      <c r="D254" s="297">
        <f t="shared" si="59"/>
        <v>0</v>
      </c>
      <c r="E254" s="297">
        <f t="shared" si="59"/>
        <v>0</v>
      </c>
      <c r="F254" s="297">
        <f t="shared" si="59"/>
        <v>0</v>
      </c>
      <c r="G254" s="297">
        <f t="shared" si="59"/>
        <v>0</v>
      </c>
      <c r="H254" s="297">
        <f t="shared" si="59"/>
        <v>0</v>
      </c>
    </row>
    <row r="255" spans="1:8" hidden="1">
      <c r="B255" s="297" t="str">
        <f t="shared" si="59"/>
        <v/>
      </c>
      <c r="C255" s="297" t="str">
        <f t="shared" si="59"/>
        <v/>
      </c>
      <c r="D255" s="297" t="str">
        <f t="shared" si="59"/>
        <v/>
      </c>
      <c r="E255" s="297" t="str">
        <f t="shared" si="59"/>
        <v/>
      </c>
      <c r="F255" s="297" t="str">
        <f t="shared" si="59"/>
        <v/>
      </c>
      <c r="G255" s="297" t="str">
        <f t="shared" si="59"/>
        <v/>
      </c>
      <c r="H255" s="297" t="str">
        <f t="shared" si="59"/>
        <v/>
      </c>
    </row>
    <row r="256" spans="1:8" hidden="1">
      <c r="B256" s="297" t="str">
        <f t="shared" si="59"/>
        <v/>
      </c>
      <c r="C256" s="297" t="str">
        <f t="shared" si="59"/>
        <v/>
      </c>
      <c r="D256" s="297" t="str">
        <f t="shared" si="59"/>
        <v/>
      </c>
      <c r="E256" s="297" t="str">
        <f t="shared" si="59"/>
        <v/>
      </c>
      <c r="F256" s="297" t="str">
        <f t="shared" si="59"/>
        <v/>
      </c>
      <c r="G256" s="297" t="str">
        <f t="shared" si="59"/>
        <v/>
      </c>
      <c r="H256" s="297" t="str">
        <f t="shared" si="59"/>
        <v/>
      </c>
    </row>
    <row r="257" spans="2:8" hidden="1">
      <c r="B257" s="297" t="str">
        <f t="shared" si="59"/>
        <v/>
      </c>
      <c r="C257" s="297" t="str">
        <f t="shared" si="59"/>
        <v/>
      </c>
      <c r="D257" s="297" t="str">
        <f t="shared" si="59"/>
        <v/>
      </c>
      <c r="E257" s="297" t="str">
        <f t="shared" si="59"/>
        <v/>
      </c>
      <c r="F257" s="297" t="str">
        <f t="shared" si="59"/>
        <v/>
      </c>
      <c r="G257" s="297" t="str">
        <f t="shared" si="59"/>
        <v/>
      </c>
      <c r="H257" s="297" t="str">
        <f t="shared" si="59"/>
        <v/>
      </c>
    </row>
    <row r="258" spans="2:8" hidden="1">
      <c r="B258" s="297" t="str">
        <f t="shared" si="59"/>
        <v/>
      </c>
      <c r="C258" s="297" t="str">
        <f t="shared" si="59"/>
        <v/>
      </c>
      <c r="D258" s="297" t="str">
        <f t="shared" si="59"/>
        <v/>
      </c>
      <c r="E258" s="297" t="str">
        <f t="shared" si="59"/>
        <v/>
      </c>
      <c r="F258" s="297" t="str">
        <f t="shared" si="59"/>
        <v/>
      </c>
      <c r="G258" s="297" t="str">
        <f t="shared" si="59"/>
        <v/>
      </c>
      <c r="H258" s="297" t="str">
        <f t="shared" si="59"/>
        <v/>
      </c>
    </row>
    <row r="259" spans="2:8" hidden="1">
      <c r="B259" s="297" t="str">
        <f t="shared" si="59"/>
        <v/>
      </c>
      <c r="C259" s="297" t="str">
        <f t="shared" si="59"/>
        <v/>
      </c>
      <c r="D259" s="297" t="str">
        <f t="shared" si="59"/>
        <v/>
      </c>
      <c r="E259" s="297" t="str">
        <f t="shared" si="59"/>
        <v/>
      </c>
      <c r="F259" s="297" t="str">
        <f t="shared" si="59"/>
        <v/>
      </c>
      <c r="G259" s="297" t="str">
        <f t="shared" si="59"/>
        <v/>
      </c>
      <c r="H259" s="297" t="str">
        <f t="shared" si="59"/>
        <v/>
      </c>
    </row>
    <row r="260" spans="2:8" hidden="1">
      <c r="B260" s="297" t="str">
        <f t="shared" si="59"/>
        <v/>
      </c>
      <c r="C260" s="297" t="str">
        <f t="shared" si="59"/>
        <v/>
      </c>
      <c r="D260" s="297" t="str">
        <f t="shared" si="59"/>
        <v/>
      </c>
      <c r="E260" s="297" t="str">
        <f t="shared" si="59"/>
        <v/>
      </c>
      <c r="F260" s="297" t="str">
        <f t="shared" si="59"/>
        <v/>
      </c>
      <c r="G260" s="297" t="str">
        <f t="shared" si="59"/>
        <v/>
      </c>
      <c r="H260" s="297" t="str">
        <f t="shared" si="59"/>
        <v/>
      </c>
    </row>
    <row r="261" spans="2:8" hidden="1">
      <c r="B261" s="297" t="str">
        <f t="shared" si="59"/>
        <v/>
      </c>
      <c r="C261" s="297" t="str">
        <f t="shared" si="59"/>
        <v/>
      </c>
      <c r="D261" s="297" t="str">
        <f t="shared" si="59"/>
        <v/>
      </c>
      <c r="E261" s="297" t="str">
        <f t="shared" si="59"/>
        <v/>
      </c>
      <c r="F261" s="297" t="str">
        <f t="shared" si="59"/>
        <v/>
      </c>
      <c r="G261" s="297" t="str">
        <f t="shared" si="59"/>
        <v/>
      </c>
      <c r="H261" s="297" t="str">
        <f t="shared" si="59"/>
        <v/>
      </c>
    </row>
    <row r="262" spans="2:8" hidden="1">
      <c r="B262" s="297" t="str">
        <f t="shared" si="59"/>
        <v/>
      </c>
      <c r="C262" s="297" t="str">
        <f t="shared" si="59"/>
        <v/>
      </c>
      <c r="D262" s="297" t="str">
        <f t="shared" si="59"/>
        <v/>
      </c>
      <c r="E262" s="297" t="str">
        <f t="shared" si="59"/>
        <v/>
      </c>
      <c r="F262" s="297" t="str">
        <f t="shared" si="59"/>
        <v/>
      </c>
      <c r="G262" s="297" t="str">
        <f t="shared" si="59"/>
        <v/>
      </c>
      <c r="H262" s="297" t="str">
        <f t="shared" si="59"/>
        <v/>
      </c>
    </row>
    <row r="263" spans="2:8" hidden="1">
      <c r="B263" s="100">
        <f>IF(AND(B253=0,B238&gt;=75),1,B253)</f>
        <v>1</v>
      </c>
      <c r="C263" s="100">
        <f t="shared" ref="C263:H263" si="60">IF(AND(C253=0,C238&gt;=75),1,C253)</f>
        <v>1</v>
      </c>
      <c r="D263" s="100">
        <f t="shared" si="60"/>
        <v>1</v>
      </c>
      <c r="E263" s="100">
        <f t="shared" si="60"/>
        <v>1</v>
      </c>
      <c r="F263" s="100">
        <f t="shared" si="60"/>
        <v>0</v>
      </c>
      <c r="G263" s="100">
        <f t="shared" si="60"/>
        <v>1</v>
      </c>
      <c r="H263" s="100">
        <f t="shared" si="60"/>
        <v>0</v>
      </c>
    </row>
    <row r="264" spans="2:8" hidden="1">
      <c r="B264" s="100">
        <f t="shared" ref="B264:H272" si="61">IF(AND(B254=0,B239&gt;=75),1,B254)</f>
        <v>0</v>
      </c>
      <c r="C264" s="100">
        <f t="shared" si="61"/>
        <v>0</v>
      </c>
      <c r="D264" s="100">
        <f t="shared" si="61"/>
        <v>0</v>
      </c>
      <c r="E264" s="100">
        <f t="shared" si="61"/>
        <v>0</v>
      </c>
      <c r="F264" s="100">
        <f t="shared" si="61"/>
        <v>0</v>
      </c>
      <c r="G264" s="100">
        <f t="shared" si="61"/>
        <v>0</v>
      </c>
      <c r="H264" s="100">
        <f t="shared" si="61"/>
        <v>0</v>
      </c>
    </row>
    <row r="265" spans="2:8" hidden="1">
      <c r="B265" s="100" t="str">
        <f t="shared" si="61"/>
        <v/>
      </c>
      <c r="C265" s="100" t="str">
        <f t="shared" si="61"/>
        <v/>
      </c>
      <c r="D265" s="100" t="str">
        <f t="shared" si="61"/>
        <v/>
      </c>
      <c r="E265" s="100" t="str">
        <f t="shared" si="61"/>
        <v/>
      </c>
      <c r="F265" s="100" t="str">
        <f t="shared" si="61"/>
        <v/>
      </c>
      <c r="G265" s="100" t="str">
        <f t="shared" si="61"/>
        <v/>
      </c>
      <c r="H265" s="100" t="str">
        <f t="shared" si="61"/>
        <v/>
      </c>
    </row>
    <row r="266" spans="2:8" hidden="1">
      <c r="B266" s="100" t="str">
        <f t="shared" si="61"/>
        <v/>
      </c>
      <c r="C266" s="100" t="str">
        <f t="shared" si="61"/>
        <v/>
      </c>
      <c r="D266" s="100" t="str">
        <f t="shared" si="61"/>
        <v/>
      </c>
      <c r="E266" s="100" t="str">
        <f t="shared" si="61"/>
        <v/>
      </c>
      <c r="F266" s="100" t="str">
        <f t="shared" si="61"/>
        <v/>
      </c>
      <c r="G266" s="100" t="str">
        <f t="shared" si="61"/>
        <v/>
      </c>
      <c r="H266" s="100" t="str">
        <f t="shared" si="61"/>
        <v/>
      </c>
    </row>
    <row r="267" spans="2:8" hidden="1">
      <c r="B267" s="100" t="str">
        <f t="shared" si="61"/>
        <v/>
      </c>
      <c r="C267" s="100" t="str">
        <f t="shared" si="61"/>
        <v/>
      </c>
      <c r="D267" s="100" t="str">
        <f t="shared" si="61"/>
        <v/>
      </c>
      <c r="E267" s="100" t="str">
        <f t="shared" si="61"/>
        <v/>
      </c>
      <c r="F267" s="100" t="str">
        <f t="shared" si="61"/>
        <v/>
      </c>
      <c r="G267" s="100" t="str">
        <f t="shared" si="61"/>
        <v/>
      </c>
      <c r="H267" s="100" t="str">
        <f t="shared" si="61"/>
        <v/>
      </c>
    </row>
    <row r="268" spans="2:8" hidden="1">
      <c r="B268" s="100" t="str">
        <f t="shared" si="61"/>
        <v/>
      </c>
      <c r="C268" s="100" t="str">
        <f t="shared" si="61"/>
        <v/>
      </c>
      <c r="D268" s="100" t="str">
        <f t="shared" si="61"/>
        <v/>
      </c>
      <c r="E268" s="100" t="str">
        <f t="shared" si="61"/>
        <v/>
      </c>
      <c r="F268" s="100" t="str">
        <f t="shared" si="61"/>
        <v/>
      </c>
      <c r="G268" s="100" t="str">
        <f t="shared" si="61"/>
        <v/>
      </c>
      <c r="H268" s="100" t="str">
        <f t="shared" si="61"/>
        <v/>
      </c>
    </row>
    <row r="269" spans="2:8" hidden="1">
      <c r="B269" s="100" t="str">
        <f t="shared" si="61"/>
        <v/>
      </c>
      <c r="C269" s="100" t="str">
        <f t="shared" si="61"/>
        <v/>
      </c>
      <c r="D269" s="100" t="str">
        <f t="shared" si="61"/>
        <v/>
      </c>
      <c r="E269" s="100" t="str">
        <f t="shared" si="61"/>
        <v/>
      </c>
      <c r="F269" s="100" t="str">
        <f t="shared" si="61"/>
        <v/>
      </c>
      <c r="G269" s="100" t="str">
        <f t="shared" si="61"/>
        <v/>
      </c>
      <c r="H269" s="100" t="str">
        <f t="shared" si="61"/>
        <v/>
      </c>
    </row>
    <row r="270" spans="2:8" hidden="1">
      <c r="B270" s="100" t="str">
        <f t="shared" si="61"/>
        <v/>
      </c>
      <c r="C270" s="100" t="str">
        <f t="shared" si="61"/>
        <v/>
      </c>
      <c r="D270" s="100" t="str">
        <f t="shared" si="61"/>
        <v/>
      </c>
      <c r="E270" s="100" t="str">
        <f t="shared" si="61"/>
        <v/>
      </c>
      <c r="F270" s="100" t="str">
        <f t="shared" si="61"/>
        <v/>
      </c>
      <c r="G270" s="100" t="str">
        <f t="shared" si="61"/>
        <v/>
      </c>
      <c r="H270" s="100" t="str">
        <f t="shared" si="61"/>
        <v/>
      </c>
    </row>
    <row r="271" spans="2:8" hidden="1">
      <c r="B271" s="100" t="str">
        <f t="shared" si="61"/>
        <v/>
      </c>
      <c r="C271" s="100" t="str">
        <f t="shared" si="61"/>
        <v/>
      </c>
      <c r="D271" s="100" t="str">
        <f t="shared" si="61"/>
        <v/>
      </c>
      <c r="E271" s="100" t="str">
        <f t="shared" si="61"/>
        <v/>
      </c>
      <c r="F271" s="100" t="str">
        <f t="shared" si="61"/>
        <v/>
      </c>
      <c r="G271" s="100" t="str">
        <f t="shared" si="61"/>
        <v/>
      </c>
      <c r="H271" s="100" t="str">
        <f t="shared" si="61"/>
        <v/>
      </c>
    </row>
    <row r="272" spans="2:8" hidden="1">
      <c r="B272" s="100" t="str">
        <f t="shared" si="61"/>
        <v/>
      </c>
      <c r="C272" s="100" t="str">
        <f t="shared" si="61"/>
        <v/>
      </c>
      <c r="D272" s="100" t="str">
        <f t="shared" si="61"/>
        <v/>
      </c>
      <c r="E272" s="100" t="str">
        <f t="shared" si="61"/>
        <v/>
      </c>
      <c r="F272" s="100" t="str">
        <f t="shared" si="61"/>
        <v/>
      </c>
      <c r="G272" s="100" t="str">
        <f t="shared" si="61"/>
        <v/>
      </c>
      <c r="H272" s="100" t="str">
        <f t="shared" si="61"/>
        <v/>
      </c>
    </row>
    <row r="273" spans="1:8" hidden="1">
      <c r="B273" s="298">
        <f>IFERROR(AVERAGE(B263:B272),"")</f>
        <v>0.5</v>
      </c>
      <c r="C273" s="298">
        <f t="shared" ref="C273:H273" si="62">IFERROR(AVERAGE(C263:C272),"")</f>
        <v>0.5</v>
      </c>
      <c r="D273" s="298">
        <f t="shared" si="62"/>
        <v>0.5</v>
      </c>
      <c r="E273" s="298">
        <f t="shared" si="62"/>
        <v>0.5</v>
      </c>
      <c r="F273" s="298">
        <f t="shared" si="62"/>
        <v>0</v>
      </c>
      <c r="G273" s="298">
        <f t="shared" si="62"/>
        <v>0.5</v>
      </c>
      <c r="H273" s="298">
        <f t="shared" si="62"/>
        <v>0</v>
      </c>
    </row>
    <row r="274" spans="1:8" hidden="1">
      <c r="B274" s="99">
        <f>IF(B273&gt;=0.8,3,0)</f>
        <v>0</v>
      </c>
      <c r="C274" s="99">
        <f t="shared" ref="C274:H274" si="63">IF(C273&gt;=0.8,3,0)</f>
        <v>0</v>
      </c>
      <c r="D274" s="99">
        <f t="shared" si="63"/>
        <v>0</v>
      </c>
      <c r="E274" s="99">
        <f t="shared" si="63"/>
        <v>0</v>
      </c>
      <c r="F274" s="99">
        <f t="shared" si="63"/>
        <v>0</v>
      </c>
      <c r="G274" s="99">
        <f t="shared" si="63"/>
        <v>0</v>
      </c>
      <c r="H274" s="99">
        <f t="shared" si="63"/>
        <v>0</v>
      </c>
    </row>
    <row r="275" spans="1:8" hidden="1">
      <c r="B275" s="99">
        <f>IF(B273&lt;0.5,1,0)</f>
        <v>0</v>
      </c>
      <c r="C275" s="99">
        <f t="shared" ref="C275:H275" si="64">IF(C273&lt;0.5,1,0)</f>
        <v>0</v>
      </c>
      <c r="D275" s="99">
        <f t="shared" si="64"/>
        <v>0</v>
      </c>
      <c r="E275" s="99">
        <f t="shared" si="64"/>
        <v>0</v>
      </c>
      <c r="F275" s="99">
        <f t="shared" si="64"/>
        <v>1</v>
      </c>
      <c r="G275" s="99">
        <f t="shared" si="64"/>
        <v>0</v>
      </c>
      <c r="H275" s="99">
        <f t="shared" si="64"/>
        <v>1</v>
      </c>
    </row>
    <row r="276" spans="1:8" hidden="1">
      <c r="B276" s="99">
        <f>IF(AND(B274=0,B275=0),2,0)</f>
        <v>2</v>
      </c>
      <c r="C276" s="99">
        <f t="shared" ref="C276:H276" si="65">IF(AND(C274=0,C275=0),2,0)</f>
        <v>2</v>
      </c>
      <c r="D276" s="99">
        <f t="shared" si="65"/>
        <v>2</v>
      </c>
      <c r="E276" s="99">
        <f t="shared" si="65"/>
        <v>2</v>
      </c>
      <c r="F276" s="99">
        <f t="shared" si="65"/>
        <v>0</v>
      </c>
      <c r="G276" s="99">
        <f t="shared" si="65"/>
        <v>2</v>
      </c>
      <c r="H276" s="99">
        <f t="shared" si="65"/>
        <v>0</v>
      </c>
    </row>
    <row r="277" spans="1:8" hidden="1">
      <c r="B277" s="99">
        <f>SUM(B274:B276)</f>
        <v>2</v>
      </c>
      <c r="C277" s="99">
        <f t="shared" ref="C277:H277" si="66">SUM(C274:C276)</f>
        <v>2</v>
      </c>
      <c r="D277" s="99">
        <f t="shared" si="66"/>
        <v>2</v>
      </c>
      <c r="E277" s="99">
        <f t="shared" si="66"/>
        <v>2</v>
      </c>
      <c r="F277" s="99">
        <f t="shared" si="66"/>
        <v>1</v>
      </c>
      <c r="G277" s="99">
        <f t="shared" si="66"/>
        <v>2</v>
      </c>
      <c r="H277" s="99">
        <f t="shared" si="66"/>
        <v>1</v>
      </c>
    </row>
    <row r="278" spans="1:8" hidden="1"/>
    <row r="279" spans="1:8" ht="18" thickBot="1">
      <c r="A279" s="381" t="s">
        <v>169</v>
      </c>
      <c r="B279" s="382"/>
      <c r="C279" s="382"/>
      <c r="D279" s="382"/>
      <c r="E279" s="382"/>
      <c r="F279" s="382"/>
      <c r="G279" s="382"/>
      <c r="H279" s="382"/>
    </row>
    <row r="280" spans="1:8">
      <c r="A280" s="383" t="s">
        <v>15</v>
      </c>
      <c r="B280" s="385" t="s">
        <v>7</v>
      </c>
      <c r="C280" s="387" t="s">
        <v>3</v>
      </c>
      <c r="D280" s="369"/>
      <c r="E280" s="373" t="s">
        <v>4</v>
      </c>
      <c r="F280" s="373" t="s">
        <v>5</v>
      </c>
      <c r="G280" s="389" t="s">
        <v>8</v>
      </c>
      <c r="H280" s="379" t="s">
        <v>20</v>
      </c>
    </row>
    <row r="281" spans="1:8" ht="14.25" thickBot="1">
      <c r="A281" s="384"/>
      <c r="B281" s="386"/>
      <c r="C281" s="109" t="s">
        <v>46</v>
      </c>
      <c r="D281" s="109" t="s">
        <v>47</v>
      </c>
      <c r="E281" s="388"/>
      <c r="F281" s="388"/>
      <c r="G281" s="390"/>
      <c r="H281" s="380"/>
    </row>
    <row r="282" spans="1:8" ht="20.100000000000001" customHeight="1" thickTop="1">
      <c r="A282" s="155" t="str">
        <f>地区・施設間の連携【記入欄】!C3</f>
        <v>地区施設間A</v>
      </c>
      <c r="B282" s="174">
        <f>地区・施設間の連携【記入欄】!E16</f>
        <v>75</v>
      </c>
      <c r="C282" s="171">
        <f>地区・施設間の連携【記入欄】!F16</f>
        <v>75</v>
      </c>
      <c r="D282" s="171">
        <f>地区・施設間の連携【記入欄】!G16</f>
        <v>80</v>
      </c>
      <c r="E282" s="171">
        <f>地区・施設間の連携【記入欄】!H16</f>
        <v>100</v>
      </c>
      <c r="F282" s="171">
        <f>地区・施設間の連携【記入欄】!I16</f>
        <v>66.666666666666657</v>
      </c>
      <c r="G282" s="172">
        <f>地区・施設間の連携【記入欄】!J16</f>
        <v>100</v>
      </c>
      <c r="H282" s="173">
        <f>地区・施設間の連携【記入欄】!D16</f>
        <v>66.666666666666657</v>
      </c>
    </row>
    <row r="283" spans="1:8" ht="20.100000000000001" customHeight="1">
      <c r="A283" s="156">
        <f>地区・施設間の連携【記入欄】!C19</f>
        <v>0</v>
      </c>
      <c r="B283" s="175" t="str">
        <f>地区・施設間の連携【記入欄】!E32</f>
        <v/>
      </c>
      <c r="C283" s="176" t="str">
        <f>地区・施設間の連携【記入欄】!F32</f>
        <v/>
      </c>
      <c r="D283" s="176" t="str">
        <f>地区・施設間の連携【記入欄】!G32</f>
        <v/>
      </c>
      <c r="E283" s="176" t="str">
        <f>地区・施設間の連携【記入欄】!H32</f>
        <v/>
      </c>
      <c r="F283" s="176" t="str">
        <f>地区・施設間の連携【記入欄】!I32</f>
        <v/>
      </c>
      <c r="G283" s="177" t="str">
        <f>地区・施設間の連携【記入欄】!J32</f>
        <v/>
      </c>
      <c r="H283" s="178" t="str">
        <f>地区・施設間の連携【記入欄】!D32</f>
        <v/>
      </c>
    </row>
    <row r="284" spans="1:8" ht="20.100000000000001" customHeight="1">
      <c r="A284" s="156">
        <f>地区・施設間の連携【記入欄】!C35</f>
        <v>0</v>
      </c>
      <c r="B284" s="179" t="str">
        <f>地区・施設間の連携【記入欄】!E48</f>
        <v/>
      </c>
      <c r="C284" s="180" t="str">
        <f>地区・施設間の連携【記入欄】!F48</f>
        <v/>
      </c>
      <c r="D284" s="180" t="str">
        <f>地区・施設間の連携【記入欄】!G48</f>
        <v/>
      </c>
      <c r="E284" s="180" t="str">
        <f>地区・施設間の連携【記入欄】!H48</f>
        <v/>
      </c>
      <c r="F284" s="180" t="str">
        <f>地区・施設間の連携【記入欄】!I48</f>
        <v/>
      </c>
      <c r="G284" s="181" t="str">
        <f>地区・施設間の連携【記入欄】!J48</f>
        <v/>
      </c>
      <c r="H284" s="178" t="str">
        <f>地区・施設間の連携【記入欄】!D48</f>
        <v/>
      </c>
    </row>
    <row r="285" spans="1:8" ht="20.100000000000001" customHeight="1">
      <c r="A285" s="156">
        <f>地区・施設間の連携【記入欄】!C51</f>
        <v>0</v>
      </c>
      <c r="B285" s="179" t="str">
        <f>地区・施設間の連携【記入欄】!E64</f>
        <v/>
      </c>
      <c r="C285" s="180" t="str">
        <f>地区・施設間の連携【記入欄】!F64</f>
        <v/>
      </c>
      <c r="D285" s="180" t="str">
        <f>地区・施設間の連携【記入欄】!G64</f>
        <v/>
      </c>
      <c r="E285" s="180" t="str">
        <f>地区・施設間の連携【記入欄】!H64</f>
        <v/>
      </c>
      <c r="F285" s="180" t="str">
        <f>地区・施設間の連携【記入欄】!I64</f>
        <v/>
      </c>
      <c r="G285" s="181" t="str">
        <f>地区・施設間の連携【記入欄】!J64</f>
        <v/>
      </c>
      <c r="H285" s="178" t="str">
        <f>地区・施設間の連携【記入欄】!D64</f>
        <v/>
      </c>
    </row>
    <row r="286" spans="1:8" ht="20.100000000000001" customHeight="1">
      <c r="A286" s="156">
        <f>地区・施設間の連携【記入欄】!C67</f>
        <v>0</v>
      </c>
      <c r="B286" s="179" t="str">
        <f>地区・施設間の連携【記入欄】!E80</f>
        <v/>
      </c>
      <c r="C286" s="180" t="str">
        <f>地区・施設間の連携【記入欄】!F80</f>
        <v/>
      </c>
      <c r="D286" s="180" t="str">
        <f>地区・施設間の連携【記入欄】!G80</f>
        <v/>
      </c>
      <c r="E286" s="180" t="str">
        <f>地区・施設間の連携【記入欄】!H80</f>
        <v/>
      </c>
      <c r="F286" s="180" t="str">
        <f>地区・施設間の連携【記入欄】!I80</f>
        <v/>
      </c>
      <c r="G286" s="181" t="str">
        <f>地区・施設間の連携【記入欄】!J80</f>
        <v/>
      </c>
      <c r="H286" s="178" t="str">
        <f>地区・施設間の連携【記入欄】!D80</f>
        <v/>
      </c>
    </row>
    <row r="287" spans="1:8" ht="20.100000000000001" customHeight="1">
      <c r="A287" s="156">
        <f>地区・施設間の連携【記入欄】!C83</f>
        <v>0</v>
      </c>
      <c r="B287" s="179" t="str">
        <f>地区・施設間の連携【記入欄】!E96</f>
        <v/>
      </c>
      <c r="C287" s="180" t="str">
        <f>地区・施設間の連携【記入欄】!F96</f>
        <v/>
      </c>
      <c r="D287" s="180" t="str">
        <f>地区・施設間の連携【記入欄】!G96</f>
        <v/>
      </c>
      <c r="E287" s="180" t="str">
        <f>地区・施設間の連携【記入欄】!H96</f>
        <v/>
      </c>
      <c r="F287" s="180" t="str">
        <f>地区・施設間の連携【記入欄】!I96</f>
        <v/>
      </c>
      <c r="G287" s="181" t="str">
        <f>地区・施設間の連携【記入欄】!J96</f>
        <v/>
      </c>
      <c r="H287" s="178" t="str">
        <f>地区・施設間の連携【記入欄】!D96</f>
        <v/>
      </c>
    </row>
    <row r="288" spans="1:8" ht="20.100000000000001" customHeight="1">
      <c r="A288" s="214">
        <f>地区・施設間の連携【記入欄】!C99</f>
        <v>0</v>
      </c>
      <c r="B288" s="215" t="str">
        <f>地区・施設間の連携【記入欄】!E112</f>
        <v/>
      </c>
      <c r="C288" s="216" t="str">
        <f>地区・施設間の連携【記入欄】!F112</f>
        <v/>
      </c>
      <c r="D288" s="216" t="str">
        <f>地区・施設間の連携【記入欄】!G112</f>
        <v/>
      </c>
      <c r="E288" s="216" t="str">
        <f>地区・施設間の連携【記入欄】!H112</f>
        <v/>
      </c>
      <c r="F288" s="216" t="str">
        <f>地区・施設間の連携【記入欄】!I112</f>
        <v/>
      </c>
      <c r="G288" s="217" t="str">
        <f>地区・施設間の連携【記入欄】!J112</f>
        <v/>
      </c>
      <c r="H288" s="218" t="str">
        <f>地区・施設間の連携【記入欄】!D112</f>
        <v/>
      </c>
    </row>
    <row r="289" spans="1:8" ht="20.100000000000001" customHeight="1">
      <c r="A289" s="156">
        <f>地区・施設間の連携【記入欄】!C115</f>
        <v>0</v>
      </c>
      <c r="B289" s="179" t="str">
        <f>地区・施設間の連携【記入欄】!E128</f>
        <v/>
      </c>
      <c r="C289" s="219" t="str">
        <f>地区・施設間の連携【記入欄】!F128</f>
        <v/>
      </c>
      <c r="D289" s="219" t="str">
        <f>地区・施設間の連携【記入欄】!G128</f>
        <v/>
      </c>
      <c r="E289" s="219" t="str">
        <f>地区・施設間の連携【記入欄】!H128</f>
        <v/>
      </c>
      <c r="F289" s="219" t="str">
        <f>地区・施設間の連携【記入欄】!I128</f>
        <v/>
      </c>
      <c r="G289" s="220" t="str">
        <f>地区・施設間の連携【記入欄】!J128</f>
        <v/>
      </c>
      <c r="H289" s="178" t="str">
        <f>地区・施設間の連携【記入欄】!D128</f>
        <v/>
      </c>
    </row>
    <row r="290" spans="1:8" ht="20.100000000000001" customHeight="1">
      <c r="A290" s="156">
        <f>地区・施設間の連携【記入欄】!C131</f>
        <v>0</v>
      </c>
      <c r="B290" s="179" t="str">
        <f>地区・施設間の連携【記入欄】!E144</f>
        <v/>
      </c>
      <c r="C290" s="219" t="str">
        <f>地区・施設間の連携【記入欄】!F144</f>
        <v/>
      </c>
      <c r="D290" s="219" t="str">
        <f>地区・施設間の連携【記入欄】!G144</f>
        <v/>
      </c>
      <c r="E290" s="219" t="str">
        <f>地区・施設間の連携【記入欄】!H144</f>
        <v/>
      </c>
      <c r="F290" s="219" t="str">
        <f>地区・施設間の連携【記入欄】!I144</f>
        <v/>
      </c>
      <c r="G290" s="220" t="str">
        <f>地区・施設間の連携【記入欄】!J144</f>
        <v/>
      </c>
      <c r="H290" s="178" t="str">
        <f>地区・施設間の連携【記入欄】!D144</f>
        <v/>
      </c>
    </row>
    <row r="291" spans="1:8" ht="20.100000000000001" customHeight="1" thickBot="1">
      <c r="A291" s="157">
        <f>地区・施設間の連携【記入欄】!C147</f>
        <v>0</v>
      </c>
      <c r="B291" s="182" t="str">
        <f>地区・施設間の連携【記入欄】!E160</f>
        <v/>
      </c>
      <c r="C291" s="221" t="str">
        <f>地区・施設間の連携【記入欄】!F160</f>
        <v/>
      </c>
      <c r="D291" s="221" t="str">
        <f>地区・施設間の連携【記入欄】!G160</f>
        <v/>
      </c>
      <c r="E291" s="221" t="str">
        <f>地区・施設間の連携【記入欄】!H160</f>
        <v/>
      </c>
      <c r="F291" s="221" t="str">
        <f>地区・施設間の連携【記入欄】!I160</f>
        <v/>
      </c>
      <c r="G291" s="222" t="str">
        <f>地区・施設間の連携【記入欄】!J160</f>
        <v/>
      </c>
      <c r="H291" s="183" t="str">
        <f>地区・施設間の連携【記入欄】!D160</f>
        <v/>
      </c>
    </row>
    <row r="292" spans="1:8" ht="20.100000000000001" customHeight="1" thickTop="1" thickBot="1">
      <c r="A292" s="158" t="s">
        <v>170</v>
      </c>
      <c r="B292" s="159">
        <f>B321</f>
        <v>3</v>
      </c>
      <c r="C292" s="115">
        <f t="shared" ref="C292:H292" si="67">C321</f>
        <v>3</v>
      </c>
      <c r="D292" s="115">
        <f t="shared" si="67"/>
        <v>3</v>
      </c>
      <c r="E292" s="115">
        <f t="shared" si="67"/>
        <v>3</v>
      </c>
      <c r="F292" s="115">
        <f t="shared" si="67"/>
        <v>1</v>
      </c>
      <c r="G292" s="160">
        <f t="shared" si="67"/>
        <v>3</v>
      </c>
      <c r="H292" s="170">
        <f t="shared" si="67"/>
        <v>1</v>
      </c>
    </row>
    <row r="293" spans="1:8" ht="14.25" thickBot="1">
      <c r="A293" s="200"/>
      <c r="B293" s="201">
        <v>3</v>
      </c>
      <c r="C293" s="202" t="s">
        <v>148</v>
      </c>
      <c r="D293" s="202"/>
      <c r="E293" s="203"/>
      <c r="F293" s="203"/>
      <c r="G293" s="203"/>
      <c r="H293" s="203"/>
    </row>
    <row r="294" spans="1:8" ht="14.25" thickBot="1">
      <c r="A294" s="204"/>
      <c r="B294" s="205">
        <v>2</v>
      </c>
      <c r="C294" s="206" t="s">
        <v>149</v>
      </c>
      <c r="D294" s="206"/>
      <c r="E294" s="207"/>
      <c r="F294" s="207"/>
      <c r="G294" s="207"/>
      <c r="H294" s="207"/>
    </row>
    <row r="295" spans="1:8" ht="14.25" thickBot="1">
      <c r="A295" s="204"/>
      <c r="B295" s="205">
        <v>1</v>
      </c>
      <c r="C295" s="208" t="s">
        <v>150</v>
      </c>
      <c r="D295" s="208"/>
      <c r="E295" s="207"/>
      <c r="F295" s="207"/>
      <c r="G295" s="207"/>
      <c r="H295" s="207"/>
    </row>
    <row r="297" spans="1:8" hidden="1">
      <c r="B297" s="297">
        <f>IF(B282="","",0)</f>
        <v>0</v>
      </c>
      <c r="C297" s="297">
        <f t="shared" ref="C297:H297" si="68">IF(C282="","",0)</f>
        <v>0</v>
      </c>
      <c r="D297" s="297">
        <f t="shared" si="68"/>
        <v>0</v>
      </c>
      <c r="E297" s="297">
        <f t="shared" si="68"/>
        <v>0</v>
      </c>
      <c r="F297" s="297">
        <f t="shared" si="68"/>
        <v>0</v>
      </c>
      <c r="G297" s="297">
        <f t="shared" si="68"/>
        <v>0</v>
      </c>
      <c r="H297" s="297">
        <f t="shared" si="68"/>
        <v>0</v>
      </c>
    </row>
    <row r="298" spans="1:8" hidden="1">
      <c r="B298" s="297" t="str">
        <f t="shared" ref="B298:H306" si="69">IF(B283="","",0)</f>
        <v/>
      </c>
      <c r="C298" s="297" t="str">
        <f t="shared" si="69"/>
        <v/>
      </c>
      <c r="D298" s="297" t="str">
        <f t="shared" si="69"/>
        <v/>
      </c>
      <c r="E298" s="297" t="str">
        <f t="shared" si="69"/>
        <v/>
      </c>
      <c r="F298" s="297" t="str">
        <f t="shared" si="69"/>
        <v/>
      </c>
      <c r="G298" s="297" t="str">
        <f t="shared" si="69"/>
        <v/>
      </c>
      <c r="H298" s="297" t="str">
        <f t="shared" si="69"/>
        <v/>
      </c>
    </row>
    <row r="299" spans="1:8" hidden="1">
      <c r="B299" s="297" t="str">
        <f t="shared" si="69"/>
        <v/>
      </c>
      <c r="C299" s="297" t="str">
        <f t="shared" si="69"/>
        <v/>
      </c>
      <c r="D299" s="297" t="str">
        <f t="shared" si="69"/>
        <v/>
      </c>
      <c r="E299" s="297" t="str">
        <f t="shared" si="69"/>
        <v/>
      </c>
      <c r="F299" s="297" t="str">
        <f t="shared" si="69"/>
        <v/>
      </c>
      <c r="G299" s="297" t="str">
        <f t="shared" si="69"/>
        <v/>
      </c>
      <c r="H299" s="297" t="str">
        <f t="shared" si="69"/>
        <v/>
      </c>
    </row>
    <row r="300" spans="1:8" hidden="1">
      <c r="B300" s="297" t="str">
        <f t="shared" si="69"/>
        <v/>
      </c>
      <c r="C300" s="297" t="str">
        <f t="shared" si="69"/>
        <v/>
      </c>
      <c r="D300" s="297" t="str">
        <f t="shared" si="69"/>
        <v/>
      </c>
      <c r="E300" s="297" t="str">
        <f t="shared" si="69"/>
        <v/>
      </c>
      <c r="F300" s="297" t="str">
        <f t="shared" si="69"/>
        <v/>
      </c>
      <c r="G300" s="297" t="str">
        <f t="shared" si="69"/>
        <v/>
      </c>
      <c r="H300" s="297" t="str">
        <f t="shared" si="69"/>
        <v/>
      </c>
    </row>
    <row r="301" spans="1:8" hidden="1">
      <c r="B301" s="297" t="str">
        <f t="shared" si="69"/>
        <v/>
      </c>
      <c r="C301" s="297" t="str">
        <f t="shared" si="69"/>
        <v/>
      </c>
      <c r="D301" s="297" t="str">
        <f t="shared" si="69"/>
        <v/>
      </c>
      <c r="E301" s="297" t="str">
        <f t="shared" si="69"/>
        <v/>
      </c>
      <c r="F301" s="297" t="str">
        <f t="shared" si="69"/>
        <v/>
      </c>
      <c r="G301" s="297" t="str">
        <f t="shared" si="69"/>
        <v/>
      </c>
      <c r="H301" s="297" t="str">
        <f t="shared" si="69"/>
        <v/>
      </c>
    </row>
    <row r="302" spans="1:8" hidden="1">
      <c r="B302" s="297" t="str">
        <f t="shared" si="69"/>
        <v/>
      </c>
      <c r="C302" s="297" t="str">
        <f t="shared" si="69"/>
        <v/>
      </c>
      <c r="D302" s="297" t="str">
        <f t="shared" si="69"/>
        <v/>
      </c>
      <c r="E302" s="297" t="str">
        <f t="shared" si="69"/>
        <v/>
      </c>
      <c r="F302" s="297" t="str">
        <f t="shared" si="69"/>
        <v/>
      </c>
      <c r="G302" s="297" t="str">
        <f t="shared" si="69"/>
        <v/>
      </c>
      <c r="H302" s="297" t="str">
        <f t="shared" si="69"/>
        <v/>
      </c>
    </row>
    <row r="303" spans="1:8" hidden="1">
      <c r="B303" s="297" t="str">
        <f t="shared" si="69"/>
        <v/>
      </c>
      <c r="C303" s="297" t="str">
        <f t="shared" si="69"/>
        <v/>
      </c>
      <c r="D303" s="297" t="str">
        <f t="shared" si="69"/>
        <v/>
      </c>
      <c r="E303" s="297" t="str">
        <f t="shared" si="69"/>
        <v/>
      </c>
      <c r="F303" s="297" t="str">
        <f t="shared" si="69"/>
        <v/>
      </c>
      <c r="G303" s="297" t="str">
        <f t="shared" si="69"/>
        <v/>
      </c>
      <c r="H303" s="297" t="str">
        <f t="shared" si="69"/>
        <v/>
      </c>
    </row>
    <row r="304" spans="1:8" hidden="1">
      <c r="B304" s="297" t="str">
        <f t="shared" si="69"/>
        <v/>
      </c>
      <c r="C304" s="297" t="str">
        <f t="shared" si="69"/>
        <v/>
      </c>
      <c r="D304" s="297" t="str">
        <f t="shared" si="69"/>
        <v/>
      </c>
      <c r="E304" s="297" t="str">
        <f t="shared" si="69"/>
        <v/>
      </c>
      <c r="F304" s="297" t="str">
        <f t="shared" si="69"/>
        <v/>
      </c>
      <c r="G304" s="297" t="str">
        <f t="shared" si="69"/>
        <v/>
      </c>
      <c r="H304" s="297" t="str">
        <f t="shared" si="69"/>
        <v/>
      </c>
    </row>
    <row r="305" spans="2:8" hidden="1">
      <c r="B305" s="297" t="str">
        <f t="shared" si="69"/>
        <v/>
      </c>
      <c r="C305" s="297" t="str">
        <f t="shared" si="69"/>
        <v/>
      </c>
      <c r="D305" s="297" t="str">
        <f t="shared" si="69"/>
        <v/>
      </c>
      <c r="E305" s="297" t="str">
        <f t="shared" si="69"/>
        <v/>
      </c>
      <c r="F305" s="297" t="str">
        <f t="shared" si="69"/>
        <v/>
      </c>
      <c r="G305" s="297" t="str">
        <f t="shared" si="69"/>
        <v/>
      </c>
      <c r="H305" s="297" t="str">
        <f t="shared" si="69"/>
        <v/>
      </c>
    </row>
    <row r="306" spans="2:8" hidden="1">
      <c r="B306" s="297" t="str">
        <f t="shared" si="69"/>
        <v/>
      </c>
      <c r="C306" s="297" t="str">
        <f t="shared" si="69"/>
        <v/>
      </c>
      <c r="D306" s="297" t="str">
        <f t="shared" si="69"/>
        <v/>
      </c>
      <c r="E306" s="297" t="str">
        <f t="shared" si="69"/>
        <v/>
      </c>
      <c r="F306" s="297" t="str">
        <f t="shared" si="69"/>
        <v/>
      </c>
      <c r="G306" s="297" t="str">
        <f t="shared" si="69"/>
        <v/>
      </c>
      <c r="H306" s="297" t="str">
        <f t="shared" si="69"/>
        <v/>
      </c>
    </row>
    <row r="307" spans="2:8" hidden="1">
      <c r="B307" s="100">
        <f>IF(AND(B297=0,B282&gt;=75),1,B297)</f>
        <v>1</v>
      </c>
      <c r="C307" s="100">
        <f t="shared" ref="C307:H307" si="70">IF(AND(C297=0,C282&gt;=75),1,C297)</f>
        <v>1</v>
      </c>
      <c r="D307" s="100">
        <f t="shared" si="70"/>
        <v>1</v>
      </c>
      <c r="E307" s="100">
        <f t="shared" si="70"/>
        <v>1</v>
      </c>
      <c r="F307" s="100">
        <f t="shared" si="70"/>
        <v>0</v>
      </c>
      <c r="G307" s="100">
        <f t="shared" si="70"/>
        <v>1</v>
      </c>
      <c r="H307" s="100">
        <f t="shared" si="70"/>
        <v>0</v>
      </c>
    </row>
    <row r="308" spans="2:8" hidden="1">
      <c r="B308" s="100" t="str">
        <f t="shared" ref="B308:H316" si="71">IF(AND(B298=0,B283&gt;=75),1,B298)</f>
        <v/>
      </c>
      <c r="C308" s="100" t="str">
        <f t="shared" si="71"/>
        <v/>
      </c>
      <c r="D308" s="100" t="str">
        <f t="shared" si="71"/>
        <v/>
      </c>
      <c r="E308" s="100" t="str">
        <f t="shared" si="71"/>
        <v/>
      </c>
      <c r="F308" s="100" t="str">
        <f t="shared" si="71"/>
        <v/>
      </c>
      <c r="G308" s="100" t="str">
        <f t="shared" si="71"/>
        <v/>
      </c>
      <c r="H308" s="100" t="str">
        <f t="shared" si="71"/>
        <v/>
      </c>
    </row>
    <row r="309" spans="2:8" hidden="1">
      <c r="B309" s="100" t="str">
        <f t="shared" si="71"/>
        <v/>
      </c>
      <c r="C309" s="100" t="str">
        <f t="shared" si="71"/>
        <v/>
      </c>
      <c r="D309" s="100" t="str">
        <f t="shared" si="71"/>
        <v/>
      </c>
      <c r="E309" s="100" t="str">
        <f t="shared" si="71"/>
        <v/>
      </c>
      <c r="F309" s="100" t="str">
        <f t="shared" si="71"/>
        <v/>
      </c>
      <c r="G309" s="100" t="str">
        <f t="shared" si="71"/>
        <v/>
      </c>
      <c r="H309" s="100" t="str">
        <f t="shared" si="71"/>
        <v/>
      </c>
    </row>
    <row r="310" spans="2:8" hidden="1">
      <c r="B310" s="100" t="str">
        <f t="shared" si="71"/>
        <v/>
      </c>
      <c r="C310" s="100" t="str">
        <f t="shared" si="71"/>
        <v/>
      </c>
      <c r="D310" s="100" t="str">
        <f t="shared" si="71"/>
        <v/>
      </c>
      <c r="E310" s="100" t="str">
        <f t="shared" si="71"/>
        <v/>
      </c>
      <c r="F310" s="100" t="str">
        <f t="shared" si="71"/>
        <v/>
      </c>
      <c r="G310" s="100" t="str">
        <f t="shared" si="71"/>
        <v/>
      </c>
      <c r="H310" s="100" t="str">
        <f t="shared" si="71"/>
        <v/>
      </c>
    </row>
    <row r="311" spans="2:8" hidden="1">
      <c r="B311" s="100" t="str">
        <f t="shared" si="71"/>
        <v/>
      </c>
      <c r="C311" s="100" t="str">
        <f t="shared" si="71"/>
        <v/>
      </c>
      <c r="D311" s="100" t="str">
        <f t="shared" si="71"/>
        <v/>
      </c>
      <c r="E311" s="100" t="str">
        <f t="shared" si="71"/>
        <v/>
      </c>
      <c r="F311" s="100" t="str">
        <f t="shared" si="71"/>
        <v/>
      </c>
      <c r="G311" s="100" t="str">
        <f t="shared" si="71"/>
        <v/>
      </c>
      <c r="H311" s="100" t="str">
        <f t="shared" si="71"/>
        <v/>
      </c>
    </row>
    <row r="312" spans="2:8" hidden="1">
      <c r="B312" s="100" t="str">
        <f t="shared" si="71"/>
        <v/>
      </c>
      <c r="C312" s="100" t="str">
        <f t="shared" si="71"/>
        <v/>
      </c>
      <c r="D312" s="100" t="str">
        <f t="shared" si="71"/>
        <v/>
      </c>
      <c r="E312" s="100" t="str">
        <f t="shared" si="71"/>
        <v/>
      </c>
      <c r="F312" s="100" t="str">
        <f t="shared" si="71"/>
        <v/>
      </c>
      <c r="G312" s="100" t="str">
        <f t="shared" si="71"/>
        <v/>
      </c>
      <c r="H312" s="100" t="str">
        <f t="shared" si="71"/>
        <v/>
      </c>
    </row>
    <row r="313" spans="2:8" hidden="1">
      <c r="B313" s="100" t="str">
        <f t="shared" si="71"/>
        <v/>
      </c>
      <c r="C313" s="100" t="str">
        <f t="shared" si="71"/>
        <v/>
      </c>
      <c r="D313" s="100" t="str">
        <f t="shared" si="71"/>
        <v/>
      </c>
      <c r="E313" s="100" t="str">
        <f t="shared" si="71"/>
        <v/>
      </c>
      <c r="F313" s="100" t="str">
        <f t="shared" si="71"/>
        <v/>
      </c>
      <c r="G313" s="100" t="str">
        <f t="shared" si="71"/>
        <v/>
      </c>
      <c r="H313" s="100" t="str">
        <f t="shared" si="71"/>
        <v/>
      </c>
    </row>
    <row r="314" spans="2:8" hidden="1">
      <c r="B314" s="100" t="str">
        <f t="shared" si="71"/>
        <v/>
      </c>
      <c r="C314" s="100" t="str">
        <f t="shared" si="71"/>
        <v/>
      </c>
      <c r="D314" s="100" t="str">
        <f t="shared" si="71"/>
        <v/>
      </c>
      <c r="E314" s="100" t="str">
        <f t="shared" si="71"/>
        <v/>
      </c>
      <c r="F314" s="100" t="str">
        <f t="shared" si="71"/>
        <v/>
      </c>
      <c r="G314" s="100" t="str">
        <f t="shared" si="71"/>
        <v/>
      </c>
      <c r="H314" s="100" t="str">
        <f t="shared" si="71"/>
        <v/>
      </c>
    </row>
    <row r="315" spans="2:8" hidden="1">
      <c r="B315" s="100" t="str">
        <f t="shared" si="71"/>
        <v/>
      </c>
      <c r="C315" s="100" t="str">
        <f t="shared" si="71"/>
        <v/>
      </c>
      <c r="D315" s="100" t="str">
        <f t="shared" si="71"/>
        <v/>
      </c>
      <c r="E315" s="100" t="str">
        <f t="shared" si="71"/>
        <v/>
      </c>
      <c r="F315" s="100" t="str">
        <f t="shared" si="71"/>
        <v/>
      </c>
      <c r="G315" s="100" t="str">
        <f t="shared" si="71"/>
        <v/>
      </c>
      <c r="H315" s="100" t="str">
        <f t="shared" si="71"/>
        <v/>
      </c>
    </row>
    <row r="316" spans="2:8" hidden="1">
      <c r="B316" s="100" t="str">
        <f t="shared" si="71"/>
        <v/>
      </c>
      <c r="C316" s="100" t="str">
        <f t="shared" si="71"/>
        <v/>
      </c>
      <c r="D316" s="100" t="str">
        <f t="shared" si="71"/>
        <v/>
      </c>
      <c r="E316" s="100" t="str">
        <f t="shared" si="71"/>
        <v/>
      </c>
      <c r="F316" s="100" t="str">
        <f t="shared" si="71"/>
        <v/>
      </c>
      <c r="G316" s="100" t="str">
        <f t="shared" si="71"/>
        <v/>
      </c>
      <c r="H316" s="100" t="str">
        <f t="shared" si="71"/>
        <v/>
      </c>
    </row>
    <row r="317" spans="2:8" hidden="1">
      <c r="B317" s="298">
        <f>IFERROR(AVERAGE(B307:B316),"")</f>
        <v>1</v>
      </c>
      <c r="C317" s="298">
        <f t="shared" ref="C317:H317" si="72">IFERROR(AVERAGE(C307:C316),"")</f>
        <v>1</v>
      </c>
      <c r="D317" s="298">
        <f t="shared" si="72"/>
        <v>1</v>
      </c>
      <c r="E317" s="298">
        <f t="shared" si="72"/>
        <v>1</v>
      </c>
      <c r="F317" s="298">
        <f t="shared" si="72"/>
        <v>0</v>
      </c>
      <c r="G317" s="298">
        <f t="shared" si="72"/>
        <v>1</v>
      </c>
      <c r="H317" s="298">
        <f t="shared" si="72"/>
        <v>0</v>
      </c>
    </row>
    <row r="318" spans="2:8" hidden="1">
      <c r="B318" s="99">
        <f>IF(B317&gt;=0.8,3,0)</f>
        <v>3</v>
      </c>
      <c r="C318" s="99">
        <f t="shared" ref="C318:H318" si="73">IF(C317&gt;=0.8,3,0)</f>
        <v>3</v>
      </c>
      <c r="D318" s="99">
        <f t="shared" si="73"/>
        <v>3</v>
      </c>
      <c r="E318" s="99">
        <f t="shared" si="73"/>
        <v>3</v>
      </c>
      <c r="F318" s="99">
        <f t="shared" si="73"/>
        <v>0</v>
      </c>
      <c r="G318" s="99">
        <f t="shared" si="73"/>
        <v>3</v>
      </c>
      <c r="H318" s="99">
        <f t="shared" si="73"/>
        <v>0</v>
      </c>
    </row>
    <row r="319" spans="2:8" hidden="1">
      <c r="B319" s="99">
        <f>IF(B317&lt;0.5,1,0)</f>
        <v>0</v>
      </c>
      <c r="C319" s="99">
        <f t="shared" ref="C319:H319" si="74">IF(C317&lt;0.5,1,0)</f>
        <v>0</v>
      </c>
      <c r="D319" s="99">
        <f t="shared" si="74"/>
        <v>0</v>
      </c>
      <c r="E319" s="99">
        <f t="shared" si="74"/>
        <v>0</v>
      </c>
      <c r="F319" s="99">
        <f t="shared" si="74"/>
        <v>1</v>
      </c>
      <c r="G319" s="99">
        <f t="shared" si="74"/>
        <v>0</v>
      </c>
      <c r="H319" s="99">
        <f t="shared" si="74"/>
        <v>1</v>
      </c>
    </row>
    <row r="320" spans="2:8" hidden="1">
      <c r="B320" s="99">
        <f>IF(AND(B318=0,B319=0),2,0)</f>
        <v>0</v>
      </c>
      <c r="C320" s="99">
        <f t="shared" ref="C320:H320" si="75">IF(AND(C318=0,C319=0),2,0)</f>
        <v>0</v>
      </c>
      <c r="D320" s="99">
        <f t="shared" si="75"/>
        <v>0</v>
      </c>
      <c r="E320" s="99">
        <f t="shared" si="75"/>
        <v>0</v>
      </c>
      <c r="F320" s="99">
        <f t="shared" si="75"/>
        <v>0</v>
      </c>
      <c r="G320" s="99">
        <f t="shared" si="75"/>
        <v>0</v>
      </c>
      <c r="H320" s="99">
        <f t="shared" si="75"/>
        <v>0</v>
      </c>
    </row>
    <row r="321" spans="2:8" hidden="1">
      <c r="B321" s="99">
        <f>SUM(B318:B320)</f>
        <v>3</v>
      </c>
      <c r="C321" s="99">
        <f t="shared" ref="C321:H321" si="76">SUM(C318:C320)</f>
        <v>3</v>
      </c>
      <c r="D321" s="99">
        <f t="shared" si="76"/>
        <v>3</v>
      </c>
      <c r="E321" s="99">
        <f t="shared" si="76"/>
        <v>3</v>
      </c>
      <c r="F321" s="99">
        <f t="shared" si="76"/>
        <v>1</v>
      </c>
      <c r="G321" s="99">
        <f t="shared" si="76"/>
        <v>3</v>
      </c>
      <c r="H321" s="99">
        <f t="shared" si="76"/>
        <v>1</v>
      </c>
    </row>
  </sheetData>
  <mergeCells count="65">
    <mergeCell ref="H4:H5"/>
    <mergeCell ref="A279:H279"/>
    <mergeCell ref="A280:A281"/>
    <mergeCell ref="B280:B281"/>
    <mergeCell ref="C280:D280"/>
    <mergeCell ref="E280:E281"/>
    <mergeCell ref="F280:F281"/>
    <mergeCell ref="G280:G281"/>
    <mergeCell ref="H280:H281"/>
    <mergeCell ref="A235:H235"/>
    <mergeCell ref="A236:A237"/>
    <mergeCell ref="B236:B237"/>
    <mergeCell ref="C236:D236"/>
    <mergeCell ref="E236:E237"/>
    <mergeCell ref="F236:F237"/>
    <mergeCell ref="G236:G237"/>
    <mergeCell ref="H236:H237"/>
    <mergeCell ref="A191:H191"/>
    <mergeCell ref="A192:A193"/>
    <mergeCell ref="B192:B193"/>
    <mergeCell ref="C192:D192"/>
    <mergeCell ref="E192:E193"/>
    <mergeCell ref="F192:F193"/>
    <mergeCell ref="G192:G193"/>
    <mergeCell ref="H192:H193"/>
    <mergeCell ref="A147:H147"/>
    <mergeCell ref="A148:A149"/>
    <mergeCell ref="B148:B149"/>
    <mergeCell ref="C148:D148"/>
    <mergeCell ref="E148:E149"/>
    <mergeCell ref="F148:F149"/>
    <mergeCell ref="G148:G149"/>
    <mergeCell ref="H148:H149"/>
    <mergeCell ref="A103:H103"/>
    <mergeCell ref="A104:A105"/>
    <mergeCell ref="B104:B105"/>
    <mergeCell ref="C104:D104"/>
    <mergeCell ref="E104:E105"/>
    <mergeCell ref="F104:F105"/>
    <mergeCell ref="G104:G105"/>
    <mergeCell ref="H104:H105"/>
    <mergeCell ref="A59:H59"/>
    <mergeCell ref="A60:A61"/>
    <mergeCell ref="B60:B61"/>
    <mergeCell ref="C60:D60"/>
    <mergeCell ref="E60:E61"/>
    <mergeCell ref="F60:F61"/>
    <mergeCell ref="G60:G61"/>
    <mergeCell ref="H60:H61"/>
    <mergeCell ref="A1:H1"/>
    <mergeCell ref="A15:H15"/>
    <mergeCell ref="H16:H17"/>
    <mergeCell ref="A16:A17"/>
    <mergeCell ref="B16:B17"/>
    <mergeCell ref="E16:E17"/>
    <mergeCell ref="F16:F17"/>
    <mergeCell ref="C16:D16"/>
    <mergeCell ref="G16:G17"/>
    <mergeCell ref="A3:H3"/>
    <mergeCell ref="A4:A5"/>
    <mergeCell ref="B4:B5"/>
    <mergeCell ref="C4:D4"/>
    <mergeCell ref="E4:E5"/>
    <mergeCell ref="F4:F5"/>
    <mergeCell ref="G4:G5"/>
  </mergeCells>
  <phoneticPr fontId="1"/>
  <hyperlinks>
    <hyperlink ref="A2" location="シート構成・利用方法!A1" display="シート構成・利用方法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1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  <col min="26" max="26" width="2.625" customWidth="1"/>
    <col min="27" max="27" width="19.25" customWidth="1"/>
    <col min="29" max="33" width="2.625" customWidth="1"/>
    <col min="34" max="34" width="20.625" customWidth="1"/>
    <col min="35" max="35" width="2.625" customWidth="1"/>
    <col min="36" max="37" width="10.625" customWidth="1"/>
  </cols>
  <sheetData>
    <row r="1" spans="1:37" ht="21">
      <c r="A1" s="364" t="s">
        <v>277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37" ht="14.25" thickBot="1">
      <c r="A2" s="300" t="s">
        <v>272</v>
      </c>
      <c r="C2" s="324" t="s">
        <v>294</v>
      </c>
    </row>
    <row r="3" spans="1:37" ht="18" thickBot="1">
      <c r="A3" s="391" t="s">
        <v>276</v>
      </c>
      <c r="B3" s="392"/>
      <c r="C3" s="299" t="s">
        <v>295</v>
      </c>
      <c r="D3" s="295"/>
      <c r="E3" s="295"/>
      <c r="F3" s="295"/>
      <c r="G3" s="295"/>
      <c r="H3" s="295"/>
      <c r="I3" s="295"/>
      <c r="J3" s="296"/>
    </row>
    <row r="4" spans="1:37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37" ht="14.25" thickBot="1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32</v>
      </c>
    </row>
    <row r="6" spans="1:37" ht="14.25" thickBot="1">
      <c r="A6" s="432"/>
      <c r="B6" s="388"/>
      <c r="C6" s="435"/>
      <c r="D6" s="427"/>
      <c r="E6" s="415"/>
      <c r="F6" s="97" t="s">
        <v>46</v>
      </c>
      <c r="G6" s="97" t="s">
        <v>47</v>
      </c>
      <c r="H6" s="437"/>
      <c r="I6" s="437"/>
      <c r="J6" s="417"/>
      <c r="Y6" s="64" t="s">
        <v>72</v>
      </c>
      <c r="AA6" s="342" t="s">
        <v>323</v>
      </c>
      <c r="AB6" s="343" t="s">
        <v>324</v>
      </c>
      <c r="AC6" s="447" t="s">
        <v>325</v>
      </c>
      <c r="AD6" s="447"/>
      <c r="AE6" s="447"/>
      <c r="AF6" s="447"/>
      <c r="AG6" s="447"/>
      <c r="AH6" s="344" t="s">
        <v>326</v>
      </c>
    </row>
    <row r="7" spans="1:37" ht="14.25" thickTop="1">
      <c r="A7" s="399" t="s">
        <v>1</v>
      </c>
      <c r="B7" s="400"/>
      <c r="C7" s="14" t="s">
        <v>41</v>
      </c>
      <c r="D7" s="161" t="s">
        <v>147</v>
      </c>
      <c r="E7" s="40" t="s">
        <v>32</v>
      </c>
      <c r="F7" s="22"/>
      <c r="G7" s="22"/>
      <c r="H7" s="22"/>
      <c r="I7" s="22"/>
      <c r="J7" s="23"/>
      <c r="K7" s="98">
        <f>IF(D7="○",1,0)</f>
        <v>1</v>
      </c>
      <c r="L7" s="98">
        <f>IF(D7="",0,1)</f>
        <v>1</v>
      </c>
      <c r="M7" s="99">
        <f>IF(AND($D7="○",E7="○"),1,0)</f>
        <v>1</v>
      </c>
      <c r="N7" s="99">
        <f>IF(AND($D7&lt;&gt;"",$E7="○"),1,0)</f>
        <v>1</v>
      </c>
      <c r="O7" s="100">
        <f>IF(AND($D7="○",F7="○"),1,0)</f>
        <v>0</v>
      </c>
      <c r="P7" s="100">
        <f>IF(AND($D7&lt;&gt;"",$F7="○"),1,0)</f>
        <v>0</v>
      </c>
      <c r="Q7" s="101">
        <f>IF(AND($D7="○",G7="○"),1,0)</f>
        <v>0</v>
      </c>
      <c r="R7" s="101">
        <f>IF(AND($D7&lt;&gt;"",$G7="○"),1,0)</f>
        <v>0</v>
      </c>
      <c r="S7" s="102">
        <f>IF(AND($D7="○",H7="○"),1,0)</f>
        <v>0</v>
      </c>
      <c r="T7" s="102">
        <f>IF(AND($D7&lt;&gt;"",$H7="○"),1,0)</f>
        <v>0</v>
      </c>
      <c r="U7" s="103">
        <f>IF(AND($D7="○",I7="○"),1,0)</f>
        <v>0</v>
      </c>
      <c r="V7" s="103">
        <f>IF(AND($D7&lt;&gt;"",$I7="○"),1,0)</f>
        <v>0</v>
      </c>
      <c r="W7" s="104">
        <f>IF(AND($D7="○",J7="○"),1,0)</f>
        <v>0</v>
      </c>
      <c r="X7" s="104">
        <f>IF(AND($D7&lt;&gt;"",$J7="○"),1,0)</f>
        <v>0</v>
      </c>
      <c r="Y7" s="64"/>
      <c r="AA7" s="248" t="s">
        <v>327</v>
      </c>
      <c r="AB7" s="346">
        <f>E37</f>
        <v>100</v>
      </c>
      <c r="AC7" s="348" t="s">
        <v>334</v>
      </c>
      <c r="AD7" s="349" t="str">
        <f>IF(AB7&gt;=20,"★","")</f>
        <v>★</v>
      </c>
      <c r="AE7" s="349" t="str">
        <f>IF(AB7&gt;=40,"★","")</f>
        <v>★</v>
      </c>
      <c r="AF7" s="349" t="str">
        <f>IF(AB7&gt;=60,"★","")</f>
        <v>★</v>
      </c>
      <c r="AG7" s="350" t="str">
        <f>IF(AB7&gt;=80,"★","")</f>
        <v>★</v>
      </c>
      <c r="AH7" s="446">
        <f>C38</f>
        <v>0</v>
      </c>
    </row>
    <row r="8" spans="1:37">
      <c r="A8" s="409"/>
      <c r="B8" s="400"/>
      <c r="C8" s="280" t="s">
        <v>229</v>
      </c>
      <c r="D8" s="162" t="s">
        <v>147</v>
      </c>
      <c r="E8" s="41" t="s">
        <v>32</v>
      </c>
      <c r="F8" s="16"/>
      <c r="G8" s="16" t="s">
        <v>32</v>
      </c>
      <c r="H8" s="16" t="s">
        <v>32</v>
      </c>
      <c r="I8" s="16" t="s">
        <v>32</v>
      </c>
      <c r="J8" s="17" t="s">
        <v>32</v>
      </c>
      <c r="K8" s="98">
        <f t="shared" ref="K8:K36" si="0">IF(D8="○",1,0)</f>
        <v>1</v>
      </c>
      <c r="L8" s="98">
        <f t="shared" ref="L8:L36" si="1">IF(D8="",0,1)</f>
        <v>1</v>
      </c>
      <c r="M8" s="99">
        <f t="shared" ref="M8:M36" si="2">IF(AND($D8="○",E8="○"),1,0)</f>
        <v>1</v>
      </c>
      <c r="N8" s="99">
        <f t="shared" ref="N8:N36" si="3">IF(AND($D8&lt;&gt;"",$E8="○"),1,0)</f>
        <v>1</v>
      </c>
      <c r="O8" s="100">
        <f t="shared" ref="O8:O36" si="4">IF(AND($D8="○",F8="○"),1,0)</f>
        <v>0</v>
      </c>
      <c r="P8" s="100">
        <f t="shared" ref="P8:P36" si="5">IF(AND($D8&lt;&gt;"",$F8="○"),1,0)</f>
        <v>0</v>
      </c>
      <c r="Q8" s="101">
        <f t="shared" ref="Q8:Q36" si="6">IF(AND($D8="○",G8="○"),1,0)</f>
        <v>1</v>
      </c>
      <c r="R8" s="101">
        <f t="shared" ref="R8:R36" si="7">IF(AND($D8&lt;&gt;"",$G8="○"),1,0)</f>
        <v>1</v>
      </c>
      <c r="S8" s="102">
        <f t="shared" ref="S8:S36" si="8">IF(AND($D8="○",H8="○"),1,0)</f>
        <v>1</v>
      </c>
      <c r="T8" s="102">
        <f t="shared" ref="T8:T36" si="9">IF(AND($D8&lt;&gt;"",$H8="○"),1,0)</f>
        <v>1</v>
      </c>
      <c r="U8" s="103">
        <f t="shared" ref="U8:U36" si="10">IF(AND($D8="○",I8="○"),1,0)</f>
        <v>1</v>
      </c>
      <c r="V8" s="103">
        <f t="shared" ref="V8:V36" si="11">IF(AND($D8&lt;&gt;"",$I8="○"),1,0)</f>
        <v>1</v>
      </c>
      <c r="W8" s="104">
        <f t="shared" ref="W8:W36" si="12">IF(AND($D8="○",J8="○"),1,0)</f>
        <v>1</v>
      </c>
      <c r="X8" s="104">
        <f t="shared" ref="X8:X36" si="13">IF(AND($D8&lt;&gt;"",$J8="○"),1,0)</f>
        <v>1</v>
      </c>
      <c r="Y8" s="64"/>
      <c r="AA8" s="248" t="s">
        <v>328</v>
      </c>
      <c r="AB8" s="346">
        <f>F37</f>
        <v>100</v>
      </c>
      <c r="AC8" s="348" t="s">
        <v>334</v>
      </c>
      <c r="AD8" s="349" t="str">
        <f t="shared" ref="AD8:AD13" si="14">IF(AB8&gt;=20,"★","")</f>
        <v>★</v>
      </c>
      <c r="AE8" s="349" t="str">
        <f t="shared" ref="AE8:AE13" si="15">IF(AB8&gt;=40,"★","")</f>
        <v>★</v>
      </c>
      <c r="AF8" s="349" t="str">
        <f t="shared" ref="AF8:AF13" si="16">IF(AB8&gt;=60,"★","")</f>
        <v>★</v>
      </c>
      <c r="AG8" s="350" t="str">
        <f t="shared" ref="AG8:AG13" si="17">IF(AB8&gt;=80,"★","")</f>
        <v>★</v>
      </c>
      <c r="AH8" s="446"/>
      <c r="AJ8" s="442" t="s">
        <v>335</v>
      </c>
      <c r="AK8" s="443"/>
    </row>
    <row r="9" spans="1:37" ht="14.25" thickBot="1">
      <c r="A9" s="409"/>
      <c r="B9" s="400"/>
      <c r="C9" s="11" t="s">
        <v>42</v>
      </c>
      <c r="D9" s="163" t="s">
        <v>147</v>
      </c>
      <c r="E9" s="42"/>
      <c r="F9" s="28"/>
      <c r="G9" s="28"/>
      <c r="H9" s="28"/>
      <c r="I9" s="28" t="s">
        <v>32</v>
      </c>
      <c r="J9" s="32"/>
      <c r="K9" s="98">
        <f t="shared" si="0"/>
        <v>1</v>
      </c>
      <c r="L9" s="98">
        <f t="shared" si="1"/>
        <v>1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0</v>
      </c>
      <c r="Q9" s="101">
        <f t="shared" si="6"/>
        <v>0</v>
      </c>
      <c r="R9" s="101">
        <f t="shared" si="7"/>
        <v>0</v>
      </c>
      <c r="S9" s="102">
        <f t="shared" si="8"/>
        <v>0</v>
      </c>
      <c r="T9" s="102">
        <f t="shared" si="9"/>
        <v>0</v>
      </c>
      <c r="U9" s="103">
        <f t="shared" si="10"/>
        <v>1</v>
      </c>
      <c r="V9" s="103">
        <f t="shared" si="11"/>
        <v>1</v>
      </c>
      <c r="W9" s="104">
        <f t="shared" si="12"/>
        <v>0</v>
      </c>
      <c r="X9" s="104">
        <f t="shared" si="13"/>
        <v>0</v>
      </c>
      <c r="Y9" s="64"/>
      <c r="AA9" s="248" t="s">
        <v>329</v>
      </c>
      <c r="AB9" s="346">
        <f>G37</f>
        <v>100</v>
      </c>
      <c r="AC9" s="348" t="s">
        <v>334</v>
      </c>
      <c r="AD9" s="349" t="str">
        <f t="shared" si="14"/>
        <v>★</v>
      </c>
      <c r="AE9" s="349" t="str">
        <f t="shared" si="15"/>
        <v>★</v>
      </c>
      <c r="AF9" s="349" t="str">
        <f t="shared" si="16"/>
        <v>★</v>
      </c>
      <c r="AG9" s="350" t="str">
        <f t="shared" si="17"/>
        <v>★</v>
      </c>
      <c r="AH9" s="446"/>
      <c r="AJ9" s="351" t="s">
        <v>336</v>
      </c>
      <c r="AK9" s="352" t="s">
        <v>334</v>
      </c>
    </row>
    <row r="10" spans="1:37">
      <c r="A10" s="410" t="s">
        <v>31</v>
      </c>
      <c r="B10" s="411"/>
      <c r="C10" s="65" t="s">
        <v>43</v>
      </c>
      <c r="D10" s="164" t="s">
        <v>147</v>
      </c>
      <c r="E10" s="43" t="s">
        <v>32</v>
      </c>
      <c r="F10" s="36"/>
      <c r="G10" s="36"/>
      <c r="H10" s="36"/>
      <c r="I10" s="36"/>
      <c r="J10" s="37"/>
      <c r="K10" s="98">
        <f t="shared" si="0"/>
        <v>1</v>
      </c>
      <c r="L10" s="98">
        <f t="shared" si="1"/>
        <v>1</v>
      </c>
      <c r="M10" s="99">
        <f t="shared" si="2"/>
        <v>1</v>
      </c>
      <c r="N10" s="99">
        <f t="shared" si="3"/>
        <v>1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0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64"/>
      <c r="AA10" s="248" t="s">
        <v>330</v>
      </c>
      <c r="AB10" s="346">
        <f>H37</f>
        <v>100</v>
      </c>
      <c r="AC10" s="348" t="s">
        <v>334</v>
      </c>
      <c r="AD10" s="349" t="str">
        <f t="shared" si="14"/>
        <v>★</v>
      </c>
      <c r="AE10" s="349" t="str">
        <f t="shared" si="15"/>
        <v>★</v>
      </c>
      <c r="AF10" s="349" t="str">
        <f t="shared" si="16"/>
        <v>★</v>
      </c>
      <c r="AG10" s="350" t="str">
        <f t="shared" si="17"/>
        <v>★</v>
      </c>
      <c r="AH10" s="446"/>
      <c r="AJ10" s="351" t="s">
        <v>337</v>
      </c>
      <c r="AK10" s="353" t="s">
        <v>341</v>
      </c>
    </row>
    <row r="11" spans="1:37">
      <c r="A11" s="409"/>
      <c r="B11" s="400"/>
      <c r="C11" s="280" t="s">
        <v>230</v>
      </c>
      <c r="D11" s="165" t="s">
        <v>147</v>
      </c>
      <c r="E11" s="41"/>
      <c r="F11" s="16" t="s">
        <v>32</v>
      </c>
      <c r="G11" s="16" t="s">
        <v>32</v>
      </c>
      <c r="H11" s="16"/>
      <c r="I11" s="16"/>
      <c r="J11" s="17"/>
      <c r="K11" s="98">
        <f t="shared" si="0"/>
        <v>1</v>
      </c>
      <c r="L11" s="98">
        <f t="shared" si="1"/>
        <v>1</v>
      </c>
      <c r="M11" s="99">
        <f t="shared" si="2"/>
        <v>0</v>
      </c>
      <c r="N11" s="99">
        <f t="shared" si="3"/>
        <v>0</v>
      </c>
      <c r="O11" s="100">
        <f t="shared" si="4"/>
        <v>1</v>
      </c>
      <c r="P11" s="100">
        <f t="shared" si="5"/>
        <v>1</v>
      </c>
      <c r="Q11" s="101">
        <f t="shared" si="6"/>
        <v>1</v>
      </c>
      <c r="R11" s="101">
        <f t="shared" si="7"/>
        <v>1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64"/>
      <c r="AA11" s="248" t="s">
        <v>331</v>
      </c>
      <c r="AB11" s="346">
        <f>I37</f>
        <v>100</v>
      </c>
      <c r="AC11" s="348" t="s">
        <v>334</v>
      </c>
      <c r="AD11" s="349" t="str">
        <f t="shared" si="14"/>
        <v>★</v>
      </c>
      <c r="AE11" s="349" t="str">
        <f t="shared" si="15"/>
        <v>★</v>
      </c>
      <c r="AF11" s="349" t="str">
        <f t="shared" si="16"/>
        <v>★</v>
      </c>
      <c r="AG11" s="350" t="str">
        <f t="shared" si="17"/>
        <v>★</v>
      </c>
      <c r="AH11" s="446"/>
      <c r="AJ11" s="351" t="s">
        <v>338</v>
      </c>
      <c r="AK11" s="353" t="s">
        <v>342</v>
      </c>
    </row>
    <row r="12" spans="1:37">
      <c r="A12" s="409"/>
      <c r="B12" s="400"/>
      <c r="C12" s="280" t="s">
        <v>232</v>
      </c>
      <c r="D12" s="165" t="s">
        <v>147</v>
      </c>
      <c r="E12" s="41" t="s">
        <v>32</v>
      </c>
      <c r="F12" s="16"/>
      <c r="G12" s="16" t="s">
        <v>32</v>
      </c>
      <c r="H12" s="16" t="s">
        <v>32</v>
      </c>
      <c r="I12" s="16" t="s">
        <v>32</v>
      </c>
      <c r="J12" s="17" t="s">
        <v>32</v>
      </c>
      <c r="K12" s="98">
        <f t="shared" si="0"/>
        <v>1</v>
      </c>
      <c r="L12" s="98">
        <f t="shared" si="1"/>
        <v>1</v>
      </c>
      <c r="M12" s="99">
        <f t="shared" si="2"/>
        <v>1</v>
      </c>
      <c r="N12" s="99">
        <f t="shared" si="3"/>
        <v>1</v>
      </c>
      <c r="O12" s="100">
        <f t="shared" si="4"/>
        <v>0</v>
      </c>
      <c r="P12" s="100">
        <f t="shared" si="5"/>
        <v>0</v>
      </c>
      <c r="Q12" s="101">
        <f t="shared" si="6"/>
        <v>1</v>
      </c>
      <c r="R12" s="101">
        <f t="shared" si="7"/>
        <v>1</v>
      </c>
      <c r="S12" s="102">
        <f t="shared" si="8"/>
        <v>1</v>
      </c>
      <c r="T12" s="102">
        <f t="shared" si="9"/>
        <v>1</v>
      </c>
      <c r="U12" s="103">
        <f t="shared" si="10"/>
        <v>1</v>
      </c>
      <c r="V12" s="103">
        <f t="shared" si="11"/>
        <v>1</v>
      </c>
      <c r="W12" s="104">
        <f t="shared" si="12"/>
        <v>1</v>
      </c>
      <c r="X12" s="104">
        <f t="shared" si="13"/>
        <v>1</v>
      </c>
      <c r="Y12" s="81"/>
      <c r="AA12" s="248" t="s">
        <v>332</v>
      </c>
      <c r="AB12" s="346">
        <f>J37</f>
        <v>100</v>
      </c>
      <c r="AC12" s="348" t="s">
        <v>334</v>
      </c>
      <c r="AD12" s="349" t="str">
        <f t="shared" si="14"/>
        <v>★</v>
      </c>
      <c r="AE12" s="349" t="str">
        <f t="shared" si="15"/>
        <v>★</v>
      </c>
      <c r="AF12" s="349" t="str">
        <f t="shared" si="16"/>
        <v>★</v>
      </c>
      <c r="AG12" s="350" t="str">
        <f t="shared" si="17"/>
        <v>★</v>
      </c>
      <c r="AH12" s="446"/>
      <c r="AJ12" s="351" t="s">
        <v>339</v>
      </c>
      <c r="AK12" s="353" t="s">
        <v>343</v>
      </c>
    </row>
    <row r="13" spans="1:37" ht="14.25" thickBot="1">
      <c r="A13" s="412"/>
      <c r="B13" s="413"/>
      <c r="C13" s="66" t="s">
        <v>233</v>
      </c>
      <c r="D13" s="166" t="s">
        <v>147</v>
      </c>
      <c r="E13" s="44"/>
      <c r="F13" s="38"/>
      <c r="G13" s="38"/>
      <c r="H13" s="38"/>
      <c r="I13" s="38" t="s">
        <v>32</v>
      </c>
      <c r="J13" s="39"/>
      <c r="K13" s="98">
        <f t="shared" si="0"/>
        <v>1</v>
      </c>
      <c r="L13" s="98">
        <f t="shared" si="1"/>
        <v>1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1</v>
      </c>
      <c r="V13" s="103">
        <f t="shared" si="11"/>
        <v>1</v>
      </c>
      <c r="W13" s="104">
        <f t="shared" si="12"/>
        <v>0</v>
      </c>
      <c r="X13" s="104">
        <f t="shared" si="13"/>
        <v>0</v>
      </c>
      <c r="Y13" s="64"/>
      <c r="AA13" s="345" t="s">
        <v>333</v>
      </c>
      <c r="AB13" s="347">
        <f>D37</f>
        <v>100</v>
      </c>
      <c r="AC13" s="356" t="s">
        <v>334</v>
      </c>
      <c r="AD13" s="357" t="str">
        <f t="shared" si="14"/>
        <v>★</v>
      </c>
      <c r="AE13" s="357" t="str">
        <f t="shared" si="15"/>
        <v>★</v>
      </c>
      <c r="AF13" s="357" t="str">
        <f t="shared" si="16"/>
        <v>★</v>
      </c>
      <c r="AG13" s="359" t="str">
        <f t="shared" si="17"/>
        <v>★</v>
      </c>
      <c r="AH13" s="448"/>
      <c r="AJ13" s="354" t="s">
        <v>340</v>
      </c>
      <c r="AK13" s="355" t="s">
        <v>344</v>
      </c>
    </row>
    <row r="14" spans="1:37">
      <c r="A14" s="418" t="s">
        <v>11</v>
      </c>
      <c r="B14" s="35" t="s">
        <v>9</v>
      </c>
      <c r="C14" s="67" t="s">
        <v>224</v>
      </c>
      <c r="D14" s="161" t="s">
        <v>147</v>
      </c>
      <c r="E14" s="43"/>
      <c r="F14" s="36" t="s">
        <v>32</v>
      </c>
      <c r="G14" s="36" t="s">
        <v>32</v>
      </c>
      <c r="H14" s="36"/>
      <c r="I14" s="36"/>
      <c r="J14" s="37"/>
      <c r="K14" s="98">
        <f t="shared" si="0"/>
        <v>1</v>
      </c>
      <c r="L14" s="98">
        <f t="shared" si="1"/>
        <v>1</v>
      </c>
      <c r="M14" s="99">
        <f t="shared" si="2"/>
        <v>0</v>
      </c>
      <c r="N14" s="99">
        <f t="shared" si="3"/>
        <v>0</v>
      </c>
      <c r="O14" s="100">
        <f t="shared" si="4"/>
        <v>1</v>
      </c>
      <c r="P14" s="100">
        <f t="shared" si="5"/>
        <v>1</v>
      </c>
      <c r="Q14" s="101">
        <f t="shared" si="6"/>
        <v>1</v>
      </c>
      <c r="R14" s="101">
        <f t="shared" si="7"/>
        <v>1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37">
      <c r="A15" s="419"/>
      <c r="B15" s="15" t="s">
        <v>14</v>
      </c>
      <c r="C15" s="68" t="s">
        <v>234</v>
      </c>
      <c r="D15" s="162" t="s">
        <v>147</v>
      </c>
      <c r="E15" s="41" t="s">
        <v>32</v>
      </c>
      <c r="F15" s="16"/>
      <c r="G15" s="16"/>
      <c r="H15" s="16"/>
      <c r="I15" s="16"/>
      <c r="J15" s="17"/>
      <c r="K15" s="98">
        <f t="shared" si="0"/>
        <v>1</v>
      </c>
      <c r="L15" s="98">
        <f t="shared" si="1"/>
        <v>1</v>
      </c>
      <c r="M15" s="99">
        <f t="shared" si="2"/>
        <v>1</v>
      </c>
      <c r="N15" s="99">
        <f t="shared" si="3"/>
        <v>1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37">
      <c r="A16" s="420"/>
      <c r="B16" s="15" t="s">
        <v>12</v>
      </c>
      <c r="C16" s="68" t="s">
        <v>51</v>
      </c>
      <c r="D16" s="162" t="s">
        <v>147</v>
      </c>
      <c r="E16" s="41"/>
      <c r="F16" s="16" t="s">
        <v>32</v>
      </c>
      <c r="G16" s="16" t="s">
        <v>32</v>
      </c>
      <c r="H16" s="16"/>
      <c r="I16" s="16"/>
      <c r="J16" s="17"/>
      <c r="K16" s="98">
        <f t="shared" si="0"/>
        <v>1</v>
      </c>
      <c r="L16" s="98">
        <f t="shared" si="1"/>
        <v>1</v>
      </c>
      <c r="M16" s="99">
        <f t="shared" si="2"/>
        <v>0</v>
      </c>
      <c r="N16" s="99">
        <f t="shared" si="3"/>
        <v>0</v>
      </c>
      <c r="O16" s="100">
        <f t="shared" si="4"/>
        <v>1</v>
      </c>
      <c r="P16" s="100">
        <f t="shared" si="5"/>
        <v>1</v>
      </c>
      <c r="Q16" s="101">
        <f t="shared" si="6"/>
        <v>1</v>
      </c>
      <c r="R16" s="101">
        <f t="shared" si="7"/>
        <v>1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64"/>
    </row>
    <row r="17" spans="1:25">
      <c r="A17" s="420"/>
      <c r="B17" s="422" t="s">
        <v>13</v>
      </c>
      <c r="C17" s="69" t="s">
        <v>235</v>
      </c>
      <c r="D17" s="167" t="s">
        <v>147</v>
      </c>
      <c r="E17" s="48" t="s">
        <v>32</v>
      </c>
      <c r="F17" s="49"/>
      <c r="G17" s="49"/>
      <c r="H17" s="49"/>
      <c r="I17" s="49"/>
      <c r="J17" s="50"/>
      <c r="K17" s="98">
        <f t="shared" si="0"/>
        <v>1</v>
      </c>
      <c r="L17" s="98">
        <f t="shared" si="1"/>
        <v>1</v>
      </c>
      <c r="M17" s="99">
        <f t="shared" si="2"/>
        <v>1</v>
      </c>
      <c r="N17" s="99">
        <f t="shared" si="3"/>
        <v>1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25">
      <c r="A18" s="420"/>
      <c r="B18" s="423"/>
      <c r="C18" s="70" t="s">
        <v>52</v>
      </c>
      <c r="D18" s="168" t="s">
        <v>147</v>
      </c>
      <c r="E18" s="51"/>
      <c r="F18" s="52"/>
      <c r="G18" s="52"/>
      <c r="H18" s="52" t="s">
        <v>32</v>
      </c>
      <c r="I18" s="52"/>
      <c r="J18" s="53"/>
      <c r="K18" s="98">
        <f t="shared" si="0"/>
        <v>1</v>
      </c>
      <c r="L18" s="98">
        <f t="shared" si="1"/>
        <v>1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1</v>
      </c>
      <c r="T18" s="102">
        <f t="shared" si="9"/>
        <v>1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25">
      <c r="A19" s="420"/>
      <c r="B19" s="423"/>
      <c r="C19" s="70" t="s">
        <v>53</v>
      </c>
      <c r="D19" s="168" t="s">
        <v>147</v>
      </c>
      <c r="E19" s="51"/>
      <c r="F19" s="52" t="s">
        <v>32</v>
      </c>
      <c r="G19" s="52" t="s">
        <v>32</v>
      </c>
      <c r="H19" s="52"/>
      <c r="I19" s="52"/>
      <c r="J19" s="53"/>
      <c r="K19" s="98">
        <f t="shared" si="0"/>
        <v>1</v>
      </c>
      <c r="L19" s="98">
        <f t="shared" si="1"/>
        <v>1</v>
      </c>
      <c r="M19" s="99">
        <f t="shared" si="2"/>
        <v>0</v>
      </c>
      <c r="N19" s="99">
        <f t="shared" si="3"/>
        <v>0</v>
      </c>
      <c r="O19" s="100">
        <f t="shared" si="4"/>
        <v>1</v>
      </c>
      <c r="P19" s="100">
        <f t="shared" si="5"/>
        <v>1</v>
      </c>
      <c r="Q19" s="101">
        <f t="shared" si="6"/>
        <v>1</v>
      </c>
      <c r="R19" s="101">
        <f t="shared" si="7"/>
        <v>1</v>
      </c>
      <c r="S19" s="102">
        <f t="shared" si="8"/>
        <v>0</v>
      </c>
      <c r="T19" s="102">
        <f t="shared" si="9"/>
        <v>0</v>
      </c>
      <c r="U19" s="103">
        <f t="shared" si="10"/>
        <v>0</v>
      </c>
      <c r="V19" s="103">
        <f t="shared" si="11"/>
        <v>0</v>
      </c>
      <c r="W19" s="104">
        <f t="shared" si="12"/>
        <v>0</v>
      </c>
      <c r="X19" s="104">
        <f t="shared" si="13"/>
        <v>0</v>
      </c>
      <c r="Y19" s="64"/>
    </row>
    <row r="20" spans="1:25">
      <c r="A20" s="420"/>
      <c r="B20" s="423"/>
      <c r="C20" s="70" t="s">
        <v>54</v>
      </c>
      <c r="D20" s="168" t="s">
        <v>147</v>
      </c>
      <c r="E20" s="51"/>
      <c r="F20" s="52"/>
      <c r="G20" s="52"/>
      <c r="H20" s="52"/>
      <c r="I20" s="52" t="s">
        <v>32</v>
      </c>
      <c r="J20" s="53"/>
      <c r="K20" s="98">
        <f t="shared" si="0"/>
        <v>1</v>
      </c>
      <c r="L20" s="98">
        <f t="shared" si="1"/>
        <v>1</v>
      </c>
      <c r="M20" s="99">
        <f t="shared" si="2"/>
        <v>0</v>
      </c>
      <c r="N20" s="99">
        <f t="shared" si="3"/>
        <v>0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1</v>
      </c>
      <c r="V20" s="103">
        <f t="shared" si="11"/>
        <v>1</v>
      </c>
      <c r="W20" s="104">
        <f t="shared" si="12"/>
        <v>0</v>
      </c>
      <c r="X20" s="104">
        <f t="shared" si="13"/>
        <v>0</v>
      </c>
      <c r="Y20" s="64"/>
    </row>
    <row r="21" spans="1:25">
      <c r="A21" s="420"/>
      <c r="B21" s="423"/>
      <c r="C21" s="70" t="s">
        <v>56</v>
      </c>
      <c r="D21" s="168" t="s">
        <v>147</v>
      </c>
      <c r="E21" s="51"/>
      <c r="F21" s="52" t="s">
        <v>32</v>
      </c>
      <c r="G21" s="52" t="s">
        <v>32</v>
      </c>
      <c r="H21" s="52"/>
      <c r="I21" s="52"/>
      <c r="J21" s="53"/>
      <c r="K21" s="98">
        <f t="shared" si="0"/>
        <v>1</v>
      </c>
      <c r="L21" s="98">
        <f t="shared" si="1"/>
        <v>1</v>
      </c>
      <c r="M21" s="99">
        <f t="shared" si="2"/>
        <v>0</v>
      </c>
      <c r="N21" s="99">
        <f t="shared" si="3"/>
        <v>0</v>
      </c>
      <c r="O21" s="100">
        <f t="shared" si="4"/>
        <v>1</v>
      </c>
      <c r="P21" s="100">
        <f t="shared" si="5"/>
        <v>1</v>
      </c>
      <c r="Q21" s="101">
        <f t="shared" si="6"/>
        <v>1</v>
      </c>
      <c r="R21" s="101">
        <f t="shared" si="7"/>
        <v>1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0</v>
      </c>
      <c r="X21" s="104">
        <f t="shared" si="13"/>
        <v>0</v>
      </c>
      <c r="Y21" s="64"/>
    </row>
    <row r="22" spans="1:25" ht="14.25" thickBot="1">
      <c r="A22" s="421"/>
      <c r="B22" s="424"/>
      <c r="C22" s="71" t="s">
        <v>55</v>
      </c>
      <c r="D22" s="169" t="s">
        <v>147</v>
      </c>
      <c r="E22" s="54"/>
      <c r="F22" s="55"/>
      <c r="G22" s="55"/>
      <c r="H22" s="55"/>
      <c r="I22" s="55" t="s">
        <v>32</v>
      </c>
      <c r="J22" s="56"/>
      <c r="K22" s="98">
        <f t="shared" si="0"/>
        <v>1</v>
      </c>
      <c r="L22" s="98">
        <f t="shared" si="1"/>
        <v>1</v>
      </c>
      <c r="M22" s="99">
        <f t="shared" si="2"/>
        <v>0</v>
      </c>
      <c r="N22" s="99">
        <f t="shared" si="3"/>
        <v>0</v>
      </c>
      <c r="O22" s="100">
        <f t="shared" si="4"/>
        <v>0</v>
      </c>
      <c r="P22" s="100">
        <f t="shared" si="5"/>
        <v>0</v>
      </c>
      <c r="Q22" s="101">
        <f t="shared" si="6"/>
        <v>0</v>
      </c>
      <c r="R22" s="101">
        <f t="shared" si="7"/>
        <v>0</v>
      </c>
      <c r="S22" s="102">
        <f t="shared" si="8"/>
        <v>0</v>
      </c>
      <c r="T22" s="102">
        <f t="shared" si="9"/>
        <v>0</v>
      </c>
      <c r="U22" s="103">
        <f t="shared" si="10"/>
        <v>1</v>
      </c>
      <c r="V22" s="103">
        <f t="shared" si="11"/>
        <v>1</v>
      </c>
      <c r="W22" s="104">
        <f t="shared" si="12"/>
        <v>0</v>
      </c>
      <c r="X22" s="104">
        <f t="shared" si="13"/>
        <v>0</v>
      </c>
      <c r="Y22" s="64"/>
    </row>
    <row r="23" spans="1:25">
      <c r="A23" s="399" t="s">
        <v>2</v>
      </c>
      <c r="B23" s="400"/>
      <c r="C23" s="72" t="s">
        <v>57</v>
      </c>
      <c r="D23" s="161" t="s">
        <v>147</v>
      </c>
      <c r="E23" s="40" t="s">
        <v>32</v>
      </c>
      <c r="F23" s="22"/>
      <c r="G23" s="22"/>
      <c r="H23" s="22"/>
      <c r="I23" s="22"/>
      <c r="J23" s="23" t="s">
        <v>32</v>
      </c>
      <c r="K23" s="98">
        <f t="shared" si="0"/>
        <v>1</v>
      </c>
      <c r="L23" s="98">
        <f t="shared" si="1"/>
        <v>1</v>
      </c>
      <c r="M23" s="99">
        <f t="shared" si="2"/>
        <v>1</v>
      </c>
      <c r="N23" s="99">
        <f t="shared" si="3"/>
        <v>1</v>
      </c>
      <c r="O23" s="100">
        <f t="shared" si="4"/>
        <v>0</v>
      </c>
      <c r="P23" s="100">
        <f t="shared" si="5"/>
        <v>0</v>
      </c>
      <c r="Q23" s="101">
        <f t="shared" si="6"/>
        <v>0</v>
      </c>
      <c r="R23" s="101">
        <f t="shared" si="7"/>
        <v>0</v>
      </c>
      <c r="S23" s="102">
        <f t="shared" si="8"/>
        <v>0</v>
      </c>
      <c r="T23" s="102">
        <f t="shared" si="9"/>
        <v>0</v>
      </c>
      <c r="U23" s="103">
        <f t="shared" si="10"/>
        <v>0</v>
      </c>
      <c r="V23" s="103">
        <f t="shared" si="11"/>
        <v>0</v>
      </c>
      <c r="W23" s="104">
        <f t="shared" si="12"/>
        <v>1</v>
      </c>
      <c r="X23" s="104">
        <f t="shared" si="13"/>
        <v>1</v>
      </c>
      <c r="Y23" s="64"/>
    </row>
    <row r="24" spans="1:25">
      <c r="A24" s="399"/>
      <c r="B24" s="400"/>
      <c r="C24" s="73" t="s">
        <v>58</v>
      </c>
      <c r="D24" s="162" t="s">
        <v>147</v>
      </c>
      <c r="E24" s="41"/>
      <c r="F24" s="16" t="s">
        <v>32</v>
      </c>
      <c r="G24" s="16" t="s">
        <v>32</v>
      </c>
      <c r="H24" s="16"/>
      <c r="I24" s="16"/>
      <c r="J24" s="17"/>
      <c r="K24" s="98">
        <f t="shared" si="0"/>
        <v>1</v>
      </c>
      <c r="L24" s="98">
        <f t="shared" si="1"/>
        <v>1</v>
      </c>
      <c r="M24" s="99">
        <f t="shared" si="2"/>
        <v>0</v>
      </c>
      <c r="N24" s="99">
        <f t="shared" si="3"/>
        <v>0</v>
      </c>
      <c r="O24" s="100">
        <f t="shared" si="4"/>
        <v>1</v>
      </c>
      <c r="P24" s="100">
        <f t="shared" si="5"/>
        <v>1</v>
      </c>
      <c r="Q24" s="101">
        <f t="shared" si="6"/>
        <v>1</v>
      </c>
      <c r="R24" s="101">
        <f t="shared" si="7"/>
        <v>1</v>
      </c>
      <c r="S24" s="102">
        <f t="shared" si="8"/>
        <v>0</v>
      </c>
      <c r="T24" s="102">
        <f t="shared" si="9"/>
        <v>0</v>
      </c>
      <c r="U24" s="103">
        <f t="shared" si="10"/>
        <v>0</v>
      </c>
      <c r="V24" s="103">
        <f t="shared" si="11"/>
        <v>0</v>
      </c>
      <c r="W24" s="104">
        <f t="shared" si="12"/>
        <v>0</v>
      </c>
      <c r="X24" s="104">
        <f t="shared" si="13"/>
        <v>0</v>
      </c>
      <c r="Y24" s="64"/>
    </row>
    <row r="25" spans="1:25" ht="14.25" thickBot="1">
      <c r="A25" s="399"/>
      <c r="B25" s="400"/>
      <c r="C25" s="74" t="s">
        <v>59</v>
      </c>
      <c r="D25" s="163" t="s">
        <v>147</v>
      </c>
      <c r="E25" s="42"/>
      <c r="F25" s="28"/>
      <c r="G25" s="28"/>
      <c r="H25" s="28"/>
      <c r="I25" s="28"/>
      <c r="J25" s="32" t="s">
        <v>32</v>
      </c>
      <c r="K25" s="98">
        <f t="shared" si="0"/>
        <v>1</v>
      </c>
      <c r="L25" s="98">
        <f t="shared" si="1"/>
        <v>1</v>
      </c>
      <c r="M25" s="99">
        <f t="shared" si="2"/>
        <v>0</v>
      </c>
      <c r="N25" s="99">
        <f t="shared" si="3"/>
        <v>0</v>
      </c>
      <c r="O25" s="100">
        <f t="shared" si="4"/>
        <v>0</v>
      </c>
      <c r="P25" s="100">
        <f t="shared" si="5"/>
        <v>0</v>
      </c>
      <c r="Q25" s="101">
        <f t="shared" si="6"/>
        <v>0</v>
      </c>
      <c r="R25" s="101">
        <f t="shared" si="7"/>
        <v>0</v>
      </c>
      <c r="S25" s="102">
        <f t="shared" si="8"/>
        <v>0</v>
      </c>
      <c r="T25" s="102">
        <f t="shared" si="9"/>
        <v>0</v>
      </c>
      <c r="U25" s="103">
        <f t="shared" si="10"/>
        <v>0</v>
      </c>
      <c r="V25" s="103">
        <f t="shared" si="11"/>
        <v>0</v>
      </c>
      <c r="W25" s="104">
        <f t="shared" si="12"/>
        <v>1</v>
      </c>
      <c r="X25" s="104">
        <f t="shared" si="13"/>
        <v>1</v>
      </c>
      <c r="Y25" s="64"/>
    </row>
    <row r="26" spans="1:25">
      <c r="A26" s="401" t="s">
        <v>10</v>
      </c>
      <c r="B26" s="374"/>
      <c r="C26" s="75" t="s">
        <v>236</v>
      </c>
      <c r="D26" s="164" t="s">
        <v>147</v>
      </c>
      <c r="E26" s="43" t="s">
        <v>32</v>
      </c>
      <c r="F26" s="36"/>
      <c r="G26" s="36"/>
      <c r="H26" s="36"/>
      <c r="I26" s="36"/>
      <c r="J26" s="37"/>
      <c r="K26" s="98">
        <f t="shared" si="0"/>
        <v>1</v>
      </c>
      <c r="L26" s="98">
        <f t="shared" si="1"/>
        <v>1</v>
      </c>
      <c r="M26" s="99">
        <f t="shared" si="2"/>
        <v>1</v>
      </c>
      <c r="N26" s="99">
        <f t="shared" si="3"/>
        <v>1</v>
      </c>
      <c r="O26" s="100">
        <f t="shared" si="4"/>
        <v>0</v>
      </c>
      <c r="P26" s="100">
        <f t="shared" si="5"/>
        <v>0</v>
      </c>
      <c r="Q26" s="101">
        <f t="shared" si="6"/>
        <v>0</v>
      </c>
      <c r="R26" s="101">
        <f t="shared" si="7"/>
        <v>0</v>
      </c>
      <c r="S26" s="102">
        <f t="shared" si="8"/>
        <v>0</v>
      </c>
      <c r="T26" s="102">
        <f t="shared" si="9"/>
        <v>0</v>
      </c>
      <c r="U26" s="103">
        <f t="shared" si="10"/>
        <v>0</v>
      </c>
      <c r="V26" s="103">
        <f t="shared" si="11"/>
        <v>0</v>
      </c>
      <c r="W26" s="104">
        <f t="shared" si="12"/>
        <v>0</v>
      </c>
      <c r="X26" s="104">
        <f t="shared" si="13"/>
        <v>0</v>
      </c>
      <c r="Y26" s="64"/>
    </row>
    <row r="27" spans="1:25">
      <c r="A27" s="402"/>
      <c r="B27" s="403"/>
      <c r="C27" s="76" t="s">
        <v>238</v>
      </c>
      <c r="D27" s="165" t="s">
        <v>147</v>
      </c>
      <c r="E27" s="259"/>
      <c r="F27" s="260" t="s">
        <v>32</v>
      </c>
      <c r="G27" s="260" t="s">
        <v>32</v>
      </c>
      <c r="H27" s="260"/>
      <c r="I27" s="260"/>
      <c r="J27" s="261"/>
      <c r="K27" s="98">
        <f t="shared" si="0"/>
        <v>1</v>
      </c>
      <c r="L27" s="98">
        <f t="shared" si="1"/>
        <v>1</v>
      </c>
      <c r="M27" s="99">
        <f t="shared" si="2"/>
        <v>0</v>
      </c>
      <c r="N27" s="99">
        <f t="shared" si="3"/>
        <v>0</v>
      </c>
      <c r="O27" s="100">
        <f t="shared" si="4"/>
        <v>1</v>
      </c>
      <c r="P27" s="100">
        <f t="shared" si="5"/>
        <v>1</v>
      </c>
      <c r="Q27" s="101">
        <f t="shared" si="6"/>
        <v>1</v>
      </c>
      <c r="R27" s="101">
        <f t="shared" si="7"/>
        <v>1</v>
      </c>
      <c r="S27" s="102">
        <f t="shared" si="8"/>
        <v>0</v>
      </c>
      <c r="T27" s="102">
        <f t="shared" si="9"/>
        <v>0</v>
      </c>
      <c r="U27" s="103">
        <f t="shared" si="10"/>
        <v>0</v>
      </c>
      <c r="V27" s="103">
        <f t="shared" si="11"/>
        <v>0</v>
      </c>
      <c r="W27" s="104">
        <f t="shared" si="12"/>
        <v>0</v>
      </c>
      <c r="X27" s="104">
        <f t="shared" si="13"/>
        <v>0</v>
      </c>
      <c r="Y27" s="64"/>
    </row>
    <row r="28" spans="1:25">
      <c r="A28" s="402"/>
      <c r="B28" s="403"/>
      <c r="C28" s="76" t="s">
        <v>240</v>
      </c>
      <c r="D28" s="165" t="s">
        <v>147</v>
      </c>
      <c r="E28" s="259"/>
      <c r="F28" s="260"/>
      <c r="G28" s="260"/>
      <c r="H28" s="260" t="s">
        <v>32</v>
      </c>
      <c r="I28" s="260"/>
      <c r="J28" s="261" t="s">
        <v>32</v>
      </c>
      <c r="K28" s="98">
        <f t="shared" si="0"/>
        <v>1</v>
      </c>
      <c r="L28" s="98">
        <f t="shared" si="1"/>
        <v>1</v>
      </c>
      <c r="M28" s="99">
        <f t="shared" si="2"/>
        <v>0</v>
      </c>
      <c r="N28" s="99">
        <f t="shared" si="3"/>
        <v>0</v>
      </c>
      <c r="O28" s="100">
        <f t="shared" si="4"/>
        <v>0</v>
      </c>
      <c r="P28" s="100">
        <f t="shared" si="5"/>
        <v>0</v>
      </c>
      <c r="Q28" s="101">
        <f t="shared" si="6"/>
        <v>0</v>
      </c>
      <c r="R28" s="101">
        <f t="shared" si="7"/>
        <v>0</v>
      </c>
      <c r="S28" s="102">
        <f t="shared" si="8"/>
        <v>1</v>
      </c>
      <c r="T28" s="102">
        <f t="shared" si="9"/>
        <v>1</v>
      </c>
      <c r="U28" s="103">
        <f t="shared" si="10"/>
        <v>0</v>
      </c>
      <c r="V28" s="103">
        <f t="shared" si="11"/>
        <v>0</v>
      </c>
      <c r="W28" s="104">
        <f t="shared" si="12"/>
        <v>1</v>
      </c>
      <c r="X28" s="104">
        <f t="shared" si="13"/>
        <v>1</v>
      </c>
      <c r="Y28" s="64"/>
    </row>
    <row r="29" spans="1:25">
      <c r="A29" s="402"/>
      <c r="B29" s="403"/>
      <c r="C29" s="76" t="s">
        <v>61</v>
      </c>
      <c r="D29" s="165" t="s">
        <v>147</v>
      </c>
      <c r="E29" s="259"/>
      <c r="F29" s="260"/>
      <c r="G29" s="260"/>
      <c r="H29" s="260"/>
      <c r="I29" s="260" t="s">
        <v>32</v>
      </c>
      <c r="J29" s="261"/>
      <c r="K29" s="98">
        <f t="shared" si="0"/>
        <v>1</v>
      </c>
      <c r="L29" s="98">
        <f t="shared" si="1"/>
        <v>1</v>
      </c>
      <c r="M29" s="99">
        <f t="shared" si="2"/>
        <v>0</v>
      </c>
      <c r="N29" s="99">
        <f t="shared" si="3"/>
        <v>0</v>
      </c>
      <c r="O29" s="100">
        <f t="shared" si="4"/>
        <v>0</v>
      </c>
      <c r="P29" s="100">
        <f t="shared" si="5"/>
        <v>0</v>
      </c>
      <c r="Q29" s="101">
        <f t="shared" si="6"/>
        <v>0</v>
      </c>
      <c r="R29" s="101">
        <f t="shared" si="7"/>
        <v>0</v>
      </c>
      <c r="S29" s="102">
        <f t="shared" si="8"/>
        <v>0</v>
      </c>
      <c r="T29" s="102">
        <f t="shared" si="9"/>
        <v>0</v>
      </c>
      <c r="U29" s="103">
        <f t="shared" si="10"/>
        <v>1</v>
      </c>
      <c r="V29" s="103">
        <f t="shared" si="11"/>
        <v>1</v>
      </c>
      <c r="W29" s="104">
        <f t="shared" si="12"/>
        <v>0</v>
      </c>
      <c r="X29" s="104">
        <f t="shared" si="13"/>
        <v>0</v>
      </c>
      <c r="Y29" s="64"/>
    </row>
    <row r="30" spans="1:25" ht="14.25" thickBot="1">
      <c r="A30" s="404"/>
      <c r="B30" s="405"/>
      <c r="C30" s="77" t="s">
        <v>241</v>
      </c>
      <c r="D30" s="166" t="s">
        <v>147</v>
      </c>
      <c r="E30" s="262"/>
      <c r="F30" s="263"/>
      <c r="G30" s="263"/>
      <c r="H30" s="263"/>
      <c r="I30" s="263" t="s">
        <v>32</v>
      </c>
      <c r="J30" s="264"/>
      <c r="K30" s="98">
        <f t="shared" si="0"/>
        <v>1</v>
      </c>
      <c r="L30" s="98">
        <f t="shared" si="1"/>
        <v>1</v>
      </c>
      <c r="M30" s="99">
        <f t="shared" si="2"/>
        <v>0</v>
      </c>
      <c r="N30" s="99">
        <f t="shared" si="3"/>
        <v>0</v>
      </c>
      <c r="O30" s="100">
        <f t="shared" si="4"/>
        <v>0</v>
      </c>
      <c r="P30" s="100">
        <f t="shared" si="5"/>
        <v>0</v>
      </c>
      <c r="Q30" s="101">
        <f t="shared" si="6"/>
        <v>0</v>
      </c>
      <c r="R30" s="101">
        <f t="shared" si="7"/>
        <v>0</v>
      </c>
      <c r="S30" s="102">
        <f t="shared" si="8"/>
        <v>0</v>
      </c>
      <c r="T30" s="102">
        <f t="shared" si="9"/>
        <v>0</v>
      </c>
      <c r="U30" s="103">
        <f t="shared" si="10"/>
        <v>1</v>
      </c>
      <c r="V30" s="103">
        <f t="shared" si="11"/>
        <v>1</v>
      </c>
      <c r="W30" s="104">
        <f t="shared" si="12"/>
        <v>0</v>
      </c>
      <c r="X30" s="104">
        <f t="shared" si="13"/>
        <v>0</v>
      </c>
      <c r="Y30" s="64"/>
    </row>
    <row r="31" spans="1:25">
      <c r="A31" s="438" t="s">
        <v>70</v>
      </c>
      <c r="B31" s="374"/>
      <c r="C31" s="78" t="s">
        <v>79</v>
      </c>
      <c r="D31" s="161" t="s">
        <v>147</v>
      </c>
      <c r="E31" s="265" t="s">
        <v>32</v>
      </c>
      <c r="F31" s="266"/>
      <c r="G31" s="266"/>
      <c r="H31" s="266"/>
      <c r="I31" s="266"/>
      <c r="J31" s="267"/>
      <c r="K31" s="98">
        <f t="shared" si="0"/>
        <v>1</v>
      </c>
      <c r="L31" s="98">
        <f t="shared" si="1"/>
        <v>1</v>
      </c>
      <c r="M31" s="99">
        <f t="shared" si="2"/>
        <v>1</v>
      </c>
      <c r="N31" s="99">
        <f t="shared" si="3"/>
        <v>1</v>
      </c>
      <c r="O31" s="100">
        <f t="shared" si="4"/>
        <v>0</v>
      </c>
      <c r="P31" s="100">
        <f t="shared" si="5"/>
        <v>0</v>
      </c>
      <c r="Q31" s="101">
        <f t="shared" si="6"/>
        <v>0</v>
      </c>
      <c r="R31" s="101">
        <f t="shared" si="7"/>
        <v>0</v>
      </c>
      <c r="S31" s="102">
        <f t="shared" si="8"/>
        <v>0</v>
      </c>
      <c r="T31" s="102">
        <f t="shared" si="9"/>
        <v>0</v>
      </c>
      <c r="U31" s="103">
        <f t="shared" si="10"/>
        <v>0</v>
      </c>
      <c r="V31" s="103">
        <f t="shared" si="11"/>
        <v>0</v>
      </c>
      <c r="W31" s="104">
        <f t="shared" si="12"/>
        <v>0</v>
      </c>
      <c r="X31" s="104">
        <f t="shared" si="13"/>
        <v>0</v>
      </c>
      <c r="Y31" s="64"/>
    </row>
    <row r="32" spans="1:25">
      <c r="A32" s="402"/>
      <c r="B32" s="403"/>
      <c r="C32" s="79" t="s">
        <v>65</v>
      </c>
      <c r="D32" s="162" t="s">
        <v>147</v>
      </c>
      <c r="E32" s="268"/>
      <c r="F32" s="269" t="s">
        <v>32</v>
      </c>
      <c r="G32" s="269" t="s">
        <v>32</v>
      </c>
      <c r="H32" s="269"/>
      <c r="I32" s="269"/>
      <c r="J32" s="270"/>
      <c r="K32" s="98">
        <f t="shared" si="0"/>
        <v>1</v>
      </c>
      <c r="L32" s="98">
        <f t="shared" si="1"/>
        <v>1</v>
      </c>
      <c r="M32" s="99">
        <f t="shared" si="2"/>
        <v>0</v>
      </c>
      <c r="N32" s="99">
        <f t="shared" si="3"/>
        <v>0</v>
      </c>
      <c r="O32" s="100">
        <f t="shared" si="4"/>
        <v>1</v>
      </c>
      <c r="P32" s="100">
        <f t="shared" si="5"/>
        <v>1</v>
      </c>
      <c r="Q32" s="101">
        <f t="shared" si="6"/>
        <v>1</v>
      </c>
      <c r="R32" s="101">
        <f t="shared" si="7"/>
        <v>1</v>
      </c>
      <c r="S32" s="102">
        <f t="shared" si="8"/>
        <v>0</v>
      </c>
      <c r="T32" s="102">
        <f t="shared" si="9"/>
        <v>0</v>
      </c>
      <c r="U32" s="103">
        <f t="shared" si="10"/>
        <v>0</v>
      </c>
      <c r="V32" s="103">
        <f t="shared" si="11"/>
        <v>0</v>
      </c>
      <c r="W32" s="104">
        <f t="shared" si="12"/>
        <v>0</v>
      </c>
      <c r="X32" s="104">
        <f t="shared" si="13"/>
        <v>0</v>
      </c>
      <c r="Y32" s="64"/>
    </row>
    <row r="33" spans="1:37">
      <c r="A33" s="402"/>
      <c r="B33" s="403"/>
      <c r="C33" s="79" t="s">
        <v>66</v>
      </c>
      <c r="D33" s="162" t="s">
        <v>147</v>
      </c>
      <c r="E33" s="268"/>
      <c r="F33" s="269"/>
      <c r="G33" s="269"/>
      <c r="H33" s="269" t="s">
        <v>32</v>
      </c>
      <c r="I33" s="269"/>
      <c r="J33" s="270"/>
      <c r="K33" s="98">
        <f t="shared" si="0"/>
        <v>1</v>
      </c>
      <c r="L33" s="98">
        <f t="shared" si="1"/>
        <v>1</v>
      </c>
      <c r="M33" s="99">
        <f t="shared" si="2"/>
        <v>0</v>
      </c>
      <c r="N33" s="99">
        <f t="shared" si="3"/>
        <v>0</v>
      </c>
      <c r="O33" s="100">
        <f t="shared" si="4"/>
        <v>0</v>
      </c>
      <c r="P33" s="100">
        <f t="shared" si="5"/>
        <v>0</v>
      </c>
      <c r="Q33" s="101">
        <f t="shared" si="6"/>
        <v>0</v>
      </c>
      <c r="R33" s="101">
        <f t="shared" si="7"/>
        <v>0</v>
      </c>
      <c r="S33" s="102">
        <f t="shared" si="8"/>
        <v>1</v>
      </c>
      <c r="T33" s="102">
        <f t="shared" si="9"/>
        <v>1</v>
      </c>
      <c r="U33" s="103">
        <f t="shared" si="10"/>
        <v>0</v>
      </c>
      <c r="V33" s="103">
        <f t="shared" si="11"/>
        <v>0</v>
      </c>
      <c r="W33" s="104">
        <f t="shared" si="12"/>
        <v>0</v>
      </c>
      <c r="X33" s="104">
        <f t="shared" si="13"/>
        <v>0</v>
      </c>
      <c r="Y33" s="64"/>
    </row>
    <row r="34" spans="1:37">
      <c r="A34" s="402"/>
      <c r="B34" s="403"/>
      <c r="C34" s="79" t="s">
        <v>67</v>
      </c>
      <c r="D34" s="162" t="s">
        <v>147</v>
      </c>
      <c r="E34" s="268"/>
      <c r="F34" s="269"/>
      <c r="G34" s="269"/>
      <c r="H34" s="269"/>
      <c r="I34" s="269" t="s">
        <v>32</v>
      </c>
      <c r="J34" s="270"/>
      <c r="K34" s="98">
        <f t="shared" si="0"/>
        <v>1</v>
      </c>
      <c r="L34" s="98">
        <f t="shared" si="1"/>
        <v>1</v>
      </c>
      <c r="M34" s="99">
        <f t="shared" si="2"/>
        <v>0</v>
      </c>
      <c r="N34" s="99">
        <f t="shared" si="3"/>
        <v>0</v>
      </c>
      <c r="O34" s="100">
        <f t="shared" si="4"/>
        <v>0</v>
      </c>
      <c r="P34" s="100">
        <f t="shared" si="5"/>
        <v>0</v>
      </c>
      <c r="Q34" s="101">
        <f t="shared" si="6"/>
        <v>0</v>
      </c>
      <c r="R34" s="101">
        <f t="shared" si="7"/>
        <v>0</v>
      </c>
      <c r="S34" s="102">
        <f t="shared" si="8"/>
        <v>0</v>
      </c>
      <c r="T34" s="102">
        <f t="shared" si="9"/>
        <v>0</v>
      </c>
      <c r="U34" s="103">
        <f t="shared" si="10"/>
        <v>1</v>
      </c>
      <c r="V34" s="103">
        <f t="shared" si="11"/>
        <v>1</v>
      </c>
      <c r="W34" s="104">
        <f t="shared" si="12"/>
        <v>0</v>
      </c>
      <c r="X34" s="104">
        <f t="shared" si="13"/>
        <v>0</v>
      </c>
      <c r="Y34" s="64"/>
    </row>
    <row r="35" spans="1:37">
      <c r="A35" s="402"/>
      <c r="B35" s="403"/>
      <c r="C35" s="79" t="s">
        <v>68</v>
      </c>
      <c r="D35" s="162" t="s">
        <v>147</v>
      </c>
      <c r="E35" s="268"/>
      <c r="F35" s="269"/>
      <c r="G35" s="269"/>
      <c r="H35" s="269"/>
      <c r="I35" s="269"/>
      <c r="J35" s="270" t="s">
        <v>32</v>
      </c>
      <c r="K35" s="98">
        <f t="shared" si="0"/>
        <v>1</v>
      </c>
      <c r="L35" s="98">
        <f t="shared" si="1"/>
        <v>1</v>
      </c>
      <c r="M35" s="99">
        <f t="shared" si="2"/>
        <v>0</v>
      </c>
      <c r="N35" s="99">
        <f t="shared" si="3"/>
        <v>0</v>
      </c>
      <c r="O35" s="100">
        <f t="shared" si="4"/>
        <v>0</v>
      </c>
      <c r="P35" s="100">
        <f t="shared" si="5"/>
        <v>0</v>
      </c>
      <c r="Q35" s="101">
        <f t="shared" si="6"/>
        <v>0</v>
      </c>
      <c r="R35" s="101">
        <f t="shared" si="7"/>
        <v>0</v>
      </c>
      <c r="S35" s="102">
        <f t="shared" si="8"/>
        <v>0</v>
      </c>
      <c r="T35" s="102">
        <f t="shared" si="9"/>
        <v>0</v>
      </c>
      <c r="U35" s="103">
        <f t="shared" si="10"/>
        <v>0</v>
      </c>
      <c r="V35" s="103">
        <f t="shared" si="11"/>
        <v>0</v>
      </c>
      <c r="W35" s="104">
        <f t="shared" si="12"/>
        <v>1</v>
      </c>
      <c r="X35" s="104">
        <f t="shared" si="13"/>
        <v>1</v>
      </c>
      <c r="Y35" s="64"/>
    </row>
    <row r="36" spans="1:37" ht="14.25" thickBot="1">
      <c r="A36" s="404"/>
      <c r="B36" s="405"/>
      <c r="C36" s="80" t="s">
        <v>69</v>
      </c>
      <c r="D36" s="162" t="s">
        <v>147</v>
      </c>
      <c r="E36" s="271" t="s">
        <v>32</v>
      </c>
      <c r="F36" s="272" t="s">
        <v>32</v>
      </c>
      <c r="G36" s="272" t="s">
        <v>32</v>
      </c>
      <c r="H36" s="272" t="s">
        <v>32</v>
      </c>
      <c r="I36" s="272" t="s">
        <v>32</v>
      </c>
      <c r="J36" s="273" t="s">
        <v>32</v>
      </c>
      <c r="K36" s="98">
        <f t="shared" si="0"/>
        <v>1</v>
      </c>
      <c r="L36" s="98">
        <f t="shared" si="1"/>
        <v>1</v>
      </c>
      <c r="M36" s="99">
        <f t="shared" si="2"/>
        <v>1</v>
      </c>
      <c r="N36" s="99">
        <f t="shared" si="3"/>
        <v>1</v>
      </c>
      <c r="O36" s="100">
        <f t="shared" si="4"/>
        <v>1</v>
      </c>
      <c r="P36" s="100">
        <f t="shared" si="5"/>
        <v>1</v>
      </c>
      <c r="Q36" s="101">
        <f t="shared" si="6"/>
        <v>1</v>
      </c>
      <c r="R36" s="101">
        <f t="shared" si="7"/>
        <v>1</v>
      </c>
      <c r="S36" s="102">
        <f t="shared" si="8"/>
        <v>1</v>
      </c>
      <c r="T36" s="102">
        <f t="shared" si="9"/>
        <v>1</v>
      </c>
      <c r="U36" s="103">
        <f t="shared" si="10"/>
        <v>1</v>
      </c>
      <c r="V36" s="103">
        <f t="shared" si="11"/>
        <v>1</v>
      </c>
      <c r="W36" s="104">
        <f t="shared" si="12"/>
        <v>1</v>
      </c>
      <c r="X36" s="104">
        <f t="shared" si="13"/>
        <v>1</v>
      </c>
      <c r="Y36" s="64"/>
    </row>
    <row r="37" spans="1:37" ht="14.25" thickBot="1">
      <c r="A37" s="393" t="s">
        <v>152</v>
      </c>
      <c r="B37" s="394"/>
      <c r="C37" s="395"/>
      <c r="D37" s="107">
        <f>IF(SUM(L7:L36)=0,"",SUM(K7:K36)/SUM(L7:L36)*100)</f>
        <v>100</v>
      </c>
      <c r="E37" s="107">
        <f>IF(SUM(N7:N36)=0,"",SUM(M7:M36)/SUM(N7:N36)*100)</f>
        <v>100</v>
      </c>
      <c r="F37" s="105">
        <f>IF(SUM(P7:P36)=0,"",SUM(O7:O36)/SUM(P7:P36)*100)</f>
        <v>100</v>
      </c>
      <c r="G37" s="105">
        <f>IF(SUM(R7:R36)=0,"",SUM(Q7:Q36)/SUM(R7:R36)*100)</f>
        <v>100</v>
      </c>
      <c r="H37" s="105">
        <f>IF(SUM(T7:T36)=0,"",SUM(S7:S36)/SUM(T7:T36)*100)</f>
        <v>100</v>
      </c>
      <c r="I37" s="105">
        <f>IF(SUM(V7:V36)=0,"",SUM(U7:U36)/SUM(V7:V36)*100)</f>
        <v>100</v>
      </c>
      <c r="J37" s="106">
        <f>IF(SUM(X7:X36)=0,"",SUM(W7:W36)/SUM(X7:X36)*100)</f>
        <v>100</v>
      </c>
      <c r="Y37" s="64"/>
    </row>
    <row r="38" spans="1:37" ht="30" customHeight="1" thickBot="1">
      <c r="A38" s="396" t="s">
        <v>71</v>
      </c>
      <c r="B38" s="392"/>
      <c r="C38" s="397"/>
      <c r="D38" s="397"/>
      <c r="E38" s="397"/>
      <c r="F38" s="397"/>
      <c r="G38" s="397"/>
      <c r="H38" s="397"/>
      <c r="I38" s="397"/>
      <c r="J38" s="398"/>
      <c r="Y38" s="64"/>
    </row>
    <row r="39" spans="1:37" ht="14.25" thickBot="1">
      <c r="A39" s="203"/>
      <c r="B39" s="203"/>
      <c r="C39" s="203"/>
      <c r="D39" s="203"/>
      <c r="E39" s="203"/>
      <c r="F39" s="203"/>
      <c r="G39" s="203"/>
      <c r="H39" s="203"/>
      <c r="I39" s="203"/>
      <c r="J39" s="203"/>
    </row>
    <row r="40" spans="1:37" ht="18" customHeight="1" thickBot="1">
      <c r="A40" s="391" t="s">
        <v>276</v>
      </c>
      <c r="B40" s="392"/>
      <c r="C40" s="299" t="s">
        <v>296</v>
      </c>
      <c r="D40" s="295"/>
      <c r="E40" s="295"/>
      <c r="F40" s="295"/>
      <c r="G40" s="295"/>
      <c r="H40" s="295"/>
      <c r="I40" s="295"/>
      <c r="J40" s="296"/>
    </row>
    <row r="41" spans="1:37">
      <c r="A41" s="431" t="s">
        <v>6</v>
      </c>
      <c r="B41" s="374"/>
      <c r="C41" s="433" t="s">
        <v>62</v>
      </c>
      <c r="D41" s="425" t="s">
        <v>64</v>
      </c>
      <c r="E41" s="428" t="s">
        <v>63</v>
      </c>
      <c r="F41" s="429"/>
      <c r="G41" s="429"/>
      <c r="H41" s="429"/>
      <c r="I41" s="429"/>
      <c r="J41" s="430"/>
      <c r="Y41" s="64"/>
    </row>
    <row r="42" spans="1:37" ht="14.25" thickBot="1">
      <c r="A42" s="402"/>
      <c r="B42" s="403"/>
      <c r="C42" s="434"/>
      <c r="D42" s="426"/>
      <c r="E42" s="414" t="s">
        <v>78</v>
      </c>
      <c r="F42" s="436" t="s">
        <v>3</v>
      </c>
      <c r="G42" s="436"/>
      <c r="H42" s="436" t="s">
        <v>4</v>
      </c>
      <c r="I42" s="436" t="s">
        <v>5</v>
      </c>
      <c r="J42" s="416" t="s">
        <v>8</v>
      </c>
      <c r="Y42" s="64" t="s">
        <v>32</v>
      </c>
    </row>
    <row r="43" spans="1:37" ht="14.25" customHeight="1" thickBot="1">
      <c r="A43" s="432"/>
      <c r="B43" s="388"/>
      <c r="C43" s="435"/>
      <c r="D43" s="427"/>
      <c r="E43" s="415"/>
      <c r="F43" s="97" t="s">
        <v>46</v>
      </c>
      <c r="G43" s="97" t="s">
        <v>47</v>
      </c>
      <c r="H43" s="437"/>
      <c r="I43" s="437"/>
      <c r="J43" s="417"/>
      <c r="Y43" s="64" t="s">
        <v>72</v>
      </c>
      <c r="AA43" s="342" t="s">
        <v>63</v>
      </c>
      <c r="AB43" s="343" t="s">
        <v>152</v>
      </c>
      <c r="AC43" s="447" t="s">
        <v>64</v>
      </c>
      <c r="AD43" s="447"/>
      <c r="AE43" s="447"/>
      <c r="AF43" s="447"/>
      <c r="AG43" s="447"/>
      <c r="AH43" s="344" t="s">
        <v>326</v>
      </c>
    </row>
    <row r="44" spans="1:37" ht="14.25" thickTop="1">
      <c r="A44" s="399" t="s">
        <v>1</v>
      </c>
      <c r="B44" s="400"/>
      <c r="C44" s="14" t="s">
        <v>41</v>
      </c>
      <c r="D44" s="161" t="s">
        <v>293</v>
      </c>
      <c r="E44" s="40" t="s">
        <v>32</v>
      </c>
      <c r="F44" s="22"/>
      <c r="G44" s="22"/>
      <c r="H44" s="22"/>
      <c r="I44" s="22"/>
      <c r="J44" s="23"/>
      <c r="K44" s="98">
        <f>IF(D44="○",1,0)</f>
        <v>0</v>
      </c>
      <c r="L44" s="98">
        <f>IF(D44="",0,1)</f>
        <v>1</v>
      </c>
      <c r="M44" s="99">
        <f>IF(AND($D44="○",E44="○"),1,0)</f>
        <v>0</v>
      </c>
      <c r="N44" s="99">
        <f>IF(AND($D44&lt;&gt;"",$E44="○"),1,0)</f>
        <v>1</v>
      </c>
      <c r="O44" s="100">
        <f>IF(AND($D44="○",F44="○"),1,0)</f>
        <v>0</v>
      </c>
      <c r="P44" s="100">
        <f>IF(AND($D44&lt;&gt;"",$F44="○"),1,0)</f>
        <v>0</v>
      </c>
      <c r="Q44" s="101">
        <f>IF(AND($D44="○",G44="○"),1,0)</f>
        <v>0</v>
      </c>
      <c r="R44" s="101">
        <f>IF(AND($D44&lt;&gt;"",$G44="○"),1,0)</f>
        <v>0</v>
      </c>
      <c r="S44" s="102">
        <f>IF(AND($D44="○",H44="○"),1,0)</f>
        <v>0</v>
      </c>
      <c r="T44" s="102">
        <f>IF(AND($D44&lt;&gt;"",$H44="○"),1,0)</f>
        <v>0</v>
      </c>
      <c r="U44" s="103">
        <f>IF(AND($D44="○",I44="○"),1,0)</f>
        <v>0</v>
      </c>
      <c r="V44" s="103">
        <f>IF(AND($D44&lt;&gt;"",$I44="○"),1,0)</f>
        <v>0</v>
      </c>
      <c r="W44" s="104">
        <f>IF(AND($D44="○",J44="○"),1,0)</f>
        <v>0</v>
      </c>
      <c r="X44" s="104">
        <f>IF(AND($D44&lt;&gt;"",$J44="○"),1,0)</f>
        <v>0</v>
      </c>
      <c r="Y44" s="64"/>
      <c r="AA44" s="248" t="s">
        <v>327</v>
      </c>
      <c r="AB44" s="346">
        <f>E74</f>
        <v>0</v>
      </c>
      <c r="AC44" s="348" t="s">
        <v>334</v>
      </c>
      <c r="AD44" s="349" t="str">
        <f>IF(AB44&gt;=20,"★","")</f>
        <v/>
      </c>
      <c r="AE44" s="349" t="str">
        <f>IF(AB44&gt;=40,"★","")</f>
        <v/>
      </c>
      <c r="AF44" s="349" t="str">
        <f>IF(AB44&gt;=60,"★","")</f>
        <v/>
      </c>
      <c r="AG44" s="350" t="str">
        <f>IF(AB44&gt;=80,"★","")</f>
        <v/>
      </c>
      <c r="AH44" s="446">
        <f>C75</f>
        <v>0</v>
      </c>
    </row>
    <row r="45" spans="1:37">
      <c r="A45" s="409"/>
      <c r="B45" s="400"/>
      <c r="C45" s="280" t="s">
        <v>229</v>
      </c>
      <c r="D45" s="162" t="s">
        <v>293</v>
      </c>
      <c r="E45" s="41" t="s">
        <v>32</v>
      </c>
      <c r="F45" s="16"/>
      <c r="G45" s="16" t="s">
        <v>32</v>
      </c>
      <c r="H45" s="16" t="s">
        <v>32</v>
      </c>
      <c r="I45" s="16" t="s">
        <v>32</v>
      </c>
      <c r="J45" s="17" t="s">
        <v>32</v>
      </c>
      <c r="K45" s="98">
        <f t="shared" ref="K45:K73" si="18">IF(D45="○",1,0)</f>
        <v>0</v>
      </c>
      <c r="L45" s="98">
        <f t="shared" ref="L45:L73" si="19">IF(D45="",0,1)</f>
        <v>1</v>
      </c>
      <c r="M45" s="99">
        <f t="shared" ref="M45:M73" si="20">IF(AND($D45="○",E45="○"),1,0)</f>
        <v>0</v>
      </c>
      <c r="N45" s="99">
        <f t="shared" ref="N45:N73" si="21">IF(AND($D45&lt;&gt;"",$E45="○"),1,0)</f>
        <v>1</v>
      </c>
      <c r="O45" s="100">
        <f t="shared" ref="O45:O73" si="22">IF(AND($D45="○",F45="○"),1,0)</f>
        <v>0</v>
      </c>
      <c r="P45" s="100">
        <f t="shared" ref="P45:P73" si="23">IF(AND($D45&lt;&gt;"",$F45="○"),1,0)</f>
        <v>0</v>
      </c>
      <c r="Q45" s="101">
        <f t="shared" ref="Q45:Q73" si="24">IF(AND($D45="○",G45="○"),1,0)</f>
        <v>0</v>
      </c>
      <c r="R45" s="101">
        <f t="shared" ref="R45:R73" si="25">IF(AND($D45&lt;&gt;"",$G45="○"),1,0)</f>
        <v>1</v>
      </c>
      <c r="S45" s="102">
        <f t="shared" ref="S45:S73" si="26">IF(AND($D45="○",H45="○"),1,0)</f>
        <v>0</v>
      </c>
      <c r="T45" s="102">
        <f t="shared" ref="T45:T73" si="27">IF(AND($D45&lt;&gt;"",$H45="○"),1,0)</f>
        <v>1</v>
      </c>
      <c r="U45" s="103">
        <f t="shared" ref="U45:U73" si="28">IF(AND($D45="○",I45="○"),1,0)</f>
        <v>0</v>
      </c>
      <c r="V45" s="103">
        <f t="shared" ref="V45:V73" si="29">IF(AND($D45&lt;&gt;"",$I45="○"),1,0)</f>
        <v>1</v>
      </c>
      <c r="W45" s="104">
        <f t="shared" ref="W45:W73" si="30">IF(AND($D45="○",J45="○"),1,0)</f>
        <v>0</v>
      </c>
      <c r="X45" s="104">
        <f t="shared" ref="X45:X73" si="31">IF(AND($D45&lt;&gt;"",$J45="○"),1,0)</f>
        <v>1</v>
      </c>
      <c r="Y45" s="64"/>
      <c r="AA45" s="248" t="s">
        <v>328</v>
      </c>
      <c r="AB45" s="346">
        <f>F74</f>
        <v>0</v>
      </c>
      <c r="AC45" s="348" t="s">
        <v>334</v>
      </c>
      <c r="AD45" s="349" t="str">
        <f t="shared" ref="AD45:AD50" si="32">IF(AB45&gt;=20,"★","")</f>
        <v/>
      </c>
      <c r="AE45" s="349" t="str">
        <f t="shared" ref="AE45:AE50" si="33">IF(AB45&gt;=40,"★","")</f>
        <v/>
      </c>
      <c r="AF45" s="349" t="str">
        <f t="shared" ref="AF45:AF50" si="34">IF(AB45&gt;=60,"★","")</f>
        <v/>
      </c>
      <c r="AG45" s="350" t="str">
        <f t="shared" ref="AG45:AG50" si="35">IF(AB45&gt;=80,"★","")</f>
        <v/>
      </c>
      <c r="AH45" s="446"/>
      <c r="AJ45" s="442" t="s">
        <v>335</v>
      </c>
      <c r="AK45" s="443"/>
    </row>
    <row r="46" spans="1:37" ht="14.25" thickBot="1">
      <c r="A46" s="409"/>
      <c r="B46" s="400"/>
      <c r="C46" s="11" t="s">
        <v>42</v>
      </c>
      <c r="D46" s="163" t="s">
        <v>293</v>
      </c>
      <c r="E46" s="42"/>
      <c r="F46" s="28"/>
      <c r="G46" s="28"/>
      <c r="H46" s="28"/>
      <c r="I46" s="28" t="s">
        <v>32</v>
      </c>
      <c r="J46" s="32"/>
      <c r="K46" s="98">
        <f t="shared" si="18"/>
        <v>0</v>
      </c>
      <c r="L46" s="98">
        <f t="shared" si="19"/>
        <v>1</v>
      </c>
      <c r="M46" s="99">
        <f t="shared" si="20"/>
        <v>0</v>
      </c>
      <c r="N46" s="99">
        <f t="shared" si="21"/>
        <v>0</v>
      </c>
      <c r="O46" s="100">
        <f t="shared" si="22"/>
        <v>0</v>
      </c>
      <c r="P46" s="100">
        <f t="shared" si="23"/>
        <v>0</v>
      </c>
      <c r="Q46" s="101">
        <f t="shared" si="24"/>
        <v>0</v>
      </c>
      <c r="R46" s="101">
        <f t="shared" si="25"/>
        <v>0</v>
      </c>
      <c r="S46" s="102">
        <f t="shared" si="26"/>
        <v>0</v>
      </c>
      <c r="T46" s="102">
        <f t="shared" si="27"/>
        <v>0</v>
      </c>
      <c r="U46" s="103">
        <f t="shared" si="28"/>
        <v>0</v>
      </c>
      <c r="V46" s="103">
        <f t="shared" si="29"/>
        <v>1</v>
      </c>
      <c r="W46" s="104">
        <f t="shared" si="30"/>
        <v>0</v>
      </c>
      <c r="X46" s="104">
        <f t="shared" si="31"/>
        <v>0</v>
      </c>
      <c r="Y46" s="64"/>
      <c r="AA46" s="248" t="s">
        <v>329</v>
      </c>
      <c r="AB46" s="346">
        <f>G74</f>
        <v>0</v>
      </c>
      <c r="AC46" s="348" t="s">
        <v>334</v>
      </c>
      <c r="AD46" s="349" t="str">
        <f t="shared" si="32"/>
        <v/>
      </c>
      <c r="AE46" s="349" t="str">
        <f t="shared" si="33"/>
        <v/>
      </c>
      <c r="AF46" s="349" t="str">
        <f t="shared" si="34"/>
        <v/>
      </c>
      <c r="AG46" s="350" t="str">
        <f t="shared" si="35"/>
        <v/>
      </c>
      <c r="AH46" s="446"/>
      <c r="AJ46" s="351" t="s">
        <v>336</v>
      </c>
      <c r="AK46" s="352" t="s">
        <v>334</v>
      </c>
    </row>
    <row r="47" spans="1:37">
      <c r="A47" s="410" t="s">
        <v>31</v>
      </c>
      <c r="B47" s="411"/>
      <c r="C47" s="65" t="s">
        <v>43</v>
      </c>
      <c r="D47" s="164" t="s">
        <v>293</v>
      </c>
      <c r="E47" s="43" t="s">
        <v>32</v>
      </c>
      <c r="F47" s="36"/>
      <c r="G47" s="36"/>
      <c r="H47" s="36"/>
      <c r="I47" s="36"/>
      <c r="J47" s="37"/>
      <c r="K47" s="98">
        <f t="shared" si="18"/>
        <v>0</v>
      </c>
      <c r="L47" s="98">
        <f t="shared" si="19"/>
        <v>1</v>
      </c>
      <c r="M47" s="99">
        <f t="shared" si="20"/>
        <v>0</v>
      </c>
      <c r="N47" s="99">
        <f t="shared" si="21"/>
        <v>1</v>
      </c>
      <c r="O47" s="100">
        <f t="shared" si="22"/>
        <v>0</v>
      </c>
      <c r="P47" s="100">
        <f t="shared" si="23"/>
        <v>0</v>
      </c>
      <c r="Q47" s="101">
        <f t="shared" si="24"/>
        <v>0</v>
      </c>
      <c r="R47" s="101">
        <f t="shared" si="25"/>
        <v>0</v>
      </c>
      <c r="S47" s="102">
        <f t="shared" si="26"/>
        <v>0</v>
      </c>
      <c r="T47" s="102">
        <f t="shared" si="27"/>
        <v>0</v>
      </c>
      <c r="U47" s="103">
        <f t="shared" si="28"/>
        <v>0</v>
      </c>
      <c r="V47" s="103">
        <f t="shared" si="29"/>
        <v>0</v>
      </c>
      <c r="W47" s="104">
        <f t="shared" si="30"/>
        <v>0</v>
      </c>
      <c r="X47" s="104">
        <f t="shared" si="31"/>
        <v>0</v>
      </c>
      <c r="Y47" s="64"/>
      <c r="AA47" s="248" t="s">
        <v>143</v>
      </c>
      <c r="AB47" s="346">
        <f>H74</f>
        <v>0</v>
      </c>
      <c r="AC47" s="348" t="s">
        <v>334</v>
      </c>
      <c r="AD47" s="349" t="str">
        <f t="shared" si="32"/>
        <v/>
      </c>
      <c r="AE47" s="349" t="str">
        <f t="shared" si="33"/>
        <v/>
      </c>
      <c r="AF47" s="349" t="str">
        <f t="shared" si="34"/>
        <v/>
      </c>
      <c r="AG47" s="350" t="str">
        <f t="shared" si="35"/>
        <v/>
      </c>
      <c r="AH47" s="446"/>
      <c r="AJ47" s="351" t="s">
        <v>337</v>
      </c>
      <c r="AK47" s="353" t="s">
        <v>341</v>
      </c>
    </row>
    <row r="48" spans="1:37">
      <c r="A48" s="409"/>
      <c r="B48" s="400"/>
      <c r="C48" s="280" t="s">
        <v>231</v>
      </c>
      <c r="D48" s="165" t="s">
        <v>293</v>
      </c>
      <c r="E48" s="41"/>
      <c r="F48" s="16" t="s">
        <v>32</v>
      </c>
      <c r="G48" s="16" t="s">
        <v>32</v>
      </c>
      <c r="H48" s="16"/>
      <c r="I48" s="16"/>
      <c r="J48" s="17"/>
      <c r="K48" s="98">
        <f t="shared" si="18"/>
        <v>0</v>
      </c>
      <c r="L48" s="98">
        <f t="shared" si="19"/>
        <v>1</v>
      </c>
      <c r="M48" s="99">
        <f t="shared" si="20"/>
        <v>0</v>
      </c>
      <c r="N48" s="99">
        <f t="shared" si="21"/>
        <v>0</v>
      </c>
      <c r="O48" s="100">
        <f t="shared" si="22"/>
        <v>0</v>
      </c>
      <c r="P48" s="100">
        <f t="shared" si="23"/>
        <v>1</v>
      </c>
      <c r="Q48" s="101">
        <f t="shared" si="24"/>
        <v>0</v>
      </c>
      <c r="R48" s="101">
        <f t="shared" si="25"/>
        <v>1</v>
      </c>
      <c r="S48" s="102">
        <f t="shared" si="26"/>
        <v>0</v>
      </c>
      <c r="T48" s="102">
        <f t="shared" si="27"/>
        <v>0</v>
      </c>
      <c r="U48" s="103">
        <f t="shared" si="28"/>
        <v>0</v>
      </c>
      <c r="V48" s="103">
        <f t="shared" si="29"/>
        <v>0</v>
      </c>
      <c r="W48" s="104">
        <f t="shared" si="30"/>
        <v>0</v>
      </c>
      <c r="X48" s="104">
        <f t="shared" si="31"/>
        <v>0</v>
      </c>
      <c r="Y48" s="64"/>
      <c r="AA48" s="248" t="s">
        <v>144</v>
      </c>
      <c r="AB48" s="346">
        <f>I74</f>
        <v>0</v>
      </c>
      <c r="AC48" s="348" t="s">
        <v>334</v>
      </c>
      <c r="AD48" s="349" t="str">
        <f t="shared" si="32"/>
        <v/>
      </c>
      <c r="AE48" s="349" t="str">
        <f t="shared" si="33"/>
        <v/>
      </c>
      <c r="AF48" s="349" t="str">
        <f t="shared" si="34"/>
        <v/>
      </c>
      <c r="AG48" s="350" t="str">
        <f t="shared" si="35"/>
        <v/>
      </c>
      <c r="AH48" s="446"/>
      <c r="AJ48" s="351" t="s">
        <v>338</v>
      </c>
      <c r="AK48" s="353" t="s">
        <v>342</v>
      </c>
    </row>
    <row r="49" spans="1:37">
      <c r="A49" s="409"/>
      <c r="B49" s="400"/>
      <c r="C49" s="280" t="s">
        <v>232</v>
      </c>
      <c r="D49" s="165" t="s">
        <v>293</v>
      </c>
      <c r="E49" s="41" t="s">
        <v>32</v>
      </c>
      <c r="F49" s="16"/>
      <c r="G49" s="16" t="s">
        <v>32</v>
      </c>
      <c r="H49" s="16" t="s">
        <v>32</v>
      </c>
      <c r="I49" s="16" t="s">
        <v>32</v>
      </c>
      <c r="J49" s="17" t="s">
        <v>32</v>
      </c>
      <c r="K49" s="98">
        <f t="shared" si="18"/>
        <v>0</v>
      </c>
      <c r="L49" s="98">
        <f t="shared" si="19"/>
        <v>1</v>
      </c>
      <c r="M49" s="99">
        <f t="shared" si="20"/>
        <v>0</v>
      </c>
      <c r="N49" s="99">
        <f t="shared" si="21"/>
        <v>1</v>
      </c>
      <c r="O49" s="100">
        <f t="shared" si="22"/>
        <v>0</v>
      </c>
      <c r="P49" s="100">
        <f t="shared" si="23"/>
        <v>0</v>
      </c>
      <c r="Q49" s="101">
        <f t="shared" si="24"/>
        <v>0</v>
      </c>
      <c r="R49" s="101">
        <f t="shared" si="25"/>
        <v>1</v>
      </c>
      <c r="S49" s="102">
        <f t="shared" si="26"/>
        <v>0</v>
      </c>
      <c r="T49" s="102">
        <f t="shared" si="27"/>
        <v>1</v>
      </c>
      <c r="U49" s="103">
        <f t="shared" si="28"/>
        <v>0</v>
      </c>
      <c r="V49" s="103">
        <f t="shared" si="29"/>
        <v>1</v>
      </c>
      <c r="W49" s="104">
        <f t="shared" si="30"/>
        <v>0</v>
      </c>
      <c r="X49" s="104">
        <f t="shared" si="31"/>
        <v>1</v>
      </c>
      <c r="Y49" s="81"/>
      <c r="AA49" s="248" t="s">
        <v>145</v>
      </c>
      <c r="AB49" s="346">
        <f>J74</f>
        <v>0</v>
      </c>
      <c r="AC49" s="348" t="s">
        <v>334</v>
      </c>
      <c r="AD49" s="349" t="str">
        <f t="shared" si="32"/>
        <v/>
      </c>
      <c r="AE49" s="349" t="str">
        <f t="shared" si="33"/>
        <v/>
      </c>
      <c r="AF49" s="349" t="str">
        <f t="shared" si="34"/>
        <v/>
      </c>
      <c r="AG49" s="350" t="str">
        <f t="shared" si="35"/>
        <v/>
      </c>
      <c r="AH49" s="446"/>
      <c r="AJ49" s="351" t="s">
        <v>339</v>
      </c>
      <c r="AK49" s="353" t="s">
        <v>343</v>
      </c>
    </row>
    <row r="50" spans="1:37" ht="14.25" thickBot="1">
      <c r="A50" s="412"/>
      <c r="B50" s="413"/>
      <c r="C50" s="66" t="s">
        <v>233</v>
      </c>
      <c r="D50" s="166" t="s">
        <v>293</v>
      </c>
      <c r="E50" s="44"/>
      <c r="F50" s="38"/>
      <c r="G50" s="38"/>
      <c r="H50" s="38"/>
      <c r="I50" s="38" t="s">
        <v>32</v>
      </c>
      <c r="J50" s="39"/>
      <c r="K50" s="98">
        <f t="shared" si="18"/>
        <v>0</v>
      </c>
      <c r="L50" s="98">
        <f t="shared" si="19"/>
        <v>1</v>
      </c>
      <c r="M50" s="99">
        <f t="shared" si="20"/>
        <v>0</v>
      </c>
      <c r="N50" s="99">
        <f t="shared" si="21"/>
        <v>0</v>
      </c>
      <c r="O50" s="100">
        <f t="shared" si="22"/>
        <v>0</v>
      </c>
      <c r="P50" s="100">
        <f t="shared" si="23"/>
        <v>0</v>
      </c>
      <c r="Q50" s="101">
        <f t="shared" si="24"/>
        <v>0</v>
      </c>
      <c r="R50" s="101">
        <f t="shared" si="25"/>
        <v>0</v>
      </c>
      <c r="S50" s="102">
        <f t="shared" si="26"/>
        <v>0</v>
      </c>
      <c r="T50" s="102">
        <f t="shared" si="27"/>
        <v>0</v>
      </c>
      <c r="U50" s="103">
        <f t="shared" si="28"/>
        <v>0</v>
      </c>
      <c r="V50" s="103">
        <f t="shared" si="29"/>
        <v>1</v>
      </c>
      <c r="W50" s="104">
        <f t="shared" si="30"/>
        <v>0</v>
      </c>
      <c r="X50" s="104">
        <f t="shared" si="31"/>
        <v>0</v>
      </c>
      <c r="Y50" s="64"/>
      <c r="AA50" s="345" t="s">
        <v>333</v>
      </c>
      <c r="AB50" s="347">
        <f>D74</f>
        <v>0</v>
      </c>
      <c r="AC50" s="356" t="s">
        <v>334</v>
      </c>
      <c r="AD50" s="357" t="str">
        <f t="shared" si="32"/>
        <v/>
      </c>
      <c r="AE50" s="357" t="str">
        <f t="shared" si="33"/>
        <v/>
      </c>
      <c r="AF50" s="357" t="str">
        <f t="shared" si="34"/>
        <v/>
      </c>
      <c r="AG50" s="359" t="str">
        <f t="shared" si="35"/>
        <v/>
      </c>
      <c r="AH50" s="448"/>
      <c r="AJ50" s="354" t="s">
        <v>340</v>
      </c>
      <c r="AK50" s="355" t="s">
        <v>344</v>
      </c>
    </row>
    <row r="51" spans="1:37">
      <c r="A51" s="418" t="s">
        <v>11</v>
      </c>
      <c r="B51" s="35" t="s">
        <v>9</v>
      </c>
      <c r="C51" s="67" t="s">
        <v>224</v>
      </c>
      <c r="D51" s="161" t="s">
        <v>293</v>
      </c>
      <c r="E51" s="43"/>
      <c r="F51" s="36" t="s">
        <v>32</v>
      </c>
      <c r="G51" s="36" t="s">
        <v>32</v>
      </c>
      <c r="H51" s="36"/>
      <c r="I51" s="36"/>
      <c r="J51" s="37"/>
      <c r="K51" s="98">
        <f t="shared" si="18"/>
        <v>0</v>
      </c>
      <c r="L51" s="98">
        <f t="shared" si="19"/>
        <v>1</v>
      </c>
      <c r="M51" s="99">
        <f t="shared" si="20"/>
        <v>0</v>
      </c>
      <c r="N51" s="99">
        <f t="shared" si="21"/>
        <v>0</v>
      </c>
      <c r="O51" s="100">
        <f t="shared" si="22"/>
        <v>0</v>
      </c>
      <c r="P51" s="100">
        <f t="shared" si="23"/>
        <v>1</v>
      </c>
      <c r="Q51" s="101">
        <f t="shared" si="24"/>
        <v>0</v>
      </c>
      <c r="R51" s="101">
        <f t="shared" si="25"/>
        <v>1</v>
      </c>
      <c r="S51" s="102">
        <f t="shared" si="26"/>
        <v>0</v>
      </c>
      <c r="T51" s="102">
        <f t="shared" si="27"/>
        <v>0</v>
      </c>
      <c r="U51" s="103">
        <f t="shared" si="28"/>
        <v>0</v>
      </c>
      <c r="V51" s="103">
        <f t="shared" si="29"/>
        <v>0</v>
      </c>
      <c r="W51" s="104">
        <f t="shared" si="30"/>
        <v>0</v>
      </c>
      <c r="X51" s="104">
        <f t="shared" si="31"/>
        <v>0</v>
      </c>
      <c r="Y51" s="64"/>
    </row>
    <row r="52" spans="1:37">
      <c r="A52" s="419"/>
      <c r="B52" s="15" t="s">
        <v>14</v>
      </c>
      <c r="C52" s="68" t="s">
        <v>234</v>
      </c>
      <c r="D52" s="162" t="s">
        <v>293</v>
      </c>
      <c r="E52" s="41" t="s">
        <v>32</v>
      </c>
      <c r="F52" s="16"/>
      <c r="G52" s="16"/>
      <c r="H52" s="16"/>
      <c r="I52" s="16"/>
      <c r="J52" s="17"/>
      <c r="K52" s="98">
        <f t="shared" si="18"/>
        <v>0</v>
      </c>
      <c r="L52" s="98">
        <f t="shared" si="19"/>
        <v>1</v>
      </c>
      <c r="M52" s="99">
        <f t="shared" si="20"/>
        <v>0</v>
      </c>
      <c r="N52" s="99">
        <f t="shared" si="21"/>
        <v>1</v>
      </c>
      <c r="O52" s="100">
        <f t="shared" si="22"/>
        <v>0</v>
      </c>
      <c r="P52" s="100">
        <f t="shared" si="23"/>
        <v>0</v>
      </c>
      <c r="Q52" s="101">
        <f t="shared" si="24"/>
        <v>0</v>
      </c>
      <c r="R52" s="101">
        <f t="shared" si="25"/>
        <v>0</v>
      </c>
      <c r="S52" s="102">
        <f t="shared" si="26"/>
        <v>0</v>
      </c>
      <c r="T52" s="102">
        <f t="shared" si="27"/>
        <v>0</v>
      </c>
      <c r="U52" s="103">
        <f t="shared" si="28"/>
        <v>0</v>
      </c>
      <c r="V52" s="103">
        <f t="shared" si="29"/>
        <v>0</v>
      </c>
      <c r="W52" s="104">
        <f t="shared" si="30"/>
        <v>0</v>
      </c>
      <c r="X52" s="104">
        <f t="shared" si="31"/>
        <v>0</v>
      </c>
      <c r="Y52" s="64"/>
    </row>
    <row r="53" spans="1:37">
      <c r="A53" s="420"/>
      <c r="B53" s="15" t="s">
        <v>12</v>
      </c>
      <c r="C53" s="68" t="s">
        <v>51</v>
      </c>
      <c r="D53" s="162" t="s">
        <v>293</v>
      </c>
      <c r="E53" s="41"/>
      <c r="F53" s="16" t="s">
        <v>32</v>
      </c>
      <c r="G53" s="16" t="s">
        <v>32</v>
      </c>
      <c r="H53" s="16"/>
      <c r="I53" s="16"/>
      <c r="J53" s="17"/>
      <c r="K53" s="98">
        <f t="shared" si="18"/>
        <v>0</v>
      </c>
      <c r="L53" s="98">
        <f t="shared" si="19"/>
        <v>1</v>
      </c>
      <c r="M53" s="99">
        <f t="shared" si="20"/>
        <v>0</v>
      </c>
      <c r="N53" s="99">
        <f t="shared" si="21"/>
        <v>0</v>
      </c>
      <c r="O53" s="100">
        <f t="shared" si="22"/>
        <v>0</v>
      </c>
      <c r="P53" s="100">
        <f t="shared" si="23"/>
        <v>1</v>
      </c>
      <c r="Q53" s="101">
        <f t="shared" si="24"/>
        <v>0</v>
      </c>
      <c r="R53" s="101">
        <f t="shared" si="25"/>
        <v>1</v>
      </c>
      <c r="S53" s="102">
        <f t="shared" si="26"/>
        <v>0</v>
      </c>
      <c r="T53" s="102">
        <f t="shared" si="27"/>
        <v>0</v>
      </c>
      <c r="U53" s="103">
        <f t="shared" si="28"/>
        <v>0</v>
      </c>
      <c r="V53" s="103">
        <f t="shared" si="29"/>
        <v>0</v>
      </c>
      <c r="W53" s="104">
        <f t="shared" si="30"/>
        <v>0</v>
      </c>
      <c r="X53" s="104">
        <f t="shared" si="31"/>
        <v>0</v>
      </c>
      <c r="Y53" s="64"/>
    </row>
    <row r="54" spans="1:37">
      <c r="A54" s="420"/>
      <c r="B54" s="422" t="s">
        <v>13</v>
      </c>
      <c r="C54" s="69" t="s">
        <v>235</v>
      </c>
      <c r="D54" s="167" t="s">
        <v>293</v>
      </c>
      <c r="E54" s="48" t="s">
        <v>32</v>
      </c>
      <c r="F54" s="49"/>
      <c r="G54" s="49"/>
      <c r="H54" s="49"/>
      <c r="I54" s="49"/>
      <c r="J54" s="50"/>
      <c r="K54" s="98">
        <f t="shared" si="18"/>
        <v>0</v>
      </c>
      <c r="L54" s="98">
        <f t="shared" si="19"/>
        <v>1</v>
      </c>
      <c r="M54" s="99">
        <f t="shared" si="20"/>
        <v>0</v>
      </c>
      <c r="N54" s="99">
        <f t="shared" si="21"/>
        <v>1</v>
      </c>
      <c r="O54" s="100">
        <f t="shared" si="22"/>
        <v>0</v>
      </c>
      <c r="P54" s="100">
        <f t="shared" si="23"/>
        <v>0</v>
      </c>
      <c r="Q54" s="101">
        <f t="shared" si="24"/>
        <v>0</v>
      </c>
      <c r="R54" s="101">
        <f t="shared" si="25"/>
        <v>0</v>
      </c>
      <c r="S54" s="102">
        <f t="shared" si="26"/>
        <v>0</v>
      </c>
      <c r="T54" s="102">
        <f t="shared" si="27"/>
        <v>0</v>
      </c>
      <c r="U54" s="103">
        <f t="shared" si="28"/>
        <v>0</v>
      </c>
      <c r="V54" s="103">
        <f t="shared" si="29"/>
        <v>0</v>
      </c>
      <c r="W54" s="104">
        <f t="shared" si="30"/>
        <v>0</v>
      </c>
      <c r="X54" s="104">
        <f t="shared" si="31"/>
        <v>0</v>
      </c>
      <c r="Y54" s="64"/>
    </row>
    <row r="55" spans="1:37">
      <c r="A55" s="420"/>
      <c r="B55" s="423"/>
      <c r="C55" s="70" t="s">
        <v>52</v>
      </c>
      <c r="D55" s="168" t="s">
        <v>293</v>
      </c>
      <c r="E55" s="51"/>
      <c r="F55" s="52"/>
      <c r="G55" s="52"/>
      <c r="H55" s="52" t="s">
        <v>32</v>
      </c>
      <c r="I55" s="52"/>
      <c r="J55" s="53"/>
      <c r="K55" s="98">
        <f t="shared" si="18"/>
        <v>0</v>
      </c>
      <c r="L55" s="98">
        <f t="shared" si="19"/>
        <v>1</v>
      </c>
      <c r="M55" s="99">
        <f t="shared" si="20"/>
        <v>0</v>
      </c>
      <c r="N55" s="99">
        <f t="shared" si="21"/>
        <v>0</v>
      </c>
      <c r="O55" s="100">
        <f t="shared" si="22"/>
        <v>0</v>
      </c>
      <c r="P55" s="100">
        <f t="shared" si="23"/>
        <v>0</v>
      </c>
      <c r="Q55" s="101">
        <f t="shared" si="24"/>
        <v>0</v>
      </c>
      <c r="R55" s="101">
        <f t="shared" si="25"/>
        <v>0</v>
      </c>
      <c r="S55" s="102">
        <f t="shared" si="26"/>
        <v>0</v>
      </c>
      <c r="T55" s="102">
        <f t="shared" si="27"/>
        <v>1</v>
      </c>
      <c r="U55" s="103">
        <f t="shared" si="28"/>
        <v>0</v>
      </c>
      <c r="V55" s="103">
        <f t="shared" si="29"/>
        <v>0</v>
      </c>
      <c r="W55" s="104">
        <f t="shared" si="30"/>
        <v>0</v>
      </c>
      <c r="X55" s="104">
        <f t="shared" si="31"/>
        <v>0</v>
      </c>
      <c r="Y55" s="64"/>
    </row>
    <row r="56" spans="1:37">
      <c r="A56" s="420"/>
      <c r="B56" s="423"/>
      <c r="C56" s="70" t="s">
        <v>53</v>
      </c>
      <c r="D56" s="168" t="s">
        <v>293</v>
      </c>
      <c r="E56" s="51"/>
      <c r="F56" s="52" t="s">
        <v>32</v>
      </c>
      <c r="G56" s="52" t="s">
        <v>32</v>
      </c>
      <c r="H56" s="52"/>
      <c r="I56" s="52"/>
      <c r="J56" s="53"/>
      <c r="K56" s="98">
        <f t="shared" si="18"/>
        <v>0</v>
      </c>
      <c r="L56" s="98">
        <f t="shared" si="19"/>
        <v>1</v>
      </c>
      <c r="M56" s="99">
        <f t="shared" si="20"/>
        <v>0</v>
      </c>
      <c r="N56" s="99">
        <f t="shared" si="21"/>
        <v>0</v>
      </c>
      <c r="O56" s="100">
        <f t="shared" si="22"/>
        <v>0</v>
      </c>
      <c r="P56" s="100">
        <f t="shared" si="23"/>
        <v>1</v>
      </c>
      <c r="Q56" s="101">
        <f t="shared" si="24"/>
        <v>0</v>
      </c>
      <c r="R56" s="101">
        <f t="shared" si="25"/>
        <v>1</v>
      </c>
      <c r="S56" s="102">
        <f t="shared" si="26"/>
        <v>0</v>
      </c>
      <c r="T56" s="102">
        <f t="shared" si="27"/>
        <v>0</v>
      </c>
      <c r="U56" s="103">
        <f t="shared" si="28"/>
        <v>0</v>
      </c>
      <c r="V56" s="103">
        <f t="shared" si="29"/>
        <v>0</v>
      </c>
      <c r="W56" s="104">
        <f t="shared" si="30"/>
        <v>0</v>
      </c>
      <c r="X56" s="104">
        <f t="shared" si="31"/>
        <v>0</v>
      </c>
      <c r="Y56" s="64"/>
    </row>
    <row r="57" spans="1:37">
      <c r="A57" s="420"/>
      <c r="B57" s="423"/>
      <c r="C57" s="70" t="s">
        <v>54</v>
      </c>
      <c r="D57" s="168" t="s">
        <v>293</v>
      </c>
      <c r="E57" s="51"/>
      <c r="F57" s="52"/>
      <c r="G57" s="52"/>
      <c r="H57" s="52"/>
      <c r="I57" s="52" t="s">
        <v>32</v>
      </c>
      <c r="J57" s="53"/>
      <c r="K57" s="98">
        <f t="shared" si="18"/>
        <v>0</v>
      </c>
      <c r="L57" s="98">
        <f t="shared" si="19"/>
        <v>1</v>
      </c>
      <c r="M57" s="99">
        <f t="shared" si="20"/>
        <v>0</v>
      </c>
      <c r="N57" s="99">
        <f t="shared" si="21"/>
        <v>0</v>
      </c>
      <c r="O57" s="100">
        <f t="shared" si="22"/>
        <v>0</v>
      </c>
      <c r="P57" s="100">
        <f t="shared" si="23"/>
        <v>0</v>
      </c>
      <c r="Q57" s="101">
        <f t="shared" si="24"/>
        <v>0</v>
      </c>
      <c r="R57" s="101">
        <f t="shared" si="25"/>
        <v>0</v>
      </c>
      <c r="S57" s="102">
        <f t="shared" si="26"/>
        <v>0</v>
      </c>
      <c r="T57" s="102">
        <f t="shared" si="27"/>
        <v>0</v>
      </c>
      <c r="U57" s="103">
        <f t="shared" si="28"/>
        <v>0</v>
      </c>
      <c r="V57" s="103">
        <f t="shared" si="29"/>
        <v>1</v>
      </c>
      <c r="W57" s="104">
        <f t="shared" si="30"/>
        <v>0</v>
      </c>
      <c r="X57" s="104">
        <f t="shared" si="31"/>
        <v>0</v>
      </c>
      <c r="Y57" s="64"/>
    </row>
    <row r="58" spans="1:37">
      <c r="A58" s="420"/>
      <c r="B58" s="423"/>
      <c r="C58" s="70" t="s">
        <v>56</v>
      </c>
      <c r="D58" s="168" t="s">
        <v>293</v>
      </c>
      <c r="E58" s="51"/>
      <c r="F58" s="52" t="s">
        <v>32</v>
      </c>
      <c r="G58" s="52" t="s">
        <v>32</v>
      </c>
      <c r="H58" s="52"/>
      <c r="I58" s="52"/>
      <c r="J58" s="53"/>
      <c r="K58" s="98">
        <f t="shared" si="18"/>
        <v>0</v>
      </c>
      <c r="L58" s="98">
        <f t="shared" si="19"/>
        <v>1</v>
      </c>
      <c r="M58" s="99">
        <f t="shared" si="20"/>
        <v>0</v>
      </c>
      <c r="N58" s="99">
        <f t="shared" si="21"/>
        <v>0</v>
      </c>
      <c r="O58" s="100">
        <f t="shared" si="22"/>
        <v>0</v>
      </c>
      <c r="P58" s="100">
        <f t="shared" si="23"/>
        <v>1</v>
      </c>
      <c r="Q58" s="101">
        <f t="shared" si="24"/>
        <v>0</v>
      </c>
      <c r="R58" s="101">
        <f t="shared" si="25"/>
        <v>1</v>
      </c>
      <c r="S58" s="102">
        <f t="shared" si="26"/>
        <v>0</v>
      </c>
      <c r="T58" s="102">
        <f t="shared" si="27"/>
        <v>0</v>
      </c>
      <c r="U58" s="103">
        <f t="shared" si="28"/>
        <v>0</v>
      </c>
      <c r="V58" s="103">
        <f t="shared" si="29"/>
        <v>0</v>
      </c>
      <c r="W58" s="104">
        <f t="shared" si="30"/>
        <v>0</v>
      </c>
      <c r="X58" s="104">
        <f t="shared" si="31"/>
        <v>0</v>
      </c>
      <c r="Y58" s="64"/>
    </row>
    <row r="59" spans="1:37" ht="14.25" thickBot="1">
      <c r="A59" s="421"/>
      <c r="B59" s="424"/>
      <c r="C59" s="71" t="s">
        <v>55</v>
      </c>
      <c r="D59" s="169" t="s">
        <v>293</v>
      </c>
      <c r="E59" s="54"/>
      <c r="F59" s="55"/>
      <c r="G59" s="55"/>
      <c r="H59" s="55"/>
      <c r="I59" s="55" t="s">
        <v>32</v>
      </c>
      <c r="J59" s="56"/>
      <c r="K59" s="98">
        <f t="shared" si="18"/>
        <v>0</v>
      </c>
      <c r="L59" s="98">
        <f t="shared" si="19"/>
        <v>1</v>
      </c>
      <c r="M59" s="99">
        <f t="shared" si="20"/>
        <v>0</v>
      </c>
      <c r="N59" s="99">
        <f t="shared" si="21"/>
        <v>0</v>
      </c>
      <c r="O59" s="100">
        <f t="shared" si="22"/>
        <v>0</v>
      </c>
      <c r="P59" s="100">
        <f t="shared" si="23"/>
        <v>0</v>
      </c>
      <c r="Q59" s="101">
        <f t="shared" si="24"/>
        <v>0</v>
      </c>
      <c r="R59" s="101">
        <f t="shared" si="25"/>
        <v>0</v>
      </c>
      <c r="S59" s="102">
        <f t="shared" si="26"/>
        <v>0</v>
      </c>
      <c r="T59" s="102">
        <f t="shared" si="27"/>
        <v>0</v>
      </c>
      <c r="U59" s="103">
        <f t="shared" si="28"/>
        <v>0</v>
      </c>
      <c r="V59" s="103">
        <f t="shared" si="29"/>
        <v>1</v>
      </c>
      <c r="W59" s="104">
        <f t="shared" si="30"/>
        <v>0</v>
      </c>
      <c r="X59" s="104">
        <f t="shared" si="31"/>
        <v>0</v>
      </c>
      <c r="Y59" s="64"/>
    </row>
    <row r="60" spans="1:37">
      <c r="A60" s="399" t="s">
        <v>2</v>
      </c>
      <c r="B60" s="400"/>
      <c r="C60" s="72" t="s">
        <v>57</v>
      </c>
      <c r="D60" s="161" t="s">
        <v>293</v>
      </c>
      <c r="E60" s="40" t="s">
        <v>32</v>
      </c>
      <c r="F60" s="22"/>
      <c r="G60" s="22"/>
      <c r="H60" s="22"/>
      <c r="I60" s="22"/>
      <c r="J60" s="23" t="s">
        <v>32</v>
      </c>
      <c r="K60" s="98">
        <f t="shared" si="18"/>
        <v>0</v>
      </c>
      <c r="L60" s="98">
        <f t="shared" si="19"/>
        <v>1</v>
      </c>
      <c r="M60" s="99">
        <f t="shared" si="20"/>
        <v>0</v>
      </c>
      <c r="N60" s="99">
        <f t="shared" si="21"/>
        <v>1</v>
      </c>
      <c r="O60" s="100">
        <f t="shared" si="22"/>
        <v>0</v>
      </c>
      <c r="P60" s="100">
        <f t="shared" si="23"/>
        <v>0</v>
      </c>
      <c r="Q60" s="101">
        <f t="shared" si="24"/>
        <v>0</v>
      </c>
      <c r="R60" s="101">
        <f t="shared" si="25"/>
        <v>0</v>
      </c>
      <c r="S60" s="102">
        <f t="shared" si="26"/>
        <v>0</v>
      </c>
      <c r="T60" s="102">
        <f t="shared" si="27"/>
        <v>0</v>
      </c>
      <c r="U60" s="103">
        <f t="shared" si="28"/>
        <v>0</v>
      </c>
      <c r="V60" s="103">
        <f t="shared" si="29"/>
        <v>0</v>
      </c>
      <c r="W60" s="104">
        <f t="shared" si="30"/>
        <v>0</v>
      </c>
      <c r="X60" s="104">
        <f t="shared" si="31"/>
        <v>1</v>
      </c>
      <c r="Y60" s="64"/>
    </row>
    <row r="61" spans="1:37">
      <c r="A61" s="399"/>
      <c r="B61" s="400"/>
      <c r="C61" s="73" t="s">
        <v>58</v>
      </c>
      <c r="D61" s="162" t="s">
        <v>293</v>
      </c>
      <c r="E61" s="41"/>
      <c r="F61" s="16" t="s">
        <v>32</v>
      </c>
      <c r="G61" s="16" t="s">
        <v>32</v>
      </c>
      <c r="H61" s="16"/>
      <c r="I61" s="16"/>
      <c r="J61" s="17"/>
      <c r="K61" s="98">
        <f t="shared" si="18"/>
        <v>0</v>
      </c>
      <c r="L61" s="98">
        <f t="shared" si="19"/>
        <v>1</v>
      </c>
      <c r="M61" s="99">
        <f t="shared" si="20"/>
        <v>0</v>
      </c>
      <c r="N61" s="99">
        <f t="shared" si="21"/>
        <v>0</v>
      </c>
      <c r="O61" s="100">
        <f t="shared" si="22"/>
        <v>0</v>
      </c>
      <c r="P61" s="100">
        <f t="shared" si="23"/>
        <v>1</v>
      </c>
      <c r="Q61" s="101">
        <f t="shared" si="24"/>
        <v>0</v>
      </c>
      <c r="R61" s="101">
        <f t="shared" si="25"/>
        <v>1</v>
      </c>
      <c r="S61" s="102">
        <f t="shared" si="26"/>
        <v>0</v>
      </c>
      <c r="T61" s="102">
        <f t="shared" si="27"/>
        <v>0</v>
      </c>
      <c r="U61" s="103">
        <f t="shared" si="28"/>
        <v>0</v>
      </c>
      <c r="V61" s="103">
        <f t="shared" si="29"/>
        <v>0</v>
      </c>
      <c r="W61" s="104">
        <f t="shared" si="30"/>
        <v>0</v>
      </c>
      <c r="X61" s="104">
        <f t="shared" si="31"/>
        <v>0</v>
      </c>
      <c r="Y61" s="64"/>
    </row>
    <row r="62" spans="1:37" ht="14.25" thickBot="1">
      <c r="A62" s="399"/>
      <c r="B62" s="400"/>
      <c r="C62" s="74" t="s">
        <v>59</v>
      </c>
      <c r="D62" s="163" t="s">
        <v>293</v>
      </c>
      <c r="E62" s="42"/>
      <c r="F62" s="28"/>
      <c r="G62" s="28"/>
      <c r="H62" s="28"/>
      <c r="I62" s="28"/>
      <c r="J62" s="32" t="s">
        <v>32</v>
      </c>
      <c r="K62" s="98">
        <f t="shared" si="18"/>
        <v>0</v>
      </c>
      <c r="L62" s="98">
        <f t="shared" si="19"/>
        <v>1</v>
      </c>
      <c r="M62" s="99">
        <f t="shared" si="20"/>
        <v>0</v>
      </c>
      <c r="N62" s="99">
        <f t="shared" si="21"/>
        <v>0</v>
      </c>
      <c r="O62" s="100">
        <f t="shared" si="22"/>
        <v>0</v>
      </c>
      <c r="P62" s="100">
        <f t="shared" si="23"/>
        <v>0</v>
      </c>
      <c r="Q62" s="101">
        <f t="shared" si="24"/>
        <v>0</v>
      </c>
      <c r="R62" s="101">
        <f t="shared" si="25"/>
        <v>0</v>
      </c>
      <c r="S62" s="102">
        <f t="shared" si="26"/>
        <v>0</v>
      </c>
      <c r="T62" s="102">
        <f t="shared" si="27"/>
        <v>0</v>
      </c>
      <c r="U62" s="103">
        <f t="shared" si="28"/>
        <v>0</v>
      </c>
      <c r="V62" s="103">
        <f t="shared" si="29"/>
        <v>0</v>
      </c>
      <c r="W62" s="104">
        <f t="shared" si="30"/>
        <v>0</v>
      </c>
      <c r="X62" s="104">
        <f t="shared" si="31"/>
        <v>1</v>
      </c>
      <c r="Y62" s="64"/>
    </row>
    <row r="63" spans="1:37">
      <c r="A63" s="401" t="s">
        <v>10</v>
      </c>
      <c r="B63" s="374"/>
      <c r="C63" s="75" t="s">
        <v>237</v>
      </c>
      <c r="D63" s="164" t="s">
        <v>293</v>
      </c>
      <c r="E63" s="43" t="s">
        <v>32</v>
      </c>
      <c r="F63" s="36"/>
      <c r="G63" s="36"/>
      <c r="H63" s="36"/>
      <c r="I63" s="36"/>
      <c r="J63" s="37"/>
      <c r="K63" s="98">
        <f t="shared" si="18"/>
        <v>0</v>
      </c>
      <c r="L63" s="98">
        <f t="shared" si="19"/>
        <v>1</v>
      </c>
      <c r="M63" s="99">
        <f t="shared" si="20"/>
        <v>0</v>
      </c>
      <c r="N63" s="99">
        <f t="shared" si="21"/>
        <v>1</v>
      </c>
      <c r="O63" s="100">
        <f t="shared" si="22"/>
        <v>0</v>
      </c>
      <c r="P63" s="100">
        <f t="shared" si="23"/>
        <v>0</v>
      </c>
      <c r="Q63" s="101">
        <f t="shared" si="24"/>
        <v>0</v>
      </c>
      <c r="R63" s="101">
        <f t="shared" si="25"/>
        <v>0</v>
      </c>
      <c r="S63" s="102">
        <f t="shared" si="26"/>
        <v>0</v>
      </c>
      <c r="T63" s="102">
        <f t="shared" si="27"/>
        <v>0</v>
      </c>
      <c r="U63" s="103">
        <f t="shared" si="28"/>
        <v>0</v>
      </c>
      <c r="V63" s="103">
        <f t="shared" si="29"/>
        <v>0</v>
      </c>
      <c r="W63" s="104">
        <f t="shared" si="30"/>
        <v>0</v>
      </c>
      <c r="X63" s="104">
        <f t="shared" si="31"/>
        <v>0</v>
      </c>
      <c r="Y63" s="64"/>
    </row>
    <row r="64" spans="1:37">
      <c r="A64" s="402"/>
      <c r="B64" s="403"/>
      <c r="C64" s="76" t="s">
        <v>238</v>
      </c>
      <c r="D64" s="165" t="s">
        <v>293</v>
      </c>
      <c r="E64" s="259"/>
      <c r="F64" s="260" t="s">
        <v>32</v>
      </c>
      <c r="G64" s="260" t="s">
        <v>32</v>
      </c>
      <c r="H64" s="260"/>
      <c r="I64" s="260"/>
      <c r="J64" s="261"/>
      <c r="K64" s="98">
        <f t="shared" si="18"/>
        <v>0</v>
      </c>
      <c r="L64" s="98">
        <f t="shared" si="19"/>
        <v>1</v>
      </c>
      <c r="M64" s="99">
        <f t="shared" si="20"/>
        <v>0</v>
      </c>
      <c r="N64" s="99">
        <f t="shared" si="21"/>
        <v>0</v>
      </c>
      <c r="O64" s="100">
        <f t="shared" si="22"/>
        <v>0</v>
      </c>
      <c r="P64" s="100">
        <f t="shared" si="23"/>
        <v>1</v>
      </c>
      <c r="Q64" s="101">
        <f t="shared" si="24"/>
        <v>0</v>
      </c>
      <c r="R64" s="101">
        <f t="shared" si="25"/>
        <v>1</v>
      </c>
      <c r="S64" s="102">
        <f t="shared" si="26"/>
        <v>0</v>
      </c>
      <c r="T64" s="102">
        <f t="shared" si="27"/>
        <v>0</v>
      </c>
      <c r="U64" s="103">
        <f t="shared" si="28"/>
        <v>0</v>
      </c>
      <c r="V64" s="103">
        <f t="shared" si="29"/>
        <v>0</v>
      </c>
      <c r="W64" s="104">
        <f t="shared" si="30"/>
        <v>0</v>
      </c>
      <c r="X64" s="104">
        <f t="shared" si="31"/>
        <v>0</v>
      </c>
      <c r="Y64" s="64"/>
    </row>
    <row r="65" spans="1:34">
      <c r="A65" s="402"/>
      <c r="B65" s="403"/>
      <c r="C65" s="76" t="s">
        <v>240</v>
      </c>
      <c r="D65" s="165" t="s">
        <v>293</v>
      </c>
      <c r="E65" s="259"/>
      <c r="F65" s="260"/>
      <c r="G65" s="260"/>
      <c r="H65" s="260" t="s">
        <v>32</v>
      </c>
      <c r="I65" s="260"/>
      <c r="J65" s="261" t="s">
        <v>32</v>
      </c>
      <c r="K65" s="98">
        <f t="shared" si="18"/>
        <v>0</v>
      </c>
      <c r="L65" s="98">
        <f t="shared" si="19"/>
        <v>1</v>
      </c>
      <c r="M65" s="99">
        <f t="shared" si="20"/>
        <v>0</v>
      </c>
      <c r="N65" s="99">
        <f t="shared" si="21"/>
        <v>0</v>
      </c>
      <c r="O65" s="100">
        <f t="shared" si="22"/>
        <v>0</v>
      </c>
      <c r="P65" s="100">
        <f t="shared" si="23"/>
        <v>0</v>
      </c>
      <c r="Q65" s="101">
        <f t="shared" si="24"/>
        <v>0</v>
      </c>
      <c r="R65" s="101">
        <f t="shared" si="25"/>
        <v>0</v>
      </c>
      <c r="S65" s="102">
        <f t="shared" si="26"/>
        <v>0</v>
      </c>
      <c r="T65" s="102">
        <f t="shared" si="27"/>
        <v>1</v>
      </c>
      <c r="U65" s="103">
        <f t="shared" si="28"/>
        <v>0</v>
      </c>
      <c r="V65" s="103">
        <f t="shared" si="29"/>
        <v>0</v>
      </c>
      <c r="W65" s="104">
        <f t="shared" si="30"/>
        <v>0</v>
      </c>
      <c r="X65" s="104">
        <f t="shared" si="31"/>
        <v>1</v>
      </c>
      <c r="Y65" s="64"/>
    </row>
    <row r="66" spans="1:34">
      <c r="A66" s="402"/>
      <c r="B66" s="403"/>
      <c r="C66" s="76" t="s">
        <v>61</v>
      </c>
      <c r="D66" s="165" t="s">
        <v>293</v>
      </c>
      <c r="E66" s="259"/>
      <c r="F66" s="260"/>
      <c r="G66" s="260"/>
      <c r="H66" s="260"/>
      <c r="I66" s="260" t="s">
        <v>32</v>
      </c>
      <c r="J66" s="261"/>
      <c r="K66" s="98">
        <f t="shared" si="18"/>
        <v>0</v>
      </c>
      <c r="L66" s="98">
        <f t="shared" si="19"/>
        <v>1</v>
      </c>
      <c r="M66" s="99">
        <f t="shared" si="20"/>
        <v>0</v>
      </c>
      <c r="N66" s="99">
        <f t="shared" si="21"/>
        <v>0</v>
      </c>
      <c r="O66" s="100">
        <f t="shared" si="22"/>
        <v>0</v>
      </c>
      <c r="P66" s="100">
        <f t="shared" si="23"/>
        <v>0</v>
      </c>
      <c r="Q66" s="101">
        <f t="shared" si="24"/>
        <v>0</v>
      </c>
      <c r="R66" s="101">
        <f t="shared" si="25"/>
        <v>0</v>
      </c>
      <c r="S66" s="102">
        <f t="shared" si="26"/>
        <v>0</v>
      </c>
      <c r="T66" s="102">
        <f t="shared" si="27"/>
        <v>0</v>
      </c>
      <c r="U66" s="103">
        <f t="shared" si="28"/>
        <v>0</v>
      </c>
      <c r="V66" s="103">
        <f t="shared" si="29"/>
        <v>1</v>
      </c>
      <c r="W66" s="104">
        <f t="shared" si="30"/>
        <v>0</v>
      </c>
      <c r="X66" s="104">
        <f t="shared" si="31"/>
        <v>0</v>
      </c>
      <c r="Y66" s="64"/>
    </row>
    <row r="67" spans="1:34" ht="14.25" thickBot="1">
      <c r="A67" s="404"/>
      <c r="B67" s="405"/>
      <c r="C67" s="77" t="s">
        <v>241</v>
      </c>
      <c r="D67" s="166" t="s">
        <v>293</v>
      </c>
      <c r="E67" s="262"/>
      <c r="F67" s="263"/>
      <c r="G67" s="263"/>
      <c r="H67" s="263"/>
      <c r="I67" s="263" t="s">
        <v>32</v>
      </c>
      <c r="J67" s="264"/>
      <c r="K67" s="98">
        <f t="shared" si="18"/>
        <v>0</v>
      </c>
      <c r="L67" s="98">
        <f t="shared" si="19"/>
        <v>1</v>
      </c>
      <c r="M67" s="99">
        <f t="shared" si="20"/>
        <v>0</v>
      </c>
      <c r="N67" s="99">
        <f t="shared" si="21"/>
        <v>0</v>
      </c>
      <c r="O67" s="100">
        <f t="shared" si="22"/>
        <v>0</v>
      </c>
      <c r="P67" s="100">
        <f t="shared" si="23"/>
        <v>0</v>
      </c>
      <c r="Q67" s="101">
        <f t="shared" si="24"/>
        <v>0</v>
      </c>
      <c r="R67" s="101">
        <f t="shared" si="25"/>
        <v>0</v>
      </c>
      <c r="S67" s="102">
        <f t="shared" si="26"/>
        <v>0</v>
      </c>
      <c r="T67" s="102">
        <f t="shared" si="27"/>
        <v>0</v>
      </c>
      <c r="U67" s="103">
        <f t="shared" si="28"/>
        <v>0</v>
      </c>
      <c r="V67" s="103">
        <f t="shared" si="29"/>
        <v>1</v>
      </c>
      <c r="W67" s="104">
        <f t="shared" si="30"/>
        <v>0</v>
      </c>
      <c r="X67" s="104">
        <f t="shared" si="31"/>
        <v>0</v>
      </c>
      <c r="Y67" s="64"/>
    </row>
    <row r="68" spans="1:34">
      <c r="A68" s="438" t="s">
        <v>70</v>
      </c>
      <c r="B68" s="374"/>
      <c r="C68" s="78" t="s">
        <v>79</v>
      </c>
      <c r="D68" s="161" t="s">
        <v>293</v>
      </c>
      <c r="E68" s="265" t="s">
        <v>32</v>
      </c>
      <c r="F68" s="266"/>
      <c r="G68" s="266"/>
      <c r="H68" s="266"/>
      <c r="I68" s="266"/>
      <c r="J68" s="267"/>
      <c r="K68" s="98">
        <f t="shared" si="18"/>
        <v>0</v>
      </c>
      <c r="L68" s="98">
        <f t="shared" si="19"/>
        <v>1</v>
      </c>
      <c r="M68" s="99">
        <f t="shared" si="20"/>
        <v>0</v>
      </c>
      <c r="N68" s="99">
        <f t="shared" si="21"/>
        <v>1</v>
      </c>
      <c r="O68" s="100">
        <f t="shared" si="22"/>
        <v>0</v>
      </c>
      <c r="P68" s="100">
        <f t="shared" si="23"/>
        <v>0</v>
      </c>
      <c r="Q68" s="101">
        <f t="shared" si="24"/>
        <v>0</v>
      </c>
      <c r="R68" s="101">
        <f t="shared" si="25"/>
        <v>0</v>
      </c>
      <c r="S68" s="102">
        <f t="shared" si="26"/>
        <v>0</v>
      </c>
      <c r="T68" s="102">
        <f t="shared" si="27"/>
        <v>0</v>
      </c>
      <c r="U68" s="103">
        <f t="shared" si="28"/>
        <v>0</v>
      </c>
      <c r="V68" s="103">
        <f t="shared" si="29"/>
        <v>0</v>
      </c>
      <c r="W68" s="104">
        <f t="shared" si="30"/>
        <v>0</v>
      </c>
      <c r="X68" s="104">
        <f t="shared" si="31"/>
        <v>0</v>
      </c>
      <c r="Y68" s="64"/>
    </row>
    <row r="69" spans="1:34">
      <c r="A69" s="402"/>
      <c r="B69" s="403"/>
      <c r="C69" s="79" t="s">
        <v>65</v>
      </c>
      <c r="D69" s="162" t="s">
        <v>293</v>
      </c>
      <c r="E69" s="268"/>
      <c r="F69" s="269" t="s">
        <v>32</v>
      </c>
      <c r="G69" s="269" t="s">
        <v>32</v>
      </c>
      <c r="H69" s="269"/>
      <c r="I69" s="269"/>
      <c r="J69" s="270"/>
      <c r="K69" s="98">
        <f t="shared" si="18"/>
        <v>0</v>
      </c>
      <c r="L69" s="98">
        <f t="shared" si="19"/>
        <v>1</v>
      </c>
      <c r="M69" s="99">
        <f t="shared" si="20"/>
        <v>0</v>
      </c>
      <c r="N69" s="99">
        <f t="shared" si="21"/>
        <v>0</v>
      </c>
      <c r="O69" s="100">
        <f t="shared" si="22"/>
        <v>0</v>
      </c>
      <c r="P69" s="100">
        <f t="shared" si="23"/>
        <v>1</v>
      </c>
      <c r="Q69" s="101">
        <f t="shared" si="24"/>
        <v>0</v>
      </c>
      <c r="R69" s="101">
        <f t="shared" si="25"/>
        <v>1</v>
      </c>
      <c r="S69" s="102">
        <f t="shared" si="26"/>
        <v>0</v>
      </c>
      <c r="T69" s="102">
        <f t="shared" si="27"/>
        <v>0</v>
      </c>
      <c r="U69" s="103">
        <f t="shared" si="28"/>
        <v>0</v>
      </c>
      <c r="V69" s="103">
        <f t="shared" si="29"/>
        <v>0</v>
      </c>
      <c r="W69" s="104">
        <f t="shared" si="30"/>
        <v>0</v>
      </c>
      <c r="X69" s="104">
        <f t="shared" si="31"/>
        <v>0</v>
      </c>
      <c r="Y69" s="64"/>
    </row>
    <row r="70" spans="1:34">
      <c r="A70" s="402"/>
      <c r="B70" s="403"/>
      <c r="C70" s="79" t="s">
        <v>66</v>
      </c>
      <c r="D70" s="162" t="s">
        <v>293</v>
      </c>
      <c r="E70" s="268"/>
      <c r="F70" s="269"/>
      <c r="G70" s="269"/>
      <c r="H70" s="269" t="s">
        <v>32</v>
      </c>
      <c r="I70" s="269"/>
      <c r="J70" s="270"/>
      <c r="K70" s="98">
        <f t="shared" si="18"/>
        <v>0</v>
      </c>
      <c r="L70" s="98">
        <f t="shared" si="19"/>
        <v>1</v>
      </c>
      <c r="M70" s="99">
        <f t="shared" si="20"/>
        <v>0</v>
      </c>
      <c r="N70" s="99">
        <f t="shared" si="21"/>
        <v>0</v>
      </c>
      <c r="O70" s="100">
        <f t="shared" si="22"/>
        <v>0</v>
      </c>
      <c r="P70" s="100">
        <f t="shared" si="23"/>
        <v>0</v>
      </c>
      <c r="Q70" s="101">
        <f t="shared" si="24"/>
        <v>0</v>
      </c>
      <c r="R70" s="101">
        <f t="shared" si="25"/>
        <v>0</v>
      </c>
      <c r="S70" s="102">
        <f t="shared" si="26"/>
        <v>0</v>
      </c>
      <c r="T70" s="102">
        <f t="shared" si="27"/>
        <v>1</v>
      </c>
      <c r="U70" s="103">
        <f t="shared" si="28"/>
        <v>0</v>
      </c>
      <c r="V70" s="103">
        <f t="shared" si="29"/>
        <v>0</v>
      </c>
      <c r="W70" s="104">
        <f t="shared" si="30"/>
        <v>0</v>
      </c>
      <c r="X70" s="104">
        <f t="shared" si="31"/>
        <v>0</v>
      </c>
      <c r="Y70" s="64"/>
    </row>
    <row r="71" spans="1:34">
      <c r="A71" s="402"/>
      <c r="B71" s="403"/>
      <c r="C71" s="79" t="s">
        <v>67</v>
      </c>
      <c r="D71" s="162" t="s">
        <v>293</v>
      </c>
      <c r="E71" s="268"/>
      <c r="F71" s="269"/>
      <c r="G71" s="269"/>
      <c r="H71" s="269"/>
      <c r="I71" s="269" t="s">
        <v>32</v>
      </c>
      <c r="J71" s="270"/>
      <c r="K71" s="98">
        <f t="shared" si="18"/>
        <v>0</v>
      </c>
      <c r="L71" s="98">
        <f t="shared" si="19"/>
        <v>1</v>
      </c>
      <c r="M71" s="99">
        <f t="shared" si="20"/>
        <v>0</v>
      </c>
      <c r="N71" s="99">
        <f t="shared" si="21"/>
        <v>0</v>
      </c>
      <c r="O71" s="100">
        <f t="shared" si="22"/>
        <v>0</v>
      </c>
      <c r="P71" s="100">
        <f t="shared" si="23"/>
        <v>0</v>
      </c>
      <c r="Q71" s="101">
        <f t="shared" si="24"/>
        <v>0</v>
      </c>
      <c r="R71" s="101">
        <f t="shared" si="25"/>
        <v>0</v>
      </c>
      <c r="S71" s="102">
        <f t="shared" si="26"/>
        <v>0</v>
      </c>
      <c r="T71" s="102">
        <f t="shared" si="27"/>
        <v>0</v>
      </c>
      <c r="U71" s="103">
        <f t="shared" si="28"/>
        <v>0</v>
      </c>
      <c r="V71" s="103">
        <f t="shared" si="29"/>
        <v>1</v>
      </c>
      <c r="W71" s="104">
        <f t="shared" si="30"/>
        <v>0</v>
      </c>
      <c r="X71" s="104">
        <f t="shared" si="31"/>
        <v>0</v>
      </c>
      <c r="Y71" s="64"/>
    </row>
    <row r="72" spans="1:34">
      <c r="A72" s="402"/>
      <c r="B72" s="403"/>
      <c r="C72" s="79" t="s">
        <v>68</v>
      </c>
      <c r="D72" s="162" t="s">
        <v>293</v>
      </c>
      <c r="E72" s="268"/>
      <c r="F72" s="269"/>
      <c r="G72" s="269"/>
      <c r="H72" s="269"/>
      <c r="I72" s="269"/>
      <c r="J72" s="270" t="s">
        <v>32</v>
      </c>
      <c r="K72" s="98">
        <f t="shared" si="18"/>
        <v>0</v>
      </c>
      <c r="L72" s="98">
        <f t="shared" si="19"/>
        <v>1</v>
      </c>
      <c r="M72" s="99">
        <f t="shared" si="20"/>
        <v>0</v>
      </c>
      <c r="N72" s="99">
        <f t="shared" si="21"/>
        <v>0</v>
      </c>
      <c r="O72" s="100">
        <f t="shared" si="22"/>
        <v>0</v>
      </c>
      <c r="P72" s="100">
        <f t="shared" si="23"/>
        <v>0</v>
      </c>
      <c r="Q72" s="101">
        <f t="shared" si="24"/>
        <v>0</v>
      </c>
      <c r="R72" s="101">
        <f t="shared" si="25"/>
        <v>0</v>
      </c>
      <c r="S72" s="102">
        <f t="shared" si="26"/>
        <v>0</v>
      </c>
      <c r="T72" s="102">
        <f t="shared" si="27"/>
        <v>0</v>
      </c>
      <c r="U72" s="103">
        <f t="shared" si="28"/>
        <v>0</v>
      </c>
      <c r="V72" s="103">
        <f t="shared" si="29"/>
        <v>0</v>
      </c>
      <c r="W72" s="104">
        <f t="shared" si="30"/>
        <v>0</v>
      </c>
      <c r="X72" s="104">
        <f t="shared" si="31"/>
        <v>1</v>
      </c>
      <c r="Y72" s="64"/>
    </row>
    <row r="73" spans="1:34" ht="14.25" thickBot="1">
      <c r="A73" s="404"/>
      <c r="B73" s="405"/>
      <c r="C73" s="80" t="s">
        <v>69</v>
      </c>
      <c r="D73" s="162" t="s">
        <v>293</v>
      </c>
      <c r="E73" s="271" t="s">
        <v>32</v>
      </c>
      <c r="F73" s="272" t="s">
        <v>32</v>
      </c>
      <c r="G73" s="272" t="s">
        <v>32</v>
      </c>
      <c r="H73" s="272" t="s">
        <v>32</v>
      </c>
      <c r="I73" s="272" t="s">
        <v>32</v>
      </c>
      <c r="J73" s="273" t="s">
        <v>32</v>
      </c>
      <c r="K73" s="98">
        <f t="shared" si="18"/>
        <v>0</v>
      </c>
      <c r="L73" s="98">
        <f t="shared" si="19"/>
        <v>1</v>
      </c>
      <c r="M73" s="99">
        <f t="shared" si="20"/>
        <v>0</v>
      </c>
      <c r="N73" s="99">
        <f t="shared" si="21"/>
        <v>1</v>
      </c>
      <c r="O73" s="100">
        <f t="shared" si="22"/>
        <v>0</v>
      </c>
      <c r="P73" s="100">
        <f t="shared" si="23"/>
        <v>1</v>
      </c>
      <c r="Q73" s="101">
        <f t="shared" si="24"/>
        <v>0</v>
      </c>
      <c r="R73" s="101">
        <f t="shared" si="25"/>
        <v>1</v>
      </c>
      <c r="S73" s="102">
        <f t="shared" si="26"/>
        <v>0</v>
      </c>
      <c r="T73" s="102">
        <f t="shared" si="27"/>
        <v>1</v>
      </c>
      <c r="U73" s="103">
        <f t="shared" si="28"/>
        <v>0</v>
      </c>
      <c r="V73" s="103">
        <f t="shared" si="29"/>
        <v>1</v>
      </c>
      <c r="W73" s="104">
        <f t="shared" si="30"/>
        <v>0</v>
      </c>
      <c r="X73" s="104">
        <f t="shared" si="31"/>
        <v>1</v>
      </c>
      <c r="Y73" s="64"/>
    </row>
    <row r="74" spans="1:34" ht="14.25" thickBot="1">
      <c r="A74" s="393" t="s">
        <v>152</v>
      </c>
      <c r="B74" s="394"/>
      <c r="C74" s="395"/>
      <c r="D74" s="107">
        <f>IF(SUM(L44:L73)=0,"",SUM(K44:K73)/SUM(L44:L73)*100)</f>
        <v>0</v>
      </c>
      <c r="E74" s="107">
        <f>IF(SUM(N44:N73)=0,"",SUM(M44:M73)/SUM(N44:N73)*100)</f>
        <v>0</v>
      </c>
      <c r="F74" s="105">
        <f>IF(SUM(P44:P73)=0,"",SUM(O44:O73)/SUM(P44:P73)*100)</f>
        <v>0</v>
      </c>
      <c r="G74" s="105">
        <f>IF(SUM(R44:R73)=0,"",SUM(Q44:Q73)/SUM(R44:R73)*100)</f>
        <v>0</v>
      </c>
      <c r="H74" s="105">
        <f>IF(SUM(T44:T73)=0,"",SUM(S44:S73)/SUM(T44:T73)*100)</f>
        <v>0</v>
      </c>
      <c r="I74" s="105">
        <f>IF(SUM(V44:V73)=0,"",SUM(U44:U73)/SUM(V44:V73)*100)</f>
        <v>0</v>
      </c>
      <c r="J74" s="106">
        <f>IF(SUM(X44:X73)=0,"",SUM(W44:W73)/SUM(X44:X73)*100)</f>
        <v>0</v>
      </c>
      <c r="Y74" s="64"/>
    </row>
    <row r="75" spans="1:34" ht="30" customHeight="1" thickBot="1">
      <c r="A75" s="396" t="s">
        <v>71</v>
      </c>
      <c r="B75" s="392"/>
      <c r="C75" s="397"/>
      <c r="D75" s="397"/>
      <c r="E75" s="397"/>
      <c r="F75" s="397"/>
      <c r="G75" s="397"/>
      <c r="H75" s="397"/>
      <c r="I75" s="397"/>
      <c r="J75" s="398"/>
      <c r="Y75" s="64"/>
    </row>
    <row r="76" spans="1:34" ht="14.25" thickBot="1">
      <c r="A76" s="203"/>
      <c r="B76" s="203"/>
      <c r="C76" s="203"/>
      <c r="D76" s="203"/>
      <c r="E76" s="203"/>
      <c r="F76" s="203"/>
      <c r="G76" s="203"/>
      <c r="H76" s="203"/>
      <c r="I76" s="203"/>
      <c r="J76" s="203"/>
    </row>
    <row r="77" spans="1:34" ht="18" customHeight="1" thickBot="1">
      <c r="A77" s="391" t="s">
        <v>276</v>
      </c>
      <c r="B77" s="392"/>
      <c r="C77" s="299" t="s">
        <v>297</v>
      </c>
      <c r="D77" s="295"/>
      <c r="E77" s="295"/>
      <c r="F77" s="295"/>
      <c r="G77" s="295"/>
      <c r="H77" s="295"/>
      <c r="I77" s="295"/>
      <c r="J77" s="296"/>
    </row>
    <row r="78" spans="1:34">
      <c r="A78" s="431" t="s">
        <v>6</v>
      </c>
      <c r="B78" s="374"/>
      <c r="C78" s="433" t="s">
        <v>62</v>
      </c>
      <c r="D78" s="425" t="s">
        <v>64</v>
      </c>
      <c r="E78" s="428" t="s">
        <v>63</v>
      </c>
      <c r="F78" s="429"/>
      <c r="G78" s="429"/>
      <c r="H78" s="429"/>
      <c r="I78" s="429"/>
      <c r="J78" s="430"/>
      <c r="Y78" s="64"/>
    </row>
    <row r="79" spans="1:34" ht="14.25" thickBot="1">
      <c r="A79" s="402"/>
      <c r="B79" s="403"/>
      <c r="C79" s="434"/>
      <c r="D79" s="426"/>
      <c r="E79" s="414" t="s">
        <v>78</v>
      </c>
      <c r="F79" s="436" t="s">
        <v>3</v>
      </c>
      <c r="G79" s="436"/>
      <c r="H79" s="436" t="s">
        <v>4</v>
      </c>
      <c r="I79" s="436" t="s">
        <v>5</v>
      </c>
      <c r="J79" s="416" t="s">
        <v>8</v>
      </c>
      <c r="Y79" s="64" t="s">
        <v>32</v>
      </c>
    </row>
    <row r="80" spans="1:34" ht="14.25" customHeight="1" thickBot="1">
      <c r="A80" s="432"/>
      <c r="B80" s="388"/>
      <c r="C80" s="435"/>
      <c r="D80" s="427"/>
      <c r="E80" s="415"/>
      <c r="F80" s="97" t="s">
        <v>46</v>
      </c>
      <c r="G80" s="97" t="s">
        <v>47</v>
      </c>
      <c r="H80" s="437"/>
      <c r="I80" s="437"/>
      <c r="J80" s="417"/>
      <c r="Y80" s="64" t="s">
        <v>72</v>
      </c>
      <c r="AA80" s="342" t="s">
        <v>63</v>
      </c>
      <c r="AB80" s="343" t="s">
        <v>152</v>
      </c>
      <c r="AC80" s="447" t="s">
        <v>64</v>
      </c>
      <c r="AD80" s="447"/>
      <c r="AE80" s="447"/>
      <c r="AF80" s="447"/>
      <c r="AG80" s="447"/>
      <c r="AH80" s="344" t="s">
        <v>326</v>
      </c>
    </row>
    <row r="81" spans="1:37" ht="14.25" thickTop="1">
      <c r="A81" s="399" t="s">
        <v>1</v>
      </c>
      <c r="B81" s="400"/>
      <c r="C81" s="14" t="s">
        <v>41</v>
      </c>
      <c r="D81" s="161" t="s">
        <v>147</v>
      </c>
      <c r="E81" s="40" t="s">
        <v>32</v>
      </c>
      <c r="F81" s="22"/>
      <c r="G81" s="22"/>
      <c r="H81" s="22"/>
      <c r="I81" s="22"/>
      <c r="J81" s="23"/>
      <c r="K81" s="98">
        <f>IF(D81="○",1,0)</f>
        <v>1</v>
      </c>
      <c r="L81" s="98">
        <f>IF(D81="",0,1)</f>
        <v>1</v>
      </c>
      <c r="M81" s="99">
        <f>IF(AND($D81="○",E81="○"),1,0)</f>
        <v>1</v>
      </c>
      <c r="N81" s="99">
        <f>IF(AND($D81&lt;&gt;"",$E81="○"),1,0)</f>
        <v>1</v>
      </c>
      <c r="O81" s="100">
        <f>IF(AND($D81="○",F81="○"),1,0)</f>
        <v>0</v>
      </c>
      <c r="P81" s="100">
        <f>IF(AND($D81&lt;&gt;"",$F81="○"),1,0)</f>
        <v>0</v>
      </c>
      <c r="Q81" s="101">
        <f>IF(AND($D81="○",G81="○"),1,0)</f>
        <v>0</v>
      </c>
      <c r="R81" s="101">
        <f>IF(AND($D81&lt;&gt;"",$G81="○"),1,0)</f>
        <v>0</v>
      </c>
      <c r="S81" s="102">
        <f>IF(AND($D81="○",H81="○"),1,0)</f>
        <v>0</v>
      </c>
      <c r="T81" s="102">
        <f>IF(AND($D81&lt;&gt;"",$H81="○"),1,0)</f>
        <v>0</v>
      </c>
      <c r="U81" s="103">
        <f>IF(AND($D81="○",I81="○"),1,0)</f>
        <v>0</v>
      </c>
      <c r="V81" s="103">
        <f>IF(AND($D81&lt;&gt;"",$I81="○"),1,0)</f>
        <v>0</v>
      </c>
      <c r="W81" s="104">
        <f>IF(AND($D81="○",J81="○"),1,0)</f>
        <v>0</v>
      </c>
      <c r="X81" s="104">
        <f>IF(AND($D81&lt;&gt;"",$J81="○"),1,0)</f>
        <v>0</v>
      </c>
      <c r="Y81" s="64"/>
      <c r="AA81" s="248" t="s">
        <v>327</v>
      </c>
      <c r="AB81" s="346">
        <f>E111</f>
        <v>80</v>
      </c>
      <c r="AC81" s="348" t="s">
        <v>334</v>
      </c>
      <c r="AD81" s="349" t="str">
        <f>IF(AB81&gt;=20,"★","")</f>
        <v>★</v>
      </c>
      <c r="AE81" s="349" t="str">
        <f>IF(AB81&gt;=40,"★","")</f>
        <v>★</v>
      </c>
      <c r="AF81" s="349" t="str">
        <f>IF(AB81&gt;=60,"★","")</f>
        <v>★</v>
      </c>
      <c r="AG81" s="350" t="str">
        <f>IF(AB81&gt;=80,"★","")</f>
        <v>★</v>
      </c>
      <c r="AH81" s="446">
        <f>C112</f>
        <v>0</v>
      </c>
    </row>
    <row r="82" spans="1:37">
      <c r="A82" s="409"/>
      <c r="B82" s="400"/>
      <c r="C82" s="280" t="s">
        <v>229</v>
      </c>
      <c r="D82" s="162" t="s">
        <v>147</v>
      </c>
      <c r="E82" s="41" t="s">
        <v>32</v>
      </c>
      <c r="F82" s="16"/>
      <c r="G82" s="16" t="s">
        <v>32</v>
      </c>
      <c r="H82" s="16" t="s">
        <v>32</v>
      </c>
      <c r="I82" s="16" t="s">
        <v>32</v>
      </c>
      <c r="J82" s="17" t="s">
        <v>32</v>
      </c>
      <c r="K82" s="98">
        <f t="shared" ref="K82:K110" si="36">IF(D82="○",1,0)</f>
        <v>1</v>
      </c>
      <c r="L82" s="98">
        <f t="shared" ref="L82:L110" si="37">IF(D82="",0,1)</f>
        <v>1</v>
      </c>
      <c r="M82" s="99">
        <f t="shared" ref="M82:M110" si="38">IF(AND($D82="○",E82="○"),1,0)</f>
        <v>1</v>
      </c>
      <c r="N82" s="99">
        <f t="shared" ref="N82:N110" si="39">IF(AND($D82&lt;&gt;"",$E82="○"),1,0)</f>
        <v>1</v>
      </c>
      <c r="O82" s="100">
        <f t="shared" ref="O82:O110" si="40">IF(AND($D82="○",F82="○"),1,0)</f>
        <v>0</v>
      </c>
      <c r="P82" s="100">
        <f t="shared" ref="P82:P110" si="41">IF(AND($D82&lt;&gt;"",$F82="○"),1,0)</f>
        <v>0</v>
      </c>
      <c r="Q82" s="101">
        <f t="shared" ref="Q82:Q110" si="42">IF(AND($D82="○",G82="○"),1,0)</f>
        <v>1</v>
      </c>
      <c r="R82" s="101">
        <f t="shared" ref="R82:R110" si="43">IF(AND($D82&lt;&gt;"",$G82="○"),1,0)</f>
        <v>1</v>
      </c>
      <c r="S82" s="102">
        <f t="shared" ref="S82:S110" si="44">IF(AND($D82="○",H82="○"),1,0)</f>
        <v>1</v>
      </c>
      <c r="T82" s="102">
        <f t="shared" ref="T82:T110" si="45">IF(AND($D82&lt;&gt;"",$H82="○"),1,0)</f>
        <v>1</v>
      </c>
      <c r="U82" s="103">
        <f t="shared" ref="U82:U110" si="46">IF(AND($D82="○",I82="○"),1,0)</f>
        <v>1</v>
      </c>
      <c r="V82" s="103">
        <f t="shared" ref="V82:V110" si="47">IF(AND($D82&lt;&gt;"",$I82="○"),1,0)</f>
        <v>1</v>
      </c>
      <c r="W82" s="104">
        <f t="shared" ref="W82:W110" si="48">IF(AND($D82="○",J82="○"),1,0)</f>
        <v>1</v>
      </c>
      <c r="X82" s="104">
        <f t="shared" ref="X82:X110" si="49">IF(AND($D82&lt;&gt;"",$J82="○"),1,0)</f>
        <v>1</v>
      </c>
      <c r="Y82" s="64"/>
      <c r="AA82" s="248" t="s">
        <v>328</v>
      </c>
      <c r="AB82" s="346">
        <f>F111</f>
        <v>77.777777777777786</v>
      </c>
      <c r="AC82" s="348" t="s">
        <v>334</v>
      </c>
      <c r="AD82" s="349" t="str">
        <f t="shared" ref="AD82:AD87" si="50">IF(AB82&gt;=20,"★","")</f>
        <v>★</v>
      </c>
      <c r="AE82" s="349" t="str">
        <f t="shared" ref="AE82:AE87" si="51">IF(AB82&gt;=40,"★","")</f>
        <v>★</v>
      </c>
      <c r="AF82" s="349" t="str">
        <f t="shared" ref="AF82:AF87" si="52">IF(AB82&gt;=60,"★","")</f>
        <v>★</v>
      </c>
      <c r="AG82" s="350" t="str">
        <f t="shared" ref="AG82:AG87" si="53">IF(AB82&gt;=80,"★","")</f>
        <v/>
      </c>
      <c r="AH82" s="446"/>
      <c r="AJ82" s="442" t="s">
        <v>335</v>
      </c>
      <c r="AK82" s="443"/>
    </row>
    <row r="83" spans="1:37" ht="14.25" thickBot="1">
      <c r="A83" s="409"/>
      <c r="B83" s="400"/>
      <c r="C83" s="11" t="s">
        <v>42</v>
      </c>
      <c r="D83" s="163" t="s">
        <v>293</v>
      </c>
      <c r="E83" s="42"/>
      <c r="F83" s="28"/>
      <c r="G83" s="28"/>
      <c r="H83" s="28"/>
      <c r="I83" s="28" t="s">
        <v>32</v>
      </c>
      <c r="J83" s="32"/>
      <c r="K83" s="98">
        <f t="shared" si="36"/>
        <v>0</v>
      </c>
      <c r="L83" s="98">
        <f t="shared" si="37"/>
        <v>1</v>
      </c>
      <c r="M83" s="99">
        <f t="shared" si="38"/>
        <v>0</v>
      </c>
      <c r="N83" s="99">
        <f t="shared" si="39"/>
        <v>0</v>
      </c>
      <c r="O83" s="100">
        <f t="shared" si="40"/>
        <v>0</v>
      </c>
      <c r="P83" s="100">
        <f t="shared" si="41"/>
        <v>0</v>
      </c>
      <c r="Q83" s="101">
        <f t="shared" si="42"/>
        <v>0</v>
      </c>
      <c r="R83" s="101">
        <f t="shared" si="43"/>
        <v>0</v>
      </c>
      <c r="S83" s="102">
        <f t="shared" si="44"/>
        <v>0</v>
      </c>
      <c r="T83" s="102">
        <f t="shared" si="45"/>
        <v>0</v>
      </c>
      <c r="U83" s="103">
        <f t="shared" si="46"/>
        <v>0</v>
      </c>
      <c r="V83" s="103">
        <f t="shared" si="47"/>
        <v>1</v>
      </c>
      <c r="W83" s="104">
        <f t="shared" si="48"/>
        <v>0</v>
      </c>
      <c r="X83" s="104">
        <f t="shared" si="49"/>
        <v>0</v>
      </c>
      <c r="Y83" s="64"/>
      <c r="AA83" s="248" t="s">
        <v>329</v>
      </c>
      <c r="AB83" s="346">
        <f>G111</f>
        <v>81.818181818181827</v>
      </c>
      <c r="AC83" s="348" t="s">
        <v>334</v>
      </c>
      <c r="AD83" s="349" t="str">
        <f t="shared" si="50"/>
        <v>★</v>
      </c>
      <c r="AE83" s="349" t="str">
        <f t="shared" si="51"/>
        <v>★</v>
      </c>
      <c r="AF83" s="349" t="str">
        <f t="shared" si="52"/>
        <v>★</v>
      </c>
      <c r="AG83" s="350" t="str">
        <f t="shared" si="53"/>
        <v>★</v>
      </c>
      <c r="AH83" s="446"/>
      <c r="AJ83" s="351" t="s">
        <v>336</v>
      </c>
      <c r="AK83" s="352" t="s">
        <v>334</v>
      </c>
    </row>
    <row r="84" spans="1:37">
      <c r="A84" s="410" t="s">
        <v>31</v>
      </c>
      <c r="B84" s="411"/>
      <c r="C84" s="65" t="s">
        <v>43</v>
      </c>
      <c r="D84" s="164" t="s">
        <v>147</v>
      </c>
      <c r="E84" s="43" t="s">
        <v>32</v>
      </c>
      <c r="F84" s="36"/>
      <c r="G84" s="36"/>
      <c r="H84" s="36"/>
      <c r="I84" s="36"/>
      <c r="J84" s="37"/>
      <c r="K84" s="98">
        <f t="shared" si="36"/>
        <v>1</v>
      </c>
      <c r="L84" s="98">
        <f t="shared" si="37"/>
        <v>1</v>
      </c>
      <c r="M84" s="99">
        <f t="shared" si="38"/>
        <v>1</v>
      </c>
      <c r="N84" s="99">
        <f t="shared" si="39"/>
        <v>1</v>
      </c>
      <c r="O84" s="100">
        <f t="shared" si="40"/>
        <v>0</v>
      </c>
      <c r="P84" s="100">
        <f t="shared" si="41"/>
        <v>0</v>
      </c>
      <c r="Q84" s="101">
        <f t="shared" si="42"/>
        <v>0</v>
      </c>
      <c r="R84" s="101">
        <f t="shared" si="43"/>
        <v>0</v>
      </c>
      <c r="S84" s="102">
        <f t="shared" si="44"/>
        <v>0</v>
      </c>
      <c r="T84" s="102">
        <f t="shared" si="45"/>
        <v>0</v>
      </c>
      <c r="U84" s="103">
        <f t="shared" si="46"/>
        <v>0</v>
      </c>
      <c r="V84" s="103">
        <f t="shared" si="47"/>
        <v>0</v>
      </c>
      <c r="W84" s="104">
        <f t="shared" si="48"/>
        <v>0</v>
      </c>
      <c r="X84" s="104">
        <f t="shared" si="49"/>
        <v>0</v>
      </c>
      <c r="Y84" s="64"/>
      <c r="AA84" s="248" t="s">
        <v>143</v>
      </c>
      <c r="AB84" s="346">
        <f>H111</f>
        <v>66.666666666666657</v>
      </c>
      <c r="AC84" s="348" t="s">
        <v>334</v>
      </c>
      <c r="AD84" s="349" t="str">
        <f t="shared" si="50"/>
        <v>★</v>
      </c>
      <c r="AE84" s="349" t="str">
        <f t="shared" si="51"/>
        <v>★</v>
      </c>
      <c r="AF84" s="349" t="str">
        <f t="shared" si="52"/>
        <v>★</v>
      </c>
      <c r="AG84" s="350" t="str">
        <f t="shared" si="53"/>
        <v/>
      </c>
      <c r="AH84" s="446"/>
      <c r="AJ84" s="351" t="s">
        <v>337</v>
      </c>
      <c r="AK84" s="353" t="s">
        <v>341</v>
      </c>
    </row>
    <row r="85" spans="1:37">
      <c r="A85" s="409"/>
      <c r="B85" s="400"/>
      <c r="C85" s="280" t="s">
        <v>231</v>
      </c>
      <c r="D85" s="165" t="s">
        <v>293</v>
      </c>
      <c r="E85" s="41"/>
      <c r="F85" s="16" t="s">
        <v>32</v>
      </c>
      <c r="G85" s="16" t="s">
        <v>32</v>
      </c>
      <c r="H85" s="16"/>
      <c r="I85" s="16"/>
      <c r="J85" s="17"/>
      <c r="K85" s="98">
        <f t="shared" si="36"/>
        <v>0</v>
      </c>
      <c r="L85" s="98">
        <f t="shared" si="37"/>
        <v>1</v>
      </c>
      <c r="M85" s="99">
        <f t="shared" si="38"/>
        <v>0</v>
      </c>
      <c r="N85" s="99">
        <f t="shared" si="39"/>
        <v>0</v>
      </c>
      <c r="O85" s="100">
        <f t="shared" si="40"/>
        <v>0</v>
      </c>
      <c r="P85" s="100">
        <f t="shared" si="41"/>
        <v>1</v>
      </c>
      <c r="Q85" s="101">
        <f t="shared" si="42"/>
        <v>0</v>
      </c>
      <c r="R85" s="101">
        <f t="shared" si="43"/>
        <v>1</v>
      </c>
      <c r="S85" s="102">
        <f t="shared" si="44"/>
        <v>0</v>
      </c>
      <c r="T85" s="102">
        <f t="shared" si="45"/>
        <v>0</v>
      </c>
      <c r="U85" s="103">
        <f t="shared" si="46"/>
        <v>0</v>
      </c>
      <c r="V85" s="103">
        <f t="shared" si="47"/>
        <v>0</v>
      </c>
      <c r="W85" s="104">
        <f t="shared" si="48"/>
        <v>0</v>
      </c>
      <c r="X85" s="104">
        <f t="shared" si="49"/>
        <v>0</v>
      </c>
      <c r="Y85" s="64"/>
      <c r="AA85" s="248" t="s">
        <v>144</v>
      </c>
      <c r="AB85" s="346">
        <f>I111</f>
        <v>50</v>
      </c>
      <c r="AC85" s="348" t="s">
        <v>334</v>
      </c>
      <c r="AD85" s="349" t="str">
        <f t="shared" si="50"/>
        <v>★</v>
      </c>
      <c r="AE85" s="349" t="str">
        <f t="shared" si="51"/>
        <v>★</v>
      </c>
      <c r="AF85" s="349" t="str">
        <f t="shared" si="52"/>
        <v/>
      </c>
      <c r="AG85" s="350" t="str">
        <f t="shared" si="53"/>
        <v/>
      </c>
      <c r="AH85" s="446"/>
      <c r="AJ85" s="351" t="s">
        <v>338</v>
      </c>
      <c r="AK85" s="353" t="s">
        <v>342</v>
      </c>
    </row>
    <row r="86" spans="1:37">
      <c r="A86" s="409"/>
      <c r="B86" s="400"/>
      <c r="C86" s="280" t="s">
        <v>232</v>
      </c>
      <c r="D86" s="165" t="s">
        <v>147</v>
      </c>
      <c r="E86" s="41" t="s">
        <v>32</v>
      </c>
      <c r="F86" s="16"/>
      <c r="G86" s="16" t="s">
        <v>32</v>
      </c>
      <c r="H86" s="16" t="s">
        <v>32</v>
      </c>
      <c r="I86" s="16" t="s">
        <v>32</v>
      </c>
      <c r="J86" s="17" t="s">
        <v>32</v>
      </c>
      <c r="K86" s="98">
        <f t="shared" si="36"/>
        <v>1</v>
      </c>
      <c r="L86" s="98">
        <f t="shared" si="37"/>
        <v>1</v>
      </c>
      <c r="M86" s="99">
        <f t="shared" si="38"/>
        <v>1</v>
      </c>
      <c r="N86" s="99">
        <f t="shared" si="39"/>
        <v>1</v>
      </c>
      <c r="O86" s="100">
        <f t="shared" si="40"/>
        <v>0</v>
      </c>
      <c r="P86" s="100">
        <f t="shared" si="41"/>
        <v>0</v>
      </c>
      <c r="Q86" s="101">
        <f t="shared" si="42"/>
        <v>1</v>
      </c>
      <c r="R86" s="101">
        <f t="shared" si="43"/>
        <v>1</v>
      </c>
      <c r="S86" s="102">
        <f t="shared" si="44"/>
        <v>1</v>
      </c>
      <c r="T86" s="102">
        <f t="shared" si="45"/>
        <v>1</v>
      </c>
      <c r="U86" s="103">
        <f t="shared" si="46"/>
        <v>1</v>
      </c>
      <c r="V86" s="103">
        <f t="shared" si="47"/>
        <v>1</v>
      </c>
      <c r="W86" s="104">
        <f t="shared" si="48"/>
        <v>1</v>
      </c>
      <c r="X86" s="104">
        <f t="shared" si="49"/>
        <v>1</v>
      </c>
      <c r="Y86" s="81"/>
      <c r="AA86" s="248" t="s">
        <v>145</v>
      </c>
      <c r="AB86" s="346">
        <f>J111</f>
        <v>57.142857142857139</v>
      </c>
      <c r="AC86" s="348" t="s">
        <v>334</v>
      </c>
      <c r="AD86" s="349" t="str">
        <f t="shared" si="50"/>
        <v>★</v>
      </c>
      <c r="AE86" s="349" t="str">
        <f t="shared" si="51"/>
        <v>★</v>
      </c>
      <c r="AF86" s="349" t="str">
        <f t="shared" si="52"/>
        <v/>
      </c>
      <c r="AG86" s="350" t="str">
        <f t="shared" si="53"/>
        <v/>
      </c>
      <c r="AH86" s="446"/>
      <c r="AJ86" s="351" t="s">
        <v>339</v>
      </c>
      <c r="AK86" s="353" t="s">
        <v>343</v>
      </c>
    </row>
    <row r="87" spans="1:37" ht="14.25" thickBot="1">
      <c r="A87" s="412"/>
      <c r="B87" s="413"/>
      <c r="C87" s="66" t="s">
        <v>233</v>
      </c>
      <c r="D87" s="166" t="s">
        <v>293</v>
      </c>
      <c r="E87" s="44"/>
      <c r="F87" s="38"/>
      <c r="G87" s="38"/>
      <c r="H87" s="38"/>
      <c r="I87" s="38" t="s">
        <v>32</v>
      </c>
      <c r="J87" s="39"/>
      <c r="K87" s="98">
        <f t="shared" si="36"/>
        <v>0</v>
      </c>
      <c r="L87" s="98">
        <f t="shared" si="37"/>
        <v>1</v>
      </c>
      <c r="M87" s="99">
        <f t="shared" si="38"/>
        <v>0</v>
      </c>
      <c r="N87" s="99">
        <f t="shared" si="39"/>
        <v>0</v>
      </c>
      <c r="O87" s="100">
        <f t="shared" si="40"/>
        <v>0</v>
      </c>
      <c r="P87" s="100">
        <f t="shared" si="41"/>
        <v>0</v>
      </c>
      <c r="Q87" s="101">
        <f t="shared" si="42"/>
        <v>0</v>
      </c>
      <c r="R87" s="101">
        <f t="shared" si="43"/>
        <v>0</v>
      </c>
      <c r="S87" s="102">
        <f t="shared" si="44"/>
        <v>0</v>
      </c>
      <c r="T87" s="102">
        <f t="shared" si="45"/>
        <v>0</v>
      </c>
      <c r="U87" s="103">
        <f t="shared" si="46"/>
        <v>0</v>
      </c>
      <c r="V87" s="103">
        <f t="shared" si="47"/>
        <v>1</v>
      </c>
      <c r="W87" s="104">
        <f t="shared" si="48"/>
        <v>0</v>
      </c>
      <c r="X87" s="104">
        <f t="shared" si="49"/>
        <v>0</v>
      </c>
      <c r="Y87" s="64"/>
      <c r="AA87" s="345" t="s">
        <v>333</v>
      </c>
      <c r="AB87" s="347">
        <f>D111</f>
        <v>56.666666666666664</v>
      </c>
      <c r="AC87" s="356" t="s">
        <v>334</v>
      </c>
      <c r="AD87" s="357" t="str">
        <f t="shared" si="50"/>
        <v>★</v>
      </c>
      <c r="AE87" s="357" t="str">
        <f t="shared" si="51"/>
        <v>★</v>
      </c>
      <c r="AF87" s="357" t="str">
        <f t="shared" si="52"/>
        <v/>
      </c>
      <c r="AG87" s="359" t="str">
        <f t="shared" si="53"/>
        <v/>
      </c>
      <c r="AH87" s="448"/>
      <c r="AJ87" s="354" t="s">
        <v>340</v>
      </c>
      <c r="AK87" s="355" t="s">
        <v>344</v>
      </c>
    </row>
    <row r="88" spans="1:37">
      <c r="A88" s="418" t="s">
        <v>11</v>
      </c>
      <c r="B88" s="35" t="s">
        <v>9</v>
      </c>
      <c r="C88" s="67" t="s">
        <v>224</v>
      </c>
      <c r="D88" s="161" t="s">
        <v>147</v>
      </c>
      <c r="E88" s="43"/>
      <c r="F88" s="36" t="s">
        <v>32</v>
      </c>
      <c r="G88" s="36" t="s">
        <v>32</v>
      </c>
      <c r="H88" s="36"/>
      <c r="I88" s="36"/>
      <c r="J88" s="37"/>
      <c r="K88" s="98">
        <f t="shared" si="36"/>
        <v>1</v>
      </c>
      <c r="L88" s="98">
        <f t="shared" si="37"/>
        <v>1</v>
      </c>
      <c r="M88" s="99">
        <f t="shared" si="38"/>
        <v>0</v>
      </c>
      <c r="N88" s="99">
        <f t="shared" si="39"/>
        <v>0</v>
      </c>
      <c r="O88" s="100">
        <f t="shared" si="40"/>
        <v>1</v>
      </c>
      <c r="P88" s="100">
        <f t="shared" si="41"/>
        <v>1</v>
      </c>
      <c r="Q88" s="101">
        <f t="shared" si="42"/>
        <v>1</v>
      </c>
      <c r="R88" s="101">
        <f t="shared" si="43"/>
        <v>1</v>
      </c>
      <c r="S88" s="102">
        <f t="shared" si="44"/>
        <v>0</v>
      </c>
      <c r="T88" s="102">
        <f t="shared" si="45"/>
        <v>0</v>
      </c>
      <c r="U88" s="103">
        <f t="shared" si="46"/>
        <v>0</v>
      </c>
      <c r="V88" s="103">
        <f t="shared" si="47"/>
        <v>0</v>
      </c>
      <c r="W88" s="104">
        <f t="shared" si="48"/>
        <v>0</v>
      </c>
      <c r="X88" s="104">
        <f t="shared" si="49"/>
        <v>0</v>
      </c>
      <c r="Y88" s="64"/>
    </row>
    <row r="89" spans="1:37">
      <c r="A89" s="419"/>
      <c r="B89" s="15" t="s">
        <v>14</v>
      </c>
      <c r="C89" s="68" t="s">
        <v>234</v>
      </c>
      <c r="D89" s="162" t="s">
        <v>293</v>
      </c>
      <c r="E89" s="41" t="s">
        <v>32</v>
      </c>
      <c r="F89" s="16"/>
      <c r="G89" s="16"/>
      <c r="H89" s="16"/>
      <c r="I89" s="16"/>
      <c r="J89" s="17"/>
      <c r="K89" s="98">
        <f t="shared" si="36"/>
        <v>0</v>
      </c>
      <c r="L89" s="98">
        <f t="shared" si="37"/>
        <v>1</v>
      </c>
      <c r="M89" s="99">
        <f t="shared" si="38"/>
        <v>0</v>
      </c>
      <c r="N89" s="99">
        <f t="shared" si="39"/>
        <v>1</v>
      </c>
      <c r="O89" s="100">
        <f t="shared" si="40"/>
        <v>0</v>
      </c>
      <c r="P89" s="100">
        <f t="shared" si="41"/>
        <v>0</v>
      </c>
      <c r="Q89" s="101">
        <f t="shared" si="42"/>
        <v>0</v>
      </c>
      <c r="R89" s="101">
        <f t="shared" si="43"/>
        <v>0</v>
      </c>
      <c r="S89" s="102">
        <f t="shared" si="44"/>
        <v>0</v>
      </c>
      <c r="T89" s="102">
        <f t="shared" si="45"/>
        <v>0</v>
      </c>
      <c r="U89" s="103">
        <f t="shared" si="46"/>
        <v>0</v>
      </c>
      <c r="V89" s="103">
        <f t="shared" si="47"/>
        <v>0</v>
      </c>
      <c r="W89" s="104">
        <f t="shared" si="48"/>
        <v>0</v>
      </c>
      <c r="X89" s="104">
        <f t="shared" si="49"/>
        <v>0</v>
      </c>
      <c r="Y89" s="64"/>
    </row>
    <row r="90" spans="1:37">
      <c r="A90" s="420"/>
      <c r="B90" s="15" t="s">
        <v>12</v>
      </c>
      <c r="C90" s="68" t="s">
        <v>51</v>
      </c>
      <c r="D90" s="162" t="s">
        <v>147</v>
      </c>
      <c r="E90" s="41"/>
      <c r="F90" s="16" t="s">
        <v>32</v>
      </c>
      <c r="G90" s="16" t="s">
        <v>32</v>
      </c>
      <c r="H90" s="16"/>
      <c r="I90" s="16"/>
      <c r="J90" s="17"/>
      <c r="K90" s="98">
        <f t="shared" si="36"/>
        <v>1</v>
      </c>
      <c r="L90" s="98">
        <f t="shared" si="37"/>
        <v>1</v>
      </c>
      <c r="M90" s="99">
        <f t="shared" si="38"/>
        <v>0</v>
      </c>
      <c r="N90" s="99">
        <f t="shared" si="39"/>
        <v>0</v>
      </c>
      <c r="O90" s="100">
        <f t="shared" si="40"/>
        <v>1</v>
      </c>
      <c r="P90" s="100">
        <f t="shared" si="41"/>
        <v>1</v>
      </c>
      <c r="Q90" s="101">
        <f t="shared" si="42"/>
        <v>1</v>
      </c>
      <c r="R90" s="101">
        <f t="shared" si="43"/>
        <v>1</v>
      </c>
      <c r="S90" s="102">
        <f t="shared" si="44"/>
        <v>0</v>
      </c>
      <c r="T90" s="102">
        <f t="shared" si="45"/>
        <v>0</v>
      </c>
      <c r="U90" s="103">
        <f t="shared" si="46"/>
        <v>0</v>
      </c>
      <c r="V90" s="103">
        <f t="shared" si="47"/>
        <v>0</v>
      </c>
      <c r="W90" s="104">
        <f t="shared" si="48"/>
        <v>0</v>
      </c>
      <c r="X90" s="104">
        <f t="shared" si="49"/>
        <v>0</v>
      </c>
      <c r="Y90" s="64"/>
    </row>
    <row r="91" spans="1:37">
      <c r="A91" s="420"/>
      <c r="B91" s="422" t="s">
        <v>13</v>
      </c>
      <c r="C91" s="69" t="s">
        <v>235</v>
      </c>
      <c r="D91" s="167" t="s">
        <v>147</v>
      </c>
      <c r="E91" s="48" t="s">
        <v>32</v>
      </c>
      <c r="F91" s="49"/>
      <c r="G91" s="49"/>
      <c r="H91" s="49"/>
      <c r="I91" s="49"/>
      <c r="J91" s="50"/>
      <c r="K91" s="98">
        <f t="shared" si="36"/>
        <v>1</v>
      </c>
      <c r="L91" s="98">
        <f t="shared" si="37"/>
        <v>1</v>
      </c>
      <c r="M91" s="99">
        <f t="shared" si="38"/>
        <v>1</v>
      </c>
      <c r="N91" s="99">
        <f t="shared" si="39"/>
        <v>1</v>
      </c>
      <c r="O91" s="100">
        <f t="shared" si="40"/>
        <v>0</v>
      </c>
      <c r="P91" s="100">
        <f t="shared" si="41"/>
        <v>0</v>
      </c>
      <c r="Q91" s="101">
        <f t="shared" si="42"/>
        <v>0</v>
      </c>
      <c r="R91" s="101">
        <f t="shared" si="43"/>
        <v>0</v>
      </c>
      <c r="S91" s="102">
        <f t="shared" si="44"/>
        <v>0</v>
      </c>
      <c r="T91" s="102">
        <f t="shared" si="45"/>
        <v>0</v>
      </c>
      <c r="U91" s="103">
        <f t="shared" si="46"/>
        <v>0</v>
      </c>
      <c r="V91" s="103">
        <f t="shared" si="47"/>
        <v>0</v>
      </c>
      <c r="W91" s="104">
        <f t="shared" si="48"/>
        <v>0</v>
      </c>
      <c r="X91" s="104">
        <f t="shared" si="49"/>
        <v>0</v>
      </c>
      <c r="Y91" s="64"/>
    </row>
    <row r="92" spans="1:37">
      <c r="A92" s="420"/>
      <c r="B92" s="423"/>
      <c r="C92" s="70" t="s">
        <v>52</v>
      </c>
      <c r="D92" s="168" t="s">
        <v>293</v>
      </c>
      <c r="E92" s="51"/>
      <c r="F92" s="52"/>
      <c r="G92" s="52"/>
      <c r="H92" s="52" t="s">
        <v>32</v>
      </c>
      <c r="I92" s="52"/>
      <c r="J92" s="53"/>
      <c r="K92" s="98">
        <f t="shared" si="36"/>
        <v>0</v>
      </c>
      <c r="L92" s="98">
        <f t="shared" si="37"/>
        <v>1</v>
      </c>
      <c r="M92" s="99">
        <f t="shared" si="38"/>
        <v>0</v>
      </c>
      <c r="N92" s="99">
        <f t="shared" si="39"/>
        <v>0</v>
      </c>
      <c r="O92" s="100">
        <f t="shared" si="40"/>
        <v>0</v>
      </c>
      <c r="P92" s="100">
        <f t="shared" si="41"/>
        <v>0</v>
      </c>
      <c r="Q92" s="101">
        <f t="shared" si="42"/>
        <v>0</v>
      </c>
      <c r="R92" s="101">
        <f t="shared" si="43"/>
        <v>0</v>
      </c>
      <c r="S92" s="102">
        <f t="shared" si="44"/>
        <v>0</v>
      </c>
      <c r="T92" s="102">
        <f t="shared" si="45"/>
        <v>1</v>
      </c>
      <c r="U92" s="103">
        <f t="shared" si="46"/>
        <v>0</v>
      </c>
      <c r="V92" s="103">
        <f t="shared" si="47"/>
        <v>0</v>
      </c>
      <c r="W92" s="104">
        <f t="shared" si="48"/>
        <v>0</v>
      </c>
      <c r="X92" s="104">
        <f t="shared" si="49"/>
        <v>0</v>
      </c>
      <c r="Y92" s="64"/>
    </row>
    <row r="93" spans="1:37">
      <c r="A93" s="420"/>
      <c r="B93" s="423"/>
      <c r="C93" s="70" t="s">
        <v>53</v>
      </c>
      <c r="D93" s="168" t="s">
        <v>147</v>
      </c>
      <c r="E93" s="51"/>
      <c r="F93" s="52" t="s">
        <v>32</v>
      </c>
      <c r="G93" s="52" t="s">
        <v>32</v>
      </c>
      <c r="H93" s="52"/>
      <c r="I93" s="52"/>
      <c r="J93" s="53"/>
      <c r="K93" s="98">
        <f t="shared" si="36"/>
        <v>1</v>
      </c>
      <c r="L93" s="98">
        <f t="shared" si="37"/>
        <v>1</v>
      </c>
      <c r="M93" s="99">
        <f t="shared" si="38"/>
        <v>0</v>
      </c>
      <c r="N93" s="99">
        <f t="shared" si="39"/>
        <v>0</v>
      </c>
      <c r="O93" s="100">
        <f t="shared" si="40"/>
        <v>1</v>
      </c>
      <c r="P93" s="100">
        <f t="shared" si="41"/>
        <v>1</v>
      </c>
      <c r="Q93" s="101">
        <f t="shared" si="42"/>
        <v>1</v>
      </c>
      <c r="R93" s="101">
        <f t="shared" si="43"/>
        <v>1</v>
      </c>
      <c r="S93" s="102">
        <f t="shared" si="44"/>
        <v>0</v>
      </c>
      <c r="T93" s="102">
        <f t="shared" si="45"/>
        <v>0</v>
      </c>
      <c r="U93" s="103">
        <f t="shared" si="46"/>
        <v>0</v>
      </c>
      <c r="V93" s="103">
        <f t="shared" si="47"/>
        <v>0</v>
      </c>
      <c r="W93" s="104">
        <f t="shared" si="48"/>
        <v>0</v>
      </c>
      <c r="X93" s="104">
        <f t="shared" si="49"/>
        <v>0</v>
      </c>
      <c r="Y93" s="64"/>
    </row>
    <row r="94" spans="1:37">
      <c r="A94" s="420"/>
      <c r="B94" s="423"/>
      <c r="C94" s="70" t="s">
        <v>54</v>
      </c>
      <c r="D94" s="168" t="s">
        <v>293</v>
      </c>
      <c r="E94" s="51"/>
      <c r="F94" s="52"/>
      <c r="G94" s="52"/>
      <c r="H94" s="52"/>
      <c r="I94" s="52" t="s">
        <v>32</v>
      </c>
      <c r="J94" s="53"/>
      <c r="K94" s="98">
        <f t="shared" si="36"/>
        <v>0</v>
      </c>
      <c r="L94" s="98">
        <f t="shared" si="37"/>
        <v>1</v>
      </c>
      <c r="M94" s="99">
        <f t="shared" si="38"/>
        <v>0</v>
      </c>
      <c r="N94" s="99">
        <f t="shared" si="39"/>
        <v>0</v>
      </c>
      <c r="O94" s="100">
        <f t="shared" si="40"/>
        <v>0</v>
      </c>
      <c r="P94" s="100">
        <f t="shared" si="41"/>
        <v>0</v>
      </c>
      <c r="Q94" s="101">
        <f t="shared" si="42"/>
        <v>0</v>
      </c>
      <c r="R94" s="101">
        <f t="shared" si="43"/>
        <v>0</v>
      </c>
      <c r="S94" s="102">
        <f t="shared" si="44"/>
        <v>0</v>
      </c>
      <c r="T94" s="102">
        <f t="shared" si="45"/>
        <v>0</v>
      </c>
      <c r="U94" s="103">
        <f t="shared" si="46"/>
        <v>0</v>
      </c>
      <c r="V94" s="103">
        <f t="shared" si="47"/>
        <v>1</v>
      </c>
      <c r="W94" s="104">
        <f t="shared" si="48"/>
        <v>0</v>
      </c>
      <c r="X94" s="104">
        <f t="shared" si="49"/>
        <v>0</v>
      </c>
      <c r="Y94" s="64"/>
    </row>
    <row r="95" spans="1:37">
      <c r="A95" s="420"/>
      <c r="B95" s="423"/>
      <c r="C95" s="70" t="s">
        <v>56</v>
      </c>
      <c r="D95" s="168" t="s">
        <v>147</v>
      </c>
      <c r="E95" s="51"/>
      <c r="F95" s="52" t="s">
        <v>32</v>
      </c>
      <c r="G95" s="52" t="s">
        <v>32</v>
      </c>
      <c r="H95" s="52"/>
      <c r="I95" s="52"/>
      <c r="J95" s="53"/>
      <c r="K95" s="98">
        <f t="shared" si="36"/>
        <v>1</v>
      </c>
      <c r="L95" s="98">
        <f t="shared" si="37"/>
        <v>1</v>
      </c>
      <c r="M95" s="99">
        <f t="shared" si="38"/>
        <v>0</v>
      </c>
      <c r="N95" s="99">
        <f t="shared" si="39"/>
        <v>0</v>
      </c>
      <c r="O95" s="100">
        <f t="shared" si="40"/>
        <v>1</v>
      </c>
      <c r="P95" s="100">
        <f t="shared" si="41"/>
        <v>1</v>
      </c>
      <c r="Q95" s="101">
        <f t="shared" si="42"/>
        <v>1</v>
      </c>
      <c r="R95" s="101">
        <f t="shared" si="43"/>
        <v>1</v>
      </c>
      <c r="S95" s="102">
        <f t="shared" si="44"/>
        <v>0</v>
      </c>
      <c r="T95" s="102">
        <f t="shared" si="45"/>
        <v>0</v>
      </c>
      <c r="U95" s="103">
        <f t="shared" si="46"/>
        <v>0</v>
      </c>
      <c r="V95" s="103">
        <f t="shared" si="47"/>
        <v>0</v>
      </c>
      <c r="W95" s="104">
        <f t="shared" si="48"/>
        <v>0</v>
      </c>
      <c r="X95" s="104">
        <f t="shared" si="49"/>
        <v>0</v>
      </c>
      <c r="Y95" s="64"/>
    </row>
    <row r="96" spans="1:37" ht="14.25" thickBot="1">
      <c r="A96" s="421"/>
      <c r="B96" s="424"/>
      <c r="C96" s="71" t="s">
        <v>55</v>
      </c>
      <c r="D96" s="169" t="s">
        <v>293</v>
      </c>
      <c r="E96" s="54"/>
      <c r="F96" s="55"/>
      <c r="G96" s="55"/>
      <c r="H96" s="55"/>
      <c r="I96" s="55" t="s">
        <v>32</v>
      </c>
      <c r="J96" s="56"/>
      <c r="K96" s="98">
        <f t="shared" si="36"/>
        <v>0</v>
      </c>
      <c r="L96" s="98">
        <f t="shared" si="37"/>
        <v>1</v>
      </c>
      <c r="M96" s="99">
        <f t="shared" si="38"/>
        <v>0</v>
      </c>
      <c r="N96" s="99">
        <f t="shared" si="39"/>
        <v>0</v>
      </c>
      <c r="O96" s="100">
        <f t="shared" si="40"/>
        <v>0</v>
      </c>
      <c r="P96" s="100">
        <f t="shared" si="41"/>
        <v>0</v>
      </c>
      <c r="Q96" s="101">
        <f t="shared" si="42"/>
        <v>0</v>
      </c>
      <c r="R96" s="101">
        <f t="shared" si="43"/>
        <v>0</v>
      </c>
      <c r="S96" s="102">
        <f t="shared" si="44"/>
        <v>0</v>
      </c>
      <c r="T96" s="102">
        <f t="shared" si="45"/>
        <v>0</v>
      </c>
      <c r="U96" s="103">
        <f t="shared" si="46"/>
        <v>0</v>
      </c>
      <c r="V96" s="103">
        <f t="shared" si="47"/>
        <v>1</v>
      </c>
      <c r="W96" s="104">
        <f t="shared" si="48"/>
        <v>0</v>
      </c>
      <c r="X96" s="104">
        <f t="shared" si="49"/>
        <v>0</v>
      </c>
      <c r="Y96" s="64"/>
    </row>
    <row r="97" spans="1:25">
      <c r="A97" s="399" t="s">
        <v>2</v>
      </c>
      <c r="B97" s="400"/>
      <c r="C97" s="72" t="s">
        <v>57</v>
      </c>
      <c r="D97" s="161" t="s">
        <v>293</v>
      </c>
      <c r="E97" s="40" t="s">
        <v>32</v>
      </c>
      <c r="F97" s="22"/>
      <c r="G97" s="22"/>
      <c r="H97" s="22"/>
      <c r="I97" s="22"/>
      <c r="J97" s="23" t="s">
        <v>32</v>
      </c>
      <c r="K97" s="98">
        <f t="shared" si="36"/>
        <v>0</v>
      </c>
      <c r="L97" s="98">
        <f t="shared" si="37"/>
        <v>1</v>
      </c>
      <c r="M97" s="99">
        <f t="shared" si="38"/>
        <v>0</v>
      </c>
      <c r="N97" s="99">
        <f t="shared" si="39"/>
        <v>1</v>
      </c>
      <c r="O97" s="100">
        <f t="shared" si="40"/>
        <v>0</v>
      </c>
      <c r="P97" s="100">
        <f t="shared" si="41"/>
        <v>0</v>
      </c>
      <c r="Q97" s="101">
        <f t="shared" si="42"/>
        <v>0</v>
      </c>
      <c r="R97" s="101">
        <f t="shared" si="43"/>
        <v>0</v>
      </c>
      <c r="S97" s="102">
        <f t="shared" si="44"/>
        <v>0</v>
      </c>
      <c r="T97" s="102">
        <f t="shared" si="45"/>
        <v>0</v>
      </c>
      <c r="U97" s="103">
        <f t="shared" si="46"/>
        <v>0</v>
      </c>
      <c r="V97" s="103">
        <f t="shared" si="47"/>
        <v>0</v>
      </c>
      <c r="W97" s="104">
        <f t="shared" si="48"/>
        <v>0</v>
      </c>
      <c r="X97" s="104">
        <f t="shared" si="49"/>
        <v>1</v>
      </c>
      <c r="Y97" s="64"/>
    </row>
    <row r="98" spans="1:25">
      <c r="A98" s="399"/>
      <c r="B98" s="400"/>
      <c r="C98" s="73" t="s">
        <v>58</v>
      </c>
      <c r="D98" s="162" t="s">
        <v>293</v>
      </c>
      <c r="E98" s="41"/>
      <c r="F98" s="16" t="s">
        <v>32</v>
      </c>
      <c r="G98" s="16" t="s">
        <v>32</v>
      </c>
      <c r="H98" s="16"/>
      <c r="I98" s="16"/>
      <c r="J98" s="17"/>
      <c r="K98" s="98">
        <f t="shared" si="36"/>
        <v>0</v>
      </c>
      <c r="L98" s="98">
        <f t="shared" si="37"/>
        <v>1</v>
      </c>
      <c r="M98" s="99">
        <f t="shared" si="38"/>
        <v>0</v>
      </c>
      <c r="N98" s="99">
        <f t="shared" si="39"/>
        <v>0</v>
      </c>
      <c r="O98" s="100">
        <f t="shared" si="40"/>
        <v>0</v>
      </c>
      <c r="P98" s="100">
        <f t="shared" si="41"/>
        <v>1</v>
      </c>
      <c r="Q98" s="101">
        <f t="shared" si="42"/>
        <v>0</v>
      </c>
      <c r="R98" s="101">
        <f t="shared" si="43"/>
        <v>1</v>
      </c>
      <c r="S98" s="102">
        <f t="shared" si="44"/>
        <v>0</v>
      </c>
      <c r="T98" s="102">
        <f t="shared" si="45"/>
        <v>0</v>
      </c>
      <c r="U98" s="103">
        <f t="shared" si="46"/>
        <v>0</v>
      </c>
      <c r="V98" s="103">
        <f t="shared" si="47"/>
        <v>0</v>
      </c>
      <c r="W98" s="104">
        <f t="shared" si="48"/>
        <v>0</v>
      </c>
      <c r="X98" s="104">
        <f t="shared" si="49"/>
        <v>0</v>
      </c>
      <c r="Y98" s="64"/>
    </row>
    <row r="99" spans="1:25" ht="14.25" thickBot="1">
      <c r="A99" s="399"/>
      <c r="B99" s="400"/>
      <c r="C99" s="74" t="s">
        <v>59</v>
      </c>
      <c r="D99" s="163" t="s">
        <v>293</v>
      </c>
      <c r="E99" s="42"/>
      <c r="F99" s="28"/>
      <c r="G99" s="28"/>
      <c r="H99" s="28"/>
      <c r="I99" s="28"/>
      <c r="J99" s="32" t="s">
        <v>32</v>
      </c>
      <c r="K99" s="98">
        <f t="shared" si="36"/>
        <v>0</v>
      </c>
      <c r="L99" s="98">
        <f t="shared" si="37"/>
        <v>1</v>
      </c>
      <c r="M99" s="99">
        <f t="shared" si="38"/>
        <v>0</v>
      </c>
      <c r="N99" s="99">
        <f t="shared" si="39"/>
        <v>0</v>
      </c>
      <c r="O99" s="100">
        <f t="shared" si="40"/>
        <v>0</v>
      </c>
      <c r="P99" s="100">
        <f t="shared" si="41"/>
        <v>0</v>
      </c>
      <c r="Q99" s="101">
        <f t="shared" si="42"/>
        <v>0</v>
      </c>
      <c r="R99" s="101">
        <f t="shared" si="43"/>
        <v>0</v>
      </c>
      <c r="S99" s="102">
        <f t="shared" si="44"/>
        <v>0</v>
      </c>
      <c r="T99" s="102">
        <f t="shared" si="45"/>
        <v>0</v>
      </c>
      <c r="U99" s="103">
        <f t="shared" si="46"/>
        <v>0</v>
      </c>
      <c r="V99" s="103">
        <f t="shared" si="47"/>
        <v>0</v>
      </c>
      <c r="W99" s="104">
        <f t="shared" si="48"/>
        <v>0</v>
      </c>
      <c r="X99" s="104">
        <f t="shared" si="49"/>
        <v>1</v>
      </c>
      <c r="Y99" s="64"/>
    </row>
    <row r="100" spans="1:25">
      <c r="A100" s="401" t="s">
        <v>10</v>
      </c>
      <c r="B100" s="374"/>
      <c r="C100" s="75" t="s">
        <v>237</v>
      </c>
      <c r="D100" s="164" t="s">
        <v>147</v>
      </c>
      <c r="E100" s="43" t="s">
        <v>32</v>
      </c>
      <c r="F100" s="36"/>
      <c r="G100" s="36"/>
      <c r="H100" s="36"/>
      <c r="I100" s="36"/>
      <c r="J100" s="37"/>
      <c r="K100" s="98">
        <f t="shared" si="36"/>
        <v>1</v>
      </c>
      <c r="L100" s="98">
        <f t="shared" si="37"/>
        <v>1</v>
      </c>
      <c r="M100" s="99">
        <f t="shared" si="38"/>
        <v>1</v>
      </c>
      <c r="N100" s="99">
        <f t="shared" si="39"/>
        <v>1</v>
      </c>
      <c r="O100" s="100">
        <f t="shared" si="40"/>
        <v>0</v>
      </c>
      <c r="P100" s="100">
        <f t="shared" si="41"/>
        <v>0</v>
      </c>
      <c r="Q100" s="101">
        <f t="shared" si="42"/>
        <v>0</v>
      </c>
      <c r="R100" s="101">
        <f t="shared" si="43"/>
        <v>0</v>
      </c>
      <c r="S100" s="102">
        <f t="shared" si="44"/>
        <v>0</v>
      </c>
      <c r="T100" s="102">
        <f t="shared" si="45"/>
        <v>0</v>
      </c>
      <c r="U100" s="103">
        <f t="shared" si="46"/>
        <v>0</v>
      </c>
      <c r="V100" s="103">
        <f t="shared" si="47"/>
        <v>0</v>
      </c>
      <c r="W100" s="104">
        <f t="shared" si="48"/>
        <v>0</v>
      </c>
      <c r="X100" s="104">
        <f t="shared" si="49"/>
        <v>0</v>
      </c>
      <c r="Y100" s="64"/>
    </row>
    <row r="101" spans="1:25">
      <c r="A101" s="402"/>
      <c r="B101" s="403"/>
      <c r="C101" s="76" t="s">
        <v>238</v>
      </c>
      <c r="D101" s="165" t="s">
        <v>147</v>
      </c>
      <c r="E101" s="259"/>
      <c r="F101" s="260" t="s">
        <v>32</v>
      </c>
      <c r="G101" s="260" t="s">
        <v>32</v>
      </c>
      <c r="H101" s="260"/>
      <c r="I101" s="260"/>
      <c r="J101" s="261"/>
      <c r="K101" s="98">
        <f t="shared" si="36"/>
        <v>1</v>
      </c>
      <c r="L101" s="98">
        <f t="shared" si="37"/>
        <v>1</v>
      </c>
      <c r="M101" s="99">
        <f t="shared" si="38"/>
        <v>0</v>
      </c>
      <c r="N101" s="99">
        <f t="shared" si="39"/>
        <v>0</v>
      </c>
      <c r="O101" s="100">
        <f t="shared" si="40"/>
        <v>1</v>
      </c>
      <c r="P101" s="100">
        <f t="shared" si="41"/>
        <v>1</v>
      </c>
      <c r="Q101" s="101">
        <f t="shared" si="42"/>
        <v>1</v>
      </c>
      <c r="R101" s="101">
        <f t="shared" si="43"/>
        <v>1</v>
      </c>
      <c r="S101" s="102">
        <f t="shared" si="44"/>
        <v>0</v>
      </c>
      <c r="T101" s="102">
        <f t="shared" si="45"/>
        <v>0</v>
      </c>
      <c r="U101" s="103">
        <f t="shared" si="46"/>
        <v>0</v>
      </c>
      <c r="V101" s="103">
        <f t="shared" si="47"/>
        <v>0</v>
      </c>
      <c r="W101" s="104">
        <f t="shared" si="48"/>
        <v>0</v>
      </c>
      <c r="X101" s="104">
        <f t="shared" si="49"/>
        <v>0</v>
      </c>
      <c r="Y101" s="64"/>
    </row>
    <row r="102" spans="1:25">
      <c r="A102" s="402"/>
      <c r="B102" s="403"/>
      <c r="C102" s="76" t="s">
        <v>239</v>
      </c>
      <c r="D102" s="165" t="s">
        <v>147</v>
      </c>
      <c r="E102" s="259"/>
      <c r="F102" s="260"/>
      <c r="G102" s="260"/>
      <c r="H102" s="260" t="s">
        <v>32</v>
      </c>
      <c r="I102" s="260"/>
      <c r="J102" s="261" t="s">
        <v>32</v>
      </c>
      <c r="K102" s="98">
        <f t="shared" si="36"/>
        <v>1</v>
      </c>
      <c r="L102" s="98">
        <f t="shared" si="37"/>
        <v>1</v>
      </c>
      <c r="M102" s="99">
        <f t="shared" si="38"/>
        <v>0</v>
      </c>
      <c r="N102" s="99">
        <f t="shared" si="39"/>
        <v>0</v>
      </c>
      <c r="O102" s="100">
        <f t="shared" si="40"/>
        <v>0</v>
      </c>
      <c r="P102" s="100">
        <f t="shared" si="41"/>
        <v>0</v>
      </c>
      <c r="Q102" s="101">
        <f t="shared" si="42"/>
        <v>0</v>
      </c>
      <c r="R102" s="101">
        <f t="shared" si="43"/>
        <v>0</v>
      </c>
      <c r="S102" s="102">
        <f t="shared" si="44"/>
        <v>1</v>
      </c>
      <c r="T102" s="102">
        <f t="shared" si="45"/>
        <v>1</v>
      </c>
      <c r="U102" s="103">
        <f t="shared" si="46"/>
        <v>0</v>
      </c>
      <c r="V102" s="103">
        <f t="shared" si="47"/>
        <v>0</v>
      </c>
      <c r="W102" s="104">
        <f t="shared" si="48"/>
        <v>1</v>
      </c>
      <c r="X102" s="104">
        <f t="shared" si="49"/>
        <v>1</v>
      </c>
      <c r="Y102" s="64"/>
    </row>
    <row r="103" spans="1:25">
      <c r="A103" s="402"/>
      <c r="B103" s="403"/>
      <c r="C103" s="76" t="s">
        <v>61</v>
      </c>
      <c r="D103" s="165" t="s">
        <v>147</v>
      </c>
      <c r="E103" s="259"/>
      <c r="F103" s="260"/>
      <c r="G103" s="260"/>
      <c r="H103" s="260"/>
      <c r="I103" s="260" t="s">
        <v>32</v>
      </c>
      <c r="J103" s="261"/>
      <c r="K103" s="98">
        <f t="shared" si="36"/>
        <v>1</v>
      </c>
      <c r="L103" s="98">
        <f t="shared" si="37"/>
        <v>1</v>
      </c>
      <c r="M103" s="99">
        <f t="shared" si="38"/>
        <v>0</v>
      </c>
      <c r="N103" s="99">
        <f t="shared" si="39"/>
        <v>0</v>
      </c>
      <c r="O103" s="100">
        <f t="shared" si="40"/>
        <v>0</v>
      </c>
      <c r="P103" s="100">
        <f t="shared" si="41"/>
        <v>0</v>
      </c>
      <c r="Q103" s="101">
        <f t="shared" si="42"/>
        <v>0</v>
      </c>
      <c r="R103" s="101">
        <f t="shared" si="43"/>
        <v>0</v>
      </c>
      <c r="S103" s="102">
        <f t="shared" si="44"/>
        <v>0</v>
      </c>
      <c r="T103" s="102">
        <f t="shared" si="45"/>
        <v>0</v>
      </c>
      <c r="U103" s="103">
        <f t="shared" si="46"/>
        <v>1</v>
      </c>
      <c r="V103" s="103">
        <f t="shared" si="47"/>
        <v>1</v>
      </c>
      <c r="W103" s="104">
        <f t="shared" si="48"/>
        <v>0</v>
      </c>
      <c r="X103" s="104">
        <f t="shared" si="49"/>
        <v>0</v>
      </c>
      <c r="Y103" s="64"/>
    </row>
    <row r="104" spans="1:25" ht="14.25" thickBot="1">
      <c r="A104" s="404"/>
      <c r="B104" s="405"/>
      <c r="C104" s="77" t="s">
        <v>241</v>
      </c>
      <c r="D104" s="166" t="s">
        <v>147</v>
      </c>
      <c r="E104" s="262"/>
      <c r="F104" s="263"/>
      <c r="G104" s="263"/>
      <c r="H104" s="263"/>
      <c r="I104" s="263" t="s">
        <v>32</v>
      </c>
      <c r="J104" s="264"/>
      <c r="K104" s="98">
        <f t="shared" si="36"/>
        <v>1</v>
      </c>
      <c r="L104" s="98">
        <f t="shared" si="37"/>
        <v>1</v>
      </c>
      <c r="M104" s="99">
        <f t="shared" si="38"/>
        <v>0</v>
      </c>
      <c r="N104" s="99">
        <f t="shared" si="39"/>
        <v>0</v>
      </c>
      <c r="O104" s="100">
        <f t="shared" si="40"/>
        <v>0</v>
      </c>
      <c r="P104" s="100">
        <f t="shared" si="41"/>
        <v>0</v>
      </c>
      <c r="Q104" s="101">
        <f t="shared" si="42"/>
        <v>0</v>
      </c>
      <c r="R104" s="101">
        <f t="shared" si="43"/>
        <v>0</v>
      </c>
      <c r="S104" s="102">
        <f t="shared" si="44"/>
        <v>0</v>
      </c>
      <c r="T104" s="102">
        <f t="shared" si="45"/>
        <v>0</v>
      </c>
      <c r="U104" s="103">
        <f t="shared" si="46"/>
        <v>1</v>
      </c>
      <c r="V104" s="103">
        <f t="shared" si="47"/>
        <v>1</v>
      </c>
      <c r="W104" s="104">
        <f t="shared" si="48"/>
        <v>0</v>
      </c>
      <c r="X104" s="104">
        <f t="shared" si="49"/>
        <v>0</v>
      </c>
      <c r="Y104" s="64"/>
    </row>
    <row r="105" spans="1:25">
      <c r="A105" s="438" t="s">
        <v>70</v>
      </c>
      <c r="B105" s="374"/>
      <c r="C105" s="78" t="s">
        <v>79</v>
      </c>
      <c r="D105" s="161" t="s">
        <v>147</v>
      </c>
      <c r="E105" s="265" t="s">
        <v>32</v>
      </c>
      <c r="F105" s="266"/>
      <c r="G105" s="266"/>
      <c r="H105" s="266"/>
      <c r="I105" s="266"/>
      <c r="J105" s="267"/>
      <c r="K105" s="98">
        <f t="shared" si="36"/>
        <v>1</v>
      </c>
      <c r="L105" s="98">
        <f t="shared" si="37"/>
        <v>1</v>
      </c>
      <c r="M105" s="99">
        <f t="shared" si="38"/>
        <v>1</v>
      </c>
      <c r="N105" s="99">
        <f t="shared" si="39"/>
        <v>1</v>
      </c>
      <c r="O105" s="100">
        <f t="shared" si="40"/>
        <v>0</v>
      </c>
      <c r="P105" s="100">
        <f t="shared" si="41"/>
        <v>0</v>
      </c>
      <c r="Q105" s="101">
        <f t="shared" si="42"/>
        <v>0</v>
      </c>
      <c r="R105" s="101">
        <f t="shared" si="43"/>
        <v>0</v>
      </c>
      <c r="S105" s="102">
        <f t="shared" si="44"/>
        <v>0</v>
      </c>
      <c r="T105" s="102">
        <f t="shared" si="45"/>
        <v>0</v>
      </c>
      <c r="U105" s="103">
        <f t="shared" si="46"/>
        <v>0</v>
      </c>
      <c r="V105" s="103">
        <f t="shared" si="47"/>
        <v>0</v>
      </c>
      <c r="W105" s="104">
        <f t="shared" si="48"/>
        <v>0</v>
      </c>
      <c r="X105" s="104">
        <f t="shared" si="49"/>
        <v>0</v>
      </c>
      <c r="Y105" s="64"/>
    </row>
    <row r="106" spans="1:25">
      <c r="A106" s="402"/>
      <c r="B106" s="403"/>
      <c r="C106" s="79" t="s">
        <v>65</v>
      </c>
      <c r="D106" s="162" t="s">
        <v>147</v>
      </c>
      <c r="E106" s="268"/>
      <c r="F106" s="269" t="s">
        <v>32</v>
      </c>
      <c r="G106" s="269" t="s">
        <v>32</v>
      </c>
      <c r="H106" s="269"/>
      <c r="I106" s="269"/>
      <c r="J106" s="270"/>
      <c r="K106" s="98">
        <f t="shared" si="36"/>
        <v>1</v>
      </c>
      <c r="L106" s="98">
        <f t="shared" si="37"/>
        <v>1</v>
      </c>
      <c r="M106" s="99">
        <f t="shared" si="38"/>
        <v>0</v>
      </c>
      <c r="N106" s="99">
        <f t="shared" si="39"/>
        <v>0</v>
      </c>
      <c r="O106" s="100">
        <f t="shared" si="40"/>
        <v>1</v>
      </c>
      <c r="P106" s="100">
        <f t="shared" si="41"/>
        <v>1</v>
      </c>
      <c r="Q106" s="101">
        <f t="shared" si="42"/>
        <v>1</v>
      </c>
      <c r="R106" s="101">
        <f t="shared" si="43"/>
        <v>1</v>
      </c>
      <c r="S106" s="102">
        <f t="shared" si="44"/>
        <v>0</v>
      </c>
      <c r="T106" s="102">
        <f t="shared" si="45"/>
        <v>0</v>
      </c>
      <c r="U106" s="103">
        <f t="shared" si="46"/>
        <v>0</v>
      </c>
      <c r="V106" s="103">
        <f t="shared" si="47"/>
        <v>0</v>
      </c>
      <c r="W106" s="104">
        <f t="shared" si="48"/>
        <v>0</v>
      </c>
      <c r="X106" s="104">
        <f t="shared" si="49"/>
        <v>0</v>
      </c>
      <c r="Y106" s="64"/>
    </row>
    <row r="107" spans="1:25">
      <c r="A107" s="402"/>
      <c r="B107" s="403"/>
      <c r="C107" s="79" t="s">
        <v>66</v>
      </c>
      <c r="D107" s="162" t="s">
        <v>293</v>
      </c>
      <c r="E107" s="268"/>
      <c r="F107" s="269"/>
      <c r="G107" s="269"/>
      <c r="H107" s="269" t="s">
        <v>32</v>
      </c>
      <c r="I107" s="269"/>
      <c r="J107" s="270"/>
      <c r="K107" s="98">
        <f t="shared" si="36"/>
        <v>0</v>
      </c>
      <c r="L107" s="98">
        <f t="shared" si="37"/>
        <v>1</v>
      </c>
      <c r="M107" s="99">
        <f t="shared" si="38"/>
        <v>0</v>
      </c>
      <c r="N107" s="99">
        <f t="shared" si="39"/>
        <v>0</v>
      </c>
      <c r="O107" s="100">
        <f t="shared" si="40"/>
        <v>0</v>
      </c>
      <c r="P107" s="100">
        <f t="shared" si="41"/>
        <v>0</v>
      </c>
      <c r="Q107" s="101">
        <f t="shared" si="42"/>
        <v>0</v>
      </c>
      <c r="R107" s="101">
        <f t="shared" si="43"/>
        <v>0</v>
      </c>
      <c r="S107" s="102">
        <f t="shared" si="44"/>
        <v>0</v>
      </c>
      <c r="T107" s="102">
        <f t="shared" si="45"/>
        <v>1</v>
      </c>
      <c r="U107" s="103">
        <f t="shared" si="46"/>
        <v>0</v>
      </c>
      <c r="V107" s="103">
        <f t="shared" si="47"/>
        <v>0</v>
      </c>
      <c r="W107" s="104">
        <f t="shared" si="48"/>
        <v>0</v>
      </c>
      <c r="X107" s="104">
        <f t="shared" si="49"/>
        <v>0</v>
      </c>
      <c r="Y107" s="64"/>
    </row>
    <row r="108" spans="1:25">
      <c r="A108" s="402"/>
      <c r="B108" s="403"/>
      <c r="C108" s="79" t="s">
        <v>67</v>
      </c>
      <c r="D108" s="162" t="s">
        <v>293</v>
      </c>
      <c r="E108" s="268"/>
      <c r="F108" s="269"/>
      <c r="G108" s="269"/>
      <c r="H108" s="269"/>
      <c r="I108" s="269" t="s">
        <v>32</v>
      </c>
      <c r="J108" s="270"/>
      <c r="K108" s="98">
        <f t="shared" si="36"/>
        <v>0</v>
      </c>
      <c r="L108" s="98">
        <f t="shared" si="37"/>
        <v>1</v>
      </c>
      <c r="M108" s="99">
        <f t="shared" si="38"/>
        <v>0</v>
      </c>
      <c r="N108" s="99">
        <f t="shared" si="39"/>
        <v>0</v>
      </c>
      <c r="O108" s="100">
        <f t="shared" si="40"/>
        <v>0</v>
      </c>
      <c r="P108" s="100">
        <f t="shared" si="41"/>
        <v>0</v>
      </c>
      <c r="Q108" s="101">
        <f t="shared" si="42"/>
        <v>0</v>
      </c>
      <c r="R108" s="101">
        <f t="shared" si="43"/>
        <v>0</v>
      </c>
      <c r="S108" s="102">
        <f t="shared" si="44"/>
        <v>0</v>
      </c>
      <c r="T108" s="102">
        <f t="shared" si="45"/>
        <v>0</v>
      </c>
      <c r="U108" s="103">
        <f t="shared" si="46"/>
        <v>0</v>
      </c>
      <c r="V108" s="103">
        <f t="shared" si="47"/>
        <v>1</v>
      </c>
      <c r="W108" s="104">
        <f t="shared" si="48"/>
        <v>0</v>
      </c>
      <c r="X108" s="104">
        <f t="shared" si="49"/>
        <v>0</v>
      </c>
      <c r="Y108" s="64"/>
    </row>
    <row r="109" spans="1:25">
      <c r="A109" s="402"/>
      <c r="B109" s="403"/>
      <c r="C109" s="79" t="s">
        <v>68</v>
      </c>
      <c r="D109" s="162" t="s">
        <v>293</v>
      </c>
      <c r="E109" s="268"/>
      <c r="F109" s="269"/>
      <c r="G109" s="269"/>
      <c r="H109" s="269"/>
      <c r="I109" s="269"/>
      <c r="J109" s="270" t="s">
        <v>32</v>
      </c>
      <c r="K109" s="98">
        <f t="shared" si="36"/>
        <v>0</v>
      </c>
      <c r="L109" s="98">
        <f t="shared" si="37"/>
        <v>1</v>
      </c>
      <c r="M109" s="99">
        <f t="shared" si="38"/>
        <v>0</v>
      </c>
      <c r="N109" s="99">
        <f t="shared" si="39"/>
        <v>0</v>
      </c>
      <c r="O109" s="100">
        <f t="shared" si="40"/>
        <v>0</v>
      </c>
      <c r="P109" s="100">
        <f t="shared" si="41"/>
        <v>0</v>
      </c>
      <c r="Q109" s="101">
        <f t="shared" si="42"/>
        <v>0</v>
      </c>
      <c r="R109" s="101">
        <f t="shared" si="43"/>
        <v>0</v>
      </c>
      <c r="S109" s="102">
        <f t="shared" si="44"/>
        <v>0</v>
      </c>
      <c r="T109" s="102">
        <f t="shared" si="45"/>
        <v>0</v>
      </c>
      <c r="U109" s="103">
        <f t="shared" si="46"/>
        <v>0</v>
      </c>
      <c r="V109" s="103">
        <f t="shared" si="47"/>
        <v>0</v>
      </c>
      <c r="W109" s="104">
        <f t="shared" si="48"/>
        <v>0</v>
      </c>
      <c r="X109" s="104">
        <f t="shared" si="49"/>
        <v>1</v>
      </c>
      <c r="Y109" s="64"/>
    </row>
    <row r="110" spans="1:25" ht="14.25" thickBot="1">
      <c r="A110" s="404"/>
      <c r="B110" s="405"/>
      <c r="C110" s="80" t="s">
        <v>69</v>
      </c>
      <c r="D110" s="162" t="s">
        <v>147</v>
      </c>
      <c r="E110" s="271" t="s">
        <v>32</v>
      </c>
      <c r="F110" s="272" t="s">
        <v>32</v>
      </c>
      <c r="G110" s="272" t="s">
        <v>32</v>
      </c>
      <c r="H110" s="272" t="s">
        <v>32</v>
      </c>
      <c r="I110" s="272" t="s">
        <v>32</v>
      </c>
      <c r="J110" s="273" t="s">
        <v>32</v>
      </c>
      <c r="K110" s="98">
        <f t="shared" si="36"/>
        <v>1</v>
      </c>
      <c r="L110" s="98">
        <f t="shared" si="37"/>
        <v>1</v>
      </c>
      <c r="M110" s="99">
        <f t="shared" si="38"/>
        <v>1</v>
      </c>
      <c r="N110" s="99">
        <f t="shared" si="39"/>
        <v>1</v>
      </c>
      <c r="O110" s="100">
        <f t="shared" si="40"/>
        <v>1</v>
      </c>
      <c r="P110" s="100">
        <f t="shared" si="41"/>
        <v>1</v>
      </c>
      <c r="Q110" s="101">
        <f t="shared" si="42"/>
        <v>1</v>
      </c>
      <c r="R110" s="101">
        <f t="shared" si="43"/>
        <v>1</v>
      </c>
      <c r="S110" s="102">
        <f t="shared" si="44"/>
        <v>1</v>
      </c>
      <c r="T110" s="102">
        <f t="shared" si="45"/>
        <v>1</v>
      </c>
      <c r="U110" s="103">
        <f t="shared" si="46"/>
        <v>1</v>
      </c>
      <c r="V110" s="103">
        <f t="shared" si="47"/>
        <v>1</v>
      </c>
      <c r="W110" s="104">
        <f t="shared" si="48"/>
        <v>1</v>
      </c>
      <c r="X110" s="104">
        <f t="shared" si="49"/>
        <v>1</v>
      </c>
      <c r="Y110" s="64"/>
    </row>
    <row r="111" spans="1:25" ht="14.25" thickBot="1">
      <c r="A111" s="393" t="s">
        <v>152</v>
      </c>
      <c r="B111" s="394"/>
      <c r="C111" s="395"/>
      <c r="D111" s="107">
        <f>IF(SUM(L81:L110)=0,"",SUM(K81:K110)/SUM(L81:L110)*100)</f>
        <v>56.666666666666664</v>
      </c>
      <c r="E111" s="107">
        <f>IF(SUM(N81:N110)=0,"",SUM(M81:M110)/SUM(N81:N110)*100)</f>
        <v>80</v>
      </c>
      <c r="F111" s="105">
        <f>IF(SUM(P81:P110)=0,"",SUM(O81:O110)/SUM(P81:P110)*100)</f>
        <v>77.777777777777786</v>
      </c>
      <c r="G111" s="105">
        <f>IF(SUM(R81:R110)=0,"",SUM(Q81:Q110)/SUM(R81:R110)*100)</f>
        <v>81.818181818181827</v>
      </c>
      <c r="H111" s="105">
        <f>IF(SUM(T81:T110)=0,"",SUM(S81:S110)/SUM(T81:T110)*100)</f>
        <v>66.666666666666657</v>
      </c>
      <c r="I111" s="105">
        <f>IF(SUM(V81:V110)=0,"",SUM(U81:U110)/SUM(V81:V110)*100)</f>
        <v>50</v>
      </c>
      <c r="J111" s="106">
        <f>IF(SUM(X81:X110)=0,"",SUM(W81:W110)/SUM(X81:X110)*100)</f>
        <v>57.142857142857139</v>
      </c>
      <c r="Y111" s="64"/>
    </row>
    <row r="112" spans="1:25" ht="30" customHeight="1" thickBot="1">
      <c r="A112" s="396" t="s">
        <v>71</v>
      </c>
      <c r="B112" s="392"/>
      <c r="C112" s="397"/>
      <c r="D112" s="397"/>
      <c r="E112" s="397"/>
      <c r="F112" s="397"/>
      <c r="G112" s="397"/>
      <c r="H112" s="397"/>
      <c r="I112" s="397"/>
      <c r="J112" s="398"/>
      <c r="Y112" s="64"/>
    </row>
    <row r="113" spans="1:37" ht="14.25" thickBot="1">
      <c r="A113" s="203"/>
      <c r="B113" s="203"/>
      <c r="C113" s="203"/>
      <c r="D113" s="203"/>
      <c r="E113" s="203"/>
      <c r="F113" s="203"/>
      <c r="G113" s="203"/>
      <c r="H113" s="203"/>
      <c r="I113" s="203"/>
      <c r="J113" s="203"/>
    </row>
    <row r="114" spans="1:37" ht="18" customHeight="1" thickBot="1">
      <c r="A114" s="391" t="s">
        <v>276</v>
      </c>
      <c r="B114" s="392"/>
      <c r="C114" s="299" t="s">
        <v>298</v>
      </c>
      <c r="D114" s="295"/>
      <c r="E114" s="295"/>
      <c r="F114" s="295"/>
      <c r="G114" s="295"/>
      <c r="H114" s="295"/>
      <c r="I114" s="295"/>
      <c r="J114" s="296"/>
    </row>
    <row r="115" spans="1:37">
      <c r="A115" s="431" t="s">
        <v>6</v>
      </c>
      <c r="B115" s="374"/>
      <c r="C115" s="433" t="s">
        <v>62</v>
      </c>
      <c r="D115" s="425" t="s">
        <v>64</v>
      </c>
      <c r="E115" s="428" t="s">
        <v>63</v>
      </c>
      <c r="F115" s="429"/>
      <c r="G115" s="429"/>
      <c r="H115" s="429"/>
      <c r="I115" s="429"/>
      <c r="J115" s="430"/>
      <c r="Y115" s="64"/>
    </row>
    <row r="116" spans="1:37" ht="14.25" thickBot="1">
      <c r="A116" s="402"/>
      <c r="B116" s="403"/>
      <c r="C116" s="434"/>
      <c r="D116" s="426"/>
      <c r="E116" s="414" t="s">
        <v>78</v>
      </c>
      <c r="F116" s="436" t="s">
        <v>3</v>
      </c>
      <c r="G116" s="436"/>
      <c r="H116" s="436" t="s">
        <v>4</v>
      </c>
      <c r="I116" s="436" t="s">
        <v>5</v>
      </c>
      <c r="J116" s="416" t="s">
        <v>8</v>
      </c>
      <c r="Y116" s="64" t="s">
        <v>32</v>
      </c>
    </row>
    <row r="117" spans="1:37" ht="14.25" customHeight="1" thickBot="1">
      <c r="A117" s="432"/>
      <c r="B117" s="388"/>
      <c r="C117" s="435"/>
      <c r="D117" s="427"/>
      <c r="E117" s="415"/>
      <c r="F117" s="97" t="s">
        <v>46</v>
      </c>
      <c r="G117" s="97" t="s">
        <v>47</v>
      </c>
      <c r="H117" s="437"/>
      <c r="I117" s="437"/>
      <c r="J117" s="417"/>
      <c r="Y117" s="64" t="s">
        <v>72</v>
      </c>
      <c r="AA117" s="342" t="s">
        <v>63</v>
      </c>
      <c r="AB117" s="343" t="s">
        <v>152</v>
      </c>
      <c r="AC117" s="447" t="s">
        <v>64</v>
      </c>
      <c r="AD117" s="447"/>
      <c r="AE117" s="447"/>
      <c r="AF117" s="447"/>
      <c r="AG117" s="447"/>
      <c r="AH117" s="344" t="s">
        <v>326</v>
      </c>
    </row>
    <row r="118" spans="1:37" ht="14.25" thickTop="1">
      <c r="A118" s="399" t="s">
        <v>1</v>
      </c>
      <c r="B118" s="400"/>
      <c r="C118" s="14" t="s">
        <v>41</v>
      </c>
      <c r="D118" s="161" t="s">
        <v>147</v>
      </c>
      <c r="E118" s="40" t="s">
        <v>32</v>
      </c>
      <c r="F118" s="22"/>
      <c r="G118" s="22"/>
      <c r="H118" s="22"/>
      <c r="I118" s="22"/>
      <c r="J118" s="23"/>
      <c r="K118" s="98">
        <f>IF(D118="○",1,0)</f>
        <v>1</v>
      </c>
      <c r="L118" s="98">
        <f>IF(D118="",0,1)</f>
        <v>1</v>
      </c>
      <c r="M118" s="99">
        <f>IF(AND($D118="○",E118="○"),1,0)</f>
        <v>1</v>
      </c>
      <c r="N118" s="99">
        <f>IF(AND($D118&lt;&gt;"",$E118="○"),1,0)</f>
        <v>1</v>
      </c>
      <c r="O118" s="100">
        <f>IF(AND($D118="○",F118="○"),1,0)</f>
        <v>0</v>
      </c>
      <c r="P118" s="100">
        <f>IF(AND($D118&lt;&gt;"",$F118="○"),1,0)</f>
        <v>0</v>
      </c>
      <c r="Q118" s="101">
        <f>IF(AND($D118="○",G118="○"),1,0)</f>
        <v>0</v>
      </c>
      <c r="R118" s="101">
        <f>IF(AND($D118&lt;&gt;"",$G118="○"),1,0)</f>
        <v>0</v>
      </c>
      <c r="S118" s="102">
        <f>IF(AND($D118="○",H118="○"),1,0)</f>
        <v>0</v>
      </c>
      <c r="T118" s="102">
        <f>IF(AND($D118&lt;&gt;"",$H118="○"),1,0)</f>
        <v>0</v>
      </c>
      <c r="U118" s="103">
        <f>IF(AND($D118="○",I118="○"),1,0)</f>
        <v>0</v>
      </c>
      <c r="V118" s="103">
        <f>IF(AND($D118&lt;&gt;"",$I118="○"),1,0)</f>
        <v>0</v>
      </c>
      <c r="W118" s="104">
        <f>IF(AND($D118="○",J118="○"),1,0)</f>
        <v>0</v>
      </c>
      <c r="X118" s="104">
        <f>IF(AND($D118&lt;&gt;"",$J118="○"),1,0)</f>
        <v>0</v>
      </c>
      <c r="Y118" s="64"/>
      <c r="AA118" s="248" t="s">
        <v>327</v>
      </c>
      <c r="AB118" s="346">
        <f>E148</f>
        <v>42.857142857142854</v>
      </c>
      <c r="AC118" s="348" t="s">
        <v>334</v>
      </c>
      <c r="AD118" s="349" t="str">
        <f>IF(AB118&gt;=20,"★","")</f>
        <v>★</v>
      </c>
      <c r="AE118" s="349" t="str">
        <f>IF(AB118&gt;=40,"★","")</f>
        <v>★</v>
      </c>
      <c r="AF118" s="349" t="str">
        <f>IF(AB118&gt;=60,"★","")</f>
        <v/>
      </c>
      <c r="AG118" s="350" t="str">
        <f>IF(AB118&gt;=80,"★","")</f>
        <v/>
      </c>
      <c r="AH118" s="446">
        <f>C149</f>
        <v>0</v>
      </c>
    </row>
    <row r="119" spans="1:37">
      <c r="A119" s="409"/>
      <c r="B119" s="400"/>
      <c r="C119" s="280" t="s">
        <v>229</v>
      </c>
      <c r="D119" s="162" t="s">
        <v>293</v>
      </c>
      <c r="E119" s="41" t="s">
        <v>32</v>
      </c>
      <c r="F119" s="16"/>
      <c r="G119" s="16" t="s">
        <v>32</v>
      </c>
      <c r="H119" s="16" t="s">
        <v>32</v>
      </c>
      <c r="I119" s="16" t="s">
        <v>32</v>
      </c>
      <c r="J119" s="17" t="s">
        <v>32</v>
      </c>
      <c r="K119" s="98">
        <f t="shared" ref="K119:K147" si="54">IF(D119="○",1,0)</f>
        <v>0</v>
      </c>
      <c r="L119" s="98">
        <f t="shared" ref="L119:L147" si="55">IF(D119="",0,1)</f>
        <v>1</v>
      </c>
      <c r="M119" s="99">
        <f t="shared" ref="M119:M147" si="56">IF(AND($D119="○",E119="○"),1,0)</f>
        <v>0</v>
      </c>
      <c r="N119" s="99">
        <f t="shared" ref="N119:N147" si="57">IF(AND($D119&lt;&gt;"",$E119="○"),1,0)</f>
        <v>1</v>
      </c>
      <c r="O119" s="100">
        <f t="shared" ref="O119:O147" si="58">IF(AND($D119="○",F119="○"),1,0)</f>
        <v>0</v>
      </c>
      <c r="P119" s="100">
        <f t="shared" ref="P119:P147" si="59">IF(AND($D119&lt;&gt;"",$F119="○"),1,0)</f>
        <v>0</v>
      </c>
      <c r="Q119" s="101">
        <f t="shared" ref="Q119:Q147" si="60">IF(AND($D119="○",G119="○"),1,0)</f>
        <v>0</v>
      </c>
      <c r="R119" s="101">
        <f t="shared" ref="R119:R147" si="61">IF(AND($D119&lt;&gt;"",$G119="○"),1,0)</f>
        <v>1</v>
      </c>
      <c r="S119" s="102">
        <f t="shared" ref="S119:S147" si="62">IF(AND($D119="○",H119="○"),1,0)</f>
        <v>0</v>
      </c>
      <c r="T119" s="102">
        <f t="shared" ref="T119:T147" si="63">IF(AND($D119&lt;&gt;"",$H119="○"),1,0)</f>
        <v>1</v>
      </c>
      <c r="U119" s="103">
        <f t="shared" ref="U119:U147" si="64">IF(AND($D119="○",I119="○"),1,0)</f>
        <v>0</v>
      </c>
      <c r="V119" s="103">
        <f t="shared" ref="V119:V147" si="65">IF(AND($D119&lt;&gt;"",$I119="○"),1,0)</f>
        <v>1</v>
      </c>
      <c r="W119" s="104">
        <f t="shared" ref="W119:W147" si="66">IF(AND($D119="○",J119="○"),1,0)</f>
        <v>0</v>
      </c>
      <c r="X119" s="104">
        <f t="shared" ref="X119:X147" si="67">IF(AND($D119&lt;&gt;"",$J119="○"),1,0)</f>
        <v>1</v>
      </c>
      <c r="Y119" s="64"/>
      <c r="AA119" s="248" t="s">
        <v>328</v>
      </c>
      <c r="AB119" s="346">
        <f>F148</f>
        <v>40</v>
      </c>
      <c r="AC119" s="348" t="s">
        <v>334</v>
      </c>
      <c r="AD119" s="349" t="str">
        <f t="shared" ref="AD119:AD124" si="68">IF(AB119&gt;=20,"★","")</f>
        <v>★</v>
      </c>
      <c r="AE119" s="349" t="str">
        <f t="shared" ref="AE119:AE124" si="69">IF(AB119&gt;=40,"★","")</f>
        <v>★</v>
      </c>
      <c r="AF119" s="349" t="str">
        <f t="shared" ref="AF119:AF124" si="70">IF(AB119&gt;=60,"★","")</f>
        <v/>
      </c>
      <c r="AG119" s="350" t="str">
        <f t="shared" ref="AG119:AG124" si="71">IF(AB119&gt;=80,"★","")</f>
        <v/>
      </c>
      <c r="AH119" s="446"/>
      <c r="AJ119" s="442" t="s">
        <v>335</v>
      </c>
      <c r="AK119" s="443"/>
    </row>
    <row r="120" spans="1:37" ht="14.25" thickBot="1">
      <c r="A120" s="409"/>
      <c r="B120" s="400"/>
      <c r="C120" s="11" t="s">
        <v>42</v>
      </c>
      <c r="D120" s="163"/>
      <c r="E120" s="42"/>
      <c r="F120" s="28"/>
      <c r="G120" s="28"/>
      <c r="H120" s="28"/>
      <c r="I120" s="28" t="s">
        <v>32</v>
      </c>
      <c r="J120" s="32"/>
      <c r="K120" s="98">
        <f t="shared" si="54"/>
        <v>0</v>
      </c>
      <c r="L120" s="98">
        <f t="shared" si="55"/>
        <v>0</v>
      </c>
      <c r="M120" s="99">
        <f t="shared" si="56"/>
        <v>0</v>
      </c>
      <c r="N120" s="99">
        <f t="shared" si="57"/>
        <v>0</v>
      </c>
      <c r="O120" s="100">
        <f t="shared" si="58"/>
        <v>0</v>
      </c>
      <c r="P120" s="100">
        <f t="shared" si="59"/>
        <v>0</v>
      </c>
      <c r="Q120" s="101">
        <f t="shared" si="60"/>
        <v>0</v>
      </c>
      <c r="R120" s="101">
        <f t="shared" si="61"/>
        <v>0</v>
      </c>
      <c r="S120" s="102">
        <f t="shared" si="62"/>
        <v>0</v>
      </c>
      <c r="T120" s="102">
        <f t="shared" si="63"/>
        <v>0</v>
      </c>
      <c r="U120" s="103">
        <f t="shared" si="64"/>
        <v>0</v>
      </c>
      <c r="V120" s="103">
        <f t="shared" si="65"/>
        <v>0</v>
      </c>
      <c r="W120" s="104">
        <f t="shared" si="66"/>
        <v>0</v>
      </c>
      <c r="X120" s="104">
        <f t="shared" si="67"/>
        <v>0</v>
      </c>
      <c r="Y120" s="64"/>
      <c r="AA120" s="248" t="s">
        <v>329</v>
      </c>
      <c r="AB120" s="346">
        <f>G148</f>
        <v>33.333333333333329</v>
      </c>
      <c r="AC120" s="348" t="s">
        <v>334</v>
      </c>
      <c r="AD120" s="349" t="str">
        <f t="shared" si="68"/>
        <v>★</v>
      </c>
      <c r="AE120" s="349" t="str">
        <f t="shared" si="69"/>
        <v/>
      </c>
      <c r="AF120" s="349" t="str">
        <f t="shared" si="70"/>
        <v/>
      </c>
      <c r="AG120" s="350" t="str">
        <f t="shared" si="71"/>
        <v/>
      </c>
      <c r="AH120" s="446"/>
      <c r="AJ120" s="351" t="s">
        <v>336</v>
      </c>
      <c r="AK120" s="352" t="s">
        <v>334</v>
      </c>
    </row>
    <row r="121" spans="1:37">
      <c r="A121" s="410" t="s">
        <v>31</v>
      </c>
      <c r="B121" s="411"/>
      <c r="C121" s="65" t="s">
        <v>43</v>
      </c>
      <c r="D121" s="164" t="s">
        <v>147</v>
      </c>
      <c r="E121" s="43" t="s">
        <v>32</v>
      </c>
      <c r="F121" s="36"/>
      <c r="G121" s="36"/>
      <c r="H121" s="36"/>
      <c r="I121" s="36"/>
      <c r="J121" s="37"/>
      <c r="K121" s="98">
        <f t="shared" si="54"/>
        <v>1</v>
      </c>
      <c r="L121" s="98">
        <f t="shared" si="55"/>
        <v>1</v>
      </c>
      <c r="M121" s="99">
        <f t="shared" si="56"/>
        <v>1</v>
      </c>
      <c r="N121" s="99">
        <f t="shared" si="57"/>
        <v>1</v>
      </c>
      <c r="O121" s="100">
        <f t="shared" si="58"/>
        <v>0</v>
      </c>
      <c r="P121" s="100">
        <f t="shared" si="59"/>
        <v>0</v>
      </c>
      <c r="Q121" s="101">
        <f t="shared" si="60"/>
        <v>0</v>
      </c>
      <c r="R121" s="101">
        <f t="shared" si="61"/>
        <v>0</v>
      </c>
      <c r="S121" s="102">
        <f t="shared" si="62"/>
        <v>0</v>
      </c>
      <c r="T121" s="102">
        <f t="shared" si="63"/>
        <v>0</v>
      </c>
      <c r="U121" s="103">
        <f t="shared" si="64"/>
        <v>0</v>
      </c>
      <c r="V121" s="103">
        <f t="shared" si="65"/>
        <v>0</v>
      </c>
      <c r="W121" s="104">
        <f t="shared" si="66"/>
        <v>0</v>
      </c>
      <c r="X121" s="104">
        <f t="shared" si="67"/>
        <v>0</v>
      </c>
      <c r="Y121" s="64"/>
      <c r="AA121" s="248" t="s">
        <v>143</v>
      </c>
      <c r="AB121" s="346">
        <f>H148</f>
        <v>50</v>
      </c>
      <c r="AC121" s="348" t="s">
        <v>334</v>
      </c>
      <c r="AD121" s="349" t="str">
        <f t="shared" si="68"/>
        <v>★</v>
      </c>
      <c r="AE121" s="349" t="str">
        <f t="shared" si="69"/>
        <v>★</v>
      </c>
      <c r="AF121" s="349" t="str">
        <f t="shared" si="70"/>
        <v/>
      </c>
      <c r="AG121" s="350" t="str">
        <f t="shared" si="71"/>
        <v/>
      </c>
      <c r="AH121" s="446"/>
      <c r="AJ121" s="351" t="s">
        <v>337</v>
      </c>
      <c r="AK121" s="353" t="s">
        <v>341</v>
      </c>
    </row>
    <row r="122" spans="1:37">
      <c r="A122" s="409"/>
      <c r="B122" s="400"/>
      <c r="C122" s="280" t="s">
        <v>230</v>
      </c>
      <c r="D122" s="165" t="s">
        <v>293</v>
      </c>
      <c r="E122" s="41"/>
      <c r="F122" s="16" t="s">
        <v>32</v>
      </c>
      <c r="G122" s="16" t="s">
        <v>32</v>
      </c>
      <c r="H122" s="16"/>
      <c r="I122" s="16"/>
      <c r="J122" s="17"/>
      <c r="K122" s="98">
        <f t="shared" si="54"/>
        <v>0</v>
      </c>
      <c r="L122" s="98">
        <f t="shared" si="55"/>
        <v>1</v>
      </c>
      <c r="M122" s="99">
        <f t="shared" si="56"/>
        <v>0</v>
      </c>
      <c r="N122" s="99">
        <f t="shared" si="57"/>
        <v>0</v>
      </c>
      <c r="O122" s="100">
        <f t="shared" si="58"/>
        <v>0</v>
      </c>
      <c r="P122" s="100">
        <f t="shared" si="59"/>
        <v>1</v>
      </c>
      <c r="Q122" s="101">
        <f t="shared" si="60"/>
        <v>0</v>
      </c>
      <c r="R122" s="101">
        <f t="shared" si="61"/>
        <v>1</v>
      </c>
      <c r="S122" s="102">
        <f t="shared" si="62"/>
        <v>0</v>
      </c>
      <c r="T122" s="102">
        <f t="shared" si="63"/>
        <v>0</v>
      </c>
      <c r="U122" s="103">
        <f t="shared" si="64"/>
        <v>0</v>
      </c>
      <c r="V122" s="103">
        <f t="shared" si="65"/>
        <v>0</v>
      </c>
      <c r="W122" s="104">
        <f t="shared" si="66"/>
        <v>0</v>
      </c>
      <c r="X122" s="104">
        <f t="shared" si="67"/>
        <v>0</v>
      </c>
      <c r="Y122" s="64"/>
      <c r="AA122" s="248" t="s">
        <v>144</v>
      </c>
      <c r="AB122" s="346">
        <f>I148</f>
        <v>50</v>
      </c>
      <c r="AC122" s="348" t="s">
        <v>334</v>
      </c>
      <c r="AD122" s="349" t="str">
        <f t="shared" si="68"/>
        <v>★</v>
      </c>
      <c r="AE122" s="349" t="str">
        <f t="shared" si="69"/>
        <v>★</v>
      </c>
      <c r="AF122" s="349" t="str">
        <f t="shared" si="70"/>
        <v/>
      </c>
      <c r="AG122" s="350" t="str">
        <f t="shared" si="71"/>
        <v/>
      </c>
      <c r="AH122" s="446"/>
      <c r="AJ122" s="351" t="s">
        <v>338</v>
      </c>
      <c r="AK122" s="353" t="s">
        <v>342</v>
      </c>
    </row>
    <row r="123" spans="1:37">
      <c r="A123" s="409"/>
      <c r="B123" s="400"/>
      <c r="C123" s="280" t="s">
        <v>232</v>
      </c>
      <c r="D123" s="165"/>
      <c r="E123" s="41" t="s">
        <v>32</v>
      </c>
      <c r="F123" s="16"/>
      <c r="G123" s="16" t="s">
        <v>32</v>
      </c>
      <c r="H123" s="16" t="s">
        <v>32</v>
      </c>
      <c r="I123" s="16" t="s">
        <v>32</v>
      </c>
      <c r="J123" s="17" t="s">
        <v>32</v>
      </c>
      <c r="K123" s="98">
        <f t="shared" si="54"/>
        <v>0</v>
      </c>
      <c r="L123" s="98">
        <f t="shared" si="55"/>
        <v>0</v>
      </c>
      <c r="M123" s="99">
        <f t="shared" si="56"/>
        <v>0</v>
      </c>
      <c r="N123" s="99">
        <f t="shared" si="57"/>
        <v>0</v>
      </c>
      <c r="O123" s="100">
        <f t="shared" si="58"/>
        <v>0</v>
      </c>
      <c r="P123" s="100">
        <f t="shared" si="59"/>
        <v>0</v>
      </c>
      <c r="Q123" s="101">
        <f t="shared" si="60"/>
        <v>0</v>
      </c>
      <c r="R123" s="101">
        <f t="shared" si="61"/>
        <v>0</v>
      </c>
      <c r="S123" s="102">
        <f t="shared" si="62"/>
        <v>0</v>
      </c>
      <c r="T123" s="102">
        <f t="shared" si="63"/>
        <v>0</v>
      </c>
      <c r="U123" s="103">
        <f t="shared" si="64"/>
        <v>0</v>
      </c>
      <c r="V123" s="103">
        <f t="shared" si="65"/>
        <v>0</v>
      </c>
      <c r="W123" s="104">
        <f t="shared" si="66"/>
        <v>0</v>
      </c>
      <c r="X123" s="104">
        <f t="shared" si="67"/>
        <v>0</v>
      </c>
      <c r="Y123" s="81"/>
      <c r="AA123" s="248" t="s">
        <v>145</v>
      </c>
      <c r="AB123" s="346">
        <f>J148</f>
        <v>40</v>
      </c>
      <c r="AC123" s="348" t="s">
        <v>334</v>
      </c>
      <c r="AD123" s="349" t="str">
        <f t="shared" si="68"/>
        <v>★</v>
      </c>
      <c r="AE123" s="349" t="str">
        <f t="shared" si="69"/>
        <v>★</v>
      </c>
      <c r="AF123" s="349" t="str">
        <f t="shared" si="70"/>
        <v/>
      </c>
      <c r="AG123" s="350" t="str">
        <f t="shared" si="71"/>
        <v/>
      </c>
      <c r="AH123" s="446"/>
      <c r="AJ123" s="351" t="s">
        <v>339</v>
      </c>
      <c r="AK123" s="353" t="s">
        <v>343</v>
      </c>
    </row>
    <row r="124" spans="1:37" ht="14.25" thickBot="1">
      <c r="A124" s="412"/>
      <c r="B124" s="413"/>
      <c r="C124" s="66" t="s">
        <v>233</v>
      </c>
      <c r="D124" s="166" t="s">
        <v>147</v>
      </c>
      <c r="E124" s="44"/>
      <c r="F124" s="38"/>
      <c r="G124" s="38"/>
      <c r="H124" s="38"/>
      <c r="I124" s="38" t="s">
        <v>32</v>
      </c>
      <c r="J124" s="39"/>
      <c r="K124" s="98">
        <f t="shared" si="54"/>
        <v>1</v>
      </c>
      <c r="L124" s="98">
        <f t="shared" si="55"/>
        <v>1</v>
      </c>
      <c r="M124" s="99">
        <f t="shared" si="56"/>
        <v>0</v>
      </c>
      <c r="N124" s="99">
        <f t="shared" si="57"/>
        <v>0</v>
      </c>
      <c r="O124" s="100">
        <f t="shared" si="58"/>
        <v>0</v>
      </c>
      <c r="P124" s="100">
        <f t="shared" si="59"/>
        <v>0</v>
      </c>
      <c r="Q124" s="101">
        <f t="shared" si="60"/>
        <v>0</v>
      </c>
      <c r="R124" s="101">
        <f t="shared" si="61"/>
        <v>0</v>
      </c>
      <c r="S124" s="102">
        <f t="shared" si="62"/>
        <v>0</v>
      </c>
      <c r="T124" s="102">
        <f t="shared" si="63"/>
        <v>0</v>
      </c>
      <c r="U124" s="103">
        <f t="shared" si="64"/>
        <v>1</v>
      </c>
      <c r="V124" s="103">
        <f t="shared" si="65"/>
        <v>1</v>
      </c>
      <c r="W124" s="104">
        <f t="shared" si="66"/>
        <v>0</v>
      </c>
      <c r="X124" s="104">
        <f t="shared" si="67"/>
        <v>0</v>
      </c>
      <c r="Y124" s="64"/>
      <c r="AA124" s="345" t="s">
        <v>333</v>
      </c>
      <c r="AB124" s="347">
        <f>D148</f>
        <v>50</v>
      </c>
      <c r="AC124" s="356" t="s">
        <v>334</v>
      </c>
      <c r="AD124" s="357" t="str">
        <f t="shared" si="68"/>
        <v>★</v>
      </c>
      <c r="AE124" s="357" t="str">
        <f t="shared" si="69"/>
        <v>★</v>
      </c>
      <c r="AF124" s="357" t="str">
        <f t="shared" si="70"/>
        <v/>
      </c>
      <c r="AG124" s="359" t="str">
        <f t="shared" si="71"/>
        <v/>
      </c>
      <c r="AH124" s="448"/>
      <c r="AJ124" s="354" t="s">
        <v>340</v>
      </c>
      <c r="AK124" s="355" t="s">
        <v>344</v>
      </c>
    </row>
    <row r="125" spans="1:37">
      <c r="A125" s="418" t="s">
        <v>11</v>
      </c>
      <c r="B125" s="35" t="s">
        <v>9</v>
      </c>
      <c r="C125" s="67" t="s">
        <v>224</v>
      </c>
      <c r="D125" s="161" t="s">
        <v>293</v>
      </c>
      <c r="E125" s="43"/>
      <c r="F125" s="36" t="s">
        <v>32</v>
      </c>
      <c r="G125" s="36" t="s">
        <v>32</v>
      </c>
      <c r="H125" s="36"/>
      <c r="I125" s="36"/>
      <c r="J125" s="37"/>
      <c r="K125" s="98">
        <f t="shared" si="54"/>
        <v>0</v>
      </c>
      <c r="L125" s="98">
        <f t="shared" si="55"/>
        <v>1</v>
      </c>
      <c r="M125" s="99">
        <f t="shared" si="56"/>
        <v>0</v>
      </c>
      <c r="N125" s="99">
        <f t="shared" si="57"/>
        <v>0</v>
      </c>
      <c r="O125" s="100">
        <f t="shared" si="58"/>
        <v>0</v>
      </c>
      <c r="P125" s="100">
        <f t="shared" si="59"/>
        <v>1</v>
      </c>
      <c r="Q125" s="101">
        <f t="shared" si="60"/>
        <v>0</v>
      </c>
      <c r="R125" s="101">
        <f t="shared" si="61"/>
        <v>1</v>
      </c>
      <c r="S125" s="102">
        <f t="shared" si="62"/>
        <v>0</v>
      </c>
      <c r="T125" s="102">
        <f t="shared" si="63"/>
        <v>0</v>
      </c>
      <c r="U125" s="103">
        <f t="shared" si="64"/>
        <v>0</v>
      </c>
      <c r="V125" s="103">
        <f t="shared" si="65"/>
        <v>0</v>
      </c>
      <c r="W125" s="104">
        <f t="shared" si="66"/>
        <v>0</v>
      </c>
      <c r="X125" s="104">
        <f t="shared" si="67"/>
        <v>0</v>
      </c>
      <c r="Y125" s="64"/>
    </row>
    <row r="126" spans="1:37">
      <c r="A126" s="419"/>
      <c r="B126" s="15" t="s">
        <v>14</v>
      </c>
      <c r="C126" s="68" t="s">
        <v>234</v>
      </c>
      <c r="D126" s="162"/>
      <c r="E126" s="41" t="s">
        <v>32</v>
      </c>
      <c r="F126" s="16"/>
      <c r="G126" s="16"/>
      <c r="H126" s="16"/>
      <c r="I126" s="16"/>
      <c r="J126" s="17"/>
      <c r="K126" s="98">
        <f t="shared" si="54"/>
        <v>0</v>
      </c>
      <c r="L126" s="98">
        <f t="shared" si="55"/>
        <v>0</v>
      </c>
      <c r="M126" s="99">
        <f t="shared" si="56"/>
        <v>0</v>
      </c>
      <c r="N126" s="99">
        <f t="shared" si="57"/>
        <v>0</v>
      </c>
      <c r="O126" s="100">
        <f t="shared" si="58"/>
        <v>0</v>
      </c>
      <c r="P126" s="100">
        <f t="shared" si="59"/>
        <v>0</v>
      </c>
      <c r="Q126" s="101">
        <f t="shared" si="60"/>
        <v>0</v>
      </c>
      <c r="R126" s="101">
        <f t="shared" si="61"/>
        <v>0</v>
      </c>
      <c r="S126" s="102">
        <f t="shared" si="62"/>
        <v>0</v>
      </c>
      <c r="T126" s="102">
        <f t="shared" si="63"/>
        <v>0</v>
      </c>
      <c r="U126" s="103">
        <f t="shared" si="64"/>
        <v>0</v>
      </c>
      <c r="V126" s="103">
        <f t="shared" si="65"/>
        <v>0</v>
      </c>
      <c r="W126" s="104">
        <f t="shared" si="66"/>
        <v>0</v>
      </c>
      <c r="X126" s="104">
        <f t="shared" si="67"/>
        <v>0</v>
      </c>
      <c r="Y126" s="64"/>
    </row>
    <row r="127" spans="1:37">
      <c r="A127" s="420"/>
      <c r="B127" s="15" t="s">
        <v>12</v>
      </c>
      <c r="C127" s="68" t="s">
        <v>51</v>
      </c>
      <c r="D127" s="162" t="s">
        <v>147</v>
      </c>
      <c r="E127" s="41"/>
      <c r="F127" s="16" t="s">
        <v>32</v>
      </c>
      <c r="G127" s="16" t="s">
        <v>32</v>
      </c>
      <c r="H127" s="16"/>
      <c r="I127" s="16"/>
      <c r="J127" s="17"/>
      <c r="K127" s="98">
        <f t="shared" si="54"/>
        <v>1</v>
      </c>
      <c r="L127" s="98">
        <f t="shared" si="55"/>
        <v>1</v>
      </c>
      <c r="M127" s="99">
        <f t="shared" si="56"/>
        <v>0</v>
      </c>
      <c r="N127" s="99">
        <f t="shared" si="57"/>
        <v>0</v>
      </c>
      <c r="O127" s="100">
        <f t="shared" si="58"/>
        <v>1</v>
      </c>
      <c r="P127" s="100">
        <f t="shared" si="59"/>
        <v>1</v>
      </c>
      <c r="Q127" s="101">
        <f t="shared" si="60"/>
        <v>1</v>
      </c>
      <c r="R127" s="101">
        <f t="shared" si="61"/>
        <v>1</v>
      </c>
      <c r="S127" s="102">
        <f t="shared" si="62"/>
        <v>0</v>
      </c>
      <c r="T127" s="102">
        <f t="shared" si="63"/>
        <v>0</v>
      </c>
      <c r="U127" s="103">
        <f t="shared" si="64"/>
        <v>0</v>
      </c>
      <c r="V127" s="103">
        <f t="shared" si="65"/>
        <v>0</v>
      </c>
      <c r="W127" s="104">
        <f t="shared" si="66"/>
        <v>0</v>
      </c>
      <c r="X127" s="104">
        <f t="shared" si="67"/>
        <v>0</v>
      </c>
      <c r="Y127" s="64"/>
    </row>
    <row r="128" spans="1:37">
      <c r="A128" s="420"/>
      <c r="B128" s="422" t="s">
        <v>13</v>
      </c>
      <c r="C128" s="69" t="s">
        <v>235</v>
      </c>
      <c r="D128" s="167" t="s">
        <v>293</v>
      </c>
      <c r="E128" s="48" t="s">
        <v>32</v>
      </c>
      <c r="F128" s="49"/>
      <c r="G128" s="49"/>
      <c r="H128" s="49"/>
      <c r="I128" s="49"/>
      <c r="J128" s="50"/>
      <c r="K128" s="98">
        <f t="shared" si="54"/>
        <v>0</v>
      </c>
      <c r="L128" s="98">
        <f t="shared" si="55"/>
        <v>1</v>
      </c>
      <c r="M128" s="99">
        <f t="shared" si="56"/>
        <v>0</v>
      </c>
      <c r="N128" s="99">
        <f t="shared" si="57"/>
        <v>1</v>
      </c>
      <c r="O128" s="100">
        <f t="shared" si="58"/>
        <v>0</v>
      </c>
      <c r="P128" s="100">
        <f t="shared" si="59"/>
        <v>0</v>
      </c>
      <c r="Q128" s="101">
        <f t="shared" si="60"/>
        <v>0</v>
      </c>
      <c r="R128" s="101">
        <f t="shared" si="61"/>
        <v>0</v>
      </c>
      <c r="S128" s="102">
        <f t="shared" si="62"/>
        <v>0</v>
      </c>
      <c r="T128" s="102">
        <f t="shared" si="63"/>
        <v>0</v>
      </c>
      <c r="U128" s="103">
        <f t="shared" si="64"/>
        <v>0</v>
      </c>
      <c r="V128" s="103">
        <f t="shared" si="65"/>
        <v>0</v>
      </c>
      <c r="W128" s="104">
        <f t="shared" si="66"/>
        <v>0</v>
      </c>
      <c r="X128" s="104">
        <f t="shared" si="67"/>
        <v>0</v>
      </c>
      <c r="Y128" s="64"/>
    </row>
    <row r="129" spans="1:25">
      <c r="A129" s="420"/>
      <c r="B129" s="423"/>
      <c r="C129" s="70" t="s">
        <v>52</v>
      </c>
      <c r="D129" s="168"/>
      <c r="E129" s="51"/>
      <c r="F129" s="52"/>
      <c r="G129" s="52"/>
      <c r="H129" s="52" t="s">
        <v>32</v>
      </c>
      <c r="I129" s="52"/>
      <c r="J129" s="53"/>
      <c r="K129" s="98">
        <f t="shared" si="54"/>
        <v>0</v>
      </c>
      <c r="L129" s="98">
        <f t="shared" si="55"/>
        <v>0</v>
      </c>
      <c r="M129" s="99">
        <f t="shared" si="56"/>
        <v>0</v>
      </c>
      <c r="N129" s="99">
        <f t="shared" si="57"/>
        <v>0</v>
      </c>
      <c r="O129" s="100">
        <f t="shared" si="58"/>
        <v>0</v>
      </c>
      <c r="P129" s="100">
        <f t="shared" si="59"/>
        <v>0</v>
      </c>
      <c r="Q129" s="101">
        <f t="shared" si="60"/>
        <v>0</v>
      </c>
      <c r="R129" s="101">
        <f t="shared" si="61"/>
        <v>0</v>
      </c>
      <c r="S129" s="102">
        <f t="shared" si="62"/>
        <v>0</v>
      </c>
      <c r="T129" s="102">
        <f t="shared" si="63"/>
        <v>0</v>
      </c>
      <c r="U129" s="103">
        <f t="shared" si="64"/>
        <v>0</v>
      </c>
      <c r="V129" s="103">
        <f t="shared" si="65"/>
        <v>0</v>
      </c>
      <c r="W129" s="104">
        <f t="shared" si="66"/>
        <v>0</v>
      </c>
      <c r="X129" s="104">
        <f t="shared" si="67"/>
        <v>0</v>
      </c>
      <c r="Y129" s="64"/>
    </row>
    <row r="130" spans="1:25">
      <c r="A130" s="420"/>
      <c r="B130" s="423"/>
      <c r="C130" s="70" t="s">
        <v>53</v>
      </c>
      <c r="D130" s="168" t="s">
        <v>147</v>
      </c>
      <c r="E130" s="51"/>
      <c r="F130" s="52" t="s">
        <v>32</v>
      </c>
      <c r="G130" s="52" t="s">
        <v>32</v>
      </c>
      <c r="H130" s="52"/>
      <c r="I130" s="52"/>
      <c r="J130" s="53"/>
      <c r="K130" s="98">
        <f t="shared" si="54"/>
        <v>1</v>
      </c>
      <c r="L130" s="98">
        <f t="shared" si="55"/>
        <v>1</v>
      </c>
      <c r="M130" s="99">
        <f t="shared" si="56"/>
        <v>0</v>
      </c>
      <c r="N130" s="99">
        <f t="shared" si="57"/>
        <v>0</v>
      </c>
      <c r="O130" s="100">
        <f t="shared" si="58"/>
        <v>1</v>
      </c>
      <c r="P130" s="100">
        <f t="shared" si="59"/>
        <v>1</v>
      </c>
      <c r="Q130" s="101">
        <f t="shared" si="60"/>
        <v>1</v>
      </c>
      <c r="R130" s="101">
        <f t="shared" si="61"/>
        <v>1</v>
      </c>
      <c r="S130" s="102">
        <f t="shared" si="62"/>
        <v>0</v>
      </c>
      <c r="T130" s="102">
        <f t="shared" si="63"/>
        <v>0</v>
      </c>
      <c r="U130" s="103">
        <f t="shared" si="64"/>
        <v>0</v>
      </c>
      <c r="V130" s="103">
        <f t="shared" si="65"/>
        <v>0</v>
      </c>
      <c r="W130" s="104">
        <f t="shared" si="66"/>
        <v>0</v>
      </c>
      <c r="X130" s="104">
        <f t="shared" si="67"/>
        <v>0</v>
      </c>
      <c r="Y130" s="64"/>
    </row>
    <row r="131" spans="1:25">
      <c r="A131" s="420"/>
      <c r="B131" s="423"/>
      <c r="C131" s="70" t="s">
        <v>54</v>
      </c>
      <c r="D131" s="168" t="s">
        <v>293</v>
      </c>
      <c r="E131" s="51"/>
      <c r="F131" s="52"/>
      <c r="G131" s="52"/>
      <c r="H131" s="52"/>
      <c r="I131" s="52" t="s">
        <v>32</v>
      </c>
      <c r="J131" s="53"/>
      <c r="K131" s="98">
        <f t="shared" si="54"/>
        <v>0</v>
      </c>
      <c r="L131" s="98">
        <f t="shared" si="55"/>
        <v>1</v>
      </c>
      <c r="M131" s="99">
        <f t="shared" si="56"/>
        <v>0</v>
      </c>
      <c r="N131" s="99">
        <f t="shared" si="57"/>
        <v>0</v>
      </c>
      <c r="O131" s="100">
        <f t="shared" si="58"/>
        <v>0</v>
      </c>
      <c r="P131" s="100">
        <f t="shared" si="59"/>
        <v>0</v>
      </c>
      <c r="Q131" s="101">
        <f t="shared" si="60"/>
        <v>0</v>
      </c>
      <c r="R131" s="101">
        <f t="shared" si="61"/>
        <v>0</v>
      </c>
      <c r="S131" s="102">
        <f t="shared" si="62"/>
        <v>0</v>
      </c>
      <c r="T131" s="102">
        <f t="shared" si="63"/>
        <v>0</v>
      </c>
      <c r="U131" s="103">
        <f t="shared" si="64"/>
        <v>0</v>
      </c>
      <c r="V131" s="103">
        <f t="shared" si="65"/>
        <v>1</v>
      </c>
      <c r="W131" s="104">
        <f t="shared" si="66"/>
        <v>0</v>
      </c>
      <c r="X131" s="104">
        <f t="shared" si="67"/>
        <v>0</v>
      </c>
      <c r="Y131" s="64"/>
    </row>
    <row r="132" spans="1:25">
      <c r="A132" s="420"/>
      <c r="B132" s="423"/>
      <c r="C132" s="70" t="s">
        <v>56</v>
      </c>
      <c r="D132" s="168"/>
      <c r="E132" s="51"/>
      <c r="F132" s="52" t="s">
        <v>32</v>
      </c>
      <c r="G132" s="52" t="s">
        <v>32</v>
      </c>
      <c r="H132" s="52"/>
      <c r="I132" s="52"/>
      <c r="J132" s="53"/>
      <c r="K132" s="98">
        <f t="shared" si="54"/>
        <v>0</v>
      </c>
      <c r="L132" s="98">
        <f t="shared" si="55"/>
        <v>0</v>
      </c>
      <c r="M132" s="99">
        <f t="shared" si="56"/>
        <v>0</v>
      </c>
      <c r="N132" s="99">
        <f t="shared" si="57"/>
        <v>0</v>
      </c>
      <c r="O132" s="100">
        <f t="shared" si="58"/>
        <v>0</v>
      </c>
      <c r="P132" s="100">
        <f t="shared" si="59"/>
        <v>0</v>
      </c>
      <c r="Q132" s="101">
        <f t="shared" si="60"/>
        <v>0</v>
      </c>
      <c r="R132" s="101">
        <f t="shared" si="61"/>
        <v>0</v>
      </c>
      <c r="S132" s="102">
        <f t="shared" si="62"/>
        <v>0</v>
      </c>
      <c r="T132" s="102">
        <f t="shared" si="63"/>
        <v>0</v>
      </c>
      <c r="U132" s="103">
        <f t="shared" si="64"/>
        <v>0</v>
      </c>
      <c r="V132" s="103">
        <f t="shared" si="65"/>
        <v>0</v>
      </c>
      <c r="W132" s="104">
        <f t="shared" si="66"/>
        <v>0</v>
      </c>
      <c r="X132" s="104">
        <f t="shared" si="67"/>
        <v>0</v>
      </c>
      <c r="Y132" s="64"/>
    </row>
    <row r="133" spans="1:25" ht="14.25" thickBot="1">
      <c r="A133" s="421"/>
      <c r="B133" s="424"/>
      <c r="C133" s="71" t="s">
        <v>55</v>
      </c>
      <c r="D133" s="169" t="s">
        <v>147</v>
      </c>
      <c r="E133" s="54"/>
      <c r="F133" s="55"/>
      <c r="G133" s="55"/>
      <c r="H133" s="55"/>
      <c r="I133" s="55" t="s">
        <v>32</v>
      </c>
      <c r="J133" s="56"/>
      <c r="K133" s="98">
        <f t="shared" si="54"/>
        <v>1</v>
      </c>
      <c r="L133" s="98">
        <f t="shared" si="55"/>
        <v>1</v>
      </c>
      <c r="M133" s="99">
        <f t="shared" si="56"/>
        <v>0</v>
      </c>
      <c r="N133" s="99">
        <f t="shared" si="57"/>
        <v>0</v>
      </c>
      <c r="O133" s="100">
        <f t="shared" si="58"/>
        <v>0</v>
      </c>
      <c r="P133" s="100">
        <f t="shared" si="59"/>
        <v>0</v>
      </c>
      <c r="Q133" s="101">
        <f t="shared" si="60"/>
        <v>0</v>
      </c>
      <c r="R133" s="101">
        <f t="shared" si="61"/>
        <v>0</v>
      </c>
      <c r="S133" s="102">
        <f t="shared" si="62"/>
        <v>0</v>
      </c>
      <c r="T133" s="102">
        <f t="shared" si="63"/>
        <v>0</v>
      </c>
      <c r="U133" s="103">
        <f t="shared" si="64"/>
        <v>1</v>
      </c>
      <c r="V133" s="103">
        <f t="shared" si="65"/>
        <v>1</v>
      </c>
      <c r="W133" s="104">
        <f t="shared" si="66"/>
        <v>0</v>
      </c>
      <c r="X133" s="104">
        <f t="shared" si="67"/>
        <v>0</v>
      </c>
      <c r="Y133" s="64"/>
    </row>
    <row r="134" spans="1:25">
      <c r="A134" s="399" t="s">
        <v>2</v>
      </c>
      <c r="B134" s="400"/>
      <c r="C134" s="72" t="s">
        <v>57</v>
      </c>
      <c r="D134" s="161" t="s">
        <v>293</v>
      </c>
      <c r="E134" s="40" t="s">
        <v>32</v>
      </c>
      <c r="F134" s="22"/>
      <c r="G134" s="22"/>
      <c r="H134" s="22"/>
      <c r="I134" s="22"/>
      <c r="J134" s="23" t="s">
        <v>32</v>
      </c>
      <c r="K134" s="98">
        <f t="shared" si="54"/>
        <v>0</v>
      </c>
      <c r="L134" s="98">
        <f t="shared" si="55"/>
        <v>1</v>
      </c>
      <c r="M134" s="99">
        <f t="shared" si="56"/>
        <v>0</v>
      </c>
      <c r="N134" s="99">
        <f t="shared" si="57"/>
        <v>1</v>
      </c>
      <c r="O134" s="100">
        <f t="shared" si="58"/>
        <v>0</v>
      </c>
      <c r="P134" s="100">
        <f t="shared" si="59"/>
        <v>0</v>
      </c>
      <c r="Q134" s="101">
        <f t="shared" si="60"/>
        <v>0</v>
      </c>
      <c r="R134" s="101">
        <f t="shared" si="61"/>
        <v>0</v>
      </c>
      <c r="S134" s="102">
        <f t="shared" si="62"/>
        <v>0</v>
      </c>
      <c r="T134" s="102">
        <f t="shared" si="63"/>
        <v>0</v>
      </c>
      <c r="U134" s="103">
        <f t="shared" si="64"/>
        <v>0</v>
      </c>
      <c r="V134" s="103">
        <f t="shared" si="65"/>
        <v>0</v>
      </c>
      <c r="W134" s="104">
        <f t="shared" si="66"/>
        <v>0</v>
      </c>
      <c r="X134" s="104">
        <f t="shared" si="67"/>
        <v>1</v>
      </c>
      <c r="Y134" s="64"/>
    </row>
    <row r="135" spans="1:25">
      <c r="A135" s="399"/>
      <c r="B135" s="400"/>
      <c r="C135" s="73" t="s">
        <v>58</v>
      </c>
      <c r="D135" s="162"/>
      <c r="E135" s="41"/>
      <c r="F135" s="16" t="s">
        <v>32</v>
      </c>
      <c r="G135" s="16" t="s">
        <v>32</v>
      </c>
      <c r="H135" s="16"/>
      <c r="I135" s="16"/>
      <c r="J135" s="17"/>
      <c r="K135" s="98">
        <f t="shared" si="54"/>
        <v>0</v>
      </c>
      <c r="L135" s="98">
        <f t="shared" si="55"/>
        <v>0</v>
      </c>
      <c r="M135" s="99">
        <f t="shared" si="56"/>
        <v>0</v>
      </c>
      <c r="N135" s="99">
        <f t="shared" si="57"/>
        <v>0</v>
      </c>
      <c r="O135" s="100">
        <f t="shared" si="58"/>
        <v>0</v>
      </c>
      <c r="P135" s="100">
        <f t="shared" si="59"/>
        <v>0</v>
      </c>
      <c r="Q135" s="101">
        <f t="shared" si="60"/>
        <v>0</v>
      </c>
      <c r="R135" s="101">
        <f t="shared" si="61"/>
        <v>0</v>
      </c>
      <c r="S135" s="102">
        <f t="shared" si="62"/>
        <v>0</v>
      </c>
      <c r="T135" s="102">
        <f t="shared" si="63"/>
        <v>0</v>
      </c>
      <c r="U135" s="103">
        <f t="shared" si="64"/>
        <v>0</v>
      </c>
      <c r="V135" s="103">
        <f t="shared" si="65"/>
        <v>0</v>
      </c>
      <c r="W135" s="104">
        <f t="shared" si="66"/>
        <v>0</v>
      </c>
      <c r="X135" s="104">
        <f t="shared" si="67"/>
        <v>0</v>
      </c>
      <c r="Y135" s="64"/>
    </row>
    <row r="136" spans="1:25" ht="14.25" thickBot="1">
      <c r="A136" s="399"/>
      <c r="B136" s="400"/>
      <c r="C136" s="74" t="s">
        <v>59</v>
      </c>
      <c r="D136" s="163" t="s">
        <v>147</v>
      </c>
      <c r="E136" s="42"/>
      <c r="F136" s="28"/>
      <c r="G136" s="28"/>
      <c r="H136" s="28"/>
      <c r="I136" s="28"/>
      <c r="J136" s="32" t="s">
        <v>32</v>
      </c>
      <c r="K136" s="98">
        <f t="shared" si="54"/>
        <v>1</v>
      </c>
      <c r="L136" s="98">
        <f t="shared" si="55"/>
        <v>1</v>
      </c>
      <c r="M136" s="99">
        <f t="shared" si="56"/>
        <v>0</v>
      </c>
      <c r="N136" s="99">
        <f t="shared" si="57"/>
        <v>0</v>
      </c>
      <c r="O136" s="100">
        <f t="shared" si="58"/>
        <v>0</v>
      </c>
      <c r="P136" s="100">
        <f t="shared" si="59"/>
        <v>0</v>
      </c>
      <c r="Q136" s="101">
        <f t="shared" si="60"/>
        <v>0</v>
      </c>
      <c r="R136" s="101">
        <f t="shared" si="61"/>
        <v>0</v>
      </c>
      <c r="S136" s="102">
        <f t="shared" si="62"/>
        <v>0</v>
      </c>
      <c r="T136" s="102">
        <f t="shared" si="63"/>
        <v>0</v>
      </c>
      <c r="U136" s="103">
        <f t="shared" si="64"/>
        <v>0</v>
      </c>
      <c r="V136" s="103">
        <f t="shared" si="65"/>
        <v>0</v>
      </c>
      <c r="W136" s="104">
        <f t="shared" si="66"/>
        <v>1</v>
      </c>
      <c r="X136" s="104">
        <f t="shared" si="67"/>
        <v>1</v>
      </c>
      <c r="Y136" s="64"/>
    </row>
    <row r="137" spans="1:25">
      <c r="A137" s="401" t="s">
        <v>10</v>
      </c>
      <c r="B137" s="374"/>
      <c r="C137" s="75" t="s">
        <v>237</v>
      </c>
      <c r="D137" s="164" t="s">
        <v>293</v>
      </c>
      <c r="E137" s="43" t="s">
        <v>32</v>
      </c>
      <c r="F137" s="36"/>
      <c r="G137" s="36"/>
      <c r="H137" s="36"/>
      <c r="I137" s="36"/>
      <c r="J137" s="37"/>
      <c r="K137" s="98">
        <f t="shared" si="54"/>
        <v>0</v>
      </c>
      <c r="L137" s="98">
        <f t="shared" si="55"/>
        <v>1</v>
      </c>
      <c r="M137" s="99">
        <f t="shared" si="56"/>
        <v>0</v>
      </c>
      <c r="N137" s="99">
        <f t="shared" si="57"/>
        <v>1</v>
      </c>
      <c r="O137" s="100">
        <f t="shared" si="58"/>
        <v>0</v>
      </c>
      <c r="P137" s="100">
        <f t="shared" si="59"/>
        <v>0</v>
      </c>
      <c r="Q137" s="101">
        <f t="shared" si="60"/>
        <v>0</v>
      </c>
      <c r="R137" s="101">
        <f t="shared" si="61"/>
        <v>0</v>
      </c>
      <c r="S137" s="102">
        <f t="shared" si="62"/>
        <v>0</v>
      </c>
      <c r="T137" s="102">
        <f t="shared" si="63"/>
        <v>0</v>
      </c>
      <c r="U137" s="103">
        <f t="shared" si="64"/>
        <v>0</v>
      </c>
      <c r="V137" s="103">
        <f t="shared" si="65"/>
        <v>0</v>
      </c>
      <c r="W137" s="104">
        <f t="shared" si="66"/>
        <v>0</v>
      </c>
      <c r="X137" s="104">
        <f t="shared" si="67"/>
        <v>0</v>
      </c>
      <c r="Y137" s="64"/>
    </row>
    <row r="138" spans="1:25">
      <c r="A138" s="402"/>
      <c r="B138" s="403"/>
      <c r="C138" s="76" t="s">
        <v>238</v>
      </c>
      <c r="D138" s="165"/>
      <c r="E138" s="259"/>
      <c r="F138" s="260" t="s">
        <v>32</v>
      </c>
      <c r="G138" s="260" t="s">
        <v>32</v>
      </c>
      <c r="H138" s="260"/>
      <c r="I138" s="260"/>
      <c r="J138" s="261"/>
      <c r="K138" s="98">
        <f t="shared" si="54"/>
        <v>0</v>
      </c>
      <c r="L138" s="98">
        <f t="shared" si="55"/>
        <v>0</v>
      </c>
      <c r="M138" s="99">
        <f t="shared" si="56"/>
        <v>0</v>
      </c>
      <c r="N138" s="99">
        <f t="shared" si="57"/>
        <v>0</v>
      </c>
      <c r="O138" s="100">
        <f t="shared" si="58"/>
        <v>0</v>
      </c>
      <c r="P138" s="100">
        <f t="shared" si="59"/>
        <v>0</v>
      </c>
      <c r="Q138" s="101">
        <f t="shared" si="60"/>
        <v>0</v>
      </c>
      <c r="R138" s="101">
        <f t="shared" si="61"/>
        <v>0</v>
      </c>
      <c r="S138" s="102">
        <f t="shared" si="62"/>
        <v>0</v>
      </c>
      <c r="T138" s="102">
        <f t="shared" si="63"/>
        <v>0</v>
      </c>
      <c r="U138" s="103">
        <f t="shared" si="64"/>
        <v>0</v>
      </c>
      <c r="V138" s="103">
        <f t="shared" si="65"/>
        <v>0</v>
      </c>
      <c r="W138" s="104">
        <f t="shared" si="66"/>
        <v>0</v>
      </c>
      <c r="X138" s="104">
        <f t="shared" si="67"/>
        <v>0</v>
      </c>
      <c r="Y138" s="64"/>
    </row>
    <row r="139" spans="1:25">
      <c r="A139" s="402"/>
      <c r="B139" s="403"/>
      <c r="C139" s="76" t="s">
        <v>239</v>
      </c>
      <c r="D139" s="165" t="s">
        <v>147</v>
      </c>
      <c r="E139" s="259"/>
      <c r="F139" s="260"/>
      <c r="G139" s="260"/>
      <c r="H139" s="260" t="s">
        <v>32</v>
      </c>
      <c r="I139" s="260"/>
      <c r="J139" s="261" t="s">
        <v>32</v>
      </c>
      <c r="K139" s="98">
        <f t="shared" si="54"/>
        <v>1</v>
      </c>
      <c r="L139" s="98">
        <f t="shared" si="55"/>
        <v>1</v>
      </c>
      <c r="M139" s="99">
        <f t="shared" si="56"/>
        <v>0</v>
      </c>
      <c r="N139" s="99">
        <f t="shared" si="57"/>
        <v>0</v>
      </c>
      <c r="O139" s="100">
        <f t="shared" si="58"/>
        <v>0</v>
      </c>
      <c r="P139" s="100">
        <f t="shared" si="59"/>
        <v>0</v>
      </c>
      <c r="Q139" s="101">
        <f t="shared" si="60"/>
        <v>0</v>
      </c>
      <c r="R139" s="101">
        <f t="shared" si="61"/>
        <v>0</v>
      </c>
      <c r="S139" s="102">
        <f t="shared" si="62"/>
        <v>1</v>
      </c>
      <c r="T139" s="102">
        <f t="shared" si="63"/>
        <v>1</v>
      </c>
      <c r="U139" s="103">
        <f t="shared" si="64"/>
        <v>0</v>
      </c>
      <c r="V139" s="103">
        <f t="shared" si="65"/>
        <v>0</v>
      </c>
      <c r="W139" s="104">
        <f t="shared" si="66"/>
        <v>1</v>
      </c>
      <c r="X139" s="104">
        <f t="shared" si="67"/>
        <v>1</v>
      </c>
      <c r="Y139" s="64"/>
    </row>
    <row r="140" spans="1:25">
      <c r="A140" s="402"/>
      <c r="B140" s="403"/>
      <c r="C140" s="76" t="s">
        <v>61</v>
      </c>
      <c r="D140" s="165" t="s">
        <v>293</v>
      </c>
      <c r="E140" s="259"/>
      <c r="F140" s="260"/>
      <c r="G140" s="260"/>
      <c r="H140" s="260"/>
      <c r="I140" s="260" t="s">
        <v>32</v>
      </c>
      <c r="J140" s="261"/>
      <c r="K140" s="98">
        <f t="shared" si="54"/>
        <v>0</v>
      </c>
      <c r="L140" s="98">
        <f t="shared" si="55"/>
        <v>1</v>
      </c>
      <c r="M140" s="99">
        <f t="shared" si="56"/>
        <v>0</v>
      </c>
      <c r="N140" s="99">
        <f t="shared" si="57"/>
        <v>0</v>
      </c>
      <c r="O140" s="100">
        <f t="shared" si="58"/>
        <v>0</v>
      </c>
      <c r="P140" s="100">
        <f t="shared" si="59"/>
        <v>0</v>
      </c>
      <c r="Q140" s="101">
        <f t="shared" si="60"/>
        <v>0</v>
      </c>
      <c r="R140" s="101">
        <f t="shared" si="61"/>
        <v>0</v>
      </c>
      <c r="S140" s="102">
        <f t="shared" si="62"/>
        <v>0</v>
      </c>
      <c r="T140" s="102">
        <f t="shared" si="63"/>
        <v>0</v>
      </c>
      <c r="U140" s="103">
        <f t="shared" si="64"/>
        <v>0</v>
      </c>
      <c r="V140" s="103">
        <f t="shared" si="65"/>
        <v>1</v>
      </c>
      <c r="W140" s="104">
        <f t="shared" si="66"/>
        <v>0</v>
      </c>
      <c r="X140" s="104">
        <f t="shared" si="67"/>
        <v>0</v>
      </c>
      <c r="Y140" s="64"/>
    </row>
    <row r="141" spans="1:25" ht="14.25" thickBot="1">
      <c r="A141" s="404"/>
      <c r="B141" s="405"/>
      <c r="C141" s="77" t="s">
        <v>241</v>
      </c>
      <c r="D141" s="166"/>
      <c r="E141" s="262"/>
      <c r="F141" s="263"/>
      <c r="G141" s="263"/>
      <c r="H141" s="263"/>
      <c r="I141" s="263" t="s">
        <v>32</v>
      </c>
      <c r="J141" s="264"/>
      <c r="K141" s="98">
        <f t="shared" si="54"/>
        <v>0</v>
      </c>
      <c r="L141" s="98">
        <f t="shared" si="55"/>
        <v>0</v>
      </c>
      <c r="M141" s="99">
        <f t="shared" si="56"/>
        <v>0</v>
      </c>
      <c r="N141" s="99">
        <f t="shared" si="57"/>
        <v>0</v>
      </c>
      <c r="O141" s="100">
        <f t="shared" si="58"/>
        <v>0</v>
      </c>
      <c r="P141" s="100">
        <f t="shared" si="59"/>
        <v>0</v>
      </c>
      <c r="Q141" s="101">
        <f t="shared" si="60"/>
        <v>0</v>
      </c>
      <c r="R141" s="101">
        <f t="shared" si="61"/>
        <v>0</v>
      </c>
      <c r="S141" s="102">
        <f t="shared" si="62"/>
        <v>0</v>
      </c>
      <c r="T141" s="102">
        <f t="shared" si="63"/>
        <v>0</v>
      </c>
      <c r="U141" s="103">
        <f t="shared" si="64"/>
        <v>0</v>
      </c>
      <c r="V141" s="103">
        <f t="shared" si="65"/>
        <v>0</v>
      </c>
      <c r="W141" s="104">
        <f t="shared" si="66"/>
        <v>0</v>
      </c>
      <c r="X141" s="104">
        <f t="shared" si="67"/>
        <v>0</v>
      </c>
      <c r="Y141" s="64"/>
    </row>
    <row r="142" spans="1:25">
      <c r="A142" s="438" t="s">
        <v>70</v>
      </c>
      <c r="B142" s="374"/>
      <c r="C142" s="78" t="s">
        <v>79</v>
      </c>
      <c r="D142" s="161" t="s">
        <v>147</v>
      </c>
      <c r="E142" s="265" t="s">
        <v>32</v>
      </c>
      <c r="F142" s="266"/>
      <c r="G142" s="266"/>
      <c r="H142" s="266"/>
      <c r="I142" s="266"/>
      <c r="J142" s="267"/>
      <c r="K142" s="98">
        <f t="shared" si="54"/>
        <v>1</v>
      </c>
      <c r="L142" s="98">
        <f t="shared" si="55"/>
        <v>1</v>
      </c>
      <c r="M142" s="99">
        <f t="shared" si="56"/>
        <v>1</v>
      </c>
      <c r="N142" s="99">
        <f t="shared" si="57"/>
        <v>1</v>
      </c>
      <c r="O142" s="100">
        <f t="shared" si="58"/>
        <v>0</v>
      </c>
      <c r="P142" s="100">
        <f t="shared" si="59"/>
        <v>0</v>
      </c>
      <c r="Q142" s="101">
        <f t="shared" si="60"/>
        <v>0</v>
      </c>
      <c r="R142" s="101">
        <f t="shared" si="61"/>
        <v>0</v>
      </c>
      <c r="S142" s="102">
        <f t="shared" si="62"/>
        <v>0</v>
      </c>
      <c r="T142" s="102">
        <f t="shared" si="63"/>
        <v>0</v>
      </c>
      <c r="U142" s="103">
        <f t="shared" si="64"/>
        <v>0</v>
      </c>
      <c r="V142" s="103">
        <f t="shared" si="65"/>
        <v>0</v>
      </c>
      <c r="W142" s="104">
        <f t="shared" si="66"/>
        <v>0</v>
      </c>
      <c r="X142" s="104">
        <f t="shared" si="67"/>
        <v>0</v>
      </c>
      <c r="Y142" s="64"/>
    </row>
    <row r="143" spans="1:25">
      <c r="A143" s="402"/>
      <c r="B143" s="403"/>
      <c r="C143" s="79" t="s">
        <v>65</v>
      </c>
      <c r="D143" s="162" t="s">
        <v>293</v>
      </c>
      <c r="E143" s="268"/>
      <c r="F143" s="269" t="s">
        <v>32</v>
      </c>
      <c r="G143" s="269" t="s">
        <v>32</v>
      </c>
      <c r="H143" s="269"/>
      <c r="I143" s="269"/>
      <c r="J143" s="270"/>
      <c r="K143" s="98">
        <f t="shared" si="54"/>
        <v>0</v>
      </c>
      <c r="L143" s="98">
        <f t="shared" si="55"/>
        <v>1</v>
      </c>
      <c r="M143" s="99">
        <f t="shared" si="56"/>
        <v>0</v>
      </c>
      <c r="N143" s="99">
        <f t="shared" si="57"/>
        <v>0</v>
      </c>
      <c r="O143" s="100">
        <f t="shared" si="58"/>
        <v>0</v>
      </c>
      <c r="P143" s="100">
        <f t="shared" si="59"/>
        <v>1</v>
      </c>
      <c r="Q143" s="101">
        <f t="shared" si="60"/>
        <v>0</v>
      </c>
      <c r="R143" s="101">
        <f t="shared" si="61"/>
        <v>1</v>
      </c>
      <c r="S143" s="102">
        <f t="shared" si="62"/>
        <v>0</v>
      </c>
      <c r="T143" s="102">
        <f t="shared" si="63"/>
        <v>0</v>
      </c>
      <c r="U143" s="103">
        <f t="shared" si="64"/>
        <v>0</v>
      </c>
      <c r="V143" s="103">
        <f t="shared" si="65"/>
        <v>0</v>
      </c>
      <c r="W143" s="104">
        <f t="shared" si="66"/>
        <v>0</v>
      </c>
      <c r="X143" s="104">
        <f t="shared" si="67"/>
        <v>0</v>
      </c>
      <c r="Y143" s="64"/>
    </row>
    <row r="144" spans="1:25">
      <c r="A144" s="402"/>
      <c r="B144" s="403"/>
      <c r="C144" s="79" t="s">
        <v>66</v>
      </c>
      <c r="D144" s="162"/>
      <c r="E144" s="268"/>
      <c r="F144" s="269"/>
      <c r="G144" s="269"/>
      <c r="H144" s="269" t="s">
        <v>32</v>
      </c>
      <c r="I144" s="269"/>
      <c r="J144" s="270"/>
      <c r="K144" s="98">
        <f t="shared" si="54"/>
        <v>0</v>
      </c>
      <c r="L144" s="98">
        <f t="shared" si="55"/>
        <v>0</v>
      </c>
      <c r="M144" s="99">
        <f t="shared" si="56"/>
        <v>0</v>
      </c>
      <c r="N144" s="99">
        <f t="shared" si="57"/>
        <v>0</v>
      </c>
      <c r="O144" s="100">
        <f t="shared" si="58"/>
        <v>0</v>
      </c>
      <c r="P144" s="100">
        <f t="shared" si="59"/>
        <v>0</v>
      </c>
      <c r="Q144" s="101">
        <f t="shared" si="60"/>
        <v>0</v>
      </c>
      <c r="R144" s="101">
        <f t="shared" si="61"/>
        <v>0</v>
      </c>
      <c r="S144" s="102">
        <f t="shared" si="62"/>
        <v>0</v>
      </c>
      <c r="T144" s="102">
        <f t="shared" si="63"/>
        <v>0</v>
      </c>
      <c r="U144" s="103">
        <f t="shared" si="64"/>
        <v>0</v>
      </c>
      <c r="V144" s="103">
        <f t="shared" si="65"/>
        <v>0</v>
      </c>
      <c r="W144" s="104">
        <f t="shared" si="66"/>
        <v>0</v>
      </c>
      <c r="X144" s="104">
        <f t="shared" si="67"/>
        <v>0</v>
      </c>
      <c r="Y144" s="64"/>
    </row>
    <row r="145" spans="1:37">
      <c r="A145" s="402"/>
      <c r="B145" s="403"/>
      <c r="C145" s="79" t="s">
        <v>67</v>
      </c>
      <c r="D145" s="162" t="s">
        <v>147</v>
      </c>
      <c r="E145" s="268"/>
      <c r="F145" s="269"/>
      <c r="G145" s="269"/>
      <c r="H145" s="269"/>
      <c r="I145" s="269" t="s">
        <v>32</v>
      </c>
      <c r="J145" s="270"/>
      <c r="K145" s="98">
        <f t="shared" si="54"/>
        <v>1</v>
      </c>
      <c r="L145" s="98">
        <f t="shared" si="55"/>
        <v>1</v>
      </c>
      <c r="M145" s="99">
        <f t="shared" si="56"/>
        <v>0</v>
      </c>
      <c r="N145" s="99">
        <f t="shared" si="57"/>
        <v>0</v>
      </c>
      <c r="O145" s="100">
        <f t="shared" si="58"/>
        <v>0</v>
      </c>
      <c r="P145" s="100">
        <f t="shared" si="59"/>
        <v>0</v>
      </c>
      <c r="Q145" s="101">
        <f t="shared" si="60"/>
        <v>0</v>
      </c>
      <c r="R145" s="101">
        <f t="shared" si="61"/>
        <v>0</v>
      </c>
      <c r="S145" s="102">
        <f t="shared" si="62"/>
        <v>0</v>
      </c>
      <c r="T145" s="102">
        <f t="shared" si="63"/>
        <v>0</v>
      </c>
      <c r="U145" s="103">
        <f t="shared" si="64"/>
        <v>1</v>
      </c>
      <c r="V145" s="103">
        <f t="shared" si="65"/>
        <v>1</v>
      </c>
      <c r="W145" s="104">
        <f t="shared" si="66"/>
        <v>0</v>
      </c>
      <c r="X145" s="104">
        <f t="shared" si="67"/>
        <v>0</v>
      </c>
      <c r="Y145" s="64"/>
    </row>
    <row r="146" spans="1:37">
      <c r="A146" s="402"/>
      <c r="B146" s="403"/>
      <c r="C146" s="79" t="s">
        <v>68</v>
      </c>
      <c r="D146" s="162" t="s">
        <v>293</v>
      </c>
      <c r="E146" s="268"/>
      <c r="F146" s="269"/>
      <c r="G146" s="269"/>
      <c r="H146" s="269"/>
      <c r="I146" s="269"/>
      <c r="J146" s="270" t="s">
        <v>32</v>
      </c>
      <c r="K146" s="98">
        <f t="shared" si="54"/>
        <v>0</v>
      </c>
      <c r="L146" s="98">
        <f t="shared" si="55"/>
        <v>1</v>
      </c>
      <c r="M146" s="99">
        <f t="shared" si="56"/>
        <v>0</v>
      </c>
      <c r="N146" s="99">
        <f t="shared" si="57"/>
        <v>0</v>
      </c>
      <c r="O146" s="100">
        <f t="shared" si="58"/>
        <v>0</v>
      </c>
      <c r="P146" s="100">
        <f t="shared" si="59"/>
        <v>0</v>
      </c>
      <c r="Q146" s="101">
        <f t="shared" si="60"/>
        <v>0</v>
      </c>
      <c r="R146" s="101">
        <f t="shared" si="61"/>
        <v>0</v>
      </c>
      <c r="S146" s="102">
        <f t="shared" si="62"/>
        <v>0</v>
      </c>
      <c r="T146" s="102">
        <f t="shared" si="63"/>
        <v>0</v>
      </c>
      <c r="U146" s="103">
        <f t="shared" si="64"/>
        <v>0</v>
      </c>
      <c r="V146" s="103">
        <f t="shared" si="65"/>
        <v>0</v>
      </c>
      <c r="W146" s="104">
        <f t="shared" si="66"/>
        <v>0</v>
      </c>
      <c r="X146" s="104">
        <f t="shared" si="67"/>
        <v>1</v>
      </c>
      <c r="Y146" s="64"/>
    </row>
    <row r="147" spans="1:37" ht="14.25" thickBot="1">
      <c r="A147" s="404"/>
      <c r="B147" s="405"/>
      <c r="C147" s="80" t="s">
        <v>69</v>
      </c>
      <c r="D147" s="162"/>
      <c r="E147" s="271" t="s">
        <v>32</v>
      </c>
      <c r="F147" s="272" t="s">
        <v>32</v>
      </c>
      <c r="G147" s="272" t="s">
        <v>32</v>
      </c>
      <c r="H147" s="272" t="s">
        <v>32</v>
      </c>
      <c r="I147" s="272" t="s">
        <v>32</v>
      </c>
      <c r="J147" s="273" t="s">
        <v>32</v>
      </c>
      <c r="K147" s="98">
        <f t="shared" si="54"/>
        <v>0</v>
      </c>
      <c r="L147" s="98">
        <f t="shared" si="55"/>
        <v>0</v>
      </c>
      <c r="M147" s="99">
        <f t="shared" si="56"/>
        <v>0</v>
      </c>
      <c r="N147" s="99">
        <f t="shared" si="57"/>
        <v>0</v>
      </c>
      <c r="O147" s="100">
        <f t="shared" si="58"/>
        <v>0</v>
      </c>
      <c r="P147" s="100">
        <f t="shared" si="59"/>
        <v>0</v>
      </c>
      <c r="Q147" s="101">
        <f t="shared" si="60"/>
        <v>0</v>
      </c>
      <c r="R147" s="101">
        <f t="shared" si="61"/>
        <v>0</v>
      </c>
      <c r="S147" s="102">
        <f t="shared" si="62"/>
        <v>0</v>
      </c>
      <c r="T147" s="102">
        <f t="shared" si="63"/>
        <v>0</v>
      </c>
      <c r="U147" s="103">
        <f t="shared" si="64"/>
        <v>0</v>
      </c>
      <c r="V147" s="103">
        <f t="shared" si="65"/>
        <v>0</v>
      </c>
      <c r="W147" s="104">
        <f t="shared" si="66"/>
        <v>0</v>
      </c>
      <c r="X147" s="104">
        <f t="shared" si="67"/>
        <v>0</v>
      </c>
      <c r="Y147" s="64"/>
    </row>
    <row r="148" spans="1:37" ht="14.25" thickBot="1">
      <c r="A148" s="393" t="s">
        <v>152</v>
      </c>
      <c r="B148" s="394"/>
      <c r="C148" s="395"/>
      <c r="D148" s="107">
        <f>IF(SUM(L118:L147)=0,"",SUM(K118:K147)/SUM(L118:L147)*100)</f>
        <v>50</v>
      </c>
      <c r="E148" s="107">
        <f>IF(SUM(N118:N147)=0,"",SUM(M118:M147)/SUM(N118:N147)*100)</f>
        <v>42.857142857142854</v>
      </c>
      <c r="F148" s="105">
        <f>IF(SUM(P118:P147)=0,"",SUM(O118:O147)/SUM(P118:P147)*100)</f>
        <v>40</v>
      </c>
      <c r="G148" s="105">
        <f>IF(SUM(R118:R147)=0,"",SUM(Q118:Q147)/SUM(R118:R147)*100)</f>
        <v>33.333333333333329</v>
      </c>
      <c r="H148" s="105">
        <f>IF(SUM(T118:T147)=0,"",SUM(S118:S147)/SUM(T118:T147)*100)</f>
        <v>50</v>
      </c>
      <c r="I148" s="105">
        <f>IF(SUM(V118:V147)=0,"",SUM(U118:U147)/SUM(V118:V147)*100)</f>
        <v>50</v>
      </c>
      <c r="J148" s="106">
        <f>IF(SUM(X118:X147)=0,"",SUM(W118:W147)/SUM(X118:X147)*100)</f>
        <v>40</v>
      </c>
      <c r="Y148" s="64"/>
    </row>
    <row r="149" spans="1:37" ht="30" customHeight="1" thickBot="1">
      <c r="A149" s="396" t="s">
        <v>71</v>
      </c>
      <c r="B149" s="392"/>
      <c r="C149" s="397"/>
      <c r="D149" s="397"/>
      <c r="E149" s="397"/>
      <c r="F149" s="397"/>
      <c r="G149" s="397"/>
      <c r="H149" s="397"/>
      <c r="I149" s="397"/>
      <c r="J149" s="398"/>
      <c r="Y149" s="64"/>
    </row>
    <row r="150" spans="1:37" ht="14.25" thickBot="1">
      <c r="A150" s="203"/>
      <c r="B150" s="203"/>
      <c r="C150" s="203"/>
      <c r="D150" s="203"/>
      <c r="E150" s="203"/>
      <c r="F150" s="203"/>
      <c r="G150" s="203"/>
      <c r="H150" s="203"/>
      <c r="I150" s="203"/>
      <c r="J150" s="203"/>
    </row>
    <row r="151" spans="1:37" ht="18" customHeight="1" thickBot="1">
      <c r="A151" s="391" t="s">
        <v>276</v>
      </c>
      <c r="B151" s="392"/>
      <c r="C151" s="299" t="s">
        <v>299</v>
      </c>
      <c r="D151" s="295"/>
      <c r="E151" s="295"/>
      <c r="F151" s="295"/>
      <c r="G151" s="295"/>
      <c r="H151" s="295"/>
      <c r="I151" s="295"/>
      <c r="J151" s="296"/>
    </row>
    <row r="152" spans="1:37">
      <c r="A152" s="431" t="s">
        <v>6</v>
      </c>
      <c r="B152" s="374"/>
      <c r="C152" s="433" t="s">
        <v>62</v>
      </c>
      <c r="D152" s="425" t="s">
        <v>64</v>
      </c>
      <c r="E152" s="428" t="s">
        <v>63</v>
      </c>
      <c r="F152" s="429"/>
      <c r="G152" s="429"/>
      <c r="H152" s="429"/>
      <c r="I152" s="429"/>
      <c r="J152" s="430"/>
      <c r="Y152" s="64"/>
    </row>
    <row r="153" spans="1:37" ht="14.25" thickBot="1">
      <c r="A153" s="402"/>
      <c r="B153" s="403"/>
      <c r="C153" s="434"/>
      <c r="D153" s="426"/>
      <c r="E153" s="414" t="s">
        <v>78</v>
      </c>
      <c r="F153" s="436" t="s">
        <v>3</v>
      </c>
      <c r="G153" s="436"/>
      <c r="H153" s="436" t="s">
        <v>4</v>
      </c>
      <c r="I153" s="436" t="s">
        <v>5</v>
      </c>
      <c r="J153" s="416" t="s">
        <v>8</v>
      </c>
      <c r="Y153" s="64" t="s">
        <v>32</v>
      </c>
    </row>
    <row r="154" spans="1:37" ht="14.25" customHeight="1" thickBot="1">
      <c r="A154" s="432"/>
      <c r="B154" s="388"/>
      <c r="C154" s="435"/>
      <c r="D154" s="427"/>
      <c r="E154" s="415"/>
      <c r="F154" s="97" t="s">
        <v>46</v>
      </c>
      <c r="G154" s="97" t="s">
        <v>47</v>
      </c>
      <c r="H154" s="437"/>
      <c r="I154" s="437"/>
      <c r="J154" s="417"/>
      <c r="Y154" s="64" t="s">
        <v>72</v>
      </c>
      <c r="AA154" s="342" t="s">
        <v>63</v>
      </c>
      <c r="AB154" s="343" t="s">
        <v>152</v>
      </c>
      <c r="AC154" s="447" t="s">
        <v>64</v>
      </c>
      <c r="AD154" s="447"/>
      <c r="AE154" s="447"/>
      <c r="AF154" s="447"/>
      <c r="AG154" s="447"/>
      <c r="AH154" s="344" t="s">
        <v>326</v>
      </c>
    </row>
    <row r="155" spans="1:37" ht="14.25" thickTop="1">
      <c r="A155" s="399" t="s">
        <v>1</v>
      </c>
      <c r="B155" s="400"/>
      <c r="C155" s="14" t="s">
        <v>41</v>
      </c>
      <c r="D155" s="161" t="s">
        <v>147</v>
      </c>
      <c r="E155" s="40" t="s">
        <v>32</v>
      </c>
      <c r="F155" s="22"/>
      <c r="G155" s="22"/>
      <c r="H155" s="22"/>
      <c r="I155" s="22"/>
      <c r="J155" s="23"/>
      <c r="K155" s="98">
        <f>IF(D155="○",1,0)</f>
        <v>1</v>
      </c>
      <c r="L155" s="98">
        <f>IF(D155="",0,1)</f>
        <v>1</v>
      </c>
      <c r="M155" s="99">
        <f>IF(AND($D155="○",E155="○"),1,0)</f>
        <v>1</v>
      </c>
      <c r="N155" s="99">
        <f>IF(AND($D155&lt;&gt;"",$E155="○"),1,0)</f>
        <v>1</v>
      </c>
      <c r="O155" s="100">
        <f>IF(AND($D155="○",F155="○"),1,0)</f>
        <v>0</v>
      </c>
      <c r="P155" s="100">
        <f>IF(AND($D155&lt;&gt;"",$F155="○"),1,0)</f>
        <v>0</v>
      </c>
      <c r="Q155" s="101">
        <f>IF(AND($D155="○",G155="○"),1,0)</f>
        <v>0</v>
      </c>
      <c r="R155" s="101">
        <f>IF(AND($D155&lt;&gt;"",$G155="○"),1,0)</f>
        <v>0</v>
      </c>
      <c r="S155" s="102">
        <f>IF(AND($D155="○",H155="○"),1,0)</f>
        <v>0</v>
      </c>
      <c r="T155" s="102">
        <f>IF(AND($D155&lt;&gt;"",$H155="○"),1,0)</f>
        <v>0</v>
      </c>
      <c r="U155" s="103">
        <f>IF(AND($D155="○",I155="○"),1,0)</f>
        <v>0</v>
      </c>
      <c r="V155" s="103">
        <f>IF(AND($D155&lt;&gt;"",$I155="○"),1,0)</f>
        <v>0</v>
      </c>
      <c r="W155" s="104">
        <f>IF(AND($D155="○",J155="○"),1,0)</f>
        <v>0</v>
      </c>
      <c r="X155" s="104">
        <f>IF(AND($D155&lt;&gt;"",$J155="○"),1,0)</f>
        <v>0</v>
      </c>
      <c r="Y155" s="64"/>
      <c r="AA155" s="248" t="s">
        <v>327</v>
      </c>
      <c r="AB155" s="346">
        <f>E185</f>
        <v>90</v>
      </c>
      <c r="AC155" s="348" t="s">
        <v>334</v>
      </c>
      <c r="AD155" s="349" t="str">
        <f>IF(AB155&gt;=20,"★","")</f>
        <v>★</v>
      </c>
      <c r="AE155" s="349" t="str">
        <f>IF(AB155&gt;=40,"★","")</f>
        <v>★</v>
      </c>
      <c r="AF155" s="349" t="str">
        <f>IF(AB155&gt;=60,"★","")</f>
        <v>★</v>
      </c>
      <c r="AG155" s="350" t="str">
        <f>IF(AB155&gt;=80,"★","")</f>
        <v>★</v>
      </c>
      <c r="AH155" s="446">
        <f>C186</f>
        <v>0</v>
      </c>
    </row>
    <row r="156" spans="1:37">
      <c r="A156" s="409"/>
      <c r="B156" s="400"/>
      <c r="C156" s="280" t="s">
        <v>229</v>
      </c>
      <c r="D156" s="162" t="s">
        <v>147</v>
      </c>
      <c r="E156" s="41" t="s">
        <v>32</v>
      </c>
      <c r="F156" s="16"/>
      <c r="G156" s="16" t="s">
        <v>32</v>
      </c>
      <c r="H156" s="16" t="s">
        <v>32</v>
      </c>
      <c r="I156" s="16" t="s">
        <v>32</v>
      </c>
      <c r="J156" s="17" t="s">
        <v>32</v>
      </c>
      <c r="K156" s="98">
        <f t="shared" ref="K156:K184" si="72">IF(D156="○",1,0)</f>
        <v>1</v>
      </c>
      <c r="L156" s="98">
        <f t="shared" ref="L156:L184" si="73">IF(D156="",0,1)</f>
        <v>1</v>
      </c>
      <c r="M156" s="99">
        <f t="shared" ref="M156:M184" si="74">IF(AND($D156="○",E156="○"),1,0)</f>
        <v>1</v>
      </c>
      <c r="N156" s="99">
        <f t="shared" ref="N156:N184" si="75">IF(AND($D156&lt;&gt;"",$E156="○"),1,0)</f>
        <v>1</v>
      </c>
      <c r="O156" s="100">
        <f t="shared" ref="O156:O184" si="76">IF(AND($D156="○",F156="○"),1,0)</f>
        <v>0</v>
      </c>
      <c r="P156" s="100">
        <f t="shared" ref="P156:P184" si="77">IF(AND($D156&lt;&gt;"",$F156="○"),1,0)</f>
        <v>0</v>
      </c>
      <c r="Q156" s="101">
        <f t="shared" ref="Q156:Q184" si="78">IF(AND($D156="○",G156="○"),1,0)</f>
        <v>1</v>
      </c>
      <c r="R156" s="101">
        <f t="shared" ref="R156:R184" si="79">IF(AND($D156&lt;&gt;"",$G156="○"),1,0)</f>
        <v>1</v>
      </c>
      <c r="S156" s="102">
        <f t="shared" ref="S156:S184" si="80">IF(AND($D156="○",H156="○"),1,0)</f>
        <v>1</v>
      </c>
      <c r="T156" s="102">
        <f t="shared" ref="T156:T184" si="81">IF(AND($D156&lt;&gt;"",$H156="○"),1,0)</f>
        <v>1</v>
      </c>
      <c r="U156" s="103">
        <f t="shared" ref="U156:U184" si="82">IF(AND($D156="○",I156="○"),1,0)</f>
        <v>1</v>
      </c>
      <c r="V156" s="103">
        <f t="shared" ref="V156:V184" si="83">IF(AND($D156&lt;&gt;"",$I156="○"),1,0)</f>
        <v>1</v>
      </c>
      <c r="W156" s="104">
        <f t="shared" ref="W156:W184" si="84">IF(AND($D156="○",J156="○"),1,0)</f>
        <v>1</v>
      </c>
      <c r="X156" s="104">
        <f t="shared" ref="X156:X184" si="85">IF(AND($D156&lt;&gt;"",$J156="○"),1,0)</f>
        <v>1</v>
      </c>
      <c r="Y156" s="64"/>
      <c r="AA156" s="248" t="s">
        <v>328</v>
      </c>
      <c r="AB156" s="346">
        <f>F185</f>
        <v>88.888888888888886</v>
      </c>
      <c r="AC156" s="348" t="s">
        <v>334</v>
      </c>
      <c r="AD156" s="349" t="str">
        <f t="shared" ref="AD156:AD161" si="86">IF(AB156&gt;=20,"★","")</f>
        <v>★</v>
      </c>
      <c r="AE156" s="349" t="str">
        <f t="shared" ref="AE156:AE161" si="87">IF(AB156&gt;=40,"★","")</f>
        <v>★</v>
      </c>
      <c r="AF156" s="349" t="str">
        <f t="shared" ref="AF156:AF161" si="88">IF(AB156&gt;=60,"★","")</f>
        <v>★</v>
      </c>
      <c r="AG156" s="350" t="str">
        <f t="shared" ref="AG156:AG161" si="89">IF(AB156&gt;=80,"★","")</f>
        <v>★</v>
      </c>
      <c r="AH156" s="446"/>
      <c r="AJ156" s="442" t="s">
        <v>335</v>
      </c>
      <c r="AK156" s="443"/>
    </row>
    <row r="157" spans="1:37" ht="14.25" thickBot="1">
      <c r="A157" s="409"/>
      <c r="B157" s="400"/>
      <c r="C157" s="11" t="s">
        <v>42</v>
      </c>
      <c r="D157" s="163" t="s">
        <v>293</v>
      </c>
      <c r="E157" s="42"/>
      <c r="F157" s="28"/>
      <c r="G157" s="28"/>
      <c r="H157" s="28"/>
      <c r="I157" s="28" t="s">
        <v>32</v>
      </c>
      <c r="J157" s="32"/>
      <c r="K157" s="98">
        <f t="shared" si="72"/>
        <v>0</v>
      </c>
      <c r="L157" s="98">
        <f t="shared" si="73"/>
        <v>1</v>
      </c>
      <c r="M157" s="99">
        <f t="shared" si="74"/>
        <v>0</v>
      </c>
      <c r="N157" s="99">
        <f t="shared" si="75"/>
        <v>0</v>
      </c>
      <c r="O157" s="100">
        <f t="shared" si="76"/>
        <v>0</v>
      </c>
      <c r="P157" s="100">
        <f t="shared" si="77"/>
        <v>0</v>
      </c>
      <c r="Q157" s="101">
        <f t="shared" si="78"/>
        <v>0</v>
      </c>
      <c r="R157" s="101">
        <f t="shared" si="79"/>
        <v>0</v>
      </c>
      <c r="S157" s="102">
        <f t="shared" si="80"/>
        <v>0</v>
      </c>
      <c r="T157" s="102">
        <f t="shared" si="81"/>
        <v>0</v>
      </c>
      <c r="U157" s="103">
        <f t="shared" si="82"/>
        <v>0</v>
      </c>
      <c r="V157" s="103">
        <f t="shared" si="83"/>
        <v>1</v>
      </c>
      <c r="W157" s="104">
        <f t="shared" si="84"/>
        <v>0</v>
      </c>
      <c r="X157" s="104">
        <f t="shared" si="85"/>
        <v>0</v>
      </c>
      <c r="Y157" s="64"/>
      <c r="AA157" s="248" t="s">
        <v>329</v>
      </c>
      <c r="AB157" s="346">
        <f>G185</f>
        <v>90.909090909090907</v>
      </c>
      <c r="AC157" s="348" t="s">
        <v>334</v>
      </c>
      <c r="AD157" s="349" t="str">
        <f t="shared" si="86"/>
        <v>★</v>
      </c>
      <c r="AE157" s="349" t="str">
        <f t="shared" si="87"/>
        <v>★</v>
      </c>
      <c r="AF157" s="349" t="str">
        <f t="shared" si="88"/>
        <v>★</v>
      </c>
      <c r="AG157" s="350" t="str">
        <f t="shared" si="89"/>
        <v>★</v>
      </c>
      <c r="AH157" s="446"/>
      <c r="AJ157" s="351" t="s">
        <v>336</v>
      </c>
      <c r="AK157" s="352" t="s">
        <v>334</v>
      </c>
    </row>
    <row r="158" spans="1:37">
      <c r="A158" s="410" t="s">
        <v>31</v>
      </c>
      <c r="B158" s="411"/>
      <c r="C158" s="65" t="s">
        <v>43</v>
      </c>
      <c r="D158" s="164" t="s">
        <v>147</v>
      </c>
      <c r="E158" s="43" t="s">
        <v>32</v>
      </c>
      <c r="F158" s="36"/>
      <c r="G158" s="36"/>
      <c r="H158" s="36"/>
      <c r="I158" s="36"/>
      <c r="J158" s="37"/>
      <c r="K158" s="98">
        <f t="shared" si="72"/>
        <v>1</v>
      </c>
      <c r="L158" s="98">
        <f t="shared" si="73"/>
        <v>1</v>
      </c>
      <c r="M158" s="99">
        <f t="shared" si="74"/>
        <v>1</v>
      </c>
      <c r="N158" s="99">
        <f t="shared" si="75"/>
        <v>1</v>
      </c>
      <c r="O158" s="100">
        <f t="shared" si="76"/>
        <v>0</v>
      </c>
      <c r="P158" s="100">
        <f t="shared" si="77"/>
        <v>0</v>
      </c>
      <c r="Q158" s="101">
        <f t="shared" si="78"/>
        <v>0</v>
      </c>
      <c r="R158" s="101">
        <f t="shared" si="79"/>
        <v>0</v>
      </c>
      <c r="S158" s="102">
        <f t="shared" si="80"/>
        <v>0</v>
      </c>
      <c r="T158" s="102">
        <f t="shared" si="81"/>
        <v>0</v>
      </c>
      <c r="U158" s="103">
        <f t="shared" si="82"/>
        <v>0</v>
      </c>
      <c r="V158" s="103">
        <f t="shared" si="83"/>
        <v>0</v>
      </c>
      <c r="W158" s="104">
        <f t="shared" si="84"/>
        <v>0</v>
      </c>
      <c r="X158" s="104">
        <f t="shared" si="85"/>
        <v>0</v>
      </c>
      <c r="Y158" s="64"/>
      <c r="AA158" s="248" t="s">
        <v>143</v>
      </c>
      <c r="AB158" s="346">
        <f>H185</f>
        <v>83.333333333333343</v>
      </c>
      <c r="AC158" s="348" t="s">
        <v>334</v>
      </c>
      <c r="AD158" s="349" t="str">
        <f t="shared" si="86"/>
        <v>★</v>
      </c>
      <c r="AE158" s="349" t="str">
        <f t="shared" si="87"/>
        <v>★</v>
      </c>
      <c r="AF158" s="349" t="str">
        <f t="shared" si="88"/>
        <v>★</v>
      </c>
      <c r="AG158" s="350" t="str">
        <f t="shared" si="89"/>
        <v>★</v>
      </c>
      <c r="AH158" s="446"/>
      <c r="AJ158" s="351" t="s">
        <v>337</v>
      </c>
      <c r="AK158" s="353" t="s">
        <v>341</v>
      </c>
    </row>
    <row r="159" spans="1:37">
      <c r="A159" s="409"/>
      <c r="B159" s="400"/>
      <c r="C159" s="280" t="s">
        <v>231</v>
      </c>
      <c r="D159" s="165" t="s">
        <v>147</v>
      </c>
      <c r="E159" s="41"/>
      <c r="F159" s="16" t="s">
        <v>32</v>
      </c>
      <c r="G159" s="16" t="s">
        <v>32</v>
      </c>
      <c r="H159" s="16"/>
      <c r="I159" s="16"/>
      <c r="J159" s="17"/>
      <c r="K159" s="98">
        <f t="shared" si="72"/>
        <v>1</v>
      </c>
      <c r="L159" s="98">
        <f t="shared" si="73"/>
        <v>1</v>
      </c>
      <c r="M159" s="99">
        <f t="shared" si="74"/>
        <v>0</v>
      </c>
      <c r="N159" s="99">
        <f t="shared" si="75"/>
        <v>0</v>
      </c>
      <c r="O159" s="100">
        <f t="shared" si="76"/>
        <v>1</v>
      </c>
      <c r="P159" s="100">
        <f t="shared" si="77"/>
        <v>1</v>
      </c>
      <c r="Q159" s="101">
        <f t="shared" si="78"/>
        <v>1</v>
      </c>
      <c r="R159" s="101">
        <f t="shared" si="79"/>
        <v>1</v>
      </c>
      <c r="S159" s="102">
        <f t="shared" si="80"/>
        <v>0</v>
      </c>
      <c r="T159" s="102">
        <f t="shared" si="81"/>
        <v>0</v>
      </c>
      <c r="U159" s="103">
        <f t="shared" si="82"/>
        <v>0</v>
      </c>
      <c r="V159" s="103">
        <f t="shared" si="83"/>
        <v>0</v>
      </c>
      <c r="W159" s="104">
        <f t="shared" si="84"/>
        <v>0</v>
      </c>
      <c r="X159" s="104">
        <f t="shared" si="85"/>
        <v>0</v>
      </c>
      <c r="Y159" s="64"/>
      <c r="AA159" s="248" t="s">
        <v>144</v>
      </c>
      <c r="AB159" s="346">
        <f>I185</f>
        <v>62.5</v>
      </c>
      <c r="AC159" s="348" t="s">
        <v>334</v>
      </c>
      <c r="AD159" s="349" t="str">
        <f t="shared" si="86"/>
        <v>★</v>
      </c>
      <c r="AE159" s="349" t="str">
        <f t="shared" si="87"/>
        <v>★</v>
      </c>
      <c r="AF159" s="349" t="str">
        <f t="shared" si="88"/>
        <v>★</v>
      </c>
      <c r="AG159" s="350" t="str">
        <f t="shared" si="89"/>
        <v/>
      </c>
      <c r="AH159" s="446"/>
      <c r="AJ159" s="351" t="s">
        <v>338</v>
      </c>
      <c r="AK159" s="353" t="s">
        <v>342</v>
      </c>
    </row>
    <row r="160" spans="1:37">
      <c r="A160" s="409"/>
      <c r="B160" s="400"/>
      <c r="C160" s="280" t="s">
        <v>232</v>
      </c>
      <c r="D160" s="165" t="s">
        <v>147</v>
      </c>
      <c r="E160" s="41" t="s">
        <v>32</v>
      </c>
      <c r="F160" s="16"/>
      <c r="G160" s="16" t="s">
        <v>32</v>
      </c>
      <c r="H160" s="16" t="s">
        <v>32</v>
      </c>
      <c r="I160" s="16" t="s">
        <v>32</v>
      </c>
      <c r="J160" s="17" t="s">
        <v>32</v>
      </c>
      <c r="K160" s="98">
        <f t="shared" si="72"/>
        <v>1</v>
      </c>
      <c r="L160" s="98">
        <f t="shared" si="73"/>
        <v>1</v>
      </c>
      <c r="M160" s="99">
        <f t="shared" si="74"/>
        <v>1</v>
      </c>
      <c r="N160" s="99">
        <f t="shared" si="75"/>
        <v>1</v>
      </c>
      <c r="O160" s="100">
        <f t="shared" si="76"/>
        <v>0</v>
      </c>
      <c r="P160" s="100">
        <f t="shared" si="77"/>
        <v>0</v>
      </c>
      <c r="Q160" s="101">
        <f t="shared" si="78"/>
        <v>1</v>
      </c>
      <c r="R160" s="101">
        <f t="shared" si="79"/>
        <v>1</v>
      </c>
      <c r="S160" s="102">
        <f t="shared" si="80"/>
        <v>1</v>
      </c>
      <c r="T160" s="102">
        <f t="shared" si="81"/>
        <v>1</v>
      </c>
      <c r="U160" s="103">
        <f t="shared" si="82"/>
        <v>1</v>
      </c>
      <c r="V160" s="103">
        <f t="shared" si="83"/>
        <v>1</v>
      </c>
      <c r="W160" s="104">
        <f t="shared" si="84"/>
        <v>1</v>
      </c>
      <c r="X160" s="104">
        <f t="shared" si="85"/>
        <v>1</v>
      </c>
      <c r="Y160" s="81"/>
      <c r="AA160" s="248" t="s">
        <v>145</v>
      </c>
      <c r="AB160" s="346">
        <f>J185</f>
        <v>85.714285714285708</v>
      </c>
      <c r="AC160" s="348" t="s">
        <v>334</v>
      </c>
      <c r="AD160" s="349" t="str">
        <f t="shared" si="86"/>
        <v>★</v>
      </c>
      <c r="AE160" s="349" t="str">
        <f t="shared" si="87"/>
        <v>★</v>
      </c>
      <c r="AF160" s="349" t="str">
        <f t="shared" si="88"/>
        <v>★</v>
      </c>
      <c r="AG160" s="350" t="str">
        <f t="shared" si="89"/>
        <v>★</v>
      </c>
      <c r="AH160" s="446"/>
      <c r="AJ160" s="351" t="s">
        <v>339</v>
      </c>
      <c r="AK160" s="353" t="s">
        <v>343</v>
      </c>
    </row>
    <row r="161" spans="1:37" ht="14.25" thickBot="1">
      <c r="A161" s="412"/>
      <c r="B161" s="413"/>
      <c r="C161" s="66" t="s">
        <v>233</v>
      </c>
      <c r="D161" s="166" t="s">
        <v>293</v>
      </c>
      <c r="E161" s="44"/>
      <c r="F161" s="38"/>
      <c r="G161" s="38"/>
      <c r="H161" s="38"/>
      <c r="I161" s="38" t="s">
        <v>32</v>
      </c>
      <c r="J161" s="39"/>
      <c r="K161" s="98">
        <f t="shared" si="72"/>
        <v>0</v>
      </c>
      <c r="L161" s="98">
        <f t="shared" si="73"/>
        <v>1</v>
      </c>
      <c r="M161" s="99">
        <f t="shared" si="74"/>
        <v>0</v>
      </c>
      <c r="N161" s="99">
        <f t="shared" si="75"/>
        <v>0</v>
      </c>
      <c r="O161" s="100">
        <f t="shared" si="76"/>
        <v>0</v>
      </c>
      <c r="P161" s="100">
        <f t="shared" si="77"/>
        <v>0</v>
      </c>
      <c r="Q161" s="101">
        <f t="shared" si="78"/>
        <v>0</v>
      </c>
      <c r="R161" s="101">
        <f t="shared" si="79"/>
        <v>0</v>
      </c>
      <c r="S161" s="102">
        <f t="shared" si="80"/>
        <v>0</v>
      </c>
      <c r="T161" s="102">
        <f t="shared" si="81"/>
        <v>0</v>
      </c>
      <c r="U161" s="103">
        <f t="shared" si="82"/>
        <v>0</v>
      </c>
      <c r="V161" s="103">
        <f t="shared" si="83"/>
        <v>1</v>
      </c>
      <c r="W161" s="104">
        <f t="shared" si="84"/>
        <v>0</v>
      </c>
      <c r="X161" s="104">
        <f t="shared" si="85"/>
        <v>0</v>
      </c>
      <c r="Y161" s="64"/>
      <c r="AA161" s="345" t="s">
        <v>333</v>
      </c>
      <c r="AB161" s="347">
        <f>D185</f>
        <v>75</v>
      </c>
      <c r="AC161" s="356" t="s">
        <v>334</v>
      </c>
      <c r="AD161" s="357" t="str">
        <f t="shared" si="86"/>
        <v>★</v>
      </c>
      <c r="AE161" s="357" t="str">
        <f t="shared" si="87"/>
        <v>★</v>
      </c>
      <c r="AF161" s="357" t="str">
        <f t="shared" si="88"/>
        <v>★</v>
      </c>
      <c r="AG161" s="359" t="str">
        <f t="shared" si="89"/>
        <v/>
      </c>
      <c r="AH161" s="448"/>
      <c r="AJ161" s="354" t="s">
        <v>340</v>
      </c>
      <c r="AK161" s="355" t="s">
        <v>344</v>
      </c>
    </row>
    <row r="162" spans="1:37">
      <c r="A162" s="418" t="s">
        <v>11</v>
      </c>
      <c r="B162" s="35" t="s">
        <v>9</v>
      </c>
      <c r="C162" s="67" t="s">
        <v>224</v>
      </c>
      <c r="D162" s="161" t="s">
        <v>147</v>
      </c>
      <c r="E162" s="43"/>
      <c r="F162" s="36" t="s">
        <v>32</v>
      </c>
      <c r="G162" s="36" t="s">
        <v>32</v>
      </c>
      <c r="H162" s="36"/>
      <c r="I162" s="36"/>
      <c r="J162" s="37"/>
      <c r="K162" s="98">
        <f t="shared" si="72"/>
        <v>1</v>
      </c>
      <c r="L162" s="98">
        <f t="shared" si="73"/>
        <v>1</v>
      </c>
      <c r="M162" s="99">
        <f t="shared" si="74"/>
        <v>0</v>
      </c>
      <c r="N162" s="99">
        <f t="shared" si="75"/>
        <v>0</v>
      </c>
      <c r="O162" s="100">
        <f t="shared" si="76"/>
        <v>1</v>
      </c>
      <c r="P162" s="100">
        <f t="shared" si="77"/>
        <v>1</v>
      </c>
      <c r="Q162" s="101">
        <f t="shared" si="78"/>
        <v>1</v>
      </c>
      <c r="R162" s="101">
        <f t="shared" si="79"/>
        <v>1</v>
      </c>
      <c r="S162" s="102">
        <f t="shared" si="80"/>
        <v>0</v>
      </c>
      <c r="T162" s="102">
        <f t="shared" si="81"/>
        <v>0</v>
      </c>
      <c r="U162" s="103">
        <f t="shared" si="82"/>
        <v>0</v>
      </c>
      <c r="V162" s="103">
        <f t="shared" si="83"/>
        <v>0</v>
      </c>
      <c r="W162" s="104">
        <f t="shared" si="84"/>
        <v>0</v>
      </c>
      <c r="X162" s="104">
        <f t="shared" si="85"/>
        <v>0</v>
      </c>
      <c r="Y162" s="64"/>
    </row>
    <row r="163" spans="1:37">
      <c r="A163" s="419"/>
      <c r="B163" s="15" t="s">
        <v>14</v>
      </c>
      <c r="C163" s="68" t="s">
        <v>234</v>
      </c>
      <c r="D163" s="162" t="s">
        <v>147</v>
      </c>
      <c r="E163" s="41" t="s">
        <v>32</v>
      </c>
      <c r="F163" s="16"/>
      <c r="G163" s="16"/>
      <c r="H163" s="16"/>
      <c r="I163" s="16"/>
      <c r="J163" s="17"/>
      <c r="K163" s="98">
        <f t="shared" si="72"/>
        <v>1</v>
      </c>
      <c r="L163" s="98">
        <f t="shared" si="73"/>
        <v>1</v>
      </c>
      <c r="M163" s="99">
        <f t="shared" si="74"/>
        <v>1</v>
      </c>
      <c r="N163" s="99">
        <f t="shared" si="75"/>
        <v>1</v>
      </c>
      <c r="O163" s="100">
        <f t="shared" si="76"/>
        <v>0</v>
      </c>
      <c r="P163" s="100">
        <f t="shared" si="77"/>
        <v>0</v>
      </c>
      <c r="Q163" s="101">
        <f t="shared" si="78"/>
        <v>0</v>
      </c>
      <c r="R163" s="101">
        <f t="shared" si="79"/>
        <v>0</v>
      </c>
      <c r="S163" s="102">
        <f t="shared" si="80"/>
        <v>0</v>
      </c>
      <c r="T163" s="102">
        <f t="shared" si="81"/>
        <v>0</v>
      </c>
      <c r="U163" s="103">
        <f t="shared" si="82"/>
        <v>0</v>
      </c>
      <c r="V163" s="103">
        <f t="shared" si="83"/>
        <v>0</v>
      </c>
      <c r="W163" s="104">
        <f t="shared" si="84"/>
        <v>0</v>
      </c>
      <c r="X163" s="104">
        <f t="shared" si="85"/>
        <v>0</v>
      </c>
      <c r="Y163" s="64"/>
    </row>
    <row r="164" spans="1:37">
      <c r="A164" s="420"/>
      <c r="B164" s="15" t="s">
        <v>12</v>
      </c>
      <c r="C164" s="68" t="s">
        <v>51</v>
      </c>
      <c r="D164" s="162" t="s">
        <v>147</v>
      </c>
      <c r="E164" s="41"/>
      <c r="F164" s="16" t="s">
        <v>32</v>
      </c>
      <c r="G164" s="16" t="s">
        <v>32</v>
      </c>
      <c r="H164" s="16"/>
      <c r="I164" s="16"/>
      <c r="J164" s="17"/>
      <c r="K164" s="98">
        <f t="shared" si="72"/>
        <v>1</v>
      </c>
      <c r="L164" s="98">
        <f t="shared" si="73"/>
        <v>1</v>
      </c>
      <c r="M164" s="99">
        <f t="shared" si="74"/>
        <v>0</v>
      </c>
      <c r="N164" s="99">
        <f t="shared" si="75"/>
        <v>0</v>
      </c>
      <c r="O164" s="100">
        <f t="shared" si="76"/>
        <v>1</v>
      </c>
      <c r="P164" s="100">
        <f t="shared" si="77"/>
        <v>1</v>
      </c>
      <c r="Q164" s="101">
        <f t="shared" si="78"/>
        <v>1</v>
      </c>
      <c r="R164" s="101">
        <f t="shared" si="79"/>
        <v>1</v>
      </c>
      <c r="S164" s="102">
        <f t="shared" si="80"/>
        <v>0</v>
      </c>
      <c r="T164" s="102">
        <f t="shared" si="81"/>
        <v>0</v>
      </c>
      <c r="U164" s="103">
        <f t="shared" si="82"/>
        <v>0</v>
      </c>
      <c r="V164" s="103">
        <f t="shared" si="83"/>
        <v>0</v>
      </c>
      <c r="W164" s="104">
        <f t="shared" si="84"/>
        <v>0</v>
      </c>
      <c r="X164" s="104">
        <f t="shared" si="85"/>
        <v>0</v>
      </c>
      <c r="Y164" s="64"/>
    </row>
    <row r="165" spans="1:37">
      <c r="A165" s="420"/>
      <c r="B165" s="422" t="s">
        <v>13</v>
      </c>
      <c r="C165" s="69" t="s">
        <v>235</v>
      </c>
      <c r="D165" s="167" t="s">
        <v>293</v>
      </c>
      <c r="E165" s="48" t="s">
        <v>32</v>
      </c>
      <c r="F165" s="49"/>
      <c r="G165" s="49"/>
      <c r="H165" s="49"/>
      <c r="I165" s="49"/>
      <c r="J165" s="50"/>
      <c r="K165" s="98">
        <f t="shared" si="72"/>
        <v>0</v>
      </c>
      <c r="L165" s="98">
        <f t="shared" si="73"/>
        <v>1</v>
      </c>
      <c r="M165" s="99">
        <f t="shared" si="74"/>
        <v>0</v>
      </c>
      <c r="N165" s="99">
        <f t="shared" si="75"/>
        <v>1</v>
      </c>
      <c r="O165" s="100">
        <f t="shared" si="76"/>
        <v>0</v>
      </c>
      <c r="P165" s="100">
        <f t="shared" si="77"/>
        <v>0</v>
      </c>
      <c r="Q165" s="101">
        <f t="shared" si="78"/>
        <v>0</v>
      </c>
      <c r="R165" s="101">
        <f t="shared" si="79"/>
        <v>0</v>
      </c>
      <c r="S165" s="102">
        <f t="shared" si="80"/>
        <v>0</v>
      </c>
      <c r="T165" s="102">
        <f t="shared" si="81"/>
        <v>0</v>
      </c>
      <c r="U165" s="103">
        <f t="shared" si="82"/>
        <v>0</v>
      </c>
      <c r="V165" s="103">
        <f t="shared" si="83"/>
        <v>0</v>
      </c>
      <c r="W165" s="104">
        <f t="shared" si="84"/>
        <v>0</v>
      </c>
      <c r="X165" s="104">
        <f t="shared" si="85"/>
        <v>0</v>
      </c>
      <c r="Y165" s="64"/>
    </row>
    <row r="166" spans="1:37">
      <c r="A166" s="420"/>
      <c r="B166" s="423"/>
      <c r="C166" s="70" t="s">
        <v>52</v>
      </c>
      <c r="D166" s="168" t="s">
        <v>147</v>
      </c>
      <c r="E166" s="51"/>
      <c r="F166" s="52"/>
      <c r="G166" s="52"/>
      <c r="H166" s="52" t="s">
        <v>32</v>
      </c>
      <c r="I166" s="52"/>
      <c r="J166" s="53"/>
      <c r="K166" s="98">
        <f t="shared" si="72"/>
        <v>1</v>
      </c>
      <c r="L166" s="98">
        <f t="shared" si="73"/>
        <v>1</v>
      </c>
      <c r="M166" s="99">
        <f t="shared" si="74"/>
        <v>0</v>
      </c>
      <c r="N166" s="99">
        <f t="shared" si="75"/>
        <v>0</v>
      </c>
      <c r="O166" s="100">
        <f t="shared" si="76"/>
        <v>0</v>
      </c>
      <c r="P166" s="100">
        <f t="shared" si="77"/>
        <v>0</v>
      </c>
      <c r="Q166" s="101">
        <f t="shared" si="78"/>
        <v>0</v>
      </c>
      <c r="R166" s="101">
        <f t="shared" si="79"/>
        <v>0</v>
      </c>
      <c r="S166" s="102">
        <f t="shared" si="80"/>
        <v>1</v>
      </c>
      <c r="T166" s="102">
        <f t="shared" si="81"/>
        <v>1</v>
      </c>
      <c r="U166" s="103">
        <f t="shared" si="82"/>
        <v>0</v>
      </c>
      <c r="V166" s="103">
        <f t="shared" si="83"/>
        <v>0</v>
      </c>
      <c r="W166" s="104">
        <f t="shared" si="84"/>
        <v>0</v>
      </c>
      <c r="X166" s="104">
        <f t="shared" si="85"/>
        <v>0</v>
      </c>
      <c r="Y166" s="64"/>
    </row>
    <row r="167" spans="1:37">
      <c r="A167" s="420"/>
      <c r="B167" s="423"/>
      <c r="C167" s="70" t="s">
        <v>53</v>
      </c>
      <c r="D167" s="168" t="s">
        <v>147</v>
      </c>
      <c r="E167" s="51"/>
      <c r="F167" s="52" t="s">
        <v>32</v>
      </c>
      <c r="G167" s="52" t="s">
        <v>32</v>
      </c>
      <c r="H167" s="52"/>
      <c r="I167" s="52"/>
      <c r="J167" s="53"/>
      <c r="K167" s="98">
        <f t="shared" si="72"/>
        <v>1</v>
      </c>
      <c r="L167" s="98">
        <f t="shared" si="73"/>
        <v>1</v>
      </c>
      <c r="M167" s="99">
        <f t="shared" si="74"/>
        <v>0</v>
      </c>
      <c r="N167" s="99">
        <f t="shared" si="75"/>
        <v>0</v>
      </c>
      <c r="O167" s="100">
        <f t="shared" si="76"/>
        <v>1</v>
      </c>
      <c r="P167" s="100">
        <f t="shared" si="77"/>
        <v>1</v>
      </c>
      <c r="Q167" s="101">
        <f t="shared" si="78"/>
        <v>1</v>
      </c>
      <c r="R167" s="101">
        <f t="shared" si="79"/>
        <v>1</v>
      </c>
      <c r="S167" s="102">
        <f t="shared" si="80"/>
        <v>0</v>
      </c>
      <c r="T167" s="102">
        <f t="shared" si="81"/>
        <v>0</v>
      </c>
      <c r="U167" s="103">
        <f t="shared" si="82"/>
        <v>0</v>
      </c>
      <c r="V167" s="103">
        <f t="shared" si="83"/>
        <v>0</v>
      </c>
      <c r="W167" s="104">
        <f t="shared" si="84"/>
        <v>0</v>
      </c>
      <c r="X167" s="104">
        <f t="shared" si="85"/>
        <v>0</v>
      </c>
      <c r="Y167" s="64"/>
    </row>
    <row r="168" spans="1:37">
      <c r="A168" s="420"/>
      <c r="B168" s="423"/>
      <c r="C168" s="70" t="s">
        <v>54</v>
      </c>
      <c r="D168" s="168" t="s">
        <v>147</v>
      </c>
      <c r="E168" s="51"/>
      <c r="F168" s="52"/>
      <c r="G168" s="52"/>
      <c r="H168" s="52"/>
      <c r="I168" s="52" t="s">
        <v>32</v>
      </c>
      <c r="J168" s="53"/>
      <c r="K168" s="98">
        <f t="shared" si="72"/>
        <v>1</v>
      </c>
      <c r="L168" s="98">
        <f t="shared" si="73"/>
        <v>1</v>
      </c>
      <c r="M168" s="99">
        <f t="shared" si="74"/>
        <v>0</v>
      </c>
      <c r="N168" s="99">
        <f t="shared" si="75"/>
        <v>0</v>
      </c>
      <c r="O168" s="100">
        <f t="shared" si="76"/>
        <v>0</v>
      </c>
      <c r="P168" s="100">
        <f t="shared" si="77"/>
        <v>0</v>
      </c>
      <c r="Q168" s="101">
        <f t="shared" si="78"/>
        <v>0</v>
      </c>
      <c r="R168" s="101">
        <f t="shared" si="79"/>
        <v>0</v>
      </c>
      <c r="S168" s="102">
        <f t="shared" si="80"/>
        <v>0</v>
      </c>
      <c r="T168" s="102">
        <f t="shared" si="81"/>
        <v>0</v>
      </c>
      <c r="U168" s="103">
        <f t="shared" si="82"/>
        <v>1</v>
      </c>
      <c r="V168" s="103">
        <f t="shared" si="83"/>
        <v>1</v>
      </c>
      <c r="W168" s="104">
        <f t="shared" si="84"/>
        <v>0</v>
      </c>
      <c r="X168" s="104">
        <f t="shared" si="85"/>
        <v>0</v>
      </c>
      <c r="Y168" s="64"/>
    </row>
    <row r="169" spans="1:37">
      <c r="A169" s="420"/>
      <c r="B169" s="423"/>
      <c r="C169" s="70" t="s">
        <v>56</v>
      </c>
      <c r="D169" s="168" t="s">
        <v>293</v>
      </c>
      <c r="E169" s="51"/>
      <c r="F169" s="52" t="s">
        <v>32</v>
      </c>
      <c r="G169" s="52" t="s">
        <v>32</v>
      </c>
      <c r="H169" s="52"/>
      <c r="I169" s="52"/>
      <c r="J169" s="53"/>
      <c r="K169" s="98">
        <f t="shared" si="72"/>
        <v>0</v>
      </c>
      <c r="L169" s="98">
        <f t="shared" si="73"/>
        <v>1</v>
      </c>
      <c r="M169" s="99">
        <f t="shared" si="74"/>
        <v>0</v>
      </c>
      <c r="N169" s="99">
        <f t="shared" si="75"/>
        <v>0</v>
      </c>
      <c r="O169" s="100">
        <f t="shared" si="76"/>
        <v>0</v>
      </c>
      <c r="P169" s="100">
        <f t="shared" si="77"/>
        <v>1</v>
      </c>
      <c r="Q169" s="101">
        <f t="shared" si="78"/>
        <v>0</v>
      </c>
      <c r="R169" s="101">
        <f t="shared" si="79"/>
        <v>1</v>
      </c>
      <c r="S169" s="102">
        <f t="shared" si="80"/>
        <v>0</v>
      </c>
      <c r="T169" s="102">
        <f t="shared" si="81"/>
        <v>0</v>
      </c>
      <c r="U169" s="103">
        <f t="shared" si="82"/>
        <v>0</v>
      </c>
      <c r="V169" s="103">
        <f t="shared" si="83"/>
        <v>0</v>
      </c>
      <c r="W169" s="104">
        <f t="shared" si="84"/>
        <v>0</v>
      </c>
      <c r="X169" s="104">
        <f t="shared" si="85"/>
        <v>0</v>
      </c>
      <c r="Y169" s="64"/>
    </row>
    <row r="170" spans="1:37" ht="14.25" thickBot="1">
      <c r="A170" s="421"/>
      <c r="B170" s="424"/>
      <c r="C170" s="71" t="s">
        <v>55</v>
      </c>
      <c r="D170" s="169"/>
      <c r="E170" s="54"/>
      <c r="F170" s="55"/>
      <c r="G170" s="55"/>
      <c r="H170" s="55"/>
      <c r="I170" s="55" t="s">
        <v>32</v>
      </c>
      <c r="J170" s="56"/>
      <c r="K170" s="98">
        <f t="shared" si="72"/>
        <v>0</v>
      </c>
      <c r="L170" s="98">
        <f t="shared" si="73"/>
        <v>0</v>
      </c>
      <c r="M170" s="99">
        <f t="shared" si="74"/>
        <v>0</v>
      </c>
      <c r="N170" s="99">
        <f t="shared" si="75"/>
        <v>0</v>
      </c>
      <c r="O170" s="100">
        <f t="shared" si="76"/>
        <v>0</v>
      </c>
      <c r="P170" s="100">
        <f t="shared" si="77"/>
        <v>0</v>
      </c>
      <c r="Q170" s="101">
        <f t="shared" si="78"/>
        <v>0</v>
      </c>
      <c r="R170" s="101">
        <f t="shared" si="79"/>
        <v>0</v>
      </c>
      <c r="S170" s="102">
        <f t="shared" si="80"/>
        <v>0</v>
      </c>
      <c r="T170" s="102">
        <f t="shared" si="81"/>
        <v>0</v>
      </c>
      <c r="U170" s="103">
        <f t="shared" si="82"/>
        <v>0</v>
      </c>
      <c r="V170" s="103">
        <f t="shared" si="83"/>
        <v>0</v>
      </c>
      <c r="W170" s="104">
        <f t="shared" si="84"/>
        <v>0</v>
      </c>
      <c r="X170" s="104">
        <f t="shared" si="85"/>
        <v>0</v>
      </c>
      <c r="Y170" s="64"/>
    </row>
    <row r="171" spans="1:37">
      <c r="A171" s="399" t="s">
        <v>2</v>
      </c>
      <c r="B171" s="400"/>
      <c r="C171" s="72" t="s">
        <v>57</v>
      </c>
      <c r="D171" s="161" t="s">
        <v>147</v>
      </c>
      <c r="E171" s="40" t="s">
        <v>32</v>
      </c>
      <c r="F171" s="22"/>
      <c r="G171" s="22"/>
      <c r="H171" s="22"/>
      <c r="I171" s="22"/>
      <c r="J171" s="23" t="s">
        <v>32</v>
      </c>
      <c r="K171" s="98">
        <f t="shared" si="72"/>
        <v>1</v>
      </c>
      <c r="L171" s="98">
        <f t="shared" si="73"/>
        <v>1</v>
      </c>
      <c r="M171" s="99">
        <f t="shared" si="74"/>
        <v>1</v>
      </c>
      <c r="N171" s="99">
        <f t="shared" si="75"/>
        <v>1</v>
      </c>
      <c r="O171" s="100">
        <f t="shared" si="76"/>
        <v>0</v>
      </c>
      <c r="P171" s="100">
        <f t="shared" si="77"/>
        <v>0</v>
      </c>
      <c r="Q171" s="101">
        <f t="shared" si="78"/>
        <v>0</v>
      </c>
      <c r="R171" s="101">
        <f t="shared" si="79"/>
        <v>0</v>
      </c>
      <c r="S171" s="102">
        <f t="shared" si="80"/>
        <v>0</v>
      </c>
      <c r="T171" s="102">
        <f t="shared" si="81"/>
        <v>0</v>
      </c>
      <c r="U171" s="103">
        <f t="shared" si="82"/>
        <v>0</v>
      </c>
      <c r="V171" s="103">
        <f t="shared" si="83"/>
        <v>0</v>
      </c>
      <c r="W171" s="104">
        <f t="shared" si="84"/>
        <v>1</v>
      </c>
      <c r="X171" s="104">
        <f t="shared" si="85"/>
        <v>1</v>
      </c>
      <c r="Y171" s="64"/>
    </row>
    <row r="172" spans="1:37">
      <c r="A172" s="399"/>
      <c r="B172" s="400"/>
      <c r="C172" s="73" t="s">
        <v>58</v>
      </c>
      <c r="D172" s="162" t="s">
        <v>147</v>
      </c>
      <c r="E172" s="41"/>
      <c r="F172" s="16" t="s">
        <v>32</v>
      </c>
      <c r="G172" s="16" t="s">
        <v>32</v>
      </c>
      <c r="H172" s="16"/>
      <c r="I172" s="16"/>
      <c r="J172" s="17"/>
      <c r="K172" s="98">
        <f t="shared" si="72"/>
        <v>1</v>
      </c>
      <c r="L172" s="98">
        <f t="shared" si="73"/>
        <v>1</v>
      </c>
      <c r="M172" s="99">
        <f t="shared" si="74"/>
        <v>0</v>
      </c>
      <c r="N172" s="99">
        <f t="shared" si="75"/>
        <v>0</v>
      </c>
      <c r="O172" s="100">
        <f t="shared" si="76"/>
        <v>1</v>
      </c>
      <c r="P172" s="100">
        <f t="shared" si="77"/>
        <v>1</v>
      </c>
      <c r="Q172" s="101">
        <f t="shared" si="78"/>
        <v>1</v>
      </c>
      <c r="R172" s="101">
        <f t="shared" si="79"/>
        <v>1</v>
      </c>
      <c r="S172" s="102">
        <f t="shared" si="80"/>
        <v>0</v>
      </c>
      <c r="T172" s="102">
        <f t="shared" si="81"/>
        <v>0</v>
      </c>
      <c r="U172" s="103">
        <f t="shared" si="82"/>
        <v>0</v>
      </c>
      <c r="V172" s="103">
        <f t="shared" si="83"/>
        <v>0</v>
      </c>
      <c r="W172" s="104">
        <f t="shared" si="84"/>
        <v>0</v>
      </c>
      <c r="X172" s="104">
        <f t="shared" si="85"/>
        <v>0</v>
      </c>
      <c r="Y172" s="64"/>
    </row>
    <row r="173" spans="1:37" ht="14.25" thickBot="1">
      <c r="A173" s="399"/>
      <c r="B173" s="400"/>
      <c r="C173" s="74" t="s">
        <v>59</v>
      </c>
      <c r="D173" s="163" t="s">
        <v>293</v>
      </c>
      <c r="E173" s="42"/>
      <c r="F173" s="28"/>
      <c r="G173" s="28"/>
      <c r="H173" s="28"/>
      <c r="I173" s="28"/>
      <c r="J173" s="32" t="s">
        <v>32</v>
      </c>
      <c r="K173" s="98">
        <f t="shared" si="72"/>
        <v>0</v>
      </c>
      <c r="L173" s="98">
        <f t="shared" si="73"/>
        <v>1</v>
      </c>
      <c r="M173" s="99">
        <f t="shared" si="74"/>
        <v>0</v>
      </c>
      <c r="N173" s="99">
        <f t="shared" si="75"/>
        <v>0</v>
      </c>
      <c r="O173" s="100">
        <f t="shared" si="76"/>
        <v>0</v>
      </c>
      <c r="P173" s="100">
        <f t="shared" si="77"/>
        <v>0</v>
      </c>
      <c r="Q173" s="101">
        <f t="shared" si="78"/>
        <v>0</v>
      </c>
      <c r="R173" s="101">
        <f t="shared" si="79"/>
        <v>0</v>
      </c>
      <c r="S173" s="102">
        <f t="shared" si="80"/>
        <v>0</v>
      </c>
      <c r="T173" s="102">
        <f t="shared" si="81"/>
        <v>0</v>
      </c>
      <c r="U173" s="103">
        <f t="shared" si="82"/>
        <v>0</v>
      </c>
      <c r="V173" s="103">
        <f t="shared" si="83"/>
        <v>0</v>
      </c>
      <c r="W173" s="104">
        <f t="shared" si="84"/>
        <v>0</v>
      </c>
      <c r="X173" s="104">
        <f t="shared" si="85"/>
        <v>1</v>
      </c>
      <c r="Y173" s="64"/>
    </row>
    <row r="174" spans="1:37">
      <c r="A174" s="401" t="s">
        <v>10</v>
      </c>
      <c r="B174" s="374"/>
      <c r="C174" s="75" t="s">
        <v>237</v>
      </c>
      <c r="D174" s="164" t="s">
        <v>147</v>
      </c>
      <c r="E174" s="43" t="s">
        <v>32</v>
      </c>
      <c r="F174" s="36"/>
      <c r="G174" s="36"/>
      <c r="H174" s="36"/>
      <c r="I174" s="36"/>
      <c r="J174" s="37"/>
      <c r="K174" s="98">
        <f t="shared" si="72"/>
        <v>1</v>
      </c>
      <c r="L174" s="98">
        <f t="shared" si="73"/>
        <v>1</v>
      </c>
      <c r="M174" s="99">
        <f t="shared" si="74"/>
        <v>1</v>
      </c>
      <c r="N174" s="99">
        <f t="shared" si="75"/>
        <v>1</v>
      </c>
      <c r="O174" s="100">
        <f t="shared" si="76"/>
        <v>0</v>
      </c>
      <c r="P174" s="100">
        <f t="shared" si="77"/>
        <v>0</v>
      </c>
      <c r="Q174" s="101">
        <f t="shared" si="78"/>
        <v>0</v>
      </c>
      <c r="R174" s="101">
        <f t="shared" si="79"/>
        <v>0</v>
      </c>
      <c r="S174" s="102">
        <f t="shared" si="80"/>
        <v>0</v>
      </c>
      <c r="T174" s="102">
        <f t="shared" si="81"/>
        <v>0</v>
      </c>
      <c r="U174" s="103">
        <f t="shared" si="82"/>
        <v>0</v>
      </c>
      <c r="V174" s="103">
        <f t="shared" si="83"/>
        <v>0</v>
      </c>
      <c r="W174" s="104">
        <f t="shared" si="84"/>
        <v>0</v>
      </c>
      <c r="X174" s="104">
        <f t="shared" si="85"/>
        <v>0</v>
      </c>
      <c r="Y174" s="64"/>
    </row>
    <row r="175" spans="1:37">
      <c r="A175" s="402"/>
      <c r="B175" s="403"/>
      <c r="C175" s="76" t="s">
        <v>238</v>
      </c>
      <c r="D175" s="165" t="s">
        <v>147</v>
      </c>
      <c r="E175" s="259"/>
      <c r="F175" s="260" t="s">
        <v>32</v>
      </c>
      <c r="G175" s="260" t="s">
        <v>32</v>
      </c>
      <c r="H175" s="260"/>
      <c r="I175" s="260"/>
      <c r="J175" s="261"/>
      <c r="K175" s="98">
        <f t="shared" si="72"/>
        <v>1</v>
      </c>
      <c r="L175" s="98">
        <f t="shared" si="73"/>
        <v>1</v>
      </c>
      <c r="M175" s="99">
        <f t="shared" si="74"/>
        <v>0</v>
      </c>
      <c r="N175" s="99">
        <f t="shared" si="75"/>
        <v>0</v>
      </c>
      <c r="O175" s="100">
        <f t="shared" si="76"/>
        <v>1</v>
      </c>
      <c r="P175" s="100">
        <f t="shared" si="77"/>
        <v>1</v>
      </c>
      <c r="Q175" s="101">
        <f t="shared" si="78"/>
        <v>1</v>
      </c>
      <c r="R175" s="101">
        <f t="shared" si="79"/>
        <v>1</v>
      </c>
      <c r="S175" s="102">
        <f t="shared" si="80"/>
        <v>0</v>
      </c>
      <c r="T175" s="102">
        <f t="shared" si="81"/>
        <v>0</v>
      </c>
      <c r="U175" s="103">
        <f t="shared" si="82"/>
        <v>0</v>
      </c>
      <c r="V175" s="103">
        <f t="shared" si="83"/>
        <v>0</v>
      </c>
      <c r="W175" s="104">
        <f t="shared" si="84"/>
        <v>0</v>
      </c>
      <c r="X175" s="104">
        <f t="shared" si="85"/>
        <v>0</v>
      </c>
      <c r="Y175" s="64"/>
    </row>
    <row r="176" spans="1:37">
      <c r="A176" s="402"/>
      <c r="B176" s="403"/>
      <c r="C176" s="76" t="s">
        <v>240</v>
      </c>
      <c r="D176" s="165" t="s">
        <v>147</v>
      </c>
      <c r="E176" s="259"/>
      <c r="F176" s="260"/>
      <c r="G176" s="260"/>
      <c r="H176" s="260" t="s">
        <v>32</v>
      </c>
      <c r="I176" s="260"/>
      <c r="J176" s="261" t="s">
        <v>32</v>
      </c>
      <c r="K176" s="98">
        <f t="shared" si="72"/>
        <v>1</v>
      </c>
      <c r="L176" s="98">
        <f t="shared" si="73"/>
        <v>1</v>
      </c>
      <c r="M176" s="99">
        <f t="shared" si="74"/>
        <v>0</v>
      </c>
      <c r="N176" s="99">
        <f t="shared" si="75"/>
        <v>0</v>
      </c>
      <c r="O176" s="100">
        <f t="shared" si="76"/>
        <v>0</v>
      </c>
      <c r="P176" s="100">
        <f t="shared" si="77"/>
        <v>0</v>
      </c>
      <c r="Q176" s="101">
        <f t="shared" si="78"/>
        <v>0</v>
      </c>
      <c r="R176" s="101">
        <f t="shared" si="79"/>
        <v>0</v>
      </c>
      <c r="S176" s="102">
        <f t="shared" si="80"/>
        <v>1</v>
      </c>
      <c r="T176" s="102">
        <f t="shared" si="81"/>
        <v>1</v>
      </c>
      <c r="U176" s="103">
        <f t="shared" si="82"/>
        <v>0</v>
      </c>
      <c r="V176" s="103">
        <f t="shared" si="83"/>
        <v>0</v>
      </c>
      <c r="W176" s="104">
        <f t="shared" si="84"/>
        <v>1</v>
      </c>
      <c r="X176" s="104">
        <f t="shared" si="85"/>
        <v>1</v>
      </c>
      <c r="Y176" s="64"/>
    </row>
    <row r="177" spans="1:34">
      <c r="A177" s="402"/>
      <c r="B177" s="403"/>
      <c r="C177" s="76" t="s">
        <v>61</v>
      </c>
      <c r="D177" s="165" t="s">
        <v>293</v>
      </c>
      <c r="E177" s="259"/>
      <c r="F177" s="260"/>
      <c r="G177" s="260"/>
      <c r="H177" s="260"/>
      <c r="I177" s="260" t="s">
        <v>32</v>
      </c>
      <c r="J177" s="261"/>
      <c r="K177" s="98">
        <f t="shared" si="72"/>
        <v>0</v>
      </c>
      <c r="L177" s="98">
        <f t="shared" si="73"/>
        <v>1</v>
      </c>
      <c r="M177" s="99">
        <f t="shared" si="74"/>
        <v>0</v>
      </c>
      <c r="N177" s="99">
        <f t="shared" si="75"/>
        <v>0</v>
      </c>
      <c r="O177" s="100">
        <f t="shared" si="76"/>
        <v>0</v>
      </c>
      <c r="P177" s="100">
        <f t="shared" si="77"/>
        <v>0</v>
      </c>
      <c r="Q177" s="101">
        <f t="shared" si="78"/>
        <v>0</v>
      </c>
      <c r="R177" s="101">
        <f t="shared" si="79"/>
        <v>0</v>
      </c>
      <c r="S177" s="102">
        <f t="shared" si="80"/>
        <v>0</v>
      </c>
      <c r="T177" s="102">
        <f t="shared" si="81"/>
        <v>0</v>
      </c>
      <c r="U177" s="103">
        <f t="shared" si="82"/>
        <v>0</v>
      </c>
      <c r="V177" s="103">
        <f t="shared" si="83"/>
        <v>1</v>
      </c>
      <c r="W177" s="104">
        <f t="shared" si="84"/>
        <v>0</v>
      </c>
      <c r="X177" s="104">
        <f t="shared" si="85"/>
        <v>0</v>
      </c>
      <c r="Y177" s="64"/>
    </row>
    <row r="178" spans="1:34" ht="14.25" thickBot="1">
      <c r="A178" s="404"/>
      <c r="B178" s="405"/>
      <c r="C178" s="77" t="s">
        <v>241</v>
      </c>
      <c r="D178" s="166" t="s">
        <v>147</v>
      </c>
      <c r="E178" s="262"/>
      <c r="F178" s="263"/>
      <c r="G178" s="263"/>
      <c r="H178" s="263"/>
      <c r="I178" s="263" t="s">
        <v>32</v>
      </c>
      <c r="J178" s="264"/>
      <c r="K178" s="98">
        <f t="shared" si="72"/>
        <v>1</v>
      </c>
      <c r="L178" s="98">
        <f t="shared" si="73"/>
        <v>1</v>
      </c>
      <c r="M178" s="99">
        <f t="shared" si="74"/>
        <v>0</v>
      </c>
      <c r="N178" s="99">
        <f t="shared" si="75"/>
        <v>0</v>
      </c>
      <c r="O178" s="100">
        <f t="shared" si="76"/>
        <v>0</v>
      </c>
      <c r="P178" s="100">
        <f t="shared" si="77"/>
        <v>0</v>
      </c>
      <c r="Q178" s="101">
        <f t="shared" si="78"/>
        <v>0</v>
      </c>
      <c r="R178" s="101">
        <f t="shared" si="79"/>
        <v>0</v>
      </c>
      <c r="S178" s="102">
        <f t="shared" si="80"/>
        <v>0</v>
      </c>
      <c r="T178" s="102">
        <f t="shared" si="81"/>
        <v>0</v>
      </c>
      <c r="U178" s="103">
        <f t="shared" si="82"/>
        <v>1</v>
      </c>
      <c r="V178" s="103">
        <f t="shared" si="83"/>
        <v>1</v>
      </c>
      <c r="W178" s="104">
        <f t="shared" si="84"/>
        <v>0</v>
      </c>
      <c r="X178" s="104">
        <f t="shared" si="85"/>
        <v>0</v>
      </c>
      <c r="Y178" s="64"/>
    </row>
    <row r="179" spans="1:34">
      <c r="A179" s="438" t="s">
        <v>70</v>
      </c>
      <c r="B179" s="374"/>
      <c r="C179" s="78" t="s">
        <v>79</v>
      </c>
      <c r="D179" s="161" t="s">
        <v>147</v>
      </c>
      <c r="E179" s="265" t="s">
        <v>32</v>
      </c>
      <c r="F179" s="266"/>
      <c r="G179" s="266"/>
      <c r="H179" s="266"/>
      <c r="I179" s="266"/>
      <c r="J179" s="267"/>
      <c r="K179" s="98">
        <f t="shared" si="72"/>
        <v>1</v>
      </c>
      <c r="L179" s="98">
        <f t="shared" si="73"/>
        <v>1</v>
      </c>
      <c r="M179" s="99">
        <f t="shared" si="74"/>
        <v>1</v>
      </c>
      <c r="N179" s="99">
        <f t="shared" si="75"/>
        <v>1</v>
      </c>
      <c r="O179" s="100">
        <f t="shared" si="76"/>
        <v>0</v>
      </c>
      <c r="P179" s="100">
        <f t="shared" si="77"/>
        <v>0</v>
      </c>
      <c r="Q179" s="101">
        <f t="shared" si="78"/>
        <v>0</v>
      </c>
      <c r="R179" s="101">
        <f t="shared" si="79"/>
        <v>0</v>
      </c>
      <c r="S179" s="102">
        <f t="shared" si="80"/>
        <v>0</v>
      </c>
      <c r="T179" s="102">
        <f t="shared" si="81"/>
        <v>0</v>
      </c>
      <c r="U179" s="103">
        <f t="shared" si="82"/>
        <v>0</v>
      </c>
      <c r="V179" s="103">
        <f t="shared" si="83"/>
        <v>0</v>
      </c>
      <c r="W179" s="104">
        <f t="shared" si="84"/>
        <v>0</v>
      </c>
      <c r="X179" s="104">
        <f t="shared" si="85"/>
        <v>0</v>
      </c>
      <c r="Y179" s="64"/>
    </row>
    <row r="180" spans="1:34">
      <c r="A180" s="402"/>
      <c r="B180" s="403"/>
      <c r="C180" s="79" t="s">
        <v>65</v>
      </c>
      <c r="D180" s="162" t="s">
        <v>147</v>
      </c>
      <c r="E180" s="268"/>
      <c r="F180" s="269" t="s">
        <v>32</v>
      </c>
      <c r="G180" s="269" t="s">
        <v>32</v>
      </c>
      <c r="H180" s="269"/>
      <c r="I180" s="269"/>
      <c r="J180" s="270"/>
      <c r="K180" s="98">
        <f t="shared" si="72"/>
        <v>1</v>
      </c>
      <c r="L180" s="98">
        <f t="shared" si="73"/>
        <v>1</v>
      </c>
      <c r="M180" s="99">
        <f t="shared" si="74"/>
        <v>0</v>
      </c>
      <c r="N180" s="99">
        <f t="shared" si="75"/>
        <v>0</v>
      </c>
      <c r="O180" s="100">
        <f t="shared" si="76"/>
        <v>1</v>
      </c>
      <c r="P180" s="100">
        <f t="shared" si="77"/>
        <v>1</v>
      </c>
      <c r="Q180" s="101">
        <f t="shared" si="78"/>
        <v>1</v>
      </c>
      <c r="R180" s="101">
        <f t="shared" si="79"/>
        <v>1</v>
      </c>
      <c r="S180" s="102">
        <f t="shared" si="80"/>
        <v>0</v>
      </c>
      <c r="T180" s="102">
        <f t="shared" si="81"/>
        <v>0</v>
      </c>
      <c r="U180" s="103">
        <f t="shared" si="82"/>
        <v>0</v>
      </c>
      <c r="V180" s="103">
        <f t="shared" si="83"/>
        <v>0</v>
      </c>
      <c r="W180" s="104">
        <f t="shared" si="84"/>
        <v>0</v>
      </c>
      <c r="X180" s="104">
        <f t="shared" si="85"/>
        <v>0</v>
      </c>
      <c r="Y180" s="64"/>
    </row>
    <row r="181" spans="1:34">
      <c r="A181" s="402"/>
      <c r="B181" s="403"/>
      <c r="C181" s="79" t="s">
        <v>66</v>
      </c>
      <c r="D181" s="162" t="s">
        <v>293</v>
      </c>
      <c r="E181" s="268"/>
      <c r="F181" s="269"/>
      <c r="G181" s="269"/>
      <c r="H181" s="269" t="s">
        <v>32</v>
      </c>
      <c r="I181" s="269"/>
      <c r="J181" s="270"/>
      <c r="K181" s="98">
        <f t="shared" si="72"/>
        <v>0</v>
      </c>
      <c r="L181" s="98">
        <f t="shared" si="73"/>
        <v>1</v>
      </c>
      <c r="M181" s="99">
        <f t="shared" si="74"/>
        <v>0</v>
      </c>
      <c r="N181" s="99">
        <f t="shared" si="75"/>
        <v>0</v>
      </c>
      <c r="O181" s="100">
        <f t="shared" si="76"/>
        <v>0</v>
      </c>
      <c r="P181" s="100">
        <f t="shared" si="77"/>
        <v>0</v>
      </c>
      <c r="Q181" s="101">
        <f t="shared" si="78"/>
        <v>0</v>
      </c>
      <c r="R181" s="101">
        <f t="shared" si="79"/>
        <v>0</v>
      </c>
      <c r="S181" s="102">
        <f t="shared" si="80"/>
        <v>0</v>
      </c>
      <c r="T181" s="102">
        <f t="shared" si="81"/>
        <v>1</v>
      </c>
      <c r="U181" s="103">
        <f t="shared" si="82"/>
        <v>0</v>
      </c>
      <c r="V181" s="103">
        <f t="shared" si="83"/>
        <v>0</v>
      </c>
      <c r="W181" s="104">
        <f t="shared" si="84"/>
        <v>0</v>
      </c>
      <c r="X181" s="104">
        <f t="shared" si="85"/>
        <v>0</v>
      </c>
      <c r="Y181" s="64"/>
    </row>
    <row r="182" spans="1:34">
      <c r="A182" s="402"/>
      <c r="B182" s="403"/>
      <c r="C182" s="79" t="s">
        <v>67</v>
      </c>
      <c r="D182" s="162"/>
      <c r="E182" s="268"/>
      <c r="F182" s="269"/>
      <c r="G182" s="269"/>
      <c r="H182" s="269"/>
      <c r="I182" s="269" t="s">
        <v>32</v>
      </c>
      <c r="J182" s="270"/>
      <c r="K182" s="98">
        <f t="shared" si="72"/>
        <v>0</v>
      </c>
      <c r="L182" s="98">
        <f t="shared" si="73"/>
        <v>0</v>
      </c>
      <c r="M182" s="99">
        <f t="shared" si="74"/>
        <v>0</v>
      </c>
      <c r="N182" s="99">
        <f t="shared" si="75"/>
        <v>0</v>
      </c>
      <c r="O182" s="100">
        <f t="shared" si="76"/>
        <v>0</v>
      </c>
      <c r="P182" s="100">
        <f t="shared" si="77"/>
        <v>0</v>
      </c>
      <c r="Q182" s="101">
        <f t="shared" si="78"/>
        <v>0</v>
      </c>
      <c r="R182" s="101">
        <f t="shared" si="79"/>
        <v>0</v>
      </c>
      <c r="S182" s="102">
        <f t="shared" si="80"/>
        <v>0</v>
      </c>
      <c r="T182" s="102">
        <f t="shared" si="81"/>
        <v>0</v>
      </c>
      <c r="U182" s="103">
        <f t="shared" si="82"/>
        <v>0</v>
      </c>
      <c r="V182" s="103">
        <f t="shared" si="83"/>
        <v>0</v>
      </c>
      <c r="W182" s="104">
        <f t="shared" si="84"/>
        <v>0</v>
      </c>
      <c r="X182" s="104">
        <f t="shared" si="85"/>
        <v>0</v>
      </c>
      <c r="Y182" s="64"/>
    </row>
    <row r="183" spans="1:34">
      <c r="A183" s="402"/>
      <c r="B183" s="403"/>
      <c r="C183" s="79" t="s">
        <v>68</v>
      </c>
      <c r="D183" s="162" t="s">
        <v>147</v>
      </c>
      <c r="E183" s="268"/>
      <c r="F183" s="269"/>
      <c r="G183" s="269"/>
      <c r="H183" s="269"/>
      <c r="I183" s="269"/>
      <c r="J183" s="270" t="s">
        <v>32</v>
      </c>
      <c r="K183" s="98">
        <f t="shared" si="72"/>
        <v>1</v>
      </c>
      <c r="L183" s="98">
        <f t="shared" si="73"/>
        <v>1</v>
      </c>
      <c r="M183" s="99">
        <f t="shared" si="74"/>
        <v>0</v>
      </c>
      <c r="N183" s="99">
        <f t="shared" si="75"/>
        <v>0</v>
      </c>
      <c r="O183" s="100">
        <f t="shared" si="76"/>
        <v>0</v>
      </c>
      <c r="P183" s="100">
        <f t="shared" si="77"/>
        <v>0</v>
      </c>
      <c r="Q183" s="101">
        <f t="shared" si="78"/>
        <v>0</v>
      </c>
      <c r="R183" s="101">
        <f t="shared" si="79"/>
        <v>0</v>
      </c>
      <c r="S183" s="102">
        <f t="shared" si="80"/>
        <v>0</v>
      </c>
      <c r="T183" s="102">
        <f t="shared" si="81"/>
        <v>0</v>
      </c>
      <c r="U183" s="103">
        <f t="shared" si="82"/>
        <v>0</v>
      </c>
      <c r="V183" s="103">
        <f t="shared" si="83"/>
        <v>0</v>
      </c>
      <c r="W183" s="104">
        <f t="shared" si="84"/>
        <v>1</v>
      </c>
      <c r="X183" s="104">
        <f t="shared" si="85"/>
        <v>1</v>
      </c>
      <c r="Y183" s="64"/>
    </row>
    <row r="184" spans="1:34" ht="14.25" thickBot="1">
      <c r="A184" s="404"/>
      <c r="B184" s="405"/>
      <c r="C184" s="80" t="s">
        <v>69</v>
      </c>
      <c r="D184" s="162" t="s">
        <v>147</v>
      </c>
      <c r="E184" s="271" t="s">
        <v>32</v>
      </c>
      <c r="F184" s="272" t="s">
        <v>32</v>
      </c>
      <c r="G184" s="272" t="s">
        <v>32</v>
      </c>
      <c r="H184" s="272" t="s">
        <v>32</v>
      </c>
      <c r="I184" s="272" t="s">
        <v>32</v>
      </c>
      <c r="J184" s="273" t="s">
        <v>32</v>
      </c>
      <c r="K184" s="98">
        <f t="shared" si="72"/>
        <v>1</v>
      </c>
      <c r="L184" s="98">
        <f t="shared" si="73"/>
        <v>1</v>
      </c>
      <c r="M184" s="99">
        <f t="shared" si="74"/>
        <v>1</v>
      </c>
      <c r="N184" s="99">
        <f t="shared" si="75"/>
        <v>1</v>
      </c>
      <c r="O184" s="100">
        <f t="shared" si="76"/>
        <v>1</v>
      </c>
      <c r="P184" s="100">
        <f t="shared" si="77"/>
        <v>1</v>
      </c>
      <c r="Q184" s="101">
        <f t="shared" si="78"/>
        <v>1</v>
      </c>
      <c r="R184" s="101">
        <f t="shared" si="79"/>
        <v>1</v>
      </c>
      <c r="S184" s="102">
        <f t="shared" si="80"/>
        <v>1</v>
      </c>
      <c r="T184" s="102">
        <f t="shared" si="81"/>
        <v>1</v>
      </c>
      <c r="U184" s="103">
        <f t="shared" si="82"/>
        <v>1</v>
      </c>
      <c r="V184" s="103">
        <f t="shared" si="83"/>
        <v>1</v>
      </c>
      <c r="W184" s="104">
        <f t="shared" si="84"/>
        <v>1</v>
      </c>
      <c r="X184" s="104">
        <f t="shared" si="85"/>
        <v>1</v>
      </c>
      <c r="Y184" s="64"/>
    </row>
    <row r="185" spans="1:34" ht="14.25" thickBot="1">
      <c r="A185" s="393" t="s">
        <v>152</v>
      </c>
      <c r="B185" s="394"/>
      <c r="C185" s="395"/>
      <c r="D185" s="107">
        <f>IF(SUM(L155:L184)=0,"",SUM(K155:K184)/SUM(L155:L184)*100)</f>
        <v>75</v>
      </c>
      <c r="E185" s="107">
        <f>IF(SUM(N155:N184)=0,"",SUM(M155:M184)/SUM(N155:N184)*100)</f>
        <v>90</v>
      </c>
      <c r="F185" s="105">
        <f>IF(SUM(P155:P184)=0,"",SUM(O155:O184)/SUM(P155:P184)*100)</f>
        <v>88.888888888888886</v>
      </c>
      <c r="G185" s="105">
        <f>IF(SUM(R155:R184)=0,"",SUM(Q155:Q184)/SUM(R155:R184)*100)</f>
        <v>90.909090909090907</v>
      </c>
      <c r="H185" s="105">
        <f>IF(SUM(T155:T184)=0,"",SUM(S155:S184)/SUM(T155:T184)*100)</f>
        <v>83.333333333333343</v>
      </c>
      <c r="I185" s="105">
        <f>IF(SUM(V155:V184)=0,"",SUM(U155:U184)/SUM(V155:V184)*100)</f>
        <v>62.5</v>
      </c>
      <c r="J185" s="106">
        <f>IF(SUM(X155:X184)=0,"",SUM(W155:W184)/SUM(X155:X184)*100)</f>
        <v>85.714285714285708</v>
      </c>
      <c r="Y185" s="64"/>
    </row>
    <row r="186" spans="1:34" ht="30" customHeight="1" thickBot="1">
      <c r="A186" s="396" t="s">
        <v>71</v>
      </c>
      <c r="B186" s="392"/>
      <c r="C186" s="397"/>
      <c r="D186" s="397"/>
      <c r="E186" s="397"/>
      <c r="F186" s="397"/>
      <c r="G186" s="397"/>
      <c r="H186" s="397"/>
      <c r="I186" s="397"/>
      <c r="J186" s="398"/>
      <c r="Y186" s="64"/>
    </row>
    <row r="187" spans="1:34" ht="14.25" thickBot="1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</row>
    <row r="188" spans="1:34" ht="18" customHeight="1" thickBot="1">
      <c r="A188" s="391" t="s">
        <v>276</v>
      </c>
      <c r="B188" s="392"/>
      <c r="C188" s="299" t="s">
        <v>300</v>
      </c>
      <c r="D188" s="295"/>
      <c r="E188" s="295"/>
      <c r="F188" s="295"/>
      <c r="G188" s="295"/>
      <c r="H188" s="295"/>
      <c r="I188" s="295"/>
      <c r="J188" s="296"/>
    </row>
    <row r="189" spans="1:34">
      <c r="A189" s="431" t="s">
        <v>6</v>
      </c>
      <c r="B189" s="374"/>
      <c r="C189" s="433" t="s">
        <v>62</v>
      </c>
      <c r="D189" s="425" t="s">
        <v>64</v>
      </c>
      <c r="E189" s="428" t="s">
        <v>63</v>
      </c>
      <c r="F189" s="429"/>
      <c r="G189" s="429"/>
      <c r="H189" s="429"/>
      <c r="I189" s="429"/>
      <c r="J189" s="430"/>
      <c r="Y189" s="64"/>
    </row>
    <row r="190" spans="1:34" ht="14.25" thickBot="1">
      <c r="A190" s="402"/>
      <c r="B190" s="403"/>
      <c r="C190" s="434"/>
      <c r="D190" s="426"/>
      <c r="E190" s="414" t="s">
        <v>78</v>
      </c>
      <c r="F190" s="436" t="s">
        <v>3</v>
      </c>
      <c r="G190" s="436"/>
      <c r="H190" s="436" t="s">
        <v>4</v>
      </c>
      <c r="I190" s="436" t="s">
        <v>5</v>
      </c>
      <c r="J190" s="416" t="s">
        <v>8</v>
      </c>
      <c r="Y190" s="64" t="s">
        <v>32</v>
      </c>
    </row>
    <row r="191" spans="1:34" ht="14.25" customHeight="1" thickBot="1">
      <c r="A191" s="432"/>
      <c r="B191" s="388"/>
      <c r="C191" s="435"/>
      <c r="D191" s="427"/>
      <c r="E191" s="415"/>
      <c r="F191" s="97" t="s">
        <v>46</v>
      </c>
      <c r="G191" s="97" t="s">
        <v>47</v>
      </c>
      <c r="H191" s="437"/>
      <c r="I191" s="437"/>
      <c r="J191" s="417"/>
      <c r="Y191" s="64" t="s">
        <v>72</v>
      </c>
      <c r="AA191" s="342" t="s">
        <v>63</v>
      </c>
      <c r="AB191" s="343" t="s">
        <v>152</v>
      </c>
      <c r="AC191" s="447" t="s">
        <v>64</v>
      </c>
      <c r="AD191" s="447"/>
      <c r="AE191" s="447"/>
      <c r="AF191" s="447"/>
      <c r="AG191" s="447"/>
      <c r="AH191" s="344" t="s">
        <v>326</v>
      </c>
    </row>
    <row r="192" spans="1:34" ht="14.25" thickTop="1">
      <c r="A192" s="399" t="s">
        <v>1</v>
      </c>
      <c r="B192" s="400"/>
      <c r="C192" s="14" t="s">
        <v>41</v>
      </c>
      <c r="D192" s="161" t="s">
        <v>293</v>
      </c>
      <c r="E192" s="40" t="s">
        <v>32</v>
      </c>
      <c r="F192" s="22"/>
      <c r="G192" s="22"/>
      <c r="H192" s="22"/>
      <c r="I192" s="22"/>
      <c r="J192" s="23"/>
      <c r="K192" s="98">
        <f>IF(D192="○",1,0)</f>
        <v>0</v>
      </c>
      <c r="L192" s="98">
        <f>IF(D192="",0,1)</f>
        <v>1</v>
      </c>
      <c r="M192" s="99">
        <f>IF(AND($D192="○",E192="○"),1,0)</f>
        <v>0</v>
      </c>
      <c r="N192" s="99">
        <f>IF(AND($D192&lt;&gt;"",$E192="○"),1,0)</f>
        <v>1</v>
      </c>
      <c r="O192" s="100">
        <f>IF(AND($D192="○",F192="○"),1,0)</f>
        <v>0</v>
      </c>
      <c r="P192" s="100">
        <f>IF(AND($D192&lt;&gt;"",$F192="○"),1,0)</f>
        <v>0</v>
      </c>
      <c r="Q192" s="101">
        <f>IF(AND($D192="○",G192="○"),1,0)</f>
        <v>0</v>
      </c>
      <c r="R192" s="101">
        <f>IF(AND($D192&lt;&gt;"",$G192="○"),1,0)</f>
        <v>0</v>
      </c>
      <c r="S192" s="102">
        <f>IF(AND($D192="○",H192="○"),1,0)</f>
        <v>0</v>
      </c>
      <c r="T192" s="102">
        <f>IF(AND($D192&lt;&gt;"",$H192="○"),1,0)</f>
        <v>0</v>
      </c>
      <c r="U192" s="103">
        <f>IF(AND($D192="○",I192="○"),1,0)</f>
        <v>0</v>
      </c>
      <c r="V192" s="103">
        <f>IF(AND($D192&lt;&gt;"",$I192="○"),1,0)</f>
        <v>0</v>
      </c>
      <c r="W192" s="104">
        <f>IF(AND($D192="○",J192="○"),1,0)</f>
        <v>0</v>
      </c>
      <c r="X192" s="104">
        <f>IF(AND($D192&lt;&gt;"",$J192="○"),1,0)</f>
        <v>0</v>
      </c>
      <c r="Y192" s="64"/>
      <c r="AA192" s="248" t="s">
        <v>327</v>
      </c>
      <c r="AB192" s="346">
        <f>E222</f>
        <v>30</v>
      </c>
      <c r="AC192" s="348" t="s">
        <v>334</v>
      </c>
      <c r="AD192" s="349" t="str">
        <f>IF(AB192&gt;=20,"★","")</f>
        <v>★</v>
      </c>
      <c r="AE192" s="349" t="str">
        <f>IF(AB192&gt;=40,"★","")</f>
        <v/>
      </c>
      <c r="AF192" s="349" t="str">
        <f>IF(AB192&gt;=60,"★","")</f>
        <v/>
      </c>
      <c r="AG192" s="350" t="str">
        <f>IF(AB192&gt;=80,"★","")</f>
        <v/>
      </c>
      <c r="AH192" s="446">
        <f>C223</f>
        <v>0</v>
      </c>
    </row>
    <row r="193" spans="1:37">
      <c r="A193" s="409"/>
      <c r="B193" s="400"/>
      <c r="C193" s="280" t="s">
        <v>229</v>
      </c>
      <c r="D193" s="162" t="s">
        <v>293</v>
      </c>
      <c r="E193" s="41" t="s">
        <v>32</v>
      </c>
      <c r="F193" s="16"/>
      <c r="G193" s="16" t="s">
        <v>32</v>
      </c>
      <c r="H193" s="16" t="s">
        <v>32</v>
      </c>
      <c r="I193" s="16" t="s">
        <v>32</v>
      </c>
      <c r="J193" s="17" t="s">
        <v>32</v>
      </c>
      <c r="K193" s="98">
        <f t="shared" ref="K193:K221" si="90">IF(D193="○",1,0)</f>
        <v>0</v>
      </c>
      <c r="L193" s="98">
        <f t="shared" ref="L193:L221" si="91">IF(D193="",0,1)</f>
        <v>1</v>
      </c>
      <c r="M193" s="99">
        <f t="shared" ref="M193:M221" si="92">IF(AND($D193="○",E193="○"),1,0)</f>
        <v>0</v>
      </c>
      <c r="N193" s="99">
        <f t="shared" ref="N193:N221" si="93">IF(AND($D193&lt;&gt;"",$E193="○"),1,0)</f>
        <v>1</v>
      </c>
      <c r="O193" s="100">
        <f t="shared" ref="O193:O221" si="94">IF(AND($D193="○",F193="○"),1,0)</f>
        <v>0</v>
      </c>
      <c r="P193" s="100">
        <f t="shared" ref="P193:P221" si="95">IF(AND($D193&lt;&gt;"",$F193="○"),1,0)</f>
        <v>0</v>
      </c>
      <c r="Q193" s="101">
        <f t="shared" ref="Q193:Q221" si="96">IF(AND($D193="○",G193="○"),1,0)</f>
        <v>0</v>
      </c>
      <c r="R193" s="101">
        <f t="shared" ref="R193:R221" si="97">IF(AND($D193&lt;&gt;"",$G193="○"),1,0)</f>
        <v>1</v>
      </c>
      <c r="S193" s="102">
        <f t="shared" ref="S193:S221" si="98">IF(AND($D193="○",H193="○"),1,0)</f>
        <v>0</v>
      </c>
      <c r="T193" s="102">
        <f t="shared" ref="T193:T221" si="99">IF(AND($D193&lt;&gt;"",$H193="○"),1,0)</f>
        <v>1</v>
      </c>
      <c r="U193" s="103">
        <f t="shared" ref="U193:U221" si="100">IF(AND($D193="○",I193="○"),1,0)</f>
        <v>0</v>
      </c>
      <c r="V193" s="103">
        <f t="shared" ref="V193:V221" si="101">IF(AND($D193&lt;&gt;"",$I193="○"),1,0)</f>
        <v>1</v>
      </c>
      <c r="W193" s="104">
        <f t="shared" ref="W193:W221" si="102">IF(AND($D193="○",J193="○"),1,0)</f>
        <v>0</v>
      </c>
      <c r="X193" s="104">
        <f t="shared" ref="X193:X221" si="103">IF(AND($D193&lt;&gt;"",$J193="○"),1,0)</f>
        <v>1</v>
      </c>
      <c r="Y193" s="64"/>
      <c r="AA193" s="248" t="s">
        <v>328</v>
      </c>
      <c r="AB193" s="346">
        <f>F222</f>
        <v>44.444444444444443</v>
      </c>
      <c r="AC193" s="348" t="s">
        <v>334</v>
      </c>
      <c r="AD193" s="349" t="str">
        <f t="shared" ref="AD193:AD198" si="104">IF(AB193&gt;=20,"★","")</f>
        <v>★</v>
      </c>
      <c r="AE193" s="349" t="str">
        <f t="shared" ref="AE193:AE198" si="105">IF(AB193&gt;=40,"★","")</f>
        <v>★</v>
      </c>
      <c r="AF193" s="349" t="str">
        <f t="shared" ref="AF193:AF198" si="106">IF(AB193&gt;=60,"★","")</f>
        <v/>
      </c>
      <c r="AG193" s="350" t="str">
        <f t="shared" ref="AG193:AG198" si="107">IF(AB193&gt;=80,"★","")</f>
        <v/>
      </c>
      <c r="AH193" s="446"/>
      <c r="AJ193" s="442" t="s">
        <v>335</v>
      </c>
      <c r="AK193" s="443"/>
    </row>
    <row r="194" spans="1:37" ht="14.25" thickBot="1">
      <c r="A194" s="409"/>
      <c r="B194" s="400"/>
      <c r="C194" s="11" t="s">
        <v>42</v>
      </c>
      <c r="D194" s="163" t="s">
        <v>147</v>
      </c>
      <c r="E194" s="42"/>
      <c r="F194" s="28"/>
      <c r="G194" s="28"/>
      <c r="H194" s="28"/>
      <c r="I194" s="28" t="s">
        <v>32</v>
      </c>
      <c r="J194" s="32"/>
      <c r="K194" s="98">
        <f t="shared" si="90"/>
        <v>1</v>
      </c>
      <c r="L194" s="98">
        <f t="shared" si="91"/>
        <v>1</v>
      </c>
      <c r="M194" s="99">
        <f t="shared" si="92"/>
        <v>0</v>
      </c>
      <c r="N194" s="99">
        <f t="shared" si="93"/>
        <v>0</v>
      </c>
      <c r="O194" s="100">
        <f t="shared" si="94"/>
        <v>0</v>
      </c>
      <c r="P194" s="100">
        <f t="shared" si="95"/>
        <v>0</v>
      </c>
      <c r="Q194" s="101">
        <f t="shared" si="96"/>
        <v>0</v>
      </c>
      <c r="R194" s="101">
        <f t="shared" si="97"/>
        <v>0</v>
      </c>
      <c r="S194" s="102">
        <f t="shared" si="98"/>
        <v>0</v>
      </c>
      <c r="T194" s="102">
        <f t="shared" si="99"/>
        <v>0</v>
      </c>
      <c r="U194" s="103">
        <f t="shared" si="100"/>
        <v>1</v>
      </c>
      <c r="V194" s="103">
        <f t="shared" si="101"/>
        <v>1</v>
      </c>
      <c r="W194" s="104">
        <f t="shared" si="102"/>
        <v>0</v>
      </c>
      <c r="X194" s="104">
        <f t="shared" si="103"/>
        <v>0</v>
      </c>
      <c r="Y194" s="64"/>
      <c r="AA194" s="248" t="s">
        <v>329</v>
      </c>
      <c r="AB194" s="346">
        <f>G222</f>
        <v>45.454545454545453</v>
      </c>
      <c r="AC194" s="348" t="s">
        <v>334</v>
      </c>
      <c r="AD194" s="349" t="str">
        <f t="shared" si="104"/>
        <v>★</v>
      </c>
      <c r="AE194" s="349" t="str">
        <f t="shared" si="105"/>
        <v>★</v>
      </c>
      <c r="AF194" s="349" t="str">
        <f t="shared" si="106"/>
        <v/>
      </c>
      <c r="AG194" s="350" t="str">
        <f t="shared" si="107"/>
        <v/>
      </c>
      <c r="AH194" s="446"/>
      <c r="AJ194" s="351" t="s">
        <v>336</v>
      </c>
      <c r="AK194" s="352" t="s">
        <v>334</v>
      </c>
    </row>
    <row r="195" spans="1:37">
      <c r="A195" s="410" t="s">
        <v>31</v>
      </c>
      <c r="B195" s="411"/>
      <c r="C195" s="65" t="s">
        <v>43</v>
      </c>
      <c r="D195" s="164" t="s">
        <v>293</v>
      </c>
      <c r="E195" s="43" t="s">
        <v>32</v>
      </c>
      <c r="F195" s="36"/>
      <c r="G195" s="36"/>
      <c r="H195" s="36"/>
      <c r="I195" s="36"/>
      <c r="J195" s="37"/>
      <c r="K195" s="98">
        <f t="shared" si="90"/>
        <v>0</v>
      </c>
      <c r="L195" s="98">
        <f t="shared" si="91"/>
        <v>1</v>
      </c>
      <c r="M195" s="99">
        <f t="shared" si="92"/>
        <v>0</v>
      </c>
      <c r="N195" s="99">
        <f t="shared" si="93"/>
        <v>1</v>
      </c>
      <c r="O195" s="100">
        <f t="shared" si="94"/>
        <v>0</v>
      </c>
      <c r="P195" s="100">
        <f t="shared" si="95"/>
        <v>0</v>
      </c>
      <c r="Q195" s="101">
        <f t="shared" si="96"/>
        <v>0</v>
      </c>
      <c r="R195" s="101">
        <f t="shared" si="97"/>
        <v>0</v>
      </c>
      <c r="S195" s="102">
        <f t="shared" si="98"/>
        <v>0</v>
      </c>
      <c r="T195" s="102">
        <f t="shared" si="99"/>
        <v>0</v>
      </c>
      <c r="U195" s="103">
        <f t="shared" si="100"/>
        <v>0</v>
      </c>
      <c r="V195" s="103">
        <f t="shared" si="101"/>
        <v>0</v>
      </c>
      <c r="W195" s="104">
        <f t="shared" si="102"/>
        <v>0</v>
      </c>
      <c r="X195" s="104">
        <f t="shared" si="103"/>
        <v>0</v>
      </c>
      <c r="Y195" s="64"/>
      <c r="AA195" s="248" t="s">
        <v>143</v>
      </c>
      <c r="AB195" s="346">
        <f>H222</f>
        <v>50</v>
      </c>
      <c r="AC195" s="348" t="s">
        <v>334</v>
      </c>
      <c r="AD195" s="349" t="str">
        <f t="shared" si="104"/>
        <v>★</v>
      </c>
      <c r="AE195" s="349" t="str">
        <f t="shared" si="105"/>
        <v>★</v>
      </c>
      <c r="AF195" s="349" t="str">
        <f t="shared" si="106"/>
        <v/>
      </c>
      <c r="AG195" s="350" t="str">
        <f t="shared" si="107"/>
        <v/>
      </c>
      <c r="AH195" s="446"/>
      <c r="AJ195" s="351" t="s">
        <v>337</v>
      </c>
      <c r="AK195" s="353" t="s">
        <v>341</v>
      </c>
    </row>
    <row r="196" spans="1:37">
      <c r="A196" s="409"/>
      <c r="B196" s="400"/>
      <c r="C196" s="280" t="s">
        <v>231</v>
      </c>
      <c r="D196" s="165" t="s">
        <v>147</v>
      </c>
      <c r="E196" s="41"/>
      <c r="F196" s="16" t="s">
        <v>32</v>
      </c>
      <c r="G196" s="16" t="s">
        <v>32</v>
      </c>
      <c r="H196" s="16"/>
      <c r="I196" s="16"/>
      <c r="J196" s="17"/>
      <c r="K196" s="98">
        <f t="shared" si="90"/>
        <v>1</v>
      </c>
      <c r="L196" s="98">
        <f t="shared" si="91"/>
        <v>1</v>
      </c>
      <c r="M196" s="99">
        <f t="shared" si="92"/>
        <v>0</v>
      </c>
      <c r="N196" s="99">
        <f t="shared" si="93"/>
        <v>0</v>
      </c>
      <c r="O196" s="100">
        <f t="shared" si="94"/>
        <v>1</v>
      </c>
      <c r="P196" s="100">
        <f t="shared" si="95"/>
        <v>1</v>
      </c>
      <c r="Q196" s="101">
        <f t="shared" si="96"/>
        <v>1</v>
      </c>
      <c r="R196" s="101">
        <f t="shared" si="97"/>
        <v>1</v>
      </c>
      <c r="S196" s="102">
        <f t="shared" si="98"/>
        <v>0</v>
      </c>
      <c r="T196" s="102">
        <f t="shared" si="99"/>
        <v>0</v>
      </c>
      <c r="U196" s="103">
        <f t="shared" si="100"/>
        <v>0</v>
      </c>
      <c r="V196" s="103">
        <f t="shared" si="101"/>
        <v>0</v>
      </c>
      <c r="W196" s="104">
        <f t="shared" si="102"/>
        <v>0</v>
      </c>
      <c r="X196" s="104">
        <f t="shared" si="103"/>
        <v>0</v>
      </c>
      <c r="Y196" s="64"/>
      <c r="AA196" s="248" t="s">
        <v>144</v>
      </c>
      <c r="AB196" s="346">
        <f>I222</f>
        <v>30</v>
      </c>
      <c r="AC196" s="348" t="s">
        <v>334</v>
      </c>
      <c r="AD196" s="349" t="str">
        <f t="shared" si="104"/>
        <v>★</v>
      </c>
      <c r="AE196" s="349" t="str">
        <f t="shared" si="105"/>
        <v/>
      </c>
      <c r="AF196" s="349" t="str">
        <f t="shared" si="106"/>
        <v/>
      </c>
      <c r="AG196" s="350" t="str">
        <f t="shared" si="107"/>
        <v/>
      </c>
      <c r="AH196" s="446"/>
      <c r="AJ196" s="351" t="s">
        <v>338</v>
      </c>
      <c r="AK196" s="353" t="s">
        <v>342</v>
      </c>
    </row>
    <row r="197" spans="1:37">
      <c r="A197" s="409"/>
      <c r="B197" s="400"/>
      <c r="C197" s="280" t="s">
        <v>232</v>
      </c>
      <c r="D197" s="165" t="s">
        <v>147</v>
      </c>
      <c r="E197" s="41" t="s">
        <v>32</v>
      </c>
      <c r="F197" s="16"/>
      <c r="G197" s="16" t="s">
        <v>32</v>
      </c>
      <c r="H197" s="16" t="s">
        <v>32</v>
      </c>
      <c r="I197" s="16" t="s">
        <v>32</v>
      </c>
      <c r="J197" s="17" t="s">
        <v>32</v>
      </c>
      <c r="K197" s="98">
        <f t="shared" si="90"/>
        <v>1</v>
      </c>
      <c r="L197" s="98">
        <f t="shared" si="91"/>
        <v>1</v>
      </c>
      <c r="M197" s="99">
        <f t="shared" si="92"/>
        <v>1</v>
      </c>
      <c r="N197" s="99">
        <f t="shared" si="93"/>
        <v>1</v>
      </c>
      <c r="O197" s="100">
        <f t="shared" si="94"/>
        <v>0</v>
      </c>
      <c r="P197" s="100">
        <f t="shared" si="95"/>
        <v>0</v>
      </c>
      <c r="Q197" s="101">
        <f t="shared" si="96"/>
        <v>1</v>
      </c>
      <c r="R197" s="101">
        <f t="shared" si="97"/>
        <v>1</v>
      </c>
      <c r="S197" s="102">
        <f t="shared" si="98"/>
        <v>1</v>
      </c>
      <c r="T197" s="102">
        <f t="shared" si="99"/>
        <v>1</v>
      </c>
      <c r="U197" s="103">
        <f t="shared" si="100"/>
        <v>1</v>
      </c>
      <c r="V197" s="103">
        <f t="shared" si="101"/>
        <v>1</v>
      </c>
      <c r="W197" s="104">
        <f t="shared" si="102"/>
        <v>1</v>
      </c>
      <c r="X197" s="104">
        <f t="shared" si="103"/>
        <v>1</v>
      </c>
      <c r="Y197" s="81"/>
      <c r="AA197" s="248" t="s">
        <v>145</v>
      </c>
      <c r="AB197" s="346">
        <f>J222</f>
        <v>42.857142857142854</v>
      </c>
      <c r="AC197" s="348" t="s">
        <v>334</v>
      </c>
      <c r="AD197" s="349" t="str">
        <f t="shared" si="104"/>
        <v>★</v>
      </c>
      <c r="AE197" s="349" t="str">
        <f t="shared" si="105"/>
        <v>★</v>
      </c>
      <c r="AF197" s="349" t="str">
        <f t="shared" si="106"/>
        <v/>
      </c>
      <c r="AG197" s="350" t="str">
        <f t="shared" si="107"/>
        <v/>
      </c>
      <c r="AH197" s="446"/>
      <c r="AJ197" s="351" t="s">
        <v>339</v>
      </c>
      <c r="AK197" s="353" t="s">
        <v>343</v>
      </c>
    </row>
    <row r="198" spans="1:37" ht="14.25" thickBot="1">
      <c r="A198" s="412"/>
      <c r="B198" s="413"/>
      <c r="C198" s="66" t="s">
        <v>233</v>
      </c>
      <c r="D198" s="166" t="s">
        <v>293</v>
      </c>
      <c r="E198" s="44"/>
      <c r="F198" s="38"/>
      <c r="G198" s="38"/>
      <c r="H198" s="38"/>
      <c r="I198" s="38" t="s">
        <v>32</v>
      </c>
      <c r="J198" s="39"/>
      <c r="K198" s="98">
        <f t="shared" si="90"/>
        <v>0</v>
      </c>
      <c r="L198" s="98">
        <f t="shared" si="91"/>
        <v>1</v>
      </c>
      <c r="M198" s="99">
        <f t="shared" si="92"/>
        <v>0</v>
      </c>
      <c r="N198" s="99">
        <f t="shared" si="93"/>
        <v>0</v>
      </c>
      <c r="O198" s="100">
        <f t="shared" si="94"/>
        <v>0</v>
      </c>
      <c r="P198" s="100">
        <f t="shared" si="95"/>
        <v>0</v>
      </c>
      <c r="Q198" s="101">
        <f t="shared" si="96"/>
        <v>0</v>
      </c>
      <c r="R198" s="101">
        <f t="shared" si="97"/>
        <v>0</v>
      </c>
      <c r="S198" s="102">
        <f t="shared" si="98"/>
        <v>0</v>
      </c>
      <c r="T198" s="102">
        <f t="shared" si="99"/>
        <v>0</v>
      </c>
      <c r="U198" s="103">
        <f t="shared" si="100"/>
        <v>0</v>
      </c>
      <c r="V198" s="103">
        <f t="shared" si="101"/>
        <v>1</v>
      </c>
      <c r="W198" s="104">
        <f t="shared" si="102"/>
        <v>0</v>
      </c>
      <c r="X198" s="104">
        <f t="shared" si="103"/>
        <v>0</v>
      </c>
      <c r="Y198" s="64"/>
      <c r="AA198" s="345" t="s">
        <v>333</v>
      </c>
      <c r="AB198" s="347">
        <f>D222</f>
        <v>40</v>
      </c>
      <c r="AC198" s="356" t="s">
        <v>334</v>
      </c>
      <c r="AD198" s="357" t="str">
        <f t="shared" si="104"/>
        <v>★</v>
      </c>
      <c r="AE198" s="357" t="str">
        <f t="shared" si="105"/>
        <v>★</v>
      </c>
      <c r="AF198" s="357" t="str">
        <f t="shared" si="106"/>
        <v/>
      </c>
      <c r="AG198" s="359" t="str">
        <f t="shared" si="107"/>
        <v/>
      </c>
      <c r="AH198" s="448"/>
      <c r="AJ198" s="354" t="s">
        <v>340</v>
      </c>
      <c r="AK198" s="355" t="s">
        <v>344</v>
      </c>
    </row>
    <row r="199" spans="1:37">
      <c r="A199" s="418" t="s">
        <v>11</v>
      </c>
      <c r="B199" s="35" t="s">
        <v>9</v>
      </c>
      <c r="C199" s="67" t="s">
        <v>224</v>
      </c>
      <c r="D199" s="161" t="s">
        <v>293</v>
      </c>
      <c r="E199" s="43"/>
      <c r="F199" s="36" t="s">
        <v>32</v>
      </c>
      <c r="G199" s="36" t="s">
        <v>32</v>
      </c>
      <c r="H199" s="36"/>
      <c r="I199" s="36"/>
      <c r="J199" s="37"/>
      <c r="K199" s="98">
        <f t="shared" si="90"/>
        <v>0</v>
      </c>
      <c r="L199" s="98">
        <f t="shared" si="91"/>
        <v>1</v>
      </c>
      <c r="M199" s="99">
        <f t="shared" si="92"/>
        <v>0</v>
      </c>
      <c r="N199" s="99">
        <f t="shared" si="93"/>
        <v>0</v>
      </c>
      <c r="O199" s="100">
        <f t="shared" si="94"/>
        <v>0</v>
      </c>
      <c r="P199" s="100">
        <f t="shared" si="95"/>
        <v>1</v>
      </c>
      <c r="Q199" s="101">
        <f t="shared" si="96"/>
        <v>0</v>
      </c>
      <c r="R199" s="101">
        <f t="shared" si="97"/>
        <v>1</v>
      </c>
      <c r="S199" s="102">
        <f t="shared" si="98"/>
        <v>0</v>
      </c>
      <c r="T199" s="102">
        <f t="shared" si="99"/>
        <v>0</v>
      </c>
      <c r="U199" s="103">
        <f t="shared" si="100"/>
        <v>0</v>
      </c>
      <c r="V199" s="103">
        <f t="shared" si="101"/>
        <v>0</v>
      </c>
      <c r="W199" s="104">
        <f t="shared" si="102"/>
        <v>0</v>
      </c>
      <c r="X199" s="104">
        <f t="shared" si="103"/>
        <v>0</v>
      </c>
      <c r="Y199" s="64"/>
    </row>
    <row r="200" spans="1:37">
      <c r="A200" s="419"/>
      <c r="B200" s="15" t="s">
        <v>14</v>
      </c>
      <c r="C200" s="68" t="s">
        <v>234</v>
      </c>
      <c r="D200" s="162" t="s">
        <v>293</v>
      </c>
      <c r="E200" s="41" t="s">
        <v>32</v>
      </c>
      <c r="F200" s="16"/>
      <c r="G200" s="16"/>
      <c r="H200" s="16"/>
      <c r="I200" s="16"/>
      <c r="J200" s="17"/>
      <c r="K200" s="98">
        <f t="shared" si="90"/>
        <v>0</v>
      </c>
      <c r="L200" s="98">
        <f t="shared" si="91"/>
        <v>1</v>
      </c>
      <c r="M200" s="99">
        <f t="shared" si="92"/>
        <v>0</v>
      </c>
      <c r="N200" s="99">
        <f t="shared" si="93"/>
        <v>1</v>
      </c>
      <c r="O200" s="100">
        <f t="shared" si="94"/>
        <v>0</v>
      </c>
      <c r="P200" s="100">
        <f t="shared" si="95"/>
        <v>0</v>
      </c>
      <c r="Q200" s="101">
        <f t="shared" si="96"/>
        <v>0</v>
      </c>
      <c r="R200" s="101">
        <f t="shared" si="97"/>
        <v>0</v>
      </c>
      <c r="S200" s="102">
        <f t="shared" si="98"/>
        <v>0</v>
      </c>
      <c r="T200" s="102">
        <f t="shared" si="99"/>
        <v>0</v>
      </c>
      <c r="U200" s="103">
        <f t="shared" si="100"/>
        <v>0</v>
      </c>
      <c r="V200" s="103">
        <f t="shared" si="101"/>
        <v>0</v>
      </c>
      <c r="W200" s="104">
        <f t="shared" si="102"/>
        <v>0</v>
      </c>
      <c r="X200" s="104">
        <f t="shared" si="103"/>
        <v>0</v>
      </c>
      <c r="Y200" s="64"/>
    </row>
    <row r="201" spans="1:37">
      <c r="A201" s="420"/>
      <c r="B201" s="15" t="s">
        <v>12</v>
      </c>
      <c r="C201" s="68" t="s">
        <v>51</v>
      </c>
      <c r="D201" s="162" t="s">
        <v>147</v>
      </c>
      <c r="E201" s="41"/>
      <c r="F201" s="16" t="s">
        <v>32</v>
      </c>
      <c r="G201" s="16" t="s">
        <v>32</v>
      </c>
      <c r="H201" s="16"/>
      <c r="I201" s="16"/>
      <c r="J201" s="17"/>
      <c r="K201" s="98">
        <f t="shared" si="90"/>
        <v>1</v>
      </c>
      <c r="L201" s="98">
        <f t="shared" si="91"/>
        <v>1</v>
      </c>
      <c r="M201" s="99">
        <f t="shared" si="92"/>
        <v>0</v>
      </c>
      <c r="N201" s="99">
        <f t="shared" si="93"/>
        <v>0</v>
      </c>
      <c r="O201" s="100">
        <f t="shared" si="94"/>
        <v>1</v>
      </c>
      <c r="P201" s="100">
        <f t="shared" si="95"/>
        <v>1</v>
      </c>
      <c r="Q201" s="101">
        <f t="shared" si="96"/>
        <v>1</v>
      </c>
      <c r="R201" s="101">
        <f t="shared" si="97"/>
        <v>1</v>
      </c>
      <c r="S201" s="102">
        <f t="shared" si="98"/>
        <v>0</v>
      </c>
      <c r="T201" s="102">
        <f t="shared" si="99"/>
        <v>0</v>
      </c>
      <c r="U201" s="103">
        <f t="shared" si="100"/>
        <v>0</v>
      </c>
      <c r="V201" s="103">
        <f t="shared" si="101"/>
        <v>0</v>
      </c>
      <c r="W201" s="104">
        <f t="shared" si="102"/>
        <v>0</v>
      </c>
      <c r="X201" s="104">
        <f t="shared" si="103"/>
        <v>0</v>
      </c>
      <c r="Y201" s="64"/>
    </row>
    <row r="202" spans="1:37">
      <c r="A202" s="420"/>
      <c r="B202" s="422" t="s">
        <v>13</v>
      </c>
      <c r="C202" s="69" t="s">
        <v>235</v>
      </c>
      <c r="D202" s="167" t="s">
        <v>293</v>
      </c>
      <c r="E202" s="48" t="s">
        <v>32</v>
      </c>
      <c r="F202" s="49"/>
      <c r="G202" s="49"/>
      <c r="H202" s="49"/>
      <c r="I202" s="49"/>
      <c r="J202" s="50"/>
      <c r="K202" s="98">
        <f t="shared" si="90"/>
        <v>0</v>
      </c>
      <c r="L202" s="98">
        <f t="shared" si="91"/>
        <v>1</v>
      </c>
      <c r="M202" s="99">
        <f t="shared" si="92"/>
        <v>0</v>
      </c>
      <c r="N202" s="99">
        <f t="shared" si="93"/>
        <v>1</v>
      </c>
      <c r="O202" s="100">
        <f t="shared" si="94"/>
        <v>0</v>
      </c>
      <c r="P202" s="100">
        <f t="shared" si="95"/>
        <v>0</v>
      </c>
      <c r="Q202" s="101">
        <f t="shared" si="96"/>
        <v>0</v>
      </c>
      <c r="R202" s="101">
        <f t="shared" si="97"/>
        <v>0</v>
      </c>
      <c r="S202" s="102">
        <f t="shared" si="98"/>
        <v>0</v>
      </c>
      <c r="T202" s="102">
        <f t="shared" si="99"/>
        <v>0</v>
      </c>
      <c r="U202" s="103">
        <f t="shared" si="100"/>
        <v>0</v>
      </c>
      <c r="V202" s="103">
        <f t="shared" si="101"/>
        <v>0</v>
      </c>
      <c r="W202" s="104">
        <f t="shared" si="102"/>
        <v>0</v>
      </c>
      <c r="X202" s="104">
        <f t="shared" si="103"/>
        <v>0</v>
      </c>
      <c r="Y202" s="64"/>
    </row>
    <row r="203" spans="1:37">
      <c r="A203" s="420"/>
      <c r="B203" s="423"/>
      <c r="C203" s="70" t="s">
        <v>52</v>
      </c>
      <c r="D203" s="168" t="s">
        <v>147</v>
      </c>
      <c r="E203" s="51"/>
      <c r="F203" s="52"/>
      <c r="G203" s="52"/>
      <c r="H203" s="52" t="s">
        <v>32</v>
      </c>
      <c r="I203" s="52"/>
      <c r="J203" s="53"/>
      <c r="K203" s="98">
        <f t="shared" si="90"/>
        <v>1</v>
      </c>
      <c r="L203" s="98">
        <f t="shared" si="91"/>
        <v>1</v>
      </c>
      <c r="M203" s="99">
        <f t="shared" si="92"/>
        <v>0</v>
      </c>
      <c r="N203" s="99">
        <f t="shared" si="93"/>
        <v>0</v>
      </c>
      <c r="O203" s="100">
        <f t="shared" si="94"/>
        <v>0</v>
      </c>
      <c r="P203" s="100">
        <f t="shared" si="95"/>
        <v>0</v>
      </c>
      <c r="Q203" s="101">
        <f t="shared" si="96"/>
        <v>0</v>
      </c>
      <c r="R203" s="101">
        <f t="shared" si="97"/>
        <v>0</v>
      </c>
      <c r="S203" s="102">
        <f t="shared" si="98"/>
        <v>1</v>
      </c>
      <c r="T203" s="102">
        <f t="shared" si="99"/>
        <v>1</v>
      </c>
      <c r="U203" s="103">
        <f t="shared" si="100"/>
        <v>0</v>
      </c>
      <c r="V203" s="103">
        <f t="shared" si="101"/>
        <v>0</v>
      </c>
      <c r="W203" s="104">
        <f t="shared" si="102"/>
        <v>0</v>
      </c>
      <c r="X203" s="104">
        <f t="shared" si="103"/>
        <v>0</v>
      </c>
      <c r="Y203" s="64"/>
    </row>
    <row r="204" spans="1:37">
      <c r="A204" s="420"/>
      <c r="B204" s="423"/>
      <c r="C204" s="70" t="s">
        <v>53</v>
      </c>
      <c r="D204" s="168" t="s">
        <v>147</v>
      </c>
      <c r="E204" s="51"/>
      <c r="F204" s="52" t="s">
        <v>32</v>
      </c>
      <c r="G204" s="52" t="s">
        <v>32</v>
      </c>
      <c r="H204" s="52"/>
      <c r="I204" s="52"/>
      <c r="J204" s="53"/>
      <c r="K204" s="98">
        <f t="shared" si="90"/>
        <v>1</v>
      </c>
      <c r="L204" s="98">
        <f t="shared" si="91"/>
        <v>1</v>
      </c>
      <c r="M204" s="99">
        <f t="shared" si="92"/>
        <v>0</v>
      </c>
      <c r="N204" s="99">
        <f t="shared" si="93"/>
        <v>0</v>
      </c>
      <c r="O204" s="100">
        <f t="shared" si="94"/>
        <v>1</v>
      </c>
      <c r="P204" s="100">
        <f t="shared" si="95"/>
        <v>1</v>
      </c>
      <c r="Q204" s="101">
        <f t="shared" si="96"/>
        <v>1</v>
      </c>
      <c r="R204" s="101">
        <f t="shared" si="97"/>
        <v>1</v>
      </c>
      <c r="S204" s="102">
        <f t="shared" si="98"/>
        <v>0</v>
      </c>
      <c r="T204" s="102">
        <f t="shared" si="99"/>
        <v>0</v>
      </c>
      <c r="U204" s="103">
        <f t="shared" si="100"/>
        <v>0</v>
      </c>
      <c r="V204" s="103">
        <f t="shared" si="101"/>
        <v>0</v>
      </c>
      <c r="W204" s="104">
        <f t="shared" si="102"/>
        <v>0</v>
      </c>
      <c r="X204" s="104">
        <f t="shared" si="103"/>
        <v>0</v>
      </c>
      <c r="Y204" s="64"/>
    </row>
    <row r="205" spans="1:37">
      <c r="A205" s="420"/>
      <c r="B205" s="423"/>
      <c r="C205" s="70" t="s">
        <v>54</v>
      </c>
      <c r="D205" s="168" t="s">
        <v>293</v>
      </c>
      <c r="E205" s="51"/>
      <c r="F205" s="52"/>
      <c r="G205" s="52"/>
      <c r="H205" s="52"/>
      <c r="I205" s="52" t="s">
        <v>32</v>
      </c>
      <c r="J205" s="53"/>
      <c r="K205" s="98">
        <f t="shared" si="90"/>
        <v>0</v>
      </c>
      <c r="L205" s="98">
        <f t="shared" si="91"/>
        <v>1</v>
      </c>
      <c r="M205" s="99">
        <f t="shared" si="92"/>
        <v>0</v>
      </c>
      <c r="N205" s="99">
        <f t="shared" si="93"/>
        <v>0</v>
      </c>
      <c r="O205" s="100">
        <f t="shared" si="94"/>
        <v>0</v>
      </c>
      <c r="P205" s="100">
        <f t="shared" si="95"/>
        <v>0</v>
      </c>
      <c r="Q205" s="101">
        <f t="shared" si="96"/>
        <v>0</v>
      </c>
      <c r="R205" s="101">
        <f t="shared" si="97"/>
        <v>0</v>
      </c>
      <c r="S205" s="102">
        <f t="shared" si="98"/>
        <v>0</v>
      </c>
      <c r="T205" s="102">
        <f t="shared" si="99"/>
        <v>0</v>
      </c>
      <c r="U205" s="103">
        <f t="shared" si="100"/>
        <v>0</v>
      </c>
      <c r="V205" s="103">
        <f t="shared" si="101"/>
        <v>1</v>
      </c>
      <c r="W205" s="104">
        <f t="shared" si="102"/>
        <v>0</v>
      </c>
      <c r="X205" s="104">
        <f t="shared" si="103"/>
        <v>0</v>
      </c>
      <c r="Y205" s="64"/>
    </row>
    <row r="206" spans="1:37">
      <c r="A206" s="420"/>
      <c r="B206" s="423"/>
      <c r="C206" s="70" t="s">
        <v>56</v>
      </c>
      <c r="D206" s="168" t="s">
        <v>293</v>
      </c>
      <c r="E206" s="51"/>
      <c r="F206" s="52" t="s">
        <v>32</v>
      </c>
      <c r="G206" s="52" t="s">
        <v>32</v>
      </c>
      <c r="H206" s="52"/>
      <c r="I206" s="52"/>
      <c r="J206" s="53"/>
      <c r="K206" s="98">
        <f t="shared" si="90"/>
        <v>0</v>
      </c>
      <c r="L206" s="98">
        <f t="shared" si="91"/>
        <v>1</v>
      </c>
      <c r="M206" s="99">
        <f t="shared" si="92"/>
        <v>0</v>
      </c>
      <c r="N206" s="99">
        <f t="shared" si="93"/>
        <v>0</v>
      </c>
      <c r="O206" s="100">
        <f t="shared" si="94"/>
        <v>0</v>
      </c>
      <c r="P206" s="100">
        <f t="shared" si="95"/>
        <v>1</v>
      </c>
      <c r="Q206" s="101">
        <f t="shared" si="96"/>
        <v>0</v>
      </c>
      <c r="R206" s="101">
        <f t="shared" si="97"/>
        <v>1</v>
      </c>
      <c r="S206" s="102">
        <f t="shared" si="98"/>
        <v>0</v>
      </c>
      <c r="T206" s="102">
        <f t="shared" si="99"/>
        <v>0</v>
      </c>
      <c r="U206" s="103">
        <f t="shared" si="100"/>
        <v>0</v>
      </c>
      <c r="V206" s="103">
        <f t="shared" si="101"/>
        <v>0</v>
      </c>
      <c r="W206" s="104">
        <f t="shared" si="102"/>
        <v>0</v>
      </c>
      <c r="X206" s="104">
        <f t="shared" si="103"/>
        <v>0</v>
      </c>
      <c r="Y206" s="64"/>
    </row>
    <row r="207" spans="1:37" ht="14.25" thickBot="1">
      <c r="A207" s="421"/>
      <c r="B207" s="424"/>
      <c r="C207" s="71" t="s">
        <v>55</v>
      </c>
      <c r="D207" s="169" t="s">
        <v>293</v>
      </c>
      <c r="E207" s="54"/>
      <c r="F207" s="55"/>
      <c r="G207" s="55"/>
      <c r="H207" s="55"/>
      <c r="I207" s="55" t="s">
        <v>32</v>
      </c>
      <c r="J207" s="56"/>
      <c r="K207" s="98">
        <f t="shared" si="90"/>
        <v>0</v>
      </c>
      <c r="L207" s="98">
        <f t="shared" si="91"/>
        <v>1</v>
      </c>
      <c r="M207" s="99">
        <f t="shared" si="92"/>
        <v>0</v>
      </c>
      <c r="N207" s="99">
        <f t="shared" si="93"/>
        <v>0</v>
      </c>
      <c r="O207" s="100">
        <f t="shared" si="94"/>
        <v>0</v>
      </c>
      <c r="P207" s="100">
        <f t="shared" si="95"/>
        <v>0</v>
      </c>
      <c r="Q207" s="101">
        <f t="shared" si="96"/>
        <v>0</v>
      </c>
      <c r="R207" s="101">
        <f t="shared" si="97"/>
        <v>0</v>
      </c>
      <c r="S207" s="102">
        <f t="shared" si="98"/>
        <v>0</v>
      </c>
      <c r="T207" s="102">
        <f t="shared" si="99"/>
        <v>0</v>
      </c>
      <c r="U207" s="103">
        <f t="shared" si="100"/>
        <v>0</v>
      </c>
      <c r="V207" s="103">
        <f t="shared" si="101"/>
        <v>1</v>
      </c>
      <c r="W207" s="104">
        <f t="shared" si="102"/>
        <v>0</v>
      </c>
      <c r="X207" s="104">
        <f t="shared" si="103"/>
        <v>0</v>
      </c>
      <c r="Y207" s="64"/>
    </row>
    <row r="208" spans="1:37">
      <c r="A208" s="399" t="s">
        <v>2</v>
      </c>
      <c r="B208" s="400"/>
      <c r="C208" s="72" t="s">
        <v>57</v>
      </c>
      <c r="D208" s="161" t="s">
        <v>147</v>
      </c>
      <c r="E208" s="40" t="s">
        <v>32</v>
      </c>
      <c r="F208" s="22"/>
      <c r="G208" s="22"/>
      <c r="H208" s="22"/>
      <c r="I208" s="22"/>
      <c r="J208" s="23" t="s">
        <v>32</v>
      </c>
      <c r="K208" s="98">
        <f t="shared" si="90"/>
        <v>1</v>
      </c>
      <c r="L208" s="98">
        <f t="shared" si="91"/>
        <v>1</v>
      </c>
      <c r="M208" s="99">
        <f t="shared" si="92"/>
        <v>1</v>
      </c>
      <c r="N208" s="99">
        <f t="shared" si="93"/>
        <v>1</v>
      </c>
      <c r="O208" s="100">
        <f t="shared" si="94"/>
        <v>0</v>
      </c>
      <c r="P208" s="100">
        <f t="shared" si="95"/>
        <v>0</v>
      </c>
      <c r="Q208" s="101">
        <f t="shared" si="96"/>
        <v>0</v>
      </c>
      <c r="R208" s="101">
        <f t="shared" si="97"/>
        <v>0</v>
      </c>
      <c r="S208" s="102">
        <f t="shared" si="98"/>
        <v>0</v>
      </c>
      <c r="T208" s="102">
        <f t="shared" si="99"/>
        <v>0</v>
      </c>
      <c r="U208" s="103">
        <f t="shared" si="100"/>
        <v>0</v>
      </c>
      <c r="V208" s="103">
        <f t="shared" si="101"/>
        <v>0</v>
      </c>
      <c r="W208" s="104">
        <f t="shared" si="102"/>
        <v>1</v>
      </c>
      <c r="X208" s="104">
        <f t="shared" si="103"/>
        <v>1</v>
      </c>
      <c r="Y208" s="64"/>
    </row>
    <row r="209" spans="1:25">
      <c r="A209" s="399"/>
      <c r="B209" s="400"/>
      <c r="C209" s="73" t="s">
        <v>58</v>
      </c>
      <c r="D209" s="162" t="s">
        <v>293</v>
      </c>
      <c r="E209" s="41"/>
      <c r="F209" s="16" t="s">
        <v>32</v>
      </c>
      <c r="G209" s="16" t="s">
        <v>32</v>
      </c>
      <c r="H209" s="16"/>
      <c r="I209" s="16"/>
      <c r="J209" s="17"/>
      <c r="K209" s="98">
        <f t="shared" si="90"/>
        <v>0</v>
      </c>
      <c r="L209" s="98">
        <f t="shared" si="91"/>
        <v>1</v>
      </c>
      <c r="M209" s="99">
        <f t="shared" si="92"/>
        <v>0</v>
      </c>
      <c r="N209" s="99">
        <f t="shared" si="93"/>
        <v>0</v>
      </c>
      <c r="O209" s="100">
        <f t="shared" si="94"/>
        <v>0</v>
      </c>
      <c r="P209" s="100">
        <f t="shared" si="95"/>
        <v>1</v>
      </c>
      <c r="Q209" s="101">
        <f t="shared" si="96"/>
        <v>0</v>
      </c>
      <c r="R209" s="101">
        <f t="shared" si="97"/>
        <v>1</v>
      </c>
      <c r="S209" s="102">
        <f t="shared" si="98"/>
        <v>0</v>
      </c>
      <c r="T209" s="102">
        <f t="shared" si="99"/>
        <v>0</v>
      </c>
      <c r="U209" s="103">
        <f t="shared" si="100"/>
        <v>0</v>
      </c>
      <c r="V209" s="103">
        <f t="shared" si="101"/>
        <v>0</v>
      </c>
      <c r="W209" s="104">
        <f t="shared" si="102"/>
        <v>0</v>
      </c>
      <c r="X209" s="104">
        <f t="shared" si="103"/>
        <v>0</v>
      </c>
      <c r="Y209" s="64"/>
    </row>
    <row r="210" spans="1:25" ht="14.25" thickBot="1">
      <c r="A210" s="399"/>
      <c r="B210" s="400"/>
      <c r="C210" s="74" t="s">
        <v>59</v>
      </c>
      <c r="D210" s="163" t="s">
        <v>147</v>
      </c>
      <c r="E210" s="42"/>
      <c r="F210" s="28"/>
      <c r="G210" s="28"/>
      <c r="H210" s="28"/>
      <c r="I210" s="28"/>
      <c r="J210" s="32" t="s">
        <v>32</v>
      </c>
      <c r="K210" s="98">
        <f t="shared" si="90"/>
        <v>1</v>
      </c>
      <c r="L210" s="98">
        <f t="shared" si="91"/>
        <v>1</v>
      </c>
      <c r="M210" s="99">
        <f t="shared" si="92"/>
        <v>0</v>
      </c>
      <c r="N210" s="99">
        <f t="shared" si="93"/>
        <v>0</v>
      </c>
      <c r="O210" s="100">
        <f t="shared" si="94"/>
        <v>0</v>
      </c>
      <c r="P210" s="100">
        <f t="shared" si="95"/>
        <v>0</v>
      </c>
      <c r="Q210" s="101">
        <f t="shared" si="96"/>
        <v>0</v>
      </c>
      <c r="R210" s="101">
        <f t="shared" si="97"/>
        <v>0</v>
      </c>
      <c r="S210" s="102">
        <f t="shared" si="98"/>
        <v>0</v>
      </c>
      <c r="T210" s="102">
        <f t="shared" si="99"/>
        <v>0</v>
      </c>
      <c r="U210" s="103">
        <f t="shared" si="100"/>
        <v>0</v>
      </c>
      <c r="V210" s="103">
        <f t="shared" si="101"/>
        <v>0</v>
      </c>
      <c r="W210" s="104">
        <f t="shared" si="102"/>
        <v>1</v>
      </c>
      <c r="X210" s="104">
        <f t="shared" si="103"/>
        <v>1</v>
      </c>
      <c r="Y210" s="64"/>
    </row>
    <row r="211" spans="1:25">
      <c r="A211" s="401" t="s">
        <v>10</v>
      </c>
      <c r="B211" s="374"/>
      <c r="C211" s="75" t="s">
        <v>237</v>
      </c>
      <c r="D211" s="164" t="s">
        <v>147</v>
      </c>
      <c r="E211" s="43" t="s">
        <v>32</v>
      </c>
      <c r="F211" s="36"/>
      <c r="G211" s="36"/>
      <c r="H211" s="36"/>
      <c r="I211" s="36"/>
      <c r="J211" s="37"/>
      <c r="K211" s="98">
        <f t="shared" si="90"/>
        <v>1</v>
      </c>
      <c r="L211" s="98">
        <f t="shared" si="91"/>
        <v>1</v>
      </c>
      <c r="M211" s="99">
        <f t="shared" si="92"/>
        <v>1</v>
      </c>
      <c r="N211" s="99">
        <f t="shared" si="93"/>
        <v>1</v>
      </c>
      <c r="O211" s="100">
        <f t="shared" si="94"/>
        <v>0</v>
      </c>
      <c r="P211" s="100">
        <f t="shared" si="95"/>
        <v>0</v>
      </c>
      <c r="Q211" s="101">
        <f t="shared" si="96"/>
        <v>0</v>
      </c>
      <c r="R211" s="101">
        <f t="shared" si="97"/>
        <v>0</v>
      </c>
      <c r="S211" s="102">
        <f t="shared" si="98"/>
        <v>0</v>
      </c>
      <c r="T211" s="102">
        <f t="shared" si="99"/>
        <v>0</v>
      </c>
      <c r="U211" s="103">
        <f t="shared" si="100"/>
        <v>0</v>
      </c>
      <c r="V211" s="103">
        <f t="shared" si="101"/>
        <v>0</v>
      </c>
      <c r="W211" s="104">
        <f t="shared" si="102"/>
        <v>0</v>
      </c>
      <c r="X211" s="104">
        <f t="shared" si="103"/>
        <v>0</v>
      </c>
      <c r="Y211" s="64"/>
    </row>
    <row r="212" spans="1:25">
      <c r="A212" s="402"/>
      <c r="B212" s="403"/>
      <c r="C212" s="76" t="s">
        <v>238</v>
      </c>
      <c r="D212" s="165" t="s">
        <v>293</v>
      </c>
      <c r="E212" s="259"/>
      <c r="F212" s="260" t="s">
        <v>32</v>
      </c>
      <c r="G212" s="260" t="s">
        <v>32</v>
      </c>
      <c r="H212" s="260"/>
      <c r="I212" s="260"/>
      <c r="J212" s="261"/>
      <c r="K212" s="98">
        <f t="shared" si="90"/>
        <v>0</v>
      </c>
      <c r="L212" s="98">
        <f t="shared" si="91"/>
        <v>1</v>
      </c>
      <c r="M212" s="99">
        <f t="shared" si="92"/>
        <v>0</v>
      </c>
      <c r="N212" s="99">
        <f t="shared" si="93"/>
        <v>0</v>
      </c>
      <c r="O212" s="100">
        <f t="shared" si="94"/>
        <v>0</v>
      </c>
      <c r="P212" s="100">
        <f t="shared" si="95"/>
        <v>1</v>
      </c>
      <c r="Q212" s="101">
        <f t="shared" si="96"/>
        <v>0</v>
      </c>
      <c r="R212" s="101">
        <f t="shared" si="97"/>
        <v>1</v>
      </c>
      <c r="S212" s="102">
        <f t="shared" si="98"/>
        <v>0</v>
      </c>
      <c r="T212" s="102">
        <f t="shared" si="99"/>
        <v>0</v>
      </c>
      <c r="U212" s="103">
        <f t="shared" si="100"/>
        <v>0</v>
      </c>
      <c r="V212" s="103">
        <f t="shared" si="101"/>
        <v>0</v>
      </c>
      <c r="W212" s="104">
        <f t="shared" si="102"/>
        <v>0</v>
      </c>
      <c r="X212" s="104">
        <f t="shared" si="103"/>
        <v>0</v>
      </c>
      <c r="Y212" s="64"/>
    </row>
    <row r="213" spans="1:25">
      <c r="A213" s="402"/>
      <c r="B213" s="403"/>
      <c r="C213" s="76" t="s">
        <v>239</v>
      </c>
      <c r="D213" s="165" t="s">
        <v>293</v>
      </c>
      <c r="E213" s="259"/>
      <c r="F213" s="260"/>
      <c r="G213" s="260"/>
      <c r="H213" s="260" t="s">
        <v>32</v>
      </c>
      <c r="I213" s="260"/>
      <c r="J213" s="261" t="s">
        <v>32</v>
      </c>
      <c r="K213" s="98">
        <f t="shared" si="90"/>
        <v>0</v>
      </c>
      <c r="L213" s="98">
        <f t="shared" si="91"/>
        <v>1</v>
      </c>
      <c r="M213" s="99">
        <f t="shared" si="92"/>
        <v>0</v>
      </c>
      <c r="N213" s="99">
        <f t="shared" si="93"/>
        <v>0</v>
      </c>
      <c r="O213" s="100">
        <f t="shared" si="94"/>
        <v>0</v>
      </c>
      <c r="P213" s="100">
        <f t="shared" si="95"/>
        <v>0</v>
      </c>
      <c r="Q213" s="101">
        <f t="shared" si="96"/>
        <v>0</v>
      </c>
      <c r="R213" s="101">
        <f t="shared" si="97"/>
        <v>0</v>
      </c>
      <c r="S213" s="102">
        <f t="shared" si="98"/>
        <v>0</v>
      </c>
      <c r="T213" s="102">
        <f t="shared" si="99"/>
        <v>1</v>
      </c>
      <c r="U213" s="103">
        <f t="shared" si="100"/>
        <v>0</v>
      </c>
      <c r="V213" s="103">
        <f t="shared" si="101"/>
        <v>0</v>
      </c>
      <c r="W213" s="104">
        <f t="shared" si="102"/>
        <v>0</v>
      </c>
      <c r="X213" s="104">
        <f t="shared" si="103"/>
        <v>1</v>
      </c>
      <c r="Y213" s="64"/>
    </row>
    <row r="214" spans="1:25">
      <c r="A214" s="402"/>
      <c r="B214" s="403"/>
      <c r="C214" s="76" t="s">
        <v>61</v>
      </c>
      <c r="D214" s="165" t="s">
        <v>293</v>
      </c>
      <c r="E214" s="259"/>
      <c r="F214" s="260"/>
      <c r="G214" s="260"/>
      <c r="H214" s="260"/>
      <c r="I214" s="260" t="s">
        <v>32</v>
      </c>
      <c r="J214" s="261"/>
      <c r="K214" s="98">
        <f t="shared" si="90"/>
        <v>0</v>
      </c>
      <c r="L214" s="98">
        <f t="shared" si="91"/>
        <v>1</v>
      </c>
      <c r="M214" s="99">
        <f t="shared" si="92"/>
        <v>0</v>
      </c>
      <c r="N214" s="99">
        <f t="shared" si="93"/>
        <v>0</v>
      </c>
      <c r="O214" s="100">
        <f t="shared" si="94"/>
        <v>0</v>
      </c>
      <c r="P214" s="100">
        <f t="shared" si="95"/>
        <v>0</v>
      </c>
      <c r="Q214" s="101">
        <f t="shared" si="96"/>
        <v>0</v>
      </c>
      <c r="R214" s="101">
        <f t="shared" si="97"/>
        <v>0</v>
      </c>
      <c r="S214" s="102">
        <f t="shared" si="98"/>
        <v>0</v>
      </c>
      <c r="T214" s="102">
        <f t="shared" si="99"/>
        <v>0</v>
      </c>
      <c r="U214" s="103">
        <f t="shared" si="100"/>
        <v>0</v>
      </c>
      <c r="V214" s="103">
        <f t="shared" si="101"/>
        <v>1</v>
      </c>
      <c r="W214" s="104">
        <f t="shared" si="102"/>
        <v>0</v>
      </c>
      <c r="X214" s="104">
        <f t="shared" si="103"/>
        <v>0</v>
      </c>
      <c r="Y214" s="64"/>
    </row>
    <row r="215" spans="1:25" ht="14.25" thickBot="1">
      <c r="A215" s="404"/>
      <c r="B215" s="405"/>
      <c r="C215" s="77" t="s">
        <v>241</v>
      </c>
      <c r="D215" s="166" t="s">
        <v>147</v>
      </c>
      <c r="E215" s="262"/>
      <c r="F215" s="263"/>
      <c r="G215" s="263"/>
      <c r="H215" s="263"/>
      <c r="I215" s="263" t="s">
        <v>32</v>
      </c>
      <c r="J215" s="264"/>
      <c r="K215" s="98">
        <f t="shared" si="90"/>
        <v>1</v>
      </c>
      <c r="L215" s="98">
        <f t="shared" si="91"/>
        <v>1</v>
      </c>
      <c r="M215" s="99">
        <f t="shared" si="92"/>
        <v>0</v>
      </c>
      <c r="N215" s="99">
        <f t="shared" si="93"/>
        <v>0</v>
      </c>
      <c r="O215" s="100">
        <f t="shared" si="94"/>
        <v>0</v>
      </c>
      <c r="P215" s="100">
        <f t="shared" si="95"/>
        <v>0</v>
      </c>
      <c r="Q215" s="101">
        <f t="shared" si="96"/>
        <v>0</v>
      </c>
      <c r="R215" s="101">
        <f t="shared" si="97"/>
        <v>0</v>
      </c>
      <c r="S215" s="102">
        <f t="shared" si="98"/>
        <v>0</v>
      </c>
      <c r="T215" s="102">
        <f t="shared" si="99"/>
        <v>0</v>
      </c>
      <c r="U215" s="103">
        <f t="shared" si="100"/>
        <v>1</v>
      </c>
      <c r="V215" s="103">
        <f t="shared" si="101"/>
        <v>1</v>
      </c>
      <c r="W215" s="104">
        <f t="shared" si="102"/>
        <v>0</v>
      </c>
      <c r="X215" s="104">
        <f t="shared" si="103"/>
        <v>0</v>
      </c>
      <c r="Y215" s="64"/>
    </row>
    <row r="216" spans="1:25">
      <c r="A216" s="438" t="s">
        <v>70</v>
      </c>
      <c r="B216" s="374"/>
      <c r="C216" s="78" t="s">
        <v>79</v>
      </c>
      <c r="D216" s="161" t="s">
        <v>293</v>
      </c>
      <c r="E216" s="265" t="s">
        <v>32</v>
      </c>
      <c r="F216" s="266"/>
      <c r="G216" s="266"/>
      <c r="H216" s="266"/>
      <c r="I216" s="266"/>
      <c r="J216" s="267"/>
      <c r="K216" s="98">
        <f t="shared" si="90"/>
        <v>0</v>
      </c>
      <c r="L216" s="98">
        <f t="shared" si="91"/>
        <v>1</v>
      </c>
      <c r="M216" s="99">
        <f t="shared" si="92"/>
        <v>0</v>
      </c>
      <c r="N216" s="99">
        <f t="shared" si="93"/>
        <v>1</v>
      </c>
      <c r="O216" s="100">
        <f t="shared" si="94"/>
        <v>0</v>
      </c>
      <c r="P216" s="100">
        <f t="shared" si="95"/>
        <v>0</v>
      </c>
      <c r="Q216" s="101">
        <f t="shared" si="96"/>
        <v>0</v>
      </c>
      <c r="R216" s="101">
        <f t="shared" si="97"/>
        <v>0</v>
      </c>
      <c r="S216" s="102">
        <f t="shared" si="98"/>
        <v>0</v>
      </c>
      <c r="T216" s="102">
        <f t="shared" si="99"/>
        <v>0</v>
      </c>
      <c r="U216" s="103">
        <f t="shared" si="100"/>
        <v>0</v>
      </c>
      <c r="V216" s="103">
        <f t="shared" si="101"/>
        <v>0</v>
      </c>
      <c r="W216" s="104">
        <f t="shared" si="102"/>
        <v>0</v>
      </c>
      <c r="X216" s="104">
        <f t="shared" si="103"/>
        <v>0</v>
      </c>
      <c r="Y216" s="64"/>
    </row>
    <row r="217" spans="1:25">
      <c r="A217" s="402"/>
      <c r="B217" s="403"/>
      <c r="C217" s="79" t="s">
        <v>65</v>
      </c>
      <c r="D217" s="162" t="s">
        <v>147</v>
      </c>
      <c r="E217" s="268"/>
      <c r="F217" s="269" t="s">
        <v>32</v>
      </c>
      <c r="G217" s="269" t="s">
        <v>32</v>
      </c>
      <c r="H217" s="269"/>
      <c r="I217" s="269"/>
      <c r="J217" s="270"/>
      <c r="K217" s="98">
        <f t="shared" si="90"/>
        <v>1</v>
      </c>
      <c r="L217" s="98">
        <f t="shared" si="91"/>
        <v>1</v>
      </c>
      <c r="M217" s="99">
        <f t="shared" si="92"/>
        <v>0</v>
      </c>
      <c r="N217" s="99">
        <f t="shared" si="93"/>
        <v>0</v>
      </c>
      <c r="O217" s="100">
        <f t="shared" si="94"/>
        <v>1</v>
      </c>
      <c r="P217" s="100">
        <f t="shared" si="95"/>
        <v>1</v>
      </c>
      <c r="Q217" s="101">
        <f t="shared" si="96"/>
        <v>1</v>
      </c>
      <c r="R217" s="101">
        <f t="shared" si="97"/>
        <v>1</v>
      </c>
      <c r="S217" s="102">
        <f t="shared" si="98"/>
        <v>0</v>
      </c>
      <c r="T217" s="102">
        <f t="shared" si="99"/>
        <v>0</v>
      </c>
      <c r="U217" s="103">
        <f t="shared" si="100"/>
        <v>0</v>
      </c>
      <c r="V217" s="103">
        <f t="shared" si="101"/>
        <v>0</v>
      </c>
      <c r="W217" s="104">
        <f t="shared" si="102"/>
        <v>0</v>
      </c>
      <c r="X217" s="104">
        <f t="shared" si="103"/>
        <v>0</v>
      </c>
      <c r="Y217" s="64"/>
    </row>
    <row r="218" spans="1:25">
      <c r="A218" s="402"/>
      <c r="B218" s="403"/>
      <c r="C218" s="79" t="s">
        <v>66</v>
      </c>
      <c r="D218" s="162" t="s">
        <v>147</v>
      </c>
      <c r="E218" s="268"/>
      <c r="F218" s="269"/>
      <c r="G218" s="269"/>
      <c r="H218" s="269" t="s">
        <v>32</v>
      </c>
      <c r="I218" s="269"/>
      <c r="J218" s="270"/>
      <c r="K218" s="98">
        <f t="shared" si="90"/>
        <v>1</v>
      </c>
      <c r="L218" s="98">
        <f t="shared" si="91"/>
        <v>1</v>
      </c>
      <c r="M218" s="99">
        <f t="shared" si="92"/>
        <v>0</v>
      </c>
      <c r="N218" s="99">
        <f t="shared" si="93"/>
        <v>0</v>
      </c>
      <c r="O218" s="100">
        <f t="shared" si="94"/>
        <v>0</v>
      </c>
      <c r="P218" s="100">
        <f t="shared" si="95"/>
        <v>0</v>
      </c>
      <c r="Q218" s="101">
        <f t="shared" si="96"/>
        <v>0</v>
      </c>
      <c r="R218" s="101">
        <f t="shared" si="97"/>
        <v>0</v>
      </c>
      <c r="S218" s="102">
        <f t="shared" si="98"/>
        <v>1</v>
      </c>
      <c r="T218" s="102">
        <f t="shared" si="99"/>
        <v>1</v>
      </c>
      <c r="U218" s="103">
        <f t="shared" si="100"/>
        <v>0</v>
      </c>
      <c r="V218" s="103">
        <f t="shared" si="101"/>
        <v>0</v>
      </c>
      <c r="W218" s="104">
        <f t="shared" si="102"/>
        <v>0</v>
      </c>
      <c r="X218" s="104">
        <f t="shared" si="103"/>
        <v>0</v>
      </c>
      <c r="Y218" s="64"/>
    </row>
    <row r="219" spans="1:25">
      <c r="A219" s="402"/>
      <c r="B219" s="403"/>
      <c r="C219" s="79" t="s">
        <v>67</v>
      </c>
      <c r="D219" s="162" t="s">
        <v>293</v>
      </c>
      <c r="E219" s="268"/>
      <c r="F219" s="269"/>
      <c r="G219" s="269"/>
      <c r="H219" s="269"/>
      <c r="I219" s="269" t="s">
        <v>32</v>
      </c>
      <c r="J219" s="270"/>
      <c r="K219" s="98">
        <f t="shared" si="90"/>
        <v>0</v>
      </c>
      <c r="L219" s="98">
        <f t="shared" si="91"/>
        <v>1</v>
      </c>
      <c r="M219" s="99">
        <f t="shared" si="92"/>
        <v>0</v>
      </c>
      <c r="N219" s="99">
        <f t="shared" si="93"/>
        <v>0</v>
      </c>
      <c r="O219" s="100">
        <f t="shared" si="94"/>
        <v>0</v>
      </c>
      <c r="P219" s="100">
        <f t="shared" si="95"/>
        <v>0</v>
      </c>
      <c r="Q219" s="101">
        <f t="shared" si="96"/>
        <v>0</v>
      </c>
      <c r="R219" s="101">
        <f t="shared" si="97"/>
        <v>0</v>
      </c>
      <c r="S219" s="102">
        <f t="shared" si="98"/>
        <v>0</v>
      </c>
      <c r="T219" s="102">
        <f t="shared" si="99"/>
        <v>0</v>
      </c>
      <c r="U219" s="103">
        <f t="shared" si="100"/>
        <v>0</v>
      </c>
      <c r="V219" s="103">
        <f t="shared" si="101"/>
        <v>1</v>
      </c>
      <c r="W219" s="104">
        <f t="shared" si="102"/>
        <v>0</v>
      </c>
      <c r="X219" s="104">
        <f t="shared" si="103"/>
        <v>0</v>
      </c>
      <c r="Y219" s="64"/>
    </row>
    <row r="220" spans="1:25">
      <c r="A220" s="402"/>
      <c r="B220" s="403"/>
      <c r="C220" s="79" t="s">
        <v>68</v>
      </c>
      <c r="D220" s="162" t="s">
        <v>293</v>
      </c>
      <c r="E220" s="268"/>
      <c r="F220" s="269"/>
      <c r="G220" s="269"/>
      <c r="H220" s="269"/>
      <c r="I220" s="269"/>
      <c r="J220" s="270" t="s">
        <v>32</v>
      </c>
      <c r="K220" s="98">
        <f t="shared" si="90"/>
        <v>0</v>
      </c>
      <c r="L220" s="98">
        <f t="shared" si="91"/>
        <v>1</v>
      </c>
      <c r="M220" s="99">
        <f t="shared" si="92"/>
        <v>0</v>
      </c>
      <c r="N220" s="99">
        <f t="shared" si="93"/>
        <v>0</v>
      </c>
      <c r="O220" s="100">
        <f t="shared" si="94"/>
        <v>0</v>
      </c>
      <c r="P220" s="100">
        <f t="shared" si="95"/>
        <v>0</v>
      </c>
      <c r="Q220" s="101">
        <f t="shared" si="96"/>
        <v>0</v>
      </c>
      <c r="R220" s="101">
        <f t="shared" si="97"/>
        <v>0</v>
      </c>
      <c r="S220" s="102">
        <f t="shared" si="98"/>
        <v>0</v>
      </c>
      <c r="T220" s="102">
        <f t="shared" si="99"/>
        <v>0</v>
      </c>
      <c r="U220" s="103">
        <f t="shared" si="100"/>
        <v>0</v>
      </c>
      <c r="V220" s="103">
        <f t="shared" si="101"/>
        <v>0</v>
      </c>
      <c r="W220" s="104">
        <f t="shared" si="102"/>
        <v>0</v>
      </c>
      <c r="X220" s="104">
        <f t="shared" si="103"/>
        <v>1</v>
      </c>
      <c r="Y220" s="64"/>
    </row>
    <row r="221" spans="1:25" ht="14.25" thickBot="1">
      <c r="A221" s="404"/>
      <c r="B221" s="405"/>
      <c r="C221" s="80" t="s">
        <v>69</v>
      </c>
      <c r="D221" s="162" t="s">
        <v>293</v>
      </c>
      <c r="E221" s="271" t="s">
        <v>32</v>
      </c>
      <c r="F221" s="272" t="s">
        <v>32</v>
      </c>
      <c r="G221" s="272" t="s">
        <v>32</v>
      </c>
      <c r="H221" s="272" t="s">
        <v>32</v>
      </c>
      <c r="I221" s="272" t="s">
        <v>32</v>
      </c>
      <c r="J221" s="273" t="s">
        <v>32</v>
      </c>
      <c r="K221" s="98">
        <f t="shared" si="90"/>
        <v>0</v>
      </c>
      <c r="L221" s="98">
        <f t="shared" si="91"/>
        <v>1</v>
      </c>
      <c r="M221" s="99">
        <f t="shared" si="92"/>
        <v>0</v>
      </c>
      <c r="N221" s="99">
        <f t="shared" si="93"/>
        <v>1</v>
      </c>
      <c r="O221" s="100">
        <f t="shared" si="94"/>
        <v>0</v>
      </c>
      <c r="P221" s="100">
        <f t="shared" si="95"/>
        <v>1</v>
      </c>
      <c r="Q221" s="101">
        <f t="shared" si="96"/>
        <v>0</v>
      </c>
      <c r="R221" s="101">
        <f t="shared" si="97"/>
        <v>1</v>
      </c>
      <c r="S221" s="102">
        <f t="shared" si="98"/>
        <v>0</v>
      </c>
      <c r="T221" s="102">
        <f t="shared" si="99"/>
        <v>1</v>
      </c>
      <c r="U221" s="103">
        <f t="shared" si="100"/>
        <v>0</v>
      </c>
      <c r="V221" s="103">
        <f t="shared" si="101"/>
        <v>1</v>
      </c>
      <c r="W221" s="104">
        <f t="shared" si="102"/>
        <v>0</v>
      </c>
      <c r="X221" s="104">
        <f t="shared" si="103"/>
        <v>1</v>
      </c>
      <c r="Y221" s="64"/>
    </row>
    <row r="222" spans="1:25" ht="14.25" thickBot="1">
      <c r="A222" s="393" t="s">
        <v>152</v>
      </c>
      <c r="B222" s="394"/>
      <c r="C222" s="395"/>
      <c r="D222" s="107">
        <f>IF(SUM(L192:L221)=0,"",SUM(K192:K221)/SUM(L192:L221)*100)</f>
        <v>40</v>
      </c>
      <c r="E222" s="107">
        <f>IF(SUM(N192:N221)=0,"",SUM(M192:M221)/SUM(N192:N221)*100)</f>
        <v>30</v>
      </c>
      <c r="F222" s="105">
        <f>IF(SUM(P192:P221)=0,"",SUM(O192:O221)/SUM(P192:P221)*100)</f>
        <v>44.444444444444443</v>
      </c>
      <c r="G222" s="105">
        <f>IF(SUM(R192:R221)=0,"",SUM(Q192:Q221)/SUM(R192:R221)*100)</f>
        <v>45.454545454545453</v>
      </c>
      <c r="H222" s="105">
        <f>IF(SUM(T192:T221)=0,"",SUM(S192:S221)/SUM(T192:T221)*100)</f>
        <v>50</v>
      </c>
      <c r="I222" s="105">
        <f>IF(SUM(V192:V221)=0,"",SUM(U192:U221)/SUM(V192:V221)*100)</f>
        <v>30</v>
      </c>
      <c r="J222" s="106">
        <f>IF(SUM(X192:X221)=0,"",SUM(W192:W221)/SUM(X192:X221)*100)</f>
        <v>42.857142857142854</v>
      </c>
      <c r="Y222" s="64"/>
    </row>
    <row r="223" spans="1:25" ht="30" customHeight="1" thickBot="1">
      <c r="A223" s="396" t="s">
        <v>71</v>
      </c>
      <c r="B223" s="392"/>
      <c r="C223" s="397"/>
      <c r="D223" s="397"/>
      <c r="E223" s="397"/>
      <c r="F223" s="397"/>
      <c r="G223" s="397"/>
      <c r="H223" s="397"/>
      <c r="I223" s="397"/>
      <c r="J223" s="398"/>
      <c r="Y223" s="64"/>
    </row>
    <row r="224" spans="1:25" ht="14.25" thickBot="1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</row>
    <row r="225" spans="1:37" ht="18" customHeight="1" thickBot="1">
      <c r="A225" s="391" t="s">
        <v>276</v>
      </c>
      <c r="B225" s="392"/>
      <c r="C225" s="299" t="s">
        <v>301</v>
      </c>
      <c r="D225" s="295"/>
      <c r="E225" s="295"/>
      <c r="F225" s="295"/>
      <c r="G225" s="295"/>
      <c r="H225" s="295"/>
      <c r="I225" s="295"/>
      <c r="J225" s="296"/>
    </row>
    <row r="226" spans="1:37">
      <c r="A226" s="431" t="s">
        <v>6</v>
      </c>
      <c r="B226" s="374"/>
      <c r="C226" s="433" t="s">
        <v>62</v>
      </c>
      <c r="D226" s="425" t="s">
        <v>64</v>
      </c>
      <c r="E226" s="428" t="s">
        <v>63</v>
      </c>
      <c r="F226" s="429"/>
      <c r="G226" s="429"/>
      <c r="H226" s="429"/>
      <c r="I226" s="429"/>
      <c r="J226" s="430"/>
      <c r="Y226" s="64"/>
    </row>
    <row r="227" spans="1:37" ht="14.25" thickBot="1">
      <c r="A227" s="402"/>
      <c r="B227" s="403"/>
      <c r="C227" s="434"/>
      <c r="D227" s="426"/>
      <c r="E227" s="414" t="s">
        <v>78</v>
      </c>
      <c r="F227" s="436" t="s">
        <v>3</v>
      </c>
      <c r="G227" s="436"/>
      <c r="H227" s="436" t="s">
        <v>4</v>
      </c>
      <c r="I227" s="436" t="s">
        <v>5</v>
      </c>
      <c r="J227" s="416" t="s">
        <v>8</v>
      </c>
      <c r="Y227" s="64" t="s">
        <v>32</v>
      </c>
    </row>
    <row r="228" spans="1:37" ht="14.25" customHeight="1" thickBot="1">
      <c r="A228" s="432"/>
      <c r="B228" s="388"/>
      <c r="C228" s="435"/>
      <c r="D228" s="427"/>
      <c r="E228" s="415"/>
      <c r="F228" s="97" t="s">
        <v>46</v>
      </c>
      <c r="G228" s="97" t="s">
        <v>47</v>
      </c>
      <c r="H228" s="437"/>
      <c r="I228" s="437"/>
      <c r="J228" s="417"/>
      <c r="Y228" s="64" t="s">
        <v>72</v>
      </c>
      <c r="AA228" s="342" t="s">
        <v>63</v>
      </c>
      <c r="AB228" s="343" t="s">
        <v>152</v>
      </c>
      <c r="AC228" s="447" t="s">
        <v>64</v>
      </c>
      <c r="AD228" s="447"/>
      <c r="AE228" s="447"/>
      <c r="AF228" s="447"/>
      <c r="AG228" s="447"/>
      <c r="AH228" s="344" t="s">
        <v>326</v>
      </c>
    </row>
    <row r="229" spans="1:37" ht="14.25" thickTop="1">
      <c r="A229" s="399" t="s">
        <v>1</v>
      </c>
      <c r="B229" s="400"/>
      <c r="C229" s="14" t="s">
        <v>41</v>
      </c>
      <c r="D229" s="161" t="s">
        <v>147</v>
      </c>
      <c r="E229" s="40" t="s">
        <v>32</v>
      </c>
      <c r="F229" s="22"/>
      <c r="G229" s="22"/>
      <c r="H229" s="22"/>
      <c r="I229" s="22"/>
      <c r="J229" s="23"/>
      <c r="K229" s="98">
        <f>IF(D229="○",1,0)</f>
        <v>1</v>
      </c>
      <c r="L229" s="98">
        <f>IF(D229="",0,1)</f>
        <v>1</v>
      </c>
      <c r="M229" s="99">
        <f>IF(AND($D229="○",E229="○"),1,0)</f>
        <v>1</v>
      </c>
      <c r="N229" s="99">
        <f>IF(AND($D229&lt;&gt;"",$E229="○"),1,0)</f>
        <v>1</v>
      </c>
      <c r="O229" s="100">
        <f>IF(AND($D229="○",F229="○"),1,0)</f>
        <v>0</v>
      </c>
      <c r="P229" s="100">
        <f>IF(AND($D229&lt;&gt;"",$F229="○"),1,0)</f>
        <v>0</v>
      </c>
      <c r="Q229" s="101">
        <f>IF(AND($D229="○",G229="○"),1,0)</f>
        <v>0</v>
      </c>
      <c r="R229" s="101">
        <f>IF(AND($D229&lt;&gt;"",$G229="○"),1,0)</f>
        <v>0</v>
      </c>
      <c r="S229" s="102">
        <f>IF(AND($D229="○",H229="○"),1,0)</f>
        <v>0</v>
      </c>
      <c r="T229" s="102">
        <f>IF(AND($D229&lt;&gt;"",$H229="○"),1,0)</f>
        <v>0</v>
      </c>
      <c r="U229" s="103">
        <f>IF(AND($D229="○",I229="○"),1,0)</f>
        <v>0</v>
      </c>
      <c r="V229" s="103">
        <f>IF(AND($D229&lt;&gt;"",$I229="○"),1,0)</f>
        <v>0</v>
      </c>
      <c r="W229" s="104">
        <f>IF(AND($D229="○",J229="○"),1,0)</f>
        <v>0</v>
      </c>
      <c r="X229" s="104">
        <f>IF(AND($D229&lt;&gt;"",$J229="○"),1,0)</f>
        <v>0</v>
      </c>
      <c r="Y229" s="64"/>
      <c r="AA229" s="248" t="s">
        <v>327</v>
      </c>
      <c r="AB229" s="346">
        <f>E259</f>
        <v>100</v>
      </c>
      <c r="AC229" s="348" t="s">
        <v>334</v>
      </c>
      <c r="AD229" s="349" t="str">
        <f>IF(AB229&gt;=20,"★","")</f>
        <v>★</v>
      </c>
      <c r="AE229" s="349" t="str">
        <f>IF(AB229&gt;=40,"★","")</f>
        <v>★</v>
      </c>
      <c r="AF229" s="349" t="str">
        <f>IF(AB229&gt;=60,"★","")</f>
        <v>★</v>
      </c>
      <c r="AG229" s="350" t="str">
        <f>IF(AB229&gt;=80,"★","")</f>
        <v>★</v>
      </c>
      <c r="AH229" s="446">
        <f>C260</f>
        <v>0</v>
      </c>
    </row>
    <row r="230" spans="1:37">
      <c r="A230" s="409"/>
      <c r="B230" s="400"/>
      <c r="C230" s="280" t="s">
        <v>229</v>
      </c>
      <c r="D230" s="162" t="s">
        <v>147</v>
      </c>
      <c r="E230" s="41" t="s">
        <v>32</v>
      </c>
      <c r="F230" s="16"/>
      <c r="G230" s="16" t="s">
        <v>32</v>
      </c>
      <c r="H230" s="16" t="s">
        <v>32</v>
      </c>
      <c r="I230" s="16" t="s">
        <v>32</v>
      </c>
      <c r="J230" s="17" t="s">
        <v>32</v>
      </c>
      <c r="K230" s="98">
        <f t="shared" ref="K230:K258" si="108">IF(D230="○",1,0)</f>
        <v>1</v>
      </c>
      <c r="L230" s="98">
        <f t="shared" ref="L230:L258" si="109">IF(D230="",0,1)</f>
        <v>1</v>
      </c>
      <c r="M230" s="99">
        <f t="shared" ref="M230:M258" si="110">IF(AND($D230="○",E230="○"),1,0)</f>
        <v>1</v>
      </c>
      <c r="N230" s="99">
        <f t="shared" ref="N230:N258" si="111">IF(AND($D230&lt;&gt;"",$E230="○"),1,0)</f>
        <v>1</v>
      </c>
      <c r="O230" s="100">
        <f t="shared" ref="O230:O258" si="112">IF(AND($D230="○",F230="○"),1,0)</f>
        <v>0</v>
      </c>
      <c r="P230" s="100">
        <f t="shared" ref="P230:P258" si="113">IF(AND($D230&lt;&gt;"",$F230="○"),1,0)</f>
        <v>0</v>
      </c>
      <c r="Q230" s="101">
        <f t="shared" ref="Q230:Q258" si="114">IF(AND($D230="○",G230="○"),1,0)</f>
        <v>1</v>
      </c>
      <c r="R230" s="101">
        <f t="shared" ref="R230:R258" si="115">IF(AND($D230&lt;&gt;"",$G230="○"),1,0)</f>
        <v>1</v>
      </c>
      <c r="S230" s="102">
        <f t="shared" ref="S230:S258" si="116">IF(AND($D230="○",H230="○"),1,0)</f>
        <v>1</v>
      </c>
      <c r="T230" s="102">
        <f t="shared" ref="T230:T258" si="117">IF(AND($D230&lt;&gt;"",$H230="○"),1,0)</f>
        <v>1</v>
      </c>
      <c r="U230" s="103">
        <f t="shared" ref="U230:U258" si="118">IF(AND($D230="○",I230="○"),1,0)</f>
        <v>1</v>
      </c>
      <c r="V230" s="103">
        <f t="shared" ref="V230:V258" si="119">IF(AND($D230&lt;&gt;"",$I230="○"),1,0)</f>
        <v>1</v>
      </c>
      <c r="W230" s="104">
        <f t="shared" ref="W230:W258" si="120">IF(AND($D230="○",J230="○"),1,0)</f>
        <v>1</v>
      </c>
      <c r="X230" s="104">
        <f t="shared" ref="X230:X258" si="121">IF(AND($D230&lt;&gt;"",$J230="○"),1,0)</f>
        <v>1</v>
      </c>
      <c r="Y230" s="64"/>
      <c r="AA230" s="248" t="s">
        <v>328</v>
      </c>
      <c r="AB230" s="346">
        <f>F259</f>
        <v>100</v>
      </c>
      <c r="AC230" s="348" t="s">
        <v>334</v>
      </c>
      <c r="AD230" s="349" t="str">
        <f t="shared" ref="AD230:AD235" si="122">IF(AB230&gt;=20,"★","")</f>
        <v>★</v>
      </c>
      <c r="AE230" s="349" t="str">
        <f t="shared" ref="AE230:AE235" si="123">IF(AB230&gt;=40,"★","")</f>
        <v>★</v>
      </c>
      <c r="AF230" s="349" t="str">
        <f t="shared" ref="AF230:AF235" si="124">IF(AB230&gt;=60,"★","")</f>
        <v>★</v>
      </c>
      <c r="AG230" s="350" t="str">
        <f t="shared" ref="AG230:AG235" si="125">IF(AB230&gt;=80,"★","")</f>
        <v>★</v>
      </c>
      <c r="AH230" s="446"/>
      <c r="AJ230" s="442" t="s">
        <v>335</v>
      </c>
      <c r="AK230" s="443"/>
    </row>
    <row r="231" spans="1:37" ht="14.25" thickBot="1">
      <c r="A231" s="409"/>
      <c r="B231" s="400"/>
      <c r="C231" s="11" t="s">
        <v>42</v>
      </c>
      <c r="D231" s="163" t="s">
        <v>147</v>
      </c>
      <c r="E231" s="42"/>
      <c r="F231" s="28"/>
      <c r="G231" s="28"/>
      <c r="H231" s="28"/>
      <c r="I231" s="28" t="s">
        <v>32</v>
      </c>
      <c r="J231" s="32"/>
      <c r="K231" s="98">
        <f t="shared" si="108"/>
        <v>1</v>
      </c>
      <c r="L231" s="98">
        <f t="shared" si="109"/>
        <v>1</v>
      </c>
      <c r="M231" s="99">
        <f t="shared" si="110"/>
        <v>0</v>
      </c>
      <c r="N231" s="99">
        <f t="shared" si="111"/>
        <v>0</v>
      </c>
      <c r="O231" s="100">
        <f t="shared" si="112"/>
        <v>0</v>
      </c>
      <c r="P231" s="100">
        <f t="shared" si="113"/>
        <v>0</v>
      </c>
      <c r="Q231" s="101">
        <f t="shared" si="114"/>
        <v>0</v>
      </c>
      <c r="R231" s="101">
        <f t="shared" si="115"/>
        <v>0</v>
      </c>
      <c r="S231" s="102">
        <f t="shared" si="116"/>
        <v>0</v>
      </c>
      <c r="T231" s="102">
        <f t="shared" si="117"/>
        <v>0</v>
      </c>
      <c r="U231" s="103">
        <f t="shared" si="118"/>
        <v>1</v>
      </c>
      <c r="V231" s="103">
        <f t="shared" si="119"/>
        <v>1</v>
      </c>
      <c r="W231" s="104">
        <f t="shared" si="120"/>
        <v>0</v>
      </c>
      <c r="X231" s="104">
        <f t="shared" si="121"/>
        <v>0</v>
      </c>
      <c r="Y231" s="64"/>
      <c r="AA231" s="248" t="s">
        <v>329</v>
      </c>
      <c r="AB231" s="346">
        <f>G259</f>
        <v>100</v>
      </c>
      <c r="AC231" s="348" t="s">
        <v>334</v>
      </c>
      <c r="AD231" s="349" t="str">
        <f t="shared" si="122"/>
        <v>★</v>
      </c>
      <c r="AE231" s="349" t="str">
        <f t="shared" si="123"/>
        <v>★</v>
      </c>
      <c r="AF231" s="349" t="str">
        <f t="shared" si="124"/>
        <v>★</v>
      </c>
      <c r="AG231" s="350" t="str">
        <f t="shared" si="125"/>
        <v>★</v>
      </c>
      <c r="AH231" s="446"/>
      <c r="AJ231" s="351" t="s">
        <v>336</v>
      </c>
      <c r="AK231" s="352" t="s">
        <v>334</v>
      </c>
    </row>
    <row r="232" spans="1:37">
      <c r="A232" s="410" t="s">
        <v>31</v>
      </c>
      <c r="B232" s="411"/>
      <c r="C232" s="65" t="s">
        <v>43</v>
      </c>
      <c r="D232" s="164" t="s">
        <v>147</v>
      </c>
      <c r="E232" s="43" t="s">
        <v>32</v>
      </c>
      <c r="F232" s="36"/>
      <c r="G232" s="36"/>
      <c r="H232" s="36"/>
      <c r="I232" s="36"/>
      <c r="J232" s="37"/>
      <c r="K232" s="98">
        <f t="shared" si="108"/>
        <v>1</v>
      </c>
      <c r="L232" s="98">
        <f t="shared" si="109"/>
        <v>1</v>
      </c>
      <c r="M232" s="99">
        <f t="shared" si="110"/>
        <v>1</v>
      </c>
      <c r="N232" s="99">
        <f t="shared" si="111"/>
        <v>1</v>
      </c>
      <c r="O232" s="100">
        <f t="shared" si="112"/>
        <v>0</v>
      </c>
      <c r="P232" s="100">
        <f t="shared" si="113"/>
        <v>0</v>
      </c>
      <c r="Q232" s="101">
        <f t="shared" si="114"/>
        <v>0</v>
      </c>
      <c r="R232" s="101">
        <f t="shared" si="115"/>
        <v>0</v>
      </c>
      <c r="S232" s="102">
        <f t="shared" si="116"/>
        <v>0</v>
      </c>
      <c r="T232" s="102">
        <f t="shared" si="117"/>
        <v>0</v>
      </c>
      <c r="U232" s="103">
        <f t="shared" si="118"/>
        <v>0</v>
      </c>
      <c r="V232" s="103">
        <f t="shared" si="119"/>
        <v>0</v>
      </c>
      <c r="W232" s="104">
        <f t="shared" si="120"/>
        <v>0</v>
      </c>
      <c r="X232" s="104">
        <f t="shared" si="121"/>
        <v>0</v>
      </c>
      <c r="Y232" s="64"/>
      <c r="AA232" s="248" t="s">
        <v>143</v>
      </c>
      <c r="AB232" s="346">
        <f>H259</f>
        <v>60</v>
      </c>
      <c r="AC232" s="348" t="s">
        <v>334</v>
      </c>
      <c r="AD232" s="349" t="str">
        <f t="shared" si="122"/>
        <v>★</v>
      </c>
      <c r="AE232" s="349" t="str">
        <f t="shared" si="123"/>
        <v>★</v>
      </c>
      <c r="AF232" s="349" t="str">
        <f t="shared" si="124"/>
        <v>★</v>
      </c>
      <c r="AG232" s="350" t="str">
        <f t="shared" si="125"/>
        <v/>
      </c>
      <c r="AH232" s="446"/>
      <c r="AJ232" s="351" t="s">
        <v>337</v>
      </c>
      <c r="AK232" s="353" t="s">
        <v>341</v>
      </c>
    </row>
    <row r="233" spans="1:37">
      <c r="A233" s="409"/>
      <c r="B233" s="400"/>
      <c r="C233" s="280" t="s">
        <v>231</v>
      </c>
      <c r="D233" s="165" t="s">
        <v>147</v>
      </c>
      <c r="E233" s="41"/>
      <c r="F233" s="16" t="s">
        <v>32</v>
      </c>
      <c r="G233" s="16" t="s">
        <v>32</v>
      </c>
      <c r="H233" s="16"/>
      <c r="I233" s="16"/>
      <c r="J233" s="17"/>
      <c r="K233" s="98">
        <f t="shared" si="108"/>
        <v>1</v>
      </c>
      <c r="L233" s="98">
        <f t="shared" si="109"/>
        <v>1</v>
      </c>
      <c r="M233" s="99">
        <f t="shared" si="110"/>
        <v>0</v>
      </c>
      <c r="N233" s="99">
        <f t="shared" si="111"/>
        <v>0</v>
      </c>
      <c r="O233" s="100">
        <f t="shared" si="112"/>
        <v>1</v>
      </c>
      <c r="P233" s="100">
        <f t="shared" si="113"/>
        <v>1</v>
      </c>
      <c r="Q233" s="101">
        <f t="shared" si="114"/>
        <v>1</v>
      </c>
      <c r="R233" s="101">
        <f t="shared" si="115"/>
        <v>1</v>
      </c>
      <c r="S233" s="102">
        <f t="shared" si="116"/>
        <v>0</v>
      </c>
      <c r="T233" s="102">
        <f t="shared" si="117"/>
        <v>0</v>
      </c>
      <c r="U233" s="103">
        <f t="shared" si="118"/>
        <v>0</v>
      </c>
      <c r="V233" s="103">
        <f t="shared" si="119"/>
        <v>0</v>
      </c>
      <c r="W233" s="104">
        <f t="shared" si="120"/>
        <v>0</v>
      </c>
      <c r="X233" s="104">
        <f t="shared" si="121"/>
        <v>0</v>
      </c>
      <c r="Y233" s="64"/>
      <c r="AA233" s="248" t="s">
        <v>144</v>
      </c>
      <c r="AB233" s="346">
        <f>I259</f>
        <v>100</v>
      </c>
      <c r="AC233" s="348" t="s">
        <v>334</v>
      </c>
      <c r="AD233" s="349" t="str">
        <f t="shared" si="122"/>
        <v>★</v>
      </c>
      <c r="AE233" s="349" t="str">
        <f t="shared" si="123"/>
        <v>★</v>
      </c>
      <c r="AF233" s="349" t="str">
        <f t="shared" si="124"/>
        <v>★</v>
      </c>
      <c r="AG233" s="350" t="str">
        <f t="shared" si="125"/>
        <v>★</v>
      </c>
      <c r="AH233" s="446"/>
      <c r="AJ233" s="351" t="s">
        <v>338</v>
      </c>
      <c r="AK233" s="353" t="s">
        <v>342</v>
      </c>
    </row>
    <row r="234" spans="1:37">
      <c r="A234" s="409"/>
      <c r="B234" s="400"/>
      <c r="C234" s="280" t="s">
        <v>232</v>
      </c>
      <c r="D234" s="165" t="s">
        <v>147</v>
      </c>
      <c r="E234" s="41" t="s">
        <v>32</v>
      </c>
      <c r="F234" s="16"/>
      <c r="G234" s="16" t="s">
        <v>32</v>
      </c>
      <c r="H234" s="16" t="s">
        <v>32</v>
      </c>
      <c r="I234" s="16" t="s">
        <v>32</v>
      </c>
      <c r="J234" s="17" t="s">
        <v>32</v>
      </c>
      <c r="K234" s="98">
        <f t="shared" si="108"/>
        <v>1</v>
      </c>
      <c r="L234" s="98">
        <f t="shared" si="109"/>
        <v>1</v>
      </c>
      <c r="M234" s="99">
        <f t="shared" si="110"/>
        <v>1</v>
      </c>
      <c r="N234" s="99">
        <f t="shared" si="111"/>
        <v>1</v>
      </c>
      <c r="O234" s="100">
        <f t="shared" si="112"/>
        <v>0</v>
      </c>
      <c r="P234" s="100">
        <f t="shared" si="113"/>
        <v>0</v>
      </c>
      <c r="Q234" s="101">
        <f t="shared" si="114"/>
        <v>1</v>
      </c>
      <c r="R234" s="101">
        <f t="shared" si="115"/>
        <v>1</v>
      </c>
      <c r="S234" s="102">
        <f t="shared" si="116"/>
        <v>1</v>
      </c>
      <c r="T234" s="102">
        <f t="shared" si="117"/>
        <v>1</v>
      </c>
      <c r="U234" s="103">
        <f t="shared" si="118"/>
        <v>1</v>
      </c>
      <c r="V234" s="103">
        <f t="shared" si="119"/>
        <v>1</v>
      </c>
      <c r="W234" s="104">
        <f t="shared" si="120"/>
        <v>1</v>
      </c>
      <c r="X234" s="104">
        <f t="shared" si="121"/>
        <v>1</v>
      </c>
      <c r="Y234" s="81"/>
      <c r="AA234" s="248" t="s">
        <v>145</v>
      </c>
      <c r="AB234" s="346">
        <f>J259</f>
        <v>85.714285714285708</v>
      </c>
      <c r="AC234" s="348" t="s">
        <v>334</v>
      </c>
      <c r="AD234" s="349" t="str">
        <f t="shared" si="122"/>
        <v>★</v>
      </c>
      <c r="AE234" s="349" t="str">
        <f t="shared" si="123"/>
        <v>★</v>
      </c>
      <c r="AF234" s="349" t="str">
        <f t="shared" si="124"/>
        <v>★</v>
      </c>
      <c r="AG234" s="350" t="str">
        <f t="shared" si="125"/>
        <v>★</v>
      </c>
      <c r="AH234" s="446"/>
      <c r="AJ234" s="351" t="s">
        <v>339</v>
      </c>
      <c r="AK234" s="353" t="s">
        <v>343</v>
      </c>
    </row>
    <row r="235" spans="1:37" ht="14.25" thickBot="1">
      <c r="A235" s="412"/>
      <c r="B235" s="413"/>
      <c r="C235" s="66" t="s">
        <v>233</v>
      </c>
      <c r="D235" s="166" t="s">
        <v>147</v>
      </c>
      <c r="E235" s="44"/>
      <c r="F235" s="38"/>
      <c r="G235" s="38"/>
      <c r="H235" s="38"/>
      <c r="I235" s="38" t="s">
        <v>32</v>
      </c>
      <c r="J235" s="39"/>
      <c r="K235" s="98">
        <f t="shared" si="108"/>
        <v>1</v>
      </c>
      <c r="L235" s="98">
        <f t="shared" si="109"/>
        <v>1</v>
      </c>
      <c r="M235" s="99">
        <f t="shared" si="110"/>
        <v>0</v>
      </c>
      <c r="N235" s="99">
        <f t="shared" si="111"/>
        <v>0</v>
      </c>
      <c r="O235" s="100">
        <f t="shared" si="112"/>
        <v>0</v>
      </c>
      <c r="P235" s="100">
        <f t="shared" si="113"/>
        <v>0</v>
      </c>
      <c r="Q235" s="101">
        <f t="shared" si="114"/>
        <v>0</v>
      </c>
      <c r="R235" s="101">
        <f t="shared" si="115"/>
        <v>0</v>
      </c>
      <c r="S235" s="102">
        <f t="shared" si="116"/>
        <v>0</v>
      </c>
      <c r="T235" s="102">
        <f t="shared" si="117"/>
        <v>0</v>
      </c>
      <c r="U235" s="103">
        <f t="shared" si="118"/>
        <v>1</v>
      </c>
      <c r="V235" s="103">
        <f t="shared" si="119"/>
        <v>1</v>
      </c>
      <c r="W235" s="104">
        <f t="shared" si="120"/>
        <v>0</v>
      </c>
      <c r="X235" s="104">
        <f t="shared" si="121"/>
        <v>0</v>
      </c>
      <c r="Y235" s="64"/>
      <c r="AA235" s="345" t="s">
        <v>333</v>
      </c>
      <c r="AB235" s="347">
        <f>D259</f>
        <v>90.476190476190482</v>
      </c>
      <c r="AC235" s="356" t="s">
        <v>334</v>
      </c>
      <c r="AD235" s="357" t="str">
        <f t="shared" si="122"/>
        <v>★</v>
      </c>
      <c r="AE235" s="357" t="str">
        <f t="shared" si="123"/>
        <v>★</v>
      </c>
      <c r="AF235" s="357" t="str">
        <f t="shared" si="124"/>
        <v>★</v>
      </c>
      <c r="AG235" s="359" t="str">
        <f t="shared" si="125"/>
        <v>★</v>
      </c>
      <c r="AH235" s="448"/>
      <c r="AJ235" s="354" t="s">
        <v>340</v>
      </c>
      <c r="AK235" s="355" t="s">
        <v>344</v>
      </c>
    </row>
    <row r="236" spans="1:37">
      <c r="A236" s="418" t="s">
        <v>11</v>
      </c>
      <c r="B236" s="35" t="s">
        <v>9</v>
      </c>
      <c r="C236" s="67" t="s">
        <v>224</v>
      </c>
      <c r="D236" s="161" t="s">
        <v>147</v>
      </c>
      <c r="E236" s="43"/>
      <c r="F236" s="36" t="s">
        <v>32</v>
      </c>
      <c r="G236" s="36" t="s">
        <v>32</v>
      </c>
      <c r="H236" s="36"/>
      <c r="I236" s="36"/>
      <c r="J236" s="37"/>
      <c r="K236" s="98">
        <f t="shared" si="108"/>
        <v>1</v>
      </c>
      <c r="L236" s="98">
        <f t="shared" si="109"/>
        <v>1</v>
      </c>
      <c r="M236" s="99">
        <f t="shared" si="110"/>
        <v>0</v>
      </c>
      <c r="N236" s="99">
        <f t="shared" si="111"/>
        <v>0</v>
      </c>
      <c r="O236" s="100">
        <f t="shared" si="112"/>
        <v>1</v>
      </c>
      <c r="P236" s="100">
        <f t="shared" si="113"/>
        <v>1</v>
      </c>
      <c r="Q236" s="101">
        <f t="shared" si="114"/>
        <v>1</v>
      </c>
      <c r="R236" s="101">
        <f t="shared" si="115"/>
        <v>1</v>
      </c>
      <c r="S236" s="102">
        <f t="shared" si="116"/>
        <v>0</v>
      </c>
      <c r="T236" s="102">
        <f t="shared" si="117"/>
        <v>0</v>
      </c>
      <c r="U236" s="103">
        <f t="shared" si="118"/>
        <v>0</v>
      </c>
      <c r="V236" s="103">
        <f t="shared" si="119"/>
        <v>0</v>
      </c>
      <c r="W236" s="104">
        <f t="shared" si="120"/>
        <v>0</v>
      </c>
      <c r="X236" s="104">
        <f t="shared" si="121"/>
        <v>0</v>
      </c>
      <c r="Y236" s="64"/>
    </row>
    <row r="237" spans="1:37">
      <c r="A237" s="419"/>
      <c r="B237" s="15" t="s">
        <v>14</v>
      </c>
      <c r="C237" s="68" t="s">
        <v>234</v>
      </c>
      <c r="D237" s="162" t="s">
        <v>147</v>
      </c>
      <c r="E237" s="41" t="s">
        <v>32</v>
      </c>
      <c r="F237" s="16"/>
      <c r="G237" s="16"/>
      <c r="H237" s="16"/>
      <c r="I237" s="16"/>
      <c r="J237" s="17"/>
      <c r="K237" s="98">
        <f t="shared" si="108"/>
        <v>1</v>
      </c>
      <c r="L237" s="98">
        <f t="shared" si="109"/>
        <v>1</v>
      </c>
      <c r="M237" s="99">
        <f t="shared" si="110"/>
        <v>1</v>
      </c>
      <c r="N237" s="99">
        <f t="shared" si="111"/>
        <v>1</v>
      </c>
      <c r="O237" s="100">
        <f t="shared" si="112"/>
        <v>0</v>
      </c>
      <c r="P237" s="100">
        <f t="shared" si="113"/>
        <v>0</v>
      </c>
      <c r="Q237" s="101">
        <f t="shared" si="114"/>
        <v>0</v>
      </c>
      <c r="R237" s="101">
        <f t="shared" si="115"/>
        <v>0</v>
      </c>
      <c r="S237" s="102">
        <f t="shared" si="116"/>
        <v>0</v>
      </c>
      <c r="T237" s="102">
        <f t="shared" si="117"/>
        <v>0</v>
      </c>
      <c r="U237" s="103">
        <f t="shared" si="118"/>
        <v>0</v>
      </c>
      <c r="V237" s="103">
        <f t="shared" si="119"/>
        <v>0</v>
      </c>
      <c r="W237" s="104">
        <f t="shared" si="120"/>
        <v>0</v>
      </c>
      <c r="X237" s="104">
        <f t="shared" si="121"/>
        <v>0</v>
      </c>
      <c r="Y237" s="64"/>
    </row>
    <row r="238" spans="1:37">
      <c r="A238" s="420"/>
      <c r="B238" s="15" t="s">
        <v>12</v>
      </c>
      <c r="C238" s="68" t="s">
        <v>51</v>
      </c>
      <c r="D238" s="162"/>
      <c r="E238" s="41"/>
      <c r="F238" s="16" t="s">
        <v>32</v>
      </c>
      <c r="G238" s="16" t="s">
        <v>32</v>
      </c>
      <c r="H238" s="16"/>
      <c r="I238" s="16"/>
      <c r="J238" s="17"/>
      <c r="K238" s="98">
        <f t="shared" si="108"/>
        <v>0</v>
      </c>
      <c r="L238" s="98">
        <f t="shared" si="109"/>
        <v>0</v>
      </c>
      <c r="M238" s="99">
        <f t="shared" si="110"/>
        <v>0</v>
      </c>
      <c r="N238" s="99">
        <f t="shared" si="111"/>
        <v>0</v>
      </c>
      <c r="O238" s="100">
        <f t="shared" si="112"/>
        <v>0</v>
      </c>
      <c r="P238" s="100">
        <f t="shared" si="113"/>
        <v>0</v>
      </c>
      <c r="Q238" s="101">
        <f t="shared" si="114"/>
        <v>0</v>
      </c>
      <c r="R238" s="101">
        <f t="shared" si="115"/>
        <v>0</v>
      </c>
      <c r="S238" s="102">
        <f t="shared" si="116"/>
        <v>0</v>
      </c>
      <c r="T238" s="102">
        <f t="shared" si="117"/>
        <v>0</v>
      </c>
      <c r="U238" s="103">
        <f t="shared" si="118"/>
        <v>0</v>
      </c>
      <c r="V238" s="103">
        <f t="shared" si="119"/>
        <v>0</v>
      </c>
      <c r="W238" s="104">
        <f t="shared" si="120"/>
        <v>0</v>
      </c>
      <c r="X238" s="104">
        <f t="shared" si="121"/>
        <v>0</v>
      </c>
      <c r="Y238" s="64"/>
    </row>
    <row r="239" spans="1:37">
      <c r="A239" s="420"/>
      <c r="B239" s="422" t="s">
        <v>13</v>
      </c>
      <c r="C239" s="69" t="s">
        <v>235</v>
      </c>
      <c r="D239" s="167"/>
      <c r="E239" s="48" t="s">
        <v>32</v>
      </c>
      <c r="F239" s="49"/>
      <c r="G239" s="49"/>
      <c r="H239" s="49"/>
      <c r="I239" s="49"/>
      <c r="J239" s="50"/>
      <c r="K239" s="98">
        <f t="shared" si="108"/>
        <v>0</v>
      </c>
      <c r="L239" s="98">
        <f t="shared" si="109"/>
        <v>0</v>
      </c>
      <c r="M239" s="99">
        <f t="shared" si="110"/>
        <v>0</v>
      </c>
      <c r="N239" s="99">
        <f t="shared" si="111"/>
        <v>0</v>
      </c>
      <c r="O239" s="100">
        <f t="shared" si="112"/>
        <v>0</v>
      </c>
      <c r="P239" s="100">
        <f t="shared" si="113"/>
        <v>0</v>
      </c>
      <c r="Q239" s="101">
        <f t="shared" si="114"/>
        <v>0</v>
      </c>
      <c r="R239" s="101">
        <f t="shared" si="115"/>
        <v>0</v>
      </c>
      <c r="S239" s="102">
        <f t="shared" si="116"/>
        <v>0</v>
      </c>
      <c r="T239" s="102">
        <f t="shared" si="117"/>
        <v>0</v>
      </c>
      <c r="U239" s="103">
        <f t="shared" si="118"/>
        <v>0</v>
      </c>
      <c r="V239" s="103">
        <f t="shared" si="119"/>
        <v>0</v>
      </c>
      <c r="W239" s="104">
        <f t="shared" si="120"/>
        <v>0</v>
      </c>
      <c r="X239" s="104">
        <f t="shared" si="121"/>
        <v>0</v>
      </c>
      <c r="Y239" s="64"/>
    </row>
    <row r="240" spans="1:37">
      <c r="A240" s="420"/>
      <c r="B240" s="423"/>
      <c r="C240" s="70" t="s">
        <v>52</v>
      </c>
      <c r="D240" s="168"/>
      <c r="E240" s="51"/>
      <c r="F240" s="52"/>
      <c r="G240" s="52"/>
      <c r="H240" s="52" t="s">
        <v>32</v>
      </c>
      <c r="I240" s="52"/>
      <c r="J240" s="53"/>
      <c r="K240" s="98">
        <f t="shared" si="108"/>
        <v>0</v>
      </c>
      <c r="L240" s="98">
        <f t="shared" si="109"/>
        <v>0</v>
      </c>
      <c r="M240" s="99">
        <f t="shared" si="110"/>
        <v>0</v>
      </c>
      <c r="N240" s="99">
        <f t="shared" si="111"/>
        <v>0</v>
      </c>
      <c r="O240" s="100">
        <f t="shared" si="112"/>
        <v>0</v>
      </c>
      <c r="P240" s="100">
        <f t="shared" si="113"/>
        <v>0</v>
      </c>
      <c r="Q240" s="101">
        <f t="shared" si="114"/>
        <v>0</v>
      </c>
      <c r="R240" s="101">
        <f t="shared" si="115"/>
        <v>0</v>
      </c>
      <c r="S240" s="102">
        <f t="shared" si="116"/>
        <v>0</v>
      </c>
      <c r="T240" s="102">
        <f t="shared" si="117"/>
        <v>0</v>
      </c>
      <c r="U240" s="103">
        <f t="shared" si="118"/>
        <v>0</v>
      </c>
      <c r="V240" s="103">
        <f t="shared" si="119"/>
        <v>0</v>
      </c>
      <c r="W240" s="104">
        <f t="shared" si="120"/>
        <v>0</v>
      </c>
      <c r="X240" s="104">
        <f t="shared" si="121"/>
        <v>0</v>
      </c>
      <c r="Y240" s="64"/>
    </row>
    <row r="241" spans="1:25">
      <c r="A241" s="420"/>
      <c r="B241" s="423"/>
      <c r="C241" s="70" t="s">
        <v>53</v>
      </c>
      <c r="D241" s="168"/>
      <c r="E241" s="51"/>
      <c r="F241" s="52" t="s">
        <v>32</v>
      </c>
      <c r="G241" s="52" t="s">
        <v>32</v>
      </c>
      <c r="H241" s="52"/>
      <c r="I241" s="52"/>
      <c r="J241" s="53"/>
      <c r="K241" s="98">
        <f t="shared" si="108"/>
        <v>0</v>
      </c>
      <c r="L241" s="98">
        <f t="shared" si="109"/>
        <v>0</v>
      </c>
      <c r="M241" s="99">
        <f t="shared" si="110"/>
        <v>0</v>
      </c>
      <c r="N241" s="99">
        <f t="shared" si="111"/>
        <v>0</v>
      </c>
      <c r="O241" s="100">
        <f t="shared" si="112"/>
        <v>0</v>
      </c>
      <c r="P241" s="100">
        <f t="shared" si="113"/>
        <v>0</v>
      </c>
      <c r="Q241" s="101">
        <f t="shared" si="114"/>
        <v>0</v>
      </c>
      <c r="R241" s="101">
        <f t="shared" si="115"/>
        <v>0</v>
      </c>
      <c r="S241" s="102">
        <f t="shared" si="116"/>
        <v>0</v>
      </c>
      <c r="T241" s="102">
        <f t="shared" si="117"/>
        <v>0</v>
      </c>
      <c r="U241" s="103">
        <f t="shared" si="118"/>
        <v>0</v>
      </c>
      <c r="V241" s="103">
        <f t="shared" si="119"/>
        <v>0</v>
      </c>
      <c r="W241" s="104">
        <f t="shared" si="120"/>
        <v>0</v>
      </c>
      <c r="X241" s="104">
        <f t="shared" si="121"/>
        <v>0</v>
      </c>
      <c r="Y241" s="64"/>
    </row>
    <row r="242" spans="1:25">
      <c r="A242" s="420"/>
      <c r="B242" s="423"/>
      <c r="C242" s="70" t="s">
        <v>54</v>
      </c>
      <c r="D242" s="168"/>
      <c r="E242" s="51"/>
      <c r="F242" s="52"/>
      <c r="G242" s="52"/>
      <c r="H242" s="52"/>
      <c r="I242" s="52" t="s">
        <v>32</v>
      </c>
      <c r="J242" s="53"/>
      <c r="K242" s="98">
        <f t="shared" si="108"/>
        <v>0</v>
      </c>
      <c r="L242" s="98">
        <f t="shared" si="109"/>
        <v>0</v>
      </c>
      <c r="M242" s="99">
        <f t="shared" si="110"/>
        <v>0</v>
      </c>
      <c r="N242" s="99">
        <f t="shared" si="111"/>
        <v>0</v>
      </c>
      <c r="O242" s="100">
        <f t="shared" si="112"/>
        <v>0</v>
      </c>
      <c r="P242" s="100">
        <f t="shared" si="113"/>
        <v>0</v>
      </c>
      <c r="Q242" s="101">
        <f t="shared" si="114"/>
        <v>0</v>
      </c>
      <c r="R242" s="101">
        <f t="shared" si="115"/>
        <v>0</v>
      </c>
      <c r="S242" s="102">
        <f t="shared" si="116"/>
        <v>0</v>
      </c>
      <c r="T242" s="102">
        <f t="shared" si="117"/>
        <v>0</v>
      </c>
      <c r="U242" s="103">
        <f t="shared" si="118"/>
        <v>0</v>
      </c>
      <c r="V242" s="103">
        <f t="shared" si="119"/>
        <v>0</v>
      </c>
      <c r="W242" s="104">
        <f t="shared" si="120"/>
        <v>0</v>
      </c>
      <c r="X242" s="104">
        <f t="shared" si="121"/>
        <v>0</v>
      </c>
      <c r="Y242" s="64"/>
    </row>
    <row r="243" spans="1:25">
      <c r="A243" s="420"/>
      <c r="B243" s="423"/>
      <c r="C243" s="70" t="s">
        <v>56</v>
      </c>
      <c r="D243" s="168"/>
      <c r="E243" s="51"/>
      <c r="F243" s="52" t="s">
        <v>32</v>
      </c>
      <c r="G243" s="52" t="s">
        <v>32</v>
      </c>
      <c r="H243" s="52"/>
      <c r="I243" s="52"/>
      <c r="J243" s="53"/>
      <c r="K243" s="98">
        <f t="shared" si="108"/>
        <v>0</v>
      </c>
      <c r="L243" s="98">
        <f t="shared" si="109"/>
        <v>0</v>
      </c>
      <c r="M243" s="99">
        <f t="shared" si="110"/>
        <v>0</v>
      </c>
      <c r="N243" s="99">
        <f t="shared" si="111"/>
        <v>0</v>
      </c>
      <c r="O243" s="100">
        <f t="shared" si="112"/>
        <v>0</v>
      </c>
      <c r="P243" s="100">
        <f t="shared" si="113"/>
        <v>0</v>
      </c>
      <c r="Q243" s="101">
        <f t="shared" si="114"/>
        <v>0</v>
      </c>
      <c r="R243" s="101">
        <f t="shared" si="115"/>
        <v>0</v>
      </c>
      <c r="S243" s="102">
        <f t="shared" si="116"/>
        <v>0</v>
      </c>
      <c r="T243" s="102">
        <f t="shared" si="117"/>
        <v>0</v>
      </c>
      <c r="U243" s="103">
        <f t="shared" si="118"/>
        <v>0</v>
      </c>
      <c r="V243" s="103">
        <f t="shared" si="119"/>
        <v>0</v>
      </c>
      <c r="W243" s="104">
        <f t="shared" si="120"/>
        <v>0</v>
      </c>
      <c r="X243" s="104">
        <f t="shared" si="121"/>
        <v>0</v>
      </c>
      <c r="Y243" s="64"/>
    </row>
    <row r="244" spans="1:25" ht="14.25" thickBot="1">
      <c r="A244" s="421"/>
      <c r="B244" s="424"/>
      <c r="C244" s="71" t="s">
        <v>55</v>
      </c>
      <c r="D244" s="169"/>
      <c r="E244" s="54"/>
      <c r="F244" s="55"/>
      <c r="G244" s="55"/>
      <c r="H244" s="55"/>
      <c r="I244" s="55" t="s">
        <v>32</v>
      </c>
      <c r="J244" s="56"/>
      <c r="K244" s="98">
        <f t="shared" si="108"/>
        <v>0</v>
      </c>
      <c r="L244" s="98">
        <f t="shared" si="109"/>
        <v>0</v>
      </c>
      <c r="M244" s="99">
        <f t="shared" si="110"/>
        <v>0</v>
      </c>
      <c r="N244" s="99">
        <f t="shared" si="111"/>
        <v>0</v>
      </c>
      <c r="O244" s="100">
        <f t="shared" si="112"/>
        <v>0</v>
      </c>
      <c r="P244" s="100">
        <f t="shared" si="113"/>
        <v>0</v>
      </c>
      <c r="Q244" s="101">
        <f t="shared" si="114"/>
        <v>0</v>
      </c>
      <c r="R244" s="101">
        <f t="shared" si="115"/>
        <v>0</v>
      </c>
      <c r="S244" s="102">
        <f t="shared" si="116"/>
        <v>0</v>
      </c>
      <c r="T244" s="102">
        <f t="shared" si="117"/>
        <v>0</v>
      </c>
      <c r="U244" s="103">
        <f t="shared" si="118"/>
        <v>0</v>
      </c>
      <c r="V244" s="103">
        <f t="shared" si="119"/>
        <v>0</v>
      </c>
      <c r="W244" s="104">
        <f t="shared" si="120"/>
        <v>0</v>
      </c>
      <c r="X244" s="104">
        <f t="shared" si="121"/>
        <v>0</v>
      </c>
      <c r="Y244" s="64"/>
    </row>
    <row r="245" spans="1:25">
      <c r="A245" s="399" t="s">
        <v>2</v>
      </c>
      <c r="B245" s="400"/>
      <c r="C245" s="72" t="s">
        <v>57</v>
      </c>
      <c r="D245" s="161" t="s">
        <v>147</v>
      </c>
      <c r="E245" s="40" t="s">
        <v>32</v>
      </c>
      <c r="F245" s="22"/>
      <c r="G245" s="22"/>
      <c r="H245" s="22"/>
      <c r="I245" s="22"/>
      <c r="J245" s="23" t="s">
        <v>32</v>
      </c>
      <c r="K245" s="98">
        <f t="shared" si="108"/>
        <v>1</v>
      </c>
      <c r="L245" s="98">
        <f t="shared" si="109"/>
        <v>1</v>
      </c>
      <c r="M245" s="99">
        <f t="shared" si="110"/>
        <v>1</v>
      </c>
      <c r="N245" s="99">
        <f t="shared" si="111"/>
        <v>1</v>
      </c>
      <c r="O245" s="100">
        <f t="shared" si="112"/>
        <v>0</v>
      </c>
      <c r="P245" s="100">
        <f t="shared" si="113"/>
        <v>0</v>
      </c>
      <c r="Q245" s="101">
        <f t="shared" si="114"/>
        <v>0</v>
      </c>
      <c r="R245" s="101">
        <f t="shared" si="115"/>
        <v>0</v>
      </c>
      <c r="S245" s="102">
        <f t="shared" si="116"/>
        <v>0</v>
      </c>
      <c r="T245" s="102">
        <f t="shared" si="117"/>
        <v>0</v>
      </c>
      <c r="U245" s="103">
        <f t="shared" si="118"/>
        <v>0</v>
      </c>
      <c r="V245" s="103">
        <f t="shared" si="119"/>
        <v>0</v>
      </c>
      <c r="W245" s="104">
        <f t="shared" si="120"/>
        <v>1</v>
      </c>
      <c r="X245" s="104">
        <f t="shared" si="121"/>
        <v>1</v>
      </c>
      <c r="Y245" s="64"/>
    </row>
    <row r="246" spans="1:25">
      <c r="A246" s="399"/>
      <c r="B246" s="400"/>
      <c r="C246" s="73" t="s">
        <v>58</v>
      </c>
      <c r="D246" s="162" t="s">
        <v>147</v>
      </c>
      <c r="E246" s="41"/>
      <c r="F246" s="16" t="s">
        <v>32</v>
      </c>
      <c r="G246" s="16" t="s">
        <v>32</v>
      </c>
      <c r="H246" s="16"/>
      <c r="I246" s="16"/>
      <c r="J246" s="17"/>
      <c r="K246" s="98">
        <f t="shared" si="108"/>
        <v>1</v>
      </c>
      <c r="L246" s="98">
        <f t="shared" si="109"/>
        <v>1</v>
      </c>
      <c r="M246" s="99">
        <f t="shared" si="110"/>
        <v>0</v>
      </c>
      <c r="N246" s="99">
        <f t="shared" si="111"/>
        <v>0</v>
      </c>
      <c r="O246" s="100">
        <f t="shared" si="112"/>
        <v>1</v>
      </c>
      <c r="P246" s="100">
        <f t="shared" si="113"/>
        <v>1</v>
      </c>
      <c r="Q246" s="101">
        <f t="shared" si="114"/>
        <v>1</v>
      </c>
      <c r="R246" s="101">
        <f t="shared" si="115"/>
        <v>1</v>
      </c>
      <c r="S246" s="102">
        <f t="shared" si="116"/>
        <v>0</v>
      </c>
      <c r="T246" s="102">
        <f t="shared" si="117"/>
        <v>0</v>
      </c>
      <c r="U246" s="103">
        <f t="shared" si="118"/>
        <v>0</v>
      </c>
      <c r="V246" s="103">
        <f t="shared" si="119"/>
        <v>0</v>
      </c>
      <c r="W246" s="104">
        <f t="shared" si="120"/>
        <v>0</v>
      </c>
      <c r="X246" s="104">
        <f t="shared" si="121"/>
        <v>0</v>
      </c>
      <c r="Y246" s="64"/>
    </row>
    <row r="247" spans="1:25" ht="14.25" thickBot="1">
      <c r="A247" s="399"/>
      <c r="B247" s="400"/>
      <c r="C247" s="74" t="s">
        <v>59</v>
      </c>
      <c r="D247" s="163" t="s">
        <v>147</v>
      </c>
      <c r="E247" s="42"/>
      <c r="F247" s="28"/>
      <c r="G247" s="28"/>
      <c r="H247" s="28"/>
      <c r="I247" s="28"/>
      <c r="J247" s="32" t="s">
        <v>32</v>
      </c>
      <c r="K247" s="98">
        <f t="shared" si="108"/>
        <v>1</v>
      </c>
      <c r="L247" s="98">
        <f t="shared" si="109"/>
        <v>1</v>
      </c>
      <c r="M247" s="99">
        <f t="shared" si="110"/>
        <v>0</v>
      </c>
      <c r="N247" s="99">
        <f t="shared" si="111"/>
        <v>0</v>
      </c>
      <c r="O247" s="100">
        <f t="shared" si="112"/>
        <v>0</v>
      </c>
      <c r="P247" s="100">
        <f t="shared" si="113"/>
        <v>0</v>
      </c>
      <c r="Q247" s="101">
        <f t="shared" si="114"/>
        <v>0</v>
      </c>
      <c r="R247" s="101">
        <f t="shared" si="115"/>
        <v>0</v>
      </c>
      <c r="S247" s="102">
        <f t="shared" si="116"/>
        <v>0</v>
      </c>
      <c r="T247" s="102">
        <f t="shared" si="117"/>
        <v>0</v>
      </c>
      <c r="U247" s="103">
        <f t="shared" si="118"/>
        <v>0</v>
      </c>
      <c r="V247" s="103">
        <f t="shared" si="119"/>
        <v>0</v>
      </c>
      <c r="W247" s="104">
        <f t="shared" si="120"/>
        <v>1</v>
      </c>
      <c r="X247" s="104">
        <f t="shared" si="121"/>
        <v>1</v>
      </c>
      <c r="Y247" s="64"/>
    </row>
    <row r="248" spans="1:25">
      <c r="A248" s="401" t="s">
        <v>10</v>
      </c>
      <c r="B248" s="374"/>
      <c r="C248" s="75" t="s">
        <v>237</v>
      </c>
      <c r="D248" s="164" t="s">
        <v>147</v>
      </c>
      <c r="E248" s="43" t="s">
        <v>32</v>
      </c>
      <c r="F248" s="36"/>
      <c r="G248" s="36"/>
      <c r="H248" s="36"/>
      <c r="I248" s="36"/>
      <c r="J248" s="37"/>
      <c r="K248" s="98">
        <f t="shared" si="108"/>
        <v>1</v>
      </c>
      <c r="L248" s="98">
        <f t="shared" si="109"/>
        <v>1</v>
      </c>
      <c r="M248" s="99">
        <f t="shared" si="110"/>
        <v>1</v>
      </c>
      <c r="N248" s="99">
        <f t="shared" si="111"/>
        <v>1</v>
      </c>
      <c r="O248" s="100">
        <f t="shared" si="112"/>
        <v>0</v>
      </c>
      <c r="P248" s="100">
        <f t="shared" si="113"/>
        <v>0</v>
      </c>
      <c r="Q248" s="101">
        <f t="shared" si="114"/>
        <v>0</v>
      </c>
      <c r="R248" s="101">
        <f t="shared" si="115"/>
        <v>0</v>
      </c>
      <c r="S248" s="102">
        <f t="shared" si="116"/>
        <v>0</v>
      </c>
      <c r="T248" s="102">
        <f t="shared" si="117"/>
        <v>0</v>
      </c>
      <c r="U248" s="103">
        <f t="shared" si="118"/>
        <v>0</v>
      </c>
      <c r="V248" s="103">
        <f t="shared" si="119"/>
        <v>0</v>
      </c>
      <c r="W248" s="104">
        <f t="shared" si="120"/>
        <v>0</v>
      </c>
      <c r="X248" s="104">
        <f t="shared" si="121"/>
        <v>0</v>
      </c>
      <c r="Y248" s="64"/>
    </row>
    <row r="249" spans="1:25">
      <c r="A249" s="402"/>
      <c r="B249" s="403"/>
      <c r="C249" s="76" t="s">
        <v>238</v>
      </c>
      <c r="D249" s="165" t="s">
        <v>147</v>
      </c>
      <c r="E249" s="259"/>
      <c r="F249" s="260" t="s">
        <v>32</v>
      </c>
      <c r="G249" s="260" t="s">
        <v>32</v>
      </c>
      <c r="H249" s="260"/>
      <c r="I249" s="260"/>
      <c r="J249" s="261"/>
      <c r="K249" s="98">
        <f t="shared" si="108"/>
        <v>1</v>
      </c>
      <c r="L249" s="98">
        <f t="shared" si="109"/>
        <v>1</v>
      </c>
      <c r="M249" s="99">
        <f t="shared" si="110"/>
        <v>0</v>
      </c>
      <c r="N249" s="99">
        <f t="shared" si="111"/>
        <v>0</v>
      </c>
      <c r="O249" s="100">
        <f t="shared" si="112"/>
        <v>1</v>
      </c>
      <c r="P249" s="100">
        <f t="shared" si="113"/>
        <v>1</v>
      </c>
      <c r="Q249" s="101">
        <f t="shared" si="114"/>
        <v>1</v>
      </c>
      <c r="R249" s="101">
        <f t="shared" si="115"/>
        <v>1</v>
      </c>
      <c r="S249" s="102">
        <f t="shared" si="116"/>
        <v>0</v>
      </c>
      <c r="T249" s="102">
        <f t="shared" si="117"/>
        <v>0</v>
      </c>
      <c r="U249" s="103">
        <f t="shared" si="118"/>
        <v>0</v>
      </c>
      <c r="V249" s="103">
        <f t="shared" si="119"/>
        <v>0</v>
      </c>
      <c r="W249" s="104">
        <f t="shared" si="120"/>
        <v>0</v>
      </c>
      <c r="X249" s="104">
        <f t="shared" si="121"/>
        <v>0</v>
      </c>
      <c r="Y249" s="64"/>
    </row>
    <row r="250" spans="1:25">
      <c r="A250" s="402"/>
      <c r="B250" s="403"/>
      <c r="C250" s="76" t="s">
        <v>240</v>
      </c>
      <c r="D250" s="165" t="s">
        <v>293</v>
      </c>
      <c r="E250" s="259"/>
      <c r="F250" s="260"/>
      <c r="G250" s="260"/>
      <c r="H250" s="260" t="s">
        <v>32</v>
      </c>
      <c r="I250" s="260"/>
      <c r="J250" s="261" t="s">
        <v>32</v>
      </c>
      <c r="K250" s="98">
        <f t="shared" si="108"/>
        <v>0</v>
      </c>
      <c r="L250" s="98">
        <f t="shared" si="109"/>
        <v>1</v>
      </c>
      <c r="M250" s="99">
        <f t="shared" si="110"/>
        <v>0</v>
      </c>
      <c r="N250" s="99">
        <f t="shared" si="111"/>
        <v>0</v>
      </c>
      <c r="O250" s="100">
        <f t="shared" si="112"/>
        <v>0</v>
      </c>
      <c r="P250" s="100">
        <f t="shared" si="113"/>
        <v>0</v>
      </c>
      <c r="Q250" s="101">
        <f t="shared" si="114"/>
        <v>0</v>
      </c>
      <c r="R250" s="101">
        <f t="shared" si="115"/>
        <v>0</v>
      </c>
      <c r="S250" s="102">
        <f t="shared" si="116"/>
        <v>0</v>
      </c>
      <c r="T250" s="102">
        <f t="shared" si="117"/>
        <v>1</v>
      </c>
      <c r="U250" s="103">
        <f t="shared" si="118"/>
        <v>0</v>
      </c>
      <c r="V250" s="103">
        <f t="shared" si="119"/>
        <v>0</v>
      </c>
      <c r="W250" s="104">
        <f t="shared" si="120"/>
        <v>0</v>
      </c>
      <c r="X250" s="104">
        <f t="shared" si="121"/>
        <v>1</v>
      </c>
      <c r="Y250" s="64"/>
    </row>
    <row r="251" spans="1:25">
      <c r="A251" s="402"/>
      <c r="B251" s="403"/>
      <c r="C251" s="76" t="s">
        <v>61</v>
      </c>
      <c r="D251" s="165"/>
      <c r="E251" s="259"/>
      <c r="F251" s="260"/>
      <c r="G251" s="260"/>
      <c r="H251" s="260"/>
      <c r="I251" s="260" t="s">
        <v>32</v>
      </c>
      <c r="J251" s="261"/>
      <c r="K251" s="98">
        <f t="shared" si="108"/>
        <v>0</v>
      </c>
      <c r="L251" s="98">
        <f t="shared" si="109"/>
        <v>0</v>
      </c>
      <c r="M251" s="99">
        <f t="shared" si="110"/>
        <v>0</v>
      </c>
      <c r="N251" s="99">
        <f t="shared" si="111"/>
        <v>0</v>
      </c>
      <c r="O251" s="100">
        <f t="shared" si="112"/>
        <v>0</v>
      </c>
      <c r="P251" s="100">
        <f t="shared" si="113"/>
        <v>0</v>
      </c>
      <c r="Q251" s="101">
        <f t="shared" si="114"/>
        <v>0</v>
      </c>
      <c r="R251" s="101">
        <f t="shared" si="115"/>
        <v>0</v>
      </c>
      <c r="S251" s="102">
        <f t="shared" si="116"/>
        <v>0</v>
      </c>
      <c r="T251" s="102">
        <f t="shared" si="117"/>
        <v>0</v>
      </c>
      <c r="U251" s="103">
        <f t="shared" si="118"/>
        <v>0</v>
      </c>
      <c r="V251" s="103">
        <f t="shared" si="119"/>
        <v>0</v>
      </c>
      <c r="W251" s="104">
        <f t="shared" si="120"/>
        <v>0</v>
      </c>
      <c r="X251" s="104">
        <f t="shared" si="121"/>
        <v>0</v>
      </c>
      <c r="Y251" s="64"/>
    </row>
    <row r="252" spans="1:25" ht="14.25" thickBot="1">
      <c r="A252" s="404"/>
      <c r="B252" s="405"/>
      <c r="C252" s="77" t="s">
        <v>241</v>
      </c>
      <c r="D252" s="166" t="s">
        <v>147</v>
      </c>
      <c r="E252" s="262"/>
      <c r="F252" s="263"/>
      <c r="G252" s="263"/>
      <c r="H252" s="263"/>
      <c r="I252" s="263" t="s">
        <v>32</v>
      </c>
      <c r="J252" s="264"/>
      <c r="K252" s="98">
        <f t="shared" si="108"/>
        <v>1</v>
      </c>
      <c r="L252" s="98">
        <f t="shared" si="109"/>
        <v>1</v>
      </c>
      <c r="M252" s="99">
        <f t="shared" si="110"/>
        <v>0</v>
      </c>
      <c r="N252" s="99">
        <f t="shared" si="111"/>
        <v>0</v>
      </c>
      <c r="O252" s="100">
        <f t="shared" si="112"/>
        <v>0</v>
      </c>
      <c r="P252" s="100">
        <f t="shared" si="113"/>
        <v>0</v>
      </c>
      <c r="Q252" s="101">
        <f t="shared" si="114"/>
        <v>0</v>
      </c>
      <c r="R252" s="101">
        <f t="shared" si="115"/>
        <v>0</v>
      </c>
      <c r="S252" s="102">
        <f t="shared" si="116"/>
        <v>0</v>
      </c>
      <c r="T252" s="102">
        <f t="shared" si="117"/>
        <v>0</v>
      </c>
      <c r="U252" s="103">
        <f t="shared" si="118"/>
        <v>1</v>
      </c>
      <c r="V252" s="103">
        <f t="shared" si="119"/>
        <v>1</v>
      </c>
      <c r="W252" s="104">
        <f t="shared" si="120"/>
        <v>0</v>
      </c>
      <c r="X252" s="104">
        <f t="shared" si="121"/>
        <v>0</v>
      </c>
      <c r="Y252" s="64"/>
    </row>
    <row r="253" spans="1:25">
      <c r="A253" s="438" t="s">
        <v>70</v>
      </c>
      <c r="B253" s="374"/>
      <c r="C253" s="78" t="s">
        <v>79</v>
      </c>
      <c r="D253" s="161" t="s">
        <v>147</v>
      </c>
      <c r="E253" s="265" t="s">
        <v>32</v>
      </c>
      <c r="F253" s="266"/>
      <c r="G253" s="266"/>
      <c r="H253" s="266"/>
      <c r="I253" s="266"/>
      <c r="J253" s="267"/>
      <c r="K253" s="98">
        <f t="shared" si="108"/>
        <v>1</v>
      </c>
      <c r="L253" s="98">
        <f t="shared" si="109"/>
        <v>1</v>
      </c>
      <c r="M253" s="99">
        <f t="shared" si="110"/>
        <v>1</v>
      </c>
      <c r="N253" s="99">
        <f t="shared" si="111"/>
        <v>1</v>
      </c>
      <c r="O253" s="100">
        <f t="shared" si="112"/>
        <v>0</v>
      </c>
      <c r="P253" s="100">
        <f t="shared" si="113"/>
        <v>0</v>
      </c>
      <c r="Q253" s="101">
        <f t="shared" si="114"/>
        <v>0</v>
      </c>
      <c r="R253" s="101">
        <f t="shared" si="115"/>
        <v>0</v>
      </c>
      <c r="S253" s="102">
        <f t="shared" si="116"/>
        <v>0</v>
      </c>
      <c r="T253" s="102">
        <f t="shared" si="117"/>
        <v>0</v>
      </c>
      <c r="U253" s="103">
        <f t="shared" si="118"/>
        <v>0</v>
      </c>
      <c r="V253" s="103">
        <f t="shared" si="119"/>
        <v>0</v>
      </c>
      <c r="W253" s="104">
        <f t="shared" si="120"/>
        <v>0</v>
      </c>
      <c r="X253" s="104">
        <f t="shared" si="121"/>
        <v>0</v>
      </c>
      <c r="Y253" s="64"/>
    </row>
    <row r="254" spans="1:25">
      <c r="A254" s="402"/>
      <c r="B254" s="403"/>
      <c r="C254" s="79" t="s">
        <v>65</v>
      </c>
      <c r="D254" s="162"/>
      <c r="E254" s="268"/>
      <c r="F254" s="269" t="s">
        <v>32</v>
      </c>
      <c r="G254" s="269" t="s">
        <v>32</v>
      </c>
      <c r="H254" s="269"/>
      <c r="I254" s="269"/>
      <c r="J254" s="270"/>
      <c r="K254" s="98">
        <f t="shared" si="108"/>
        <v>0</v>
      </c>
      <c r="L254" s="98">
        <f t="shared" si="109"/>
        <v>0</v>
      </c>
      <c r="M254" s="99">
        <f t="shared" si="110"/>
        <v>0</v>
      </c>
      <c r="N254" s="99">
        <f t="shared" si="111"/>
        <v>0</v>
      </c>
      <c r="O254" s="100">
        <f t="shared" si="112"/>
        <v>0</v>
      </c>
      <c r="P254" s="100">
        <f t="shared" si="113"/>
        <v>0</v>
      </c>
      <c r="Q254" s="101">
        <f t="shared" si="114"/>
        <v>0</v>
      </c>
      <c r="R254" s="101">
        <f t="shared" si="115"/>
        <v>0</v>
      </c>
      <c r="S254" s="102">
        <f t="shared" si="116"/>
        <v>0</v>
      </c>
      <c r="T254" s="102">
        <f t="shared" si="117"/>
        <v>0</v>
      </c>
      <c r="U254" s="103">
        <f t="shared" si="118"/>
        <v>0</v>
      </c>
      <c r="V254" s="103">
        <f t="shared" si="119"/>
        <v>0</v>
      </c>
      <c r="W254" s="104">
        <f t="shared" si="120"/>
        <v>0</v>
      </c>
      <c r="X254" s="104">
        <f t="shared" si="121"/>
        <v>0</v>
      </c>
      <c r="Y254" s="64"/>
    </row>
    <row r="255" spans="1:25">
      <c r="A255" s="402"/>
      <c r="B255" s="403"/>
      <c r="C255" s="79" t="s">
        <v>66</v>
      </c>
      <c r="D255" s="162" t="s">
        <v>293</v>
      </c>
      <c r="E255" s="268"/>
      <c r="F255" s="269"/>
      <c r="G255" s="269"/>
      <c r="H255" s="269" t="s">
        <v>32</v>
      </c>
      <c r="I255" s="269"/>
      <c r="J255" s="270"/>
      <c r="K255" s="98">
        <f t="shared" si="108"/>
        <v>0</v>
      </c>
      <c r="L255" s="98">
        <f t="shared" si="109"/>
        <v>1</v>
      </c>
      <c r="M255" s="99">
        <f t="shared" si="110"/>
        <v>0</v>
      </c>
      <c r="N255" s="99">
        <f t="shared" si="111"/>
        <v>0</v>
      </c>
      <c r="O255" s="100">
        <f t="shared" si="112"/>
        <v>0</v>
      </c>
      <c r="P255" s="100">
        <f t="shared" si="113"/>
        <v>0</v>
      </c>
      <c r="Q255" s="101">
        <f t="shared" si="114"/>
        <v>0</v>
      </c>
      <c r="R255" s="101">
        <f t="shared" si="115"/>
        <v>0</v>
      </c>
      <c r="S255" s="102">
        <f t="shared" si="116"/>
        <v>0</v>
      </c>
      <c r="T255" s="102">
        <f t="shared" si="117"/>
        <v>1</v>
      </c>
      <c r="U255" s="103">
        <f t="shared" si="118"/>
        <v>0</v>
      </c>
      <c r="V255" s="103">
        <f t="shared" si="119"/>
        <v>0</v>
      </c>
      <c r="W255" s="104">
        <f t="shared" si="120"/>
        <v>0</v>
      </c>
      <c r="X255" s="104">
        <f t="shared" si="121"/>
        <v>0</v>
      </c>
      <c r="Y255" s="64"/>
    </row>
    <row r="256" spans="1:25">
      <c r="A256" s="402"/>
      <c r="B256" s="403"/>
      <c r="C256" s="79" t="s">
        <v>67</v>
      </c>
      <c r="D256" s="162" t="s">
        <v>147</v>
      </c>
      <c r="E256" s="268"/>
      <c r="F256" s="269"/>
      <c r="G256" s="269"/>
      <c r="H256" s="269"/>
      <c r="I256" s="269" t="s">
        <v>32</v>
      </c>
      <c r="J256" s="270"/>
      <c r="K256" s="98">
        <f t="shared" si="108"/>
        <v>1</v>
      </c>
      <c r="L256" s="98">
        <f t="shared" si="109"/>
        <v>1</v>
      </c>
      <c r="M256" s="99">
        <f t="shared" si="110"/>
        <v>0</v>
      </c>
      <c r="N256" s="99">
        <f t="shared" si="111"/>
        <v>0</v>
      </c>
      <c r="O256" s="100">
        <f t="shared" si="112"/>
        <v>0</v>
      </c>
      <c r="P256" s="100">
        <f t="shared" si="113"/>
        <v>0</v>
      </c>
      <c r="Q256" s="101">
        <f t="shared" si="114"/>
        <v>0</v>
      </c>
      <c r="R256" s="101">
        <f t="shared" si="115"/>
        <v>0</v>
      </c>
      <c r="S256" s="102">
        <f t="shared" si="116"/>
        <v>0</v>
      </c>
      <c r="T256" s="102">
        <f t="shared" si="117"/>
        <v>0</v>
      </c>
      <c r="U256" s="103">
        <f t="shared" si="118"/>
        <v>1</v>
      </c>
      <c r="V256" s="103">
        <f t="shared" si="119"/>
        <v>1</v>
      </c>
      <c r="W256" s="104">
        <f t="shared" si="120"/>
        <v>0</v>
      </c>
      <c r="X256" s="104">
        <f t="shared" si="121"/>
        <v>0</v>
      </c>
      <c r="Y256" s="64"/>
    </row>
    <row r="257" spans="1:37">
      <c r="A257" s="402"/>
      <c r="B257" s="403"/>
      <c r="C257" s="79" t="s">
        <v>68</v>
      </c>
      <c r="D257" s="162" t="s">
        <v>147</v>
      </c>
      <c r="E257" s="268"/>
      <c r="F257" s="269"/>
      <c r="G257" s="269"/>
      <c r="H257" s="269"/>
      <c r="I257" s="269"/>
      <c r="J257" s="270" t="s">
        <v>32</v>
      </c>
      <c r="K257" s="98">
        <f t="shared" si="108"/>
        <v>1</v>
      </c>
      <c r="L257" s="98">
        <f t="shared" si="109"/>
        <v>1</v>
      </c>
      <c r="M257" s="99">
        <f t="shared" si="110"/>
        <v>0</v>
      </c>
      <c r="N257" s="99">
        <f t="shared" si="111"/>
        <v>0</v>
      </c>
      <c r="O257" s="100">
        <f t="shared" si="112"/>
        <v>0</v>
      </c>
      <c r="P257" s="100">
        <f t="shared" si="113"/>
        <v>0</v>
      </c>
      <c r="Q257" s="101">
        <f t="shared" si="114"/>
        <v>0</v>
      </c>
      <c r="R257" s="101">
        <f t="shared" si="115"/>
        <v>0</v>
      </c>
      <c r="S257" s="102">
        <f t="shared" si="116"/>
        <v>0</v>
      </c>
      <c r="T257" s="102">
        <f t="shared" si="117"/>
        <v>0</v>
      </c>
      <c r="U257" s="103">
        <f t="shared" si="118"/>
        <v>0</v>
      </c>
      <c r="V257" s="103">
        <f t="shared" si="119"/>
        <v>0</v>
      </c>
      <c r="W257" s="104">
        <f t="shared" si="120"/>
        <v>1</v>
      </c>
      <c r="X257" s="104">
        <f t="shared" si="121"/>
        <v>1</v>
      </c>
      <c r="Y257" s="64"/>
    </row>
    <row r="258" spans="1:37" ht="14.25" thickBot="1">
      <c r="A258" s="404"/>
      <c r="B258" s="405"/>
      <c r="C258" s="80" t="s">
        <v>69</v>
      </c>
      <c r="D258" s="162" t="s">
        <v>147</v>
      </c>
      <c r="E258" s="271" t="s">
        <v>32</v>
      </c>
      <c r="F258" s="272" t="s">
        <v>32</v>
      </c>
      <c r="G258" s="272" t="s">
        <v>32</v>
      </c>
      <c r="H258" s="272" t="s">
        <v>32</v>
      </c>
      <c r="I258" s="272" t="s">
        <v>32</v>
      </c>
      <c r="J258" s="273" t="s">
        <v>32</v>
      </c>
      <c r="K258" s="98">
        <f t="shared" si="108"/>
        <v>1</v>
      </c>
      <c r="L258" s="98">
        <f t="shared" si="109"/>
        <v>1</v>
      </c>
      <c r="M258" s="99">
        <f t="shared" si="110"/>
        <v>1</v>
      </c>
      <c r="N258" s="99">
        <f t="shared" si="111"/>
        <v>1</v>
      </c>
      <c r="O258" s="100">
        <f t="shared" si="112"/>
        <v>1</v>
      </c>
      <c r="P258" s="100">
        <f t="shared" si="113"/>
        <v>1</v>
      </c>
      <c r="Q258" s="101">
        <f t="shared" si="114"/>
        <v>1</v>
      </c>
      <c r="R258" s="101">
        <f t="shared" si="115"/>
        <v>1</v>
      </c>
      <c r="S258" s="102">
        <f t="shared" si="116"/>
        <v>1</v>
      </c>
      <c r="T258" s="102">
        <f t="shared" si="117"/>
        <v>1</v>
      </c>
      <c r="U258" s="103">
        <f t="shared" si="118"/>
        <v>1</v>
      </c>
      <c r="V258" s="103">
        <f t="shared" si="119"/>
        <v>1</v>
      </c>
      <c r="W258" s="104">
        <f t="shared" si="120"/>
        <v>1</v>
      </c>
      <c r="X258" s="104">
        <f t="shared" si="121"/>
        <v>1</v>
      </c>
      <c r="Y258" s="64"/>
    </row>
    <row r="259" spans="1:37" ht="14.25" thickBot="1">
      <c r="A259" s="393" t="s">
        <v>152</v>
      </c>
      <c r="B259" s="394"/>
      <c r="C259" s="395"/>
      <c r="D259" s="107">
        <f>IF(SUM(L229:L258)=0,"",SUM(K229:K258)/SUM(L229:L258)*100)</f>
        <v>90.476190476190482</v>
      </c>
      <c r="E259" s="107">
        <f>IF(SUM(N229:N258)=0,"",SUM(M229:M258)/SUM(N229:N258)*100)</f>
        <v>100</v>
      </c>
      <c r="F259" s="105">
        <f>IF(SUM(P229:P258)=0,"",SUM(O229:O258)/SUM(P229:P258)*100)</f>
        <v>100</v>
      </c>
      <c r="G259" s="105">
        <f>IF(SUM(R229:R258)=0,"",SUM(Q229:Q258)/SUM(R229:R258)*100)</f>
        <v>100</v>
      </c>
      <c r="H259" s="105">
        <f>IF(SUM(T229:T258)=0,"",SUM(S229:S258)/SUM(T229:T258)*100)</f>
        <v>60</v>
      </c>
      <c r="I259" s="105">
        <f>IF(SUM(V229:V258)=0,"",SUM(U229:U258)/SUM(V229:V258)*100)</f>
        <v>100</v>
      </c>
      <c r="J259" s="106">
        <f>IF(SUM(X229:X258)=0,"",SUM(W229:W258)/SUM(X229:X258)*100)</f>
        <v>85.714285714285708</v>
      </c>
      <c r="Y259" s="64"/>
    </row>
    <row r="260" spans="1:37" ht="30" customHeight="1" thickBot="1">
      <c r="A260" s="396" t="s">
        <v>71</v>
      </c>
      <c r="B260" s="392"/>
      <c r="C260" s="397"/>
      <c r="D260" s="397"/>
      <c r="E260" s="397"/>
      <c r="F260" s="397"/>
      <c r="G260" s="397"/>
      <c r="H260" s="397"/>
      <c r="I260" s="397"/>
      <c r="J260" s="398"/>
      <c r="Y260" s="64"/>
    </row>
    <row r="261" spans="1:37" ht="14.25" thickBot="1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</row>
    <row r="262" spans="1:37" ht="18" customHeight="1" thickBot="1">
      <c r="A262" s="391" t="s">
        <v>276</v>
      </c>
      <c r="B262" s="392"/>
      <c r="C262" s="299" t="s">
        <v>302</v>
      </c>
      <c r="D262" s="295"/>
      <c r="E262" s="295"/>
      <c r="F262" s="295"/>
      <c r="G262" s="295"/>
      <c r="H262" s="295"/>
      <c r="I262" s="295"/>
      <c r="J262" s="296"/>
    </row>
    <row r="263" spans="1:37">
      <c r="A263" s="431" t="s">
        <v>6</v>
      </c>
      <c r="B263" s="374"/>
      <c r="C263" s="433" t="s">
        <v>62</v>
      </c>
      <c r="D263" s="425" t="s">
        <v>64</v>
      </c>
      <c r="E263" s="428" t="s">
        <v>63</v>
      </c>
      <c r="F263" s="429"/>
      <c r="G263" s="429"/>
      <c r="H263" s="429"/>
      <c r="I263" s="429"/>
      <c r="J263" s="430"/>
      <c r="Y263" s="64"/>
    </row>
    <row r="264" spans="1:37" ht="14.25" thickBot="1">
      <c r="A264" s="402"/>
      <c r="B264" s="403"/>
      <c r="C264" s="434"/>
      <c r="D264" s="426"/>
      <c r="E264" s="414" t="s">
        <v>78</v>
      </c>
      <c r="F264" s="436" t="s">
        <v>3</v>
      </c>
      <c r="G264" s="436"/>
      <c r="H264" s="436" t="s">
        <v>4</v>
      </c>
      <c r="I264" s="436" t="s">
        <v>5</v>
      </c>
      <c r="J264" s="416" t="s">
        <v>8</v>
      </c>
      <c r="Y264" s="64" t="s">
        <v>32</v>
      </c>
    </row>
    <row r="265" spans="1:37" ht="14.25" customHeight="1" thickBot="1">
      <c r="A265" s="432"/>
      <c r="B265" s="388"/>
      <c r="C265" s="435"/>
      <c r="D265" s="427"/>
      <c r="E265" s="415"/>
      <c r="F265" s="154" t="s">
        <v>46</v>
      </c>
      <c r="G265" s="154" t="s">
        <v>47</v>
      </c>
      <c r="H265" s="437"/>
      <c r="I265" s="437"/>
      <c r="J265" s="417"/>
      <c r="Y265" s="64" t="s">
        <v>72</v>
      </c>
      <c r="AA265" s="342" t="s">
        <v>63</v>
      </c>
      <c r="AB265" s="343" t="s">
        <v>152</v>
      </c>
      <c r="AC265" s="447" t="s">
        <v>64</v>
      </c>
      <c r="AD265" s="447"/>
      <c r="AE265" s="447"/>
      <c r="AF265" s="447"/>
      <c r="AG265" s="447"/>
      <c r="AH265" s="344" t="s">
        <v>326</v>
      </c>
    </row>
    <row r="266" spans="1:37" ht="14.25" thickTop="1">
      <c r="A266" s="399" t="s">
        <v>1</v>
      </c>
      <c r="B266" s="400"/>
      <c r="C266" s="14" t="s">
        <v>41</v>
      </c>
      <c r="D266" s="161" t="s">
        <v>147</v>
      </c>
      <c r="E266" s="40" t="s">
        <v>32</v>
      </c>
      <c r="F266" s="22"/>
      <c r="G266" s="22"/>
      <c r="H266" s="22"/>
      <c r="I266" s="22"/>
      <c r="J266" s="23"/>
      <c r="K266" s="98">
        <f>IF(D266="○",1,0)</f>
        <v>1</v>
      </c>
      <c r="L266" s="98">
        <f>IF(D266="",0,1)</f>
        <v>1</v>
      </c>
      <c r="M266" s="99">
        <f>IF(AND($D266="○",E266="○"),1,0)</f>
        <v>1</v>
      </c>
      <c r="N266" s="99">
        <f>IF(AND($D266&lt;&gt;"",$E266="○"),1,0)</f>
        <v>1</v>
      </c>
      <c r="O266" s="100">
        <f>IF(AND($D266="○",F266="○"),1,0)</f>
        <v>0</v>
      </c>
      <c r="P266" s="100">
        <f>IF(AND($D266&lt;&gt;"",$F266="○"),1,0)</f>
        <v>0</v>
      </c>
      <c r="Q266" s="101">
        <f>IF(AND($D266="○",G266="○"),1,0)</f>
        <v>0</v>
      </c>
      <c r="R266" s="101">
        <f>IF(AND($D266&lt;&gt;"",$G266="○"),1,0)</f>
        <v>0</v>
      </c>
      <c r="S266" s="102">
        <f>IF(AND($D266="○",H266="○"),1,0)</f>
        <v>0</v>
      </c>
      <c r="T266" s="102">
        <f>IF(AND($D266&lt;&gt;"",$H266="○"),1,0)</f>
        <v>0</v>
      </c>
      <c r="U266" s="103">
        <f>IF(AND($D266="○",I266="○"),1,0)</f>
        <v>0</v>
      </c>
      <c r="V266" s="103">
        <f>IF(AND($D266&lt;&gt;"",$I266="○"),1,0)</f>
        <v>0</v>
      </c>
      <c r="W266" s="104">
        <f>IF(AND($D266="○",J266="○"),1,0)</f>
        <v>0</v>
      </c>
      <c r="X266" s="104">
        <f>IF(AND($D266&lt;&gt;"",$J266="○"),1,0)</f>
        <v>0</v>
      </c>
      <c r="Y266" s="64"/>
      <c r="AA266" s="248" t="s">
        <v>327</v>
      </c>
      <c r="AB266" s="346">
        <f>E296</f>
        <v>100</v>
      </c>
      <c r="AC266" s="348" t="s">
        <v>334</v>
      </c>
      <c r="AD266" s="349" t="str">
        <f>IF(AB266&gt;=20,"★","")</f>
        <v>★</v>
      </c>
      <c r="AE266" s="349" t="str">
        <f>IF(AB266&gt;=40,"★","")</f>
        <v>★</v>
      </c>
      <c r="AF266" s="349" t="str">
        <f>IF(AB266&gt;=60,"★","")</f>
        <v>★</v>
      </c>
      <c r="AG266" s="350" t="str">
        <f>IF(AB266&gt;=80,"★","")</f>
        <v>★</v>
      </c>
      <c r="AH266" s="446">
        <f>C297</f>
        <v>0</v>
      </c>
    </row>
    <row r="267" spans="1:37">
      <c r="A267" s="409"/>
      <c r="B267" s="400"/>
      <c r="C267" s="280" t="s">
        <v>229</v>
      </c>
      <c r="D267" s="162" t="s">
        <v>147</v>
      </c>
      <c r="E267" s="41" t="s">
        <v>32</v>
      </c>
      <c r="F267" s="16"/>
      <c r="G267" s="16" t="s">
        <v>32</v>
      </c>
      <c r="H267" s="16" t="s">
        <v>32</v>
      </c>
      <c r="I267" s="16" t="s">
        <v>32</v>
      </c>
      <c r="J267" s="17" t="s">
        <v>32</v>
      </c>
      <c r="K267" s="98">
        <f t="shared" ref="K267:K295" si="126">IF(D267="○",1,0)</f>
        <v>1</v>
      </c>
      <c r="L267" s="98">
        <f t="shared" ref="L267:L295" si="127">IF(D267="",0,1)</f>
        <v>1</v>
      </c>
      <c r="M267" s="99">
        <f t="shared" ref="M267:M295" si="128">IF(AND($D267="○",E267="○"),1,0)</f>
        <v>1</v>
      </c>
      <c r="N267" s="99">
        <f t="shared" ref="N267:N295" si="129">IF(AND($D267&lt;&gt;"",$E267="○"),1,0)</f>
        <v>1</v>
      </c>
      <c r="O267" s="100">
        <f t="shared" ref="O267:O295" si="130">IF(AND($D267="○",F267="○"),1,0)</f>
        <v>0</v>
      </c>
      <c r="P267" s="100">
        <f t="shared" ref="P267:P295" si="131">IF(AND($D267&lt;&gt;"",$F267="○"),1,0)</f>
        <v>0</v>
      </c>
      <c r="Q267" s="101">
        <f t="shared" ref="Q267:Q295" si="132">IF(AND($D267="○",G267="○"),1,0)</f>
        <v>1</v>
      </c>
      <c r="R267" s="101">
        <f t="shared" ref="R267:R295" si="133">IF(AND($D267&lt;&gt;"",$G267="○"),1,0)</f>
        <v>1</v>
      </c>
      <c r="S267" s="102">
        <f t="shared" ref="S267:S295" si="134">IF(AND($D267="○",H267="○"),1,0)</f>
        <v>1</v>
      </c>
      <c r="T267" s="102">
        <f t="shared" ref="T267:T295" si="135">IF(AND($D267&lt;&gt;"",$H267="○"),1,0)</f>
        <v>1</v>
      </c>
      <c r="U267" s="103">
        <f t="shared" ref="U267:U295" si="136">IF(AND($D267="○",I267="○"),1,0)</f>
        <v>1</v>
      </c>
      <c r="V267" s="103">
        <f t="shared" ref="V267:V295" si="137">IF(AND($D267&lt;&gt;"",$I267="○"),1,0)</f>
        <v>1</v>
      </c>
      <c r="W267" s="104">
        <f t="shared" ref="W267:W295" si="138">IF(AND($D267="○",J267="○"),1,0)</f>
        <v>1</v>
      </c>
      <c r="X267" s="104">
        <f t="shared" ref="X267:X295" si="139">IF(AND($D267&lt;&gt;"",$J267="○"),1,0)</f>
        <v>1</v>
      </c>
      <c r="Y267" s="64"/>
      <c r="AA267" s="248" t="s">
        <v>328</v>
      </c>
      <c r="AB267" s="346">
        <f>F296</f>
        <v>100</v>
      </c>
      <c r="AC267" s="348" t="s">
        <v>334</v>
      </c>
      <c r="AD267" s="349" t="str">
        <f t="shared" ref="AD267:AD272" si="140">IF(AB267&gt;=20,"★","")</f>
        <v>★</v>
      </c>
      <c r="AE267" s="349" t="str">
        <f t="shared" ref="AE267:AE272" si="141">IF(AB267&gt;=40,"★","")</f>
        <v>★</v>
      </c>
      <c r="AF267" s="349" t="str">
        <f t="shared" ref="AF267:AF272" si="142">IF(AB267&gt;=60,"★","")</f>
        <v>★</v>
      </c>
      <c r="AG267" s="350" t="str">
        <f t="shared" ref="AG267:AG272" si="143">IF(AB267&gt;=80,"★","")</f>
        <v>★</v>
      </c>
      <c r="AH267" s="446"/>
      <c r="AJ267" s="442" t="s">
        <v>335</v>
      </c>
      <c r="AK267" s="443"/>
    </row>
    <row r="268" spans="1:37" ht="14.25" thickBot="1">
      <c r="A268" s="409"/>
      <c r="B268" s="400"/>
      <c r="C268" s="11" t="s">
        <v>42</v>
      </c>
      <c r="D268" s="163" t="s">
        <v>147</v>
      </c>
      <c r="E268" s="42"/>
      <c r="F268" s="28"/>
      <c r="G268" s="28"/>
      <c r="H268" s="28"/>
      <c r="I268" s="28" t="s">
        <v>32</v>
      </c>
      <c r="J268" s="32"/>
      <c r="K268" s="98">
        <f t="shared" si="126"/>
        <v>1</v>
      </c>
      <c r="L268" s="98">
        <f t="shared" si="127"/>
        <v>1</v>
      </c>
      <c r="M268" s="99">
        <f t="shared" si="128"/>
        <v>0</v>
      </c>
      <c r="N268" s="99">
        <f t="shared" si="129"/>
        <v>0</v>
      </c>
      <c r="O268" s="100">
        <f t="shared" si="130"/>
        <v>0</v>
      </c>
      <c r="P268" s="100">
        <f t="shared" si="131"/>
        <v>0</v>
      </c>
      <c r="Q268" s="101">
        <f t="shared" si="132"/>
        <v>0</v>
      </c>
      <c r="R268" s="101">
        <f t="shared" si="133"/>
        <v>0</v>
      </c>
      <c r="S268" s="102">
        <f t="shared" si="134"/>
        <v>0</v>
      </c>
      <c r="T268" s="102">
        <f t="shared" si="135"/>
        <v>0</v>
      </c>
      <c r="U268" s="103">
        <f t="shared" si="136"/>
        <v>1</v>
      </c>
      <c r="V268" s="103">
        <f t="shared" si="137"/>
        <v>1</v>
      </c>
      <c r="W268" s="104">
        <f t="shared" si="138"/>
        <v>0</v>
      </c>
      <c r="X268" s="104">
        <f t="shared" si="139"/>
        <v>0</v>
      </c>
      <c r="Y268" s="64"/>
      <c r="AA268" s="248" t="s">
        <v>329</v>
      </c>
      <c r="AB268" s="346">
        <f>G296</f>
        <v>100</v>
      </c>
      <c r="AC268" s="348" t="s">
        <v>334</v>
      </c>
      <c r="AD268" s="349" t="str">
        <f t="shared" si="140"/>
        <v>★</v>
      </c>
      <c r="AE268" s="349" t="str">
        <f t="shared" si="141"/>
        <v>★</v>
      </c>
      <c r="AF268" s="349" t="str">
        <f t="shared" si="142"/>
        <v>★</v>
      </c>
      <c r="AG268" s="350" t="str">
        <f t="shared" si="143"/>
        <v>★</v>
      </c>
      <c r="AH268" s="446"/>
      <c r="AJ268" s="351" t="s">
        <v>336</v>
      </c>
      <c r="AK268" s="352" t="s">
        <v>334</v>
      </c>
    </row>
    <row r="269" spans="1:37">
      <c r="A269" s="410" t="s">
        <v>31</v>
      </c>
      <c r="B269" s="411"/>
      <c r="C269" s="65" t="s">
        <v>43</v>
      </c>
      <c r="D269" s="164" t="s">
        <v>147</v>
      </c>
      <c r="E269" s="43" t="s">
        <v>32</v>
      </c>
      <c r="F269" s="36"/>
      <c r="G269" s="36"/>
      <c r="H269" s="36"/>
      <c r="I269" s="36"/>
      <c r="J269" s="37"/>
      <c r="K269" s="98">
        <f t="shared" si="126"/>
        <v>1</v>
      </c>
      <c r="L269" s="98">
        <f t="shared" si="127"/>
        <v>1</v>
      </c>
      <c r="M269" s="99">
        <f t="shared" si="128"/>
        <v>1</v>
      </c>
      <c r="N269" s="99">
        <f t="shared" si="129"/>
        <v>1</v>
      </c>
      <c r="O269" s="100">
        <f t="shared" si="130"/>
        <v>0</v>
      </c>
      <c r="P269" s="100">
        <f t="shared" si="131"/>
        <v>0</v>
      </c>
      <c r="Q269" s="101">
        <f t="shared" si="132"/>
        <v>0</v>
      </c>
      <c r="R269" s="101">
        <f t="shared" si="133"/>
        <v>0</v>
      </c>
      <c r="S269" s="102">
        <f t="shared" si="134"/>
        <v>0</v>
      </c>
      <c r="T269" s="102">
        <f t="shared" si="135"/>
        <v>0</v>
      </c>
      <c r="U269" s="103">
        <f t="shared" si="136"/>
        <v>0</v>
      </c>
      <c r="V269" s="103">
        <f t="shared" si="137"/>
        <v>0</v>
      </c>
      <c r="W269" s="104">
        <f t="shared" si="138"/>
        <v>0</v>
      </c>
      <c r="X269" s="104">
        <f t="shared" si="139"/>
        <v>0</v>
      </c>
      <c r="Y269" s="64"/>
      <c r="AA269" s="248" t="s">
        <v>143</v>
      </c>
      <c r="AB269" s="346">
        <f>H296</f>
        <v>80</v>
      </c>
      <c r="AC269" s="348" t="s">
        <v>334</v>
      </c>
      <c r="AD269" s="349" t="str">
        <f t="shared" si="140"/>
        <v>★</v>
      </c>
      <c r="AE269" s="349" t="str">
        <f t="shared" si="141"/>
        <v>★</v>
      </c>
      <c r="AF269" s="349" t="str">
        <f t="shared" si="142"/>
        <v>★</v>
      </c>
      <c r="AG269" s="350" t="str">
        <f t="shared" si="143"/>
        <v>★</v>
      </c>
      <c r="AH269" s="446"/>
      <c r="AJ269" s="351" t="s">
        <v>337</v>
      </c>
      <c r="AK269" s="353" t="s">
        <v>341</v>
      </c>
    </row>
    <row r="270" spans="1:37">
      <c r="A270" s="409"/>
      <c r="B270" s="400"/>
      <c r="C270" s="280" t="s">
        <v>230</v>
      </c>
      <c r="D270" s="165" t="s">
        <v>147</v>
      </c>
      <c r="E270" s="41"/>
      <c r="F270" s="16" t="s">
        <v>32</v>
      </c>
      <c r="G270" s="16" t="s">
        <v>32</v>
      </c>
      <c r="H270" s="16"/>
      <c r="I270" s="16"/>
      <c r="J270" s="17"/>
      <c r="K270" s="98">
        <f t="shared" si="126"/>
        <v>1</v>
      </c>
      <c r="L270" s="98">
        <f t="shared" si="127"/>
        <v>1</v>
      </c>
      <c r="M270" s="99">
        <f t="shared" si="128"/>
        <v>0</v>
      </c>
      <c r="N270" s="99">
        <f t="shared" si="129"/>
        <v>0</v>
      </c>
      <c r="O270" s="100">
        <f t="shared" si="130"/>
        <v>1</v>
      </c>
      <c r="P270" s="100">
        <f t="shared" si="131"/>
        <v>1</v>
      </c>
      <c r="Q270" s="101">
        <f t="shared" si="132"/>
        <v>1</v>
      </c>
      <c r="R270" s="101">
        <f t="shared" si="133"/>
        <v>1</v>
      </c>
      <c r="S270" s="102">
        <f t="shared" si="134"/>
        <v>0</v>
      </c>
      <c r="T270" s="102">
        <f t="shared" si="135"/>
        <v>0</v>
      </c>
      <c r="U270" s="103">
        <f t="shared" si="136"/>
        <v>0</v>
      </c>
      <c r="V270" s="103">
        <f t="shared" si="137"/>
        <v>0</v>
      </c>
      <c r="W270" s="104">
        <f t="shared" si="138"/>
        <v>0</v>
      </c>
      <c r="X270" s="104">
        <f t="shared" si="139"/>
        <v>0</v>
      </c>
      <c r="Y270" s="64"/>
      <c r="AA270" s="248" t="s">
        <v>144</v>
      </c>
      <c r="AB270" s="346">
        <f>I296</f>
        <v>87.5</v>
      </c>
      <c r="AC270" s="348" t="s">
        <v>334</v>
      </c>
      <c r="AD270" s="349" t="str">
        <f t="shared" si="140"/>
        <v>★</v>
      </c>
      <c r="AE270" s="349" t="str">
        <f t="shared" si="141"/>
        <v>★</v>
      </c>
      <c r="AF270" s="349" t="str">
        <f t="shared" si="142"/>
        <v>★</v>
      </c>
      <c r="AG270" s="350" t="str">
        <f t="shared" si="143"/>
        <v>★</v>
      </c>
      <c r="AH270" s="446"/>
      <c r="AJ270" s="351" t="s">
        <v>338</v>
      </c>
      <c r="AK270" s="353" t="s">
        <v>342</v>
      </c>
    </row>
    <row r="271" spans="1:37">
      <c r="A271" s="409"/>
      <c r="B271" s="400"/>
      <c r="C271" s="280" t="s">
        <v>232</v>
      </c>
      <c r="D271" s="165" t="s">
        <v>147</v>
      </c>
      <c r="E271" s="41" t="s">
        <v>32</v>
      </c>
      <c r="F271" s="16"/>
      <c r="G271" s="16" t="s">
        <v>32</v>
      </c>
      <c r="H271" s="16" t="s">
        <v>32</v>
      </c>
      <c r="I271" s="16" t="s">
        <v>32</v>
      </c>
      <c r="J271" s="17" t="s">
        <v>32</v>
      </c>
      <c r="K271" s="98">
        <f t="shared" si="126"/>
        <v>1</v>
      </c>
      <c r="L271" s="98">
        <f t="shared" si="127"/>
        <v>1</v>
      </c>
      <c r="M271" s="99">
        <f t="shared" si="128"/>
        <v>1</v>
      </c>
      <c r="N271" s="99">
        <f t="shared" si="129"/>
        <v>1</v>
      </c>
      <c r="O271" s="100">
        <f t="shared" si="130"/>
        <v>0</v>
      </c>
      <c r="P271" s="100">
        <f t="shared" si="131"/>
        <v>0</v>
      </c>
      <c r="Q271" s="101">
        <f t="shared" si="132"/>
        <v>1</v>
      </c>
      <c r="R271" s="101">
        <f t="shared" si="133"/>
        <v>1</v>
      </c>
      <c r="S271" s="102">
        <f t="shared" si="134"/>
        <v>1</v>
      </c>
      <c r="T271" s="102">
        <f t="shared" si="135"/>
        <v>1</v>
      </c>
      <c r="U271" s="103">
        <f t="shared" si="136"/>
        <v>1</v>
      </c>
      <c r="V271" s="103">
        <f t="shared" si="137"/>
        <v>1</v>
      </c>
      <c r="W271" s="104">
        <f t="shared" si="138"/>
        <v>1</v>
      </c>
      <c r="X271" s="104">
        <f t="shared" si="139"/>
        <v>1</v>
      </c>
      <c r="Y271" s="81"/>
      <c r="AA271" s="248" t="s">
        <v>145</v>
      </c>
      <c r="AB271" s="346">
        <f>J296</f>
        <v>71.428571428571431</v>
      </c>
      <c r="AC271" s="348" t="s">
        <v>334</v>
      </c>
      <c r="AD271" s="349" t="str">
        <f t="shared" si="140"/>
        <v>★</v>
      </c>
      <c r="AE271" s="349" t="str">
        <f t="shared" si="141"/>
        <v>★</v>
      </c>
      <c r="AF271" s="349" t="str">
        <f t="shared" si="142"/>
        <v>★</v>
      </c>
      <c r="AG271" s="350" t="str">
        <f t="shared" si="143"/>
        <v/>
      </c>
      <c r="AH271" s="446"/>
      <c r="AJ271" s="351" t="s">
        <v>339</v>
      </c>
      <c r="AK271" s="353" t="s">
        <v>343</v>
      </c>
    </row>
    <row r="272" spans="1:37" ht="14.25" thickBot="1">
      <c r="A272" s="412"/>
      <c r="B272" s="413"/>
      <c r="C272" s="66" t="s">
        <v>233</v>
      </c>
      <c r="D272" s="166" t="s">
        <v>293</v>
      </c>
      <c r="E272" s="44"/>
      <c r="F272" s="38"/>
      <c r="G272" s="38"/>
      <c r="H272" s="38"/>
      <c r="I272" s="38" t="s">
        <v>32</v>
      </c>
      <c r="J272" s="39"/>
      <c r="K272" s="98">
        <f t="shared" si="126"/>
        <v>0</v>
      </c>
      <c r="L272" s="98">
        <f t="shared" si="127"/>
        <v>1</v>
      </c>
      <c r="M272" s="99">
        <f t="shared" si="128"/>
        <v>0</v>
      </c>
      <c r="N272" s="99">
        <f t="shared" si="129"/>
        <v>0</v>
      </c>
      <c r="O272" s="100">
        <f t="shared" si="130"/>
        <v>0</v>
      </c>
      <c r="P272" s="100">
        <f t="shared" si="131"/>
        <v>0</v>
      </c>
      <c r="Q272" s="101">
        <f t="shared" si="132"/>
        <v>0</v>
      </c>
      <c r="R272" s="101">
        <f t="shared" si="133"/>
        <v>0</v>
      </c>
      <c r="S272" s="102">
        <f t="shared" si="134"/>
        <v>0</v>
      </c>
      <c r="T272" s="102">
        <f t="shared" si="135"/>
        <v>0</v>
      </c>
      <c r="U272" s="103">
        <f t="shared" si="136"/>
        <v>0</v>
      </c>
      <c r="V272" s="103">
        <f t="shared" si="137"/>
        <v>1</v>
      </c>
      <c r="W272" s="104">
        <f t="shared" si="138"/>
        <v>0</v>
      </c>
      <c r="X272" s="104">
        <f t="shared" si="139"/>
        <v>0</v>
      </c>
      <c r="Y272" s="64"/>
      <c r="AA272" s="345" t="s">
        <v>333</v>
      </c>
      <c r="AB272" s="347">
        <f>D296</f>
        <v>87.5</v>
      </c>
      <c r="AC272" s="356" t="s">
        <v>334</v>
      </c>
      <c r="AD272" s="357" t="str">
        <f t="shared" si="140"/>
        <v>★</v>
      </c>
      <c r="AE272" s="357" t="str">
        <f t="shared" si="141"/>
        <v>★</v>
      </c>
      <c r="AF272" s="357" t="str">
        <f t="shared" si="142"/>
        <v>★</v>
      </c>
      <c r="AG272" s="359" t="str">
        <f t="shared" si="143"/>
        <v>★</v>
      </c>
      <c r="AH272" s="448"/>
      <c r="AJ272" s="354" t="s">
        <v>340</v>
      </c>
      <c r="AK272" s="355" t="s">
        <v>344</v>
      </c>
    </row>
    <row r="273" spans="1:25">
      <c r="A273" s="418" t="s">
        <v>11</v>
      </c>
      <c r="B273" s="35" t="s">
        <v>9</v>
      </c>
      <c r="C273" s="67" t="s">
        <v>224</v>
      </c>
      <c r="D273" s="161" t="s">
        <v>147</v>
      </c>
      <c r="E273" s="43"/>
      <c r="F273" s="36" t="s">
        <v>32</v>
      </c>
      <c r="G273" s="36" t="s">
        <v>32</v>
      </c>
      <c r="H273" s="36"/>
      <c r="I273" s="36"/>
      <c r="J273" s="37"/>
      <c r="K273" s="98">
        <f t="shared" si="126"/>
        <v>1</v>
      </c>
      <c r="L273" s="98">
        <f t="shared" si="127"/>
        <v>1</v>
      </c>
      <c r="M273" s="99">
        <f t="shared" si="128"/>
        <v>0</v>
      </c>
      <c r="N273" s="99">
        <f t="shared" si="129"/>
        <v>0</v>
      </c>
      <c r="O273" s="100">
        <f t="shared" si="130"/>
        <v>1</v>
      </c>
      <c r="P273" s="100">
        <f t="shared" si="131"/>
        <v>1</v>
      </c>
      <c r="Q273" s="101">
        <f t="shared" si="132"/>
        <v>1</v>
      </c>
      <c r="R273" s="101">
        <f t="shared" si="133"/>
        <v>1</v>
      </c>
      <c r="S273" s="102">
        <f t="shared" si="134"/>
        <v>0</v>
      </c>
      <c r="T273" s="102">
        <f t="shared" si="135"/>
        <v>0</v>
      </c>
      <c r="U273" s="103">
        <f t="shared" si="136"/>
        <v>0</v>
      </c>
      <c r="V273" s="103">
        <f t="shared" si="137"/>
        <v>0</v>
      </c>
      <c r="W273" s="104">
        <f t="shared" si="138"/>
        <v>0</v>
      </c>
      <c r="X273" s="104">
        <f t="shared" si="139"/>
        <v>0</v>
      </c>
      <c r="Y273" s="64"/>
    </row>
    <row r="274" spans="1:25">
      <c r="A274" s="419"/>
      <c r="B274" s="15" t="s">
        <v>14</v>
      </c>
      <c r="C274" s="68" t="s">
        <v>234</v>
      </c>
      <c r="D274" s="162"/>
      <c r="E274" s="41" t="s">
        <v>32</v>
      </c>
      <c r="F274" s="16"/>
      <c r="G274" s="16"/>
      <c r="H274" s="16"/>
      <c r="I274" s="16"/>
      <c r="J274" s="17"/>
      <c r="K274" s="98">
        <f t="shared" si="126"/>
        <v>0</v>
      </c>
      <c r="L274" s="98">
        <f t="shared" si="127"/>
        <v>0</v>
      </c>
      <c r="M274" s="99">
        <f t="shared" si="128"/>
        <v>0</v>
      </c>
      <c r="N274" s="99">
        <f t="shared" si="129"/>
        <v>0</v>
      </c>
      <c r="O274" s="100">
        <f t="shared" si="130"/>
        <v>0</v>
      </c>
      <c r="P274" s="100">
        <f t="shared" si="131"/>
        <v>0</v>
      </c>
      <c r="Q274" s="101">
        <f t="shared" si="132"/>
        <v>0</v>
      </c>
      <c r="R274" s="101">
        <f t="shared" si="133"/>
        <v>0</v>
      </c>
      <c r="S274" s="102">
        <f t="shared" si="134"/>
        <v>0</v>
      </c>
      <c r="T274" s="102">
        <f t="shared" si="135"/>
        <v>0</v>
      </c>
      <c r="U274" s="103">
        <f t="shared" si="136"/>
        <v>0</v>
      </c>
      <c r="V274" s="103">
        <f t="shared" si="137"/>
        <v>0</v>
      </c>
      <c r="W274" s="104">
        <f t="shared" si="138"/>
        <v>0</v>
      </c>
      <c r="X274" s="104">
        <f t="shared" si="139"/>
        <v>0</v>
      </c>
      <c r="Y274" s="64"/>
    </row>
    <row r="275" spans="1:25">
      <c r="A275" s="420"/>
      <c r="B275" s="15" t="s">
        <v>12</v>
      </c>
      <c r="C275" s="68" t="s">
        <v>51</v>
      </c>
      <c r="D275" s="162" t="s">
        <v>147</v>
      </c>
      <c r="E275" s="41"/>
      <c r="F275" s="16" t="s">
        <v>32</v>
      </c>
      <c r="G275" s="16" t="s">
        <v>32</v>
      </c>
      <c r="H275" s="16"/>
      <c r="I275" s="16"/>
      <c r="J275" s="17"/>
      <c r="K275" s="98">
        <f t="shared" si="126"/>
        <v>1</v>
      </c>
      <c r="L275" s="98">
        <f t="shared" si="127"/>
        <v>1</v>
      </c>
      <c r="M275" s="99">
        <f t="shared" si="128"/>
        <v>0</v>
      </c>
      <c r="N275" s="99">
        <f t="shared" si="129"/>
        <v>0</v>
      </c>
      <c r="O275" s="100">
        <f t="shared" si="130"/>
        <v>1</v>
      </c>
      <c r="P275" s="100">
        <f t="shared" si="131"/>
        <v>1</v>
      </c>
      <c r="Q275" s="101">
        <f t="shared" si="132"/>
        <v>1</v>
      </c>
      <c r="R275" s="101">
        <f t="shared" si="133"/>
        <v>1</v>
      </c>
      <c r="S275" s="102">
        <f t="shared" si="134"/>
        <v>0</v>
      </c>
      <c r="T275" s="102">
        <f t="shared" si="135"/>
        <v>0</v>
      </c>
      <c r="U275" s="103">
        <f t="shared" si="136"/>
        <v>0</v>
      </c>
      <c r="V275" s="103">
        <f t="shared" si="137"/>
        <v>0</v>
      </c>
      <c r="W275" s="104">
        <f t="shared" si="138"/>
        <v>0</v>
      </c>
      <c r="X275" s="104">
        <f t="shared" si="139"/>
        <v>0</v>
      </c>
      <c r="Y275" s="64"/>
    </row>
    <row r="276" spans="1:25">
      <c r="A276" s="420"/>
      <c r="B276" s="422" t="s">
        <v>13</v>
      </c>
      <c r="C276" s="69" t="s">
        <v>235</v>
      </c>
      <c r="D276" s="167" t="s">
        <v>147</v>
      </c>
      <c r="E276" s="48" t="s">
        <v>32</v>
      </c>
      <c r="F276" s="49"/>
      <c r="G276" s="49"/>
      <c r="H276" s="49"/>
      <c r="I276" s="49"/>
      <c r="J276" s="50"/>
      <c r="K276" s="98">
        <f t="shared" si="126"/>
        <v>1</v>
      </c>
      <c r="L276" s="98">
        <f t="shared" si="127"/>
        <v>1</v>
      </c>
      <c r="M276" s="99">
        <f t="shared" si="128"/>
        <v>1</v>
      </c>
      <c r="N276" s="99">
        <f t="shared" si="129"/>
        <v>1</v>
      </c>
      <c r="O276" s="100">
        <f t="shared" si="130"/>
        <v>0</v>
      </c>
      <c r="P276" s="100">
        <f t="shared" si="131"/>
        <v>0</v>
      </c>
      <c r="Q276" s="101">
        <f t="shared" si="132"/>
        <v>0</v>
      </c>
      <c r="R276" s="101">
        <f t="shared" si="133"/>
        <v>0</v>
      </c>
      <c r="S276" s="102">
        <f t="shared" si="134"/>
        <v>0</v>
      </c>
      <c r="T276" s="102">
        <f t="shared" si="135"/>
        <v>0</v>
      </c>
      <c r="U276" s="103">
        <f t="shared" si="136"/>
        <v>0</v>
      </c>
      <c r="V276" s="103">
        <f t="shared" si="137"/>
        <v>0</v>
      </c>
      <c r="W276" s="104">
        <f t="shared" si="138"/>
        <v>0</v>
      </c>
      <c r="X276" s="104">
        <f t="shared" si="139"/>
        <v>0</v>
      </c>
      <c r="Y276" s="64"/>
    </row>
    <row r="277" spans="1:25">
      <c r="A277" s="420"/>
      <c r="B277" s="423"/>
      <c r="C277" s="70" t="s">
        <v>52</v>
      </c>
      <c r="D277" s="168"/>
      <c r="E277" s="51"/>
      <c r="F277" s="52"/>
      <c r="G277" s="52"/>
      <c r="H277" s="52" t="s">
        <v>32</v>
      </c>
      <c r="I277" s="52"/>
      <c r="J277" s="53"/>
      <c r="K277" s="98">
        <f t="shared" si="126"/>
        <v>0</v>
      </c>
      <c r="L277" s="98">
        <f t="shared" si="127"/>
        <v>0</v>
      </c>
      <c r="M277" s="99">
        <f t="shared" si="128"/>
        <v>0</v>
      </c>
      <c r="N277" s="99">
        <f t="shared" si="129"/>
        <v>0</v>
      </c>
      <c r="O277" s="100">
        <f t="shared" si="130"/>
        <v>0</v>
      </c>
      <c r="P277" s="100">
        <f t="shared" si="131"/>
        <v>0</v>
      </c>
      <c r="Q277" s="101">
        <f t="shared" si="132"/>
        <v>0</v>
      </c>
      <c r="R277" s="101">
        <f t="shared" si="133"/>
        <v>0</v>
      </c>
      <c r="S277" s="102">
        <f t="shared" si="134"/>
        <v>0</v>
      </c>
      <c r="T277" s="102">
        <f t="shared" si="135"/>
        <v>0</v>
      </c>
      <c r="U277" s="103">
        <f t="shared" si="136"/>
        <v>0</v>
      </c>
      <c r="V277" s="103">
        <f t="shared" si="137"/>
        <v>0</v>
      </c>
      <c r="W277" s="104">
        <f t="shared" si="138"/>
        <v>0</v>
      </c>
      <c r="X277" s="104">
        <f t="shared" si="139"/>
        <v>0</v>
      </c>
      <c r="Y277" s="64"/>
    </row>
    <row r="278" spans="1:25">
      <c r="A278" s="420"/>
      <c r="B278" s="423"/>
      <c r="C278" s="70" t="s">
        <v>53</v>
      </c>
      <c r="D278" s="168"/>
      <c r="E278" s="51"/>
      <c r="F278" s="52" t="s">
        <v>32</v>
      </c>
      <c r="G278" s="52" t="s">
        <v>32</v>
      </c>
      <c r="H278" s="52"/>
      <c r="I278" s="52"/>
      <c r="J278" s="53"/>
      <c r="K278" s="98">
        <f t="shared" si="126"/>
        <v>0</v>
      </c>
      <c r="L278" s="98">
        <f t="shared" si="127"/>
        <v>0</v>
      </c>
      <c r="M278" s="99">
        <f t="shared" si="128"/>
        <v>0</v>
      </c>
      <c r="N278" s="99">
        <f t="shared" si="129"/>
        <v>0</v>
      </c>
      <c r="O278" s="100">
        <f t="shared" si="130"/>
        <v>0</v>
      </c>
      <c r="P278" s="100">
        <f t="shared" si="131"/>
        <v>0</v>
      </c>
      <c r="Q278" s="101">
        <f t="shared" si="132"/>
        <v>0</v>
      </c>
      <c r="R278" s="101">
        <f t="shared" si="133"/>
        <v>0</v>
      </c>
      <c r="S278" s="102">
        <f t="shared" si="134"/>
        <v>0</v>
      </c>
      <c r="T278" s="102">
        <f t="shared" si="135"/>
        <v>0</v>
      </c>
      <c r="U278" s="103">
        <f t="shared" si="136"/>
        <v>0</v>
      </c>
      <c r="V278" s="103">
        <f t="shared" si="137"/>
        <v>0</v>
      </c>
      <c r="W278" s="104">
        <f t="shared" si="138"/>
        <v>0</v>
      </c>
      <c r="X278" s="104">
        <f t="shared" si="139"/>
        <v>0</v>
      </c>
      <c r="Y278" s="64"/>
    </row>
    <row r="279" spans="1:25">
      <c r="A279" s="420"/>
      <c r="B279" s="423"/>
      <c r="C279" s="70" t="s">
        <v>54</v>
      </c>
      <c r="D279" s="168"/>
      <c r="E279" s="51"/>
      <c r="F279" s="52"/>
      <c r="G279" s="52"/>
      <c r="H279" s="52"/>
      <c r="I279" s="52" t="s">
        <v>32</v>
      </c>
      <c r="J279" s="53"/>
      <c r="K279" s="98">
        <f t="shared" si="126"/>
        <v>0</v>
      </c>
      <c r="L279" s="98">
        <f t="shared" si="127"/>
        <v>0</v>
      </c>
      <c r="M279" s="99">
        <f t="shared" si="128"/>
        <v>0</v>
      </c>
      <c r="N279" s="99">
        <f t="shared" si="129"/>
        <v>0</v>
      </c>
      <c r="O279" s="100">
        <f t="shared" si="130"/>
        <v>0</v>
      </c>
      <c r="P279" s="100">
        <f t="shared" si="131"/>
        <v>0</v>
      </c>
      <c r="Q279" s="101">
        <f t="shared" si="132"/>
        <v>0</v>
      </c>
      <c r="R279" s="101">
        <f t="shared" si="133"/>
        <v>0</v>
      </c>
      <c r="S279" s="102">
        <f t="shared" si="134"/>
        <v>0</v>
      </c>
      <c r="T279" s="102">
        <f t="shared" si="135"/>
        <v>0</v>
      </c>
      <c r="U279" s="103">
        <f t="shared" si="136"/>
        <v>0</v>
      </c>
      <c r="V279" s="103">
        <f t="shared" si="137"/>
        <v>0</v>
      </c>
      <c r="W279" s="104">
        <f t="shared" si="138"/>
        <v>0</v>
      </c>
      <c r="X279" s="104">
        <f t="shared" si="139"/>
        <v>0</v>
      </c>
      <c r="Y279" s="64"/>
    </row>
    <row r="280" spans="1:25">
      <c r="A280" s="420"/>
      <c r="B280" s="423"/>
      <c r="C280" s="70" t="s">
        <v>56</v>
      </c>
      <c r="D280" s="168"/>
      <c r="E280" s="51"/>
      <c r="F280" s="52" t="s">
        <v>32</v>
      </c>
      <c r="G280" s="52" t="s">
        <v>32</v>
      </c>
      <c r="H280" s="52"/>
      <c r="I280" s="52"/>
      <c r="J280" s="53"/>
      <c r="K280" s="98">
        <f t="shared" si="126"/>
        <v>0</v>
      </c>
      <c r="L280" s="98">
        <f t="shared" si="127"/>
        <v>0</v>
      </c>
      <c r="M280" s="99">
        <f t="shared" si="128"/>
        <v>0</v>
      </c>
      <c r="N280" s="99">
        <f t="shared" si="129"/>
        <v>0</v>
      </c>
      <c r="O280" s="100">
        <f t="shared" si="130"/>
        <v>0</v>
      </c>
      <c r="P280" s="100">
        <f t="shared" si="131"/>
        <v>0</v>
      </c>
      <c r="Q280" s="101">
        <f t="shared" si="132"/>
        <v>0</v>
      </c>
      <c r="R280" s="101">
        <f t="shared" si="133"/>
        <v>0</v>
      </c>
      <c r="S280" s="102">
        <f t="shared" si="134"/>
        <v>0</v>
      </c>
      <c r="T280" s="102">
        <f t="shared" si="135"/>
        <v>0</v>
      </c>
      <c r="U280" s="103">
        <f t="shared" si="136"/>
        <v>0</v>
      </c>
      <c r="V280" s="103">
        <f t="shared" si="137"/>
        <v>0</v>
      </c>
      <c r="W280" s="104">
        <f t="shared" si="138"/>
        <v>0</v>
      </c>
      <c r="X280" s="104">
        <f t="shared" si="139"/>
        <v>0</v>
      </c>
      <c r="Y280" s="64"/>
    </row>
    <row r="281" spans="1:25" ht="14.25" thickBot="1">
      <c r="A281" s="421"/>
      <c r="B281" s="424"/>
      <c r="C281" s="71" t="s">
        <v>55</v>
      </c>
      <c r="D281" s="169"/>
      <c r="E281" s="54"/>
      <c r="F281" s="55"/>
      <c r="G281" s="55"/>
      <c r="H281" s="55"/>
      <c r="I281" s="55" t="s">
        <v>32</v>
      </c>
      <c r="J281" s="56"/>
      <c r="K281" s="98">
        <f t="shared" si="126"/>
        <v>0</v>
      </c>
      <c r="L281" s="98">
        <f t="shared" si="127"/>
        <v>0</v>
      </c>
      <c r="M281" s="99">
        <f t="shared" si="128"/>
        <v>0</v>
      </c>
      <c r="N281" s="99">
        <f t="shared" si="129"/>
        <v>0</v>
      </c>
      <c r="O281" s="100">
        <f t="shared" si="130"/>
        <v>0</v>
      </c>
      <c r="P281" s="100">
        <f t="shared" si="131"/>
        <v>0</v>
      </c>
      <c r="Q281" s="101">
        <f t="shared" si="132"/>
        <v>0</v>
      </c>
      <c r="R281" s="101">
        <f t="shared" si="133"/>
        <v>0</v>
      </c>
      <c r="S281" s="102">
        <f t="shared" si="134"/>
        <v>0</v>
      </c>
      <c r="T281" s="102">
        <f t="shared" si="135"/>
        <v>0</v>
      </c>
      <c r="U281" s="103">
        <f t="shared" si="136"/>
        <v>0</v>
      </c>
      <c r="V281" s="103">
        <f t="shared" si="137"/>
        <v>0</v>
      </c>
      <c r="W281" s="104">
        <f t="shared" si="138"/>
        <v>0</v>
      </c>
      <c r="X281" s="104">
        <f t="shared" si="139"/>
        <v>0</v>
      </c>
      <c r="Y281" s="64"/>
    </row>
    <row r="282" spans="1:25">
      <c r="A282" s="399" t="s">
        <v>2</v>
      </c>
      <c r="B282" s="400"/>
      <c r="C282" s="72" t="s">
        <v>57</v>
      </c>
      <c r="D282" s="161" t="s">
        <v>147</v>
      </c>
      <c r="E282" s="40" t="s">
        <v>32</v>
      </c>
      <c r="F282" s="22"/>
      <c r="G282" s="22"/>
      <c r="H282" s="22"/>
      <c r="I282" s="22"/>
      <c r="J282" s="23" t="s">
        <v>32</v>
      </c>
      <c r="K282" s="98">
        <f t="shared" si="126"/>
        <v>1</v>
      </c>
      <c r="L282" s="98">
        <f t="shared" si="127"/>
        <v>1</v>
      </c>
      <c r="M282" s="99">
        <f t="shared" si="128"/>
        <v>1</v>
      </c>
      <c r="N282" s="99">
        <f t="shared" si="129"/>
        <v>1</v>
      </c>
      <c r="O282" s="100">
        <f t="shared" si="130"/>
        <v>0</v>
      </c>
      <c r="P282" s="100">
        <f t="shared" si="131"/>
        <v>0</v>
      </c>
      <c r="Q282" s="101">
        <f t="shared" si="132"/>
        <v>0</v>
      </c>
      <c r="R282" s="101">
        <f t="shared" si="133"/>
        <v>0</v>
      </c>
      <c r="S282" s="102">
        <f t="shared" si="134"/>
        <v>0</v>
      </c>
      <c r="T282" s="102">
        <f t="shared" si="135"/>
        <v>0</v>
      </c>
      <c r="U282" s="103">
        <f t="shared" si="136"/>
        <v>0</v>
      </c>
      <c r="V282" s="103">
        <f t="shared" si="137"/>
        <v>0</v>
      </c>
      <c r="W282" s="104">
        <f t="shared" si="138"/>
        <v>1</v>
      </c>
      <c r="X282" s="104">
        <f t="shared" si="139"/>
        <v>1</v>
      </c>
      <c r="Y282" s="64"/>
    </row>
    <row r="283" spans="1:25">
      <c r="A283" s="399"/>
      <c r="B283" s="400"/>
      <c r="C283" s="73" t="s">
        <v>58</v>
      </c>
      <c r="D283" s="162" t="s">
        <v>147</v>
      </c>
      <c r="E283" s="41"/>
      <c r="F283" s="16" t="s">
        <v>32</v>
      </c>
      <c r="G283" s="16" t="s">
        <v>32</v>
      </c>
      <c r="H283" s="16"/>
      <c r="I283" s="16"/>
      <c r="J283" s="17"/>
      <c r="K283" s="98">
        <f t="shared" si="126"/>
        <v>1</v>
      </c>
      <c r="L283" s="98">
        <f t="shared" si="127"/>
        <v>1</v>
      </c>
      <c r="M283" s="99">
        <f t="shared" si="128"/>
        <v>0</v>
      </c>
      <c r="N283" s="99">
        <f t="shared" si="129"/>
        <v>0</v>
      </c>
      <c r="O283" s="100">
        <f t="shared" si="130"/>
        <v>1</v>
      </c>
      <c r="P283" s="100">
        <f t="shared" si="131"/>
        <v>1</v>
      </c>
      <c r="Q283" s="101">
        <f t="shared" si="132"/>
        <v>1</v>
      </c>
      <c r="R283" s="101">
        <f t="shared" si="133"/>
        <v>1</v>
      </c>
      <c r="S283" s="102">
        <f t="shared" si="134"/>
        <v>0</v>
      </c>
      <c r="T283" s="102">
        <f t="shared" si="135"/>
        <v>0</v>
      </c>
      <c r="U283" s="103">
        <f t="shared" si="136"/>
        <v>0</v>
      </c>
      <c r="V283" s="103">
        <f t="shared" si="137"/>
        <v>0</v>
      </c>
      <c r="W283" s="104">
        <f t="shared" si="138"/>
        <v>0</v>
      </c>
      <c r="X283" s="104">
        <f t="shared" si="139"/>
        <v>0</v>
      </c>
      <c r="Y283" s="64"/>
    </row>
    <row r="284" spans="1:25" ht="14.25" thickBot="1">
      <c r="A284" s="399"/>
      <c r="B284" s="400"/>
      <c r="C284" s="74" t="s">
        <v>59</v>
      </c>
      <c r="D284" s="163" t="s">
        <v>147</v>
      </c>
      <c r="E284" s="42"/>
      <c r="F284" s="28"/>
      <c r="G284" s="28"/>
      <c r="H284" s="28"/>
      <c r="I284" s="28"/>
      <c r="J284" s="32" t="s">
        <v>32</v>
      </c>
      <c r="K284" s="98">
        <f t="shared" si="126"/>
        <v>1</v>
      </c>
      <c r="L284" s="98">
        <f t="shared" si="127"/>
        <v>1</v>
      </c>
      <c r="M284" s="99">
        <f t="shared" si="128"/>
        <v>0</v>
      </c>
      <c r="N284" s="99">
        <f t="shared" si="129"/>
        <v>0</v>
      </c>
      <c r="O284" s="100">
        <f t="shared" si="130"/>
        <v>0</v>
      </c>
      <c r="P284" s="100">
        <f t="shared" si="131"/>
        <v>0</v>
      </c>
      <c r="Q284" s="101">
        <f t="shared" si="132"/>
        <v>0</v>
      </c>
      <c r="R284" s="101">
        <f t="shared" si="133"/>
        <v>0</v>
      </c>
      <c r="S284" s="102">
        <f t="shared" si="134"/>
        <v>0</v>
      </c>
      <c r="T284" s="102">
        <f t="shared" si="135"/>
        <v>0</v>
      </c>
      <c r="U284" s="103">
        <f t="shared" si="136"/>
        <v>0</v>
      </c>
      <c r="V284" s="103">
        <f t="shared" si="137"/>
        <v>0</v>
      </c>
      <c r="W284" s="104">
        <f t="shared" si="138"/>
        <v>1</v>
      </c>
      <c r="X284" s="104">
        <f t="shared" si="139"/>
        <v>1</v>
      </c>
      <c r="Y284" s="64"/>
    </row>
    <row r="285" spans="1:25">
      <c r="A285" s="401" t="s">
        <v>10</v>
      </c>
      <c r="B285" s="374"/>
      <c r="C285" s="75" t="s">
        <v>236</v>
      </c>
      <c r="D285" s="164" t="s">
        <v>147</v>
      </c>
      <c r="E285" s="43" t="s">
        <v>32</v>
      </c>
      <c r="F285" s="36"/>
      <c r="G285" s="36"/>
      <c r="H285" s="36"/>
      <c r="I285" s="36"/>
      <c r="J285" s="37"/>
      <c r="K285" s="98">
        <f t="shared" si="126"/>
        <v>1</v>
      </c>
      <c r="L285" s="98">
        <f t="shared" si="127"/>
        <v>1</v>
      </c>
      <c r="M285" s="99">
        <f t="shared" si="128"/>
        <v>1</v>
      </c>
      <c r="N285" s="99">
        <f t="shared" si="129"/>
        <v>1</v>
      </c>
      <c r="O285" s="100">
        <f t="shared" si="130"/>
        <v>0</v>
      </c>
      <c r="P285" s="100">
        <f t="shared" si="131"/>
        <v>0</v>
      </c>
      <c r="Q285" s="101">
        <f t="shared" si="132"/>
        <v>0</v>
      </c>
      <c r="R285" s="101">
        <f t="shared" si="133"/>
        <v>0</v>
      </c>
      <c r="S285" s="102">
        <f t="shared" si="134"/>
        <v>0</v>
      </c>
      <c r="T285" s="102">
        <f t="shared" si="135"/>
        <v>0</v>
      </c>
      <c r="U285" s="103">
        <f t="shared" si="136"/>
        <v>0</v>
      </c>
      <c r="V285" s="103">
        <f t="shared" si="137"/>
        <v>0</v>
      </c>
      <c r="W285" s="104">
        <f t="shared" si="138"/>
        <v>0</v>
      </c>
      <c r="X285" s="104">
        <f t="shared" si="139"/>
        <v>0</v>
      </c>
      <c r="Y285" s="64"/>
    </row>
    <row r="286" spans="1:25">
      <c r="A286" s="402"/>
      <c r="B286" s="403"/>
      <c r="C286" s="76" t="s">
        <v>238</v>
      </c>
      <c r="D286" s="165" t="s">
        <v>147</v>
      </c>
      <c r="E286" s="259"/>
      <c r="F286" s="260" t="s">
        <v>32</v>
      </c>
      <c r="G286" s="260" t="s">
        <v>32</v>
      </c>
      <c r="H286" s="260"/>
      <c r="I286" s="260"/>
      <c r="J286" s="261"/>
      <c r="K286" s="98">
        <f t="shared" si="126"/>
        <v>1</v>
      </c>
      <c r="L286" s="98">
        <f t="shared" si="127"/>
        <v>1</v>
      </c>
      <c r="M286" s="99">
        <f t="shared" si="128"/>
        <v>0</v>
      </c>
      <c r="N286" s="99">
        <f t="shared" si="129"/>
        <v>0</v>
      </c>
      <c r="O286" s="100">
        <f t="shared" si="130"/>
        <v>1</v>
      </c>
      <c r="P286" s="100">
        <f t="shared" si="131"/>
        <v>1</v>
      </c>
      <c r="Q286" s="101">
        <f t="shared" si="132"/>
        <v>1</v>
      </c>
      <c r="R286" s="101">
        <f t="shared" si="133"/>
        <v>1</v>
      </c>
      <c r="S286" s="102">
        <f t="shared" si="134"/>
        <v>0</v>
      </c>
      <c r="T286" s="102">
        <f t="shared" si="135"/>
        <v>0</v>
      </c>
      <c r="U286" s="103">
        <f t="shared" si="136"/>
        <v>0</v>
      </c>
      <c r="V286" s="103">
        <f t="shared" si="137"/>
        <v>0</v>
      </c>
      <c r="W286" s="104">
        <f t="shared" si="138"/>
        <v>0</v>
      </c>
      <c r="X286" s="104">
        <f t="shared" si="139"/>
        <v>0</v>
      </c>
      <c r="Y286" s="64"/>
    </row>
    <row r="287" spans="1:25">
      <c r="A287" s="402"/>
      <c r="B287" s="403"/>
      <c r="C287" s="76" t="s">
        <v>240</v>
      </c>
      <c r="D287" s="165" t="s">
        <v>293</v>
      </c>
      <c r="E287" s="259"/>
      <c r="F287" s="260"/>
      <c r="G287" s="260"/>
      <c r="H287" s="260" t="s">
        <v>32</v>
      </c>
      <c r="I287" s="260"/>
      <c r="J287" s="261" t="s">
        <v>32</v>
      </c>
      <c r="K287" s="98">
        <f t="shared" si="126"/>
        <v>0</v>
      </c>
      <c r="L287" s="98">
        <f t="shared" si="127"/>
        <v>1</v>
      </c>
      <c r="M287" s="99">
        <f t="shared" si="128"/>
        <v>0</v>
      </c>
      <c r="N287" s="99">
        <f t="shared" si="129"/>
        <v>0</v>
      </c>
      <c r="O287" s="100">
        <f t="shared" si="130"/>
        <v>0</v>
      </c>
      <c r="P287" s="100">
        <f t="shared" si="131"/>
        <v>0</v>
      </c>
      <c r="Q287" s="101">
        <f t="shared" si="132"/>
        <v>0</v>
      </c>
      <c r="R287" s="101">
        <f t="shared" si="133"/>
        <v>0</v>
      </c>
      <c r="S287" s="102">
        <f t="shared" si="134"/>
        <v>0</v>
      </c>
      <c r="T287" s="102">
        <f t="shared" si="135"/>
        <v>1</v>
      </c>
      <c r="U287" s="103">
        <f t="shared" si="136"/>
        <v>0</v>
      </c>
      <c r="V287" s="103">
        <f t="shared" si="137"/>
        <v>0</v>
      </c>
      <c r="W287" s="104">
        <f t="shared" si="138"/>
        <v>0</v>
      </c>
      <c r="X287" s="104">
        <f t="shared" si="139"/>
        <v>1</v>
      </c>
      <c r="Y287" s="64"/>
    </row>
    <row r="288" spans="1:25">
      <c r="A288" s="402"/>
      <c r="B288" s="403"/>
      <c r="C288" s="76" t="s">
        <v>61</v>
      </c>
      <c r="D288" s="165" t="s">
        <v>147</v>
      </c>
      <c r="E288" s="259"/>
      <c r="F288" s="260"/>
      <c r="G288" s="260"/>
      <c r="H288" s="260"/>
      <c r="I288" s="260" t="s">
        <v>32</v>
      </c>
      <c r="J288" s="261"/>
      <c r="K288" s="98">
        <f t="shared" si="126"/>
        <v>1</v>
      </c>
      <c r="L288" s="98">
        <f t="shared" si="127"/>
        <v>1</v>
      </c>
      <c r="M288" s="99">
        <f t="shared" si="128"/>
        <v>0</v>
      </c>
      <c r="N288" s="99">
        <f t="shared" si="129"/>
        <v>0</v>
      </c>
      <c r="O288" s="100">
        <f t="shared" si="130"/>
        <v>0</v>
      </c>
      <c r="P288" s="100">
        <f t="shared" si="131"/>
        <v>0</v>
      </c>
      <c r="Q288" s="101">
        <f t="shared" si="132"/>
        <v>0</v>
      </c>
      <c r="R288" s="101">
        <f t="shared" si="133"/>
        <v>0</v>
      </c>
      <c r="S288" s="102">
        <f t="shared" si="134"/>
        <v>0</v>
      </c>
      <c r="T288" s="102">
        <f t="shared" si="135"/>
        <v>0</v>
      </c>
      <c r="U288" s="103">
        <f t="shared" si="136"/>
        <v>1</v>
      </c>
      <c r="V288" s="103">
        <f t="shared" si="137"/>
        <v>1</v>
      </c>
      <c r="W288" s="104">
        <f t="shared" si="138"/>
        <v>0</v>
      </c>
      <c r="X288" s="104">
        <f t="shared" si="139"/>
        <v>0</v>
      </c>
      <c r="Y288" s="64"/>
    </row>
    <row r="289" spans="1:37" ht="14.25" thickBot="1">
      <c r="A289" s="404"/>
      <c r="B289" s="405"/>
      <c r="C289" s="77" t="s">
        <v>241</v>
      </c>
      <c r="D289" s="166" t="s">
        <v>147</v>
      </c>
      <c r="E289" s="262"/>
      <c r="F289" s="263"/>
      <c r="G289" s="263"/>
      <c r="H289" s="263"/>
      <c r="I289" s="263" t="s">
        <v>32</v>
      </c>
      <c r="J289" s="264"/>
      <c r="K289" s="98">
        <f t="shared" si="126"/>
        <v>1</v>
      </c>
      <c r="L289" s="98">
        <f t="shared" si="127"/>
        <v>1</v>
      </c>
      <c r="M289" s="99">
        <f t="shared" si="128"/>
        <v>0</v>
      </c>
      <c r="N289" s="99">
        <f t="shared" si="129"/>
        <v>0</v>
      </c>
      <c r="O289" s="100">
        <f t="shared" si="130"/>
        <v>0</v>
      </c>
      <c r="P289" s="100">
        <f t="shared" si="131"/>
        <v>0</v>
      </c>
      <c r="Q289" s="101">
        <f t="shared" si="132"/>
        <v>0</v>
      </c>
      <c r="R289" s="101">
        <f t="shared" si="133"/>
        <v>0</v>
      </c>
      <c r="S289" s="102">
        <f t="shared" si="134"/>
        <v>0</v>
      </c>
      <c r="T289" s="102">
        <f t="shared" si="135"/>
        <v>0</v>
      </c>
      <c r="U289" s="103">
        <f t="shared" si="136"/>
        <v>1</v>
      </c>
      <c r="V289" s="103">
        <f t="shared" si="137"/>
        <v>1</v>
      </c>
      <c r="W289" s="104">
        <f t="shared" si="138"/>
        <v>0</v>
      </c>
      <c r="X289" s="104">
        <f t="shared" si="139"/>
        <v>0</v>
      </c>
      <c r="Y289" s="64"/>
    </row>
    <row r="290" spans="1:37">
      <c r="A290" s="438" t="s">
        <v>70</v>
      </c>
      <c r="B290" s="374"/>
      <c r="C290" s="78" t="s">
        <v>79</v>
      </c>
      <c r="D290" s="161" t="s">
        <v>147</v>
      </c>
      <c r="E290" s="265" t="s">
        <v>32</v>
      </c>
      <c r="F290" s="266"/>
      <c r="G290" s="266"/>
      <c r="H290" s="266"/>
      <c r="I290" s="266"/>
      <c r="J290" s="267"/>
      <c r="K290" s="98">
        <f t="shared" si="126"/>
        <v>1</v>
      </c>
      <c r="L290" s="98">
        <f t="shared" si="127"/>
        <v>1</v>
      </c>
      <c r="M290" s="99">
        <f t="shared" si="128"/>
        <v>1</v>
      </c>
      <c r="N290" s="99">
        <f t="shared" si="129"/>
        <v>1</v>
      </c>
      <c r="O290" s="100">
        <f t="shared" si="130"/>
        <v>0</v>
      </c>
      <c r="P290" s="100">
        <f t="shared" si="131"/>
        <v>0</v>
      </c>
      <c r="Q290" s="101">
        <f t="shared" si="132"/>
        <v>0</v>
      </c>
      <c r="R290" s="101">
        <f t="shared" si="133"/>
        <v>0</v>
      </c>
      <c r="S290" s="102">
        <f t="shared" si="134"/>
        <v>0</v>
      </c>
      <c r="T290" s="102">
        <f t="shared" si="135"/>
        <v>0</v>
      </c>
      <c r="U290" s="103">
        <f t="shared" si="136"/>
        <v>0</v>
      </c>
      <c r="V290" s="103">
        <f t="shared" si="137"/>
        <v>0</v>
      </c>
      <c r="W290" s="104">
        <f t="shared" si="138"/>
        <v>0</v>
      </c>
      <c r="X290" s="104">
        <f t="shared" si="139"/>
        <v>0</v>
      </c>
      <c r="Y290" s="64"/>
    </row>
    <row r="291" spans="1:37">
      <c r="A291" s="402"/>
      <c r="B291" s="403"/>
      <c r="C291" s="79" t="s">
        <v>65</v>
      </c>
      <c r="D291" s="162" t="s">
        <v>147</v>
      </c>
      <c r="E291" s="268"/>
      <c r="F291" s="269" t="s">
        <v>32</v>
      </c>
      <c r="G291" s="269" t="s">
        <v>32</v>
      </c>
      <c r="H291" s="269"/>
      <c r="I291" s="269"/>
      <c r="J291" s="270"/>
      <c r="K291" s="98">
        <f t="shared" si="126"/>
        <v>1</v>
      </c>
      <c r="L291" s="98">
        <f t="shared" si="127"/>
        <v>1</v>
      </c>
      <c r="M291" s="99">
        <f t="shared" si="128"/>
        <v>0</v>
      </c>
      <c r="N291" s="99">
        <f t="shared" si="129"/>
        <v>0</v>
      </c>
      <c r="O291" s="100">
        <f t="shared" si="130"/>
        <v>1</v>
      </c>
      <c r="P291" s="100">
        <f t="shared" si="131"/>
        <v>1</v>
      </c>
      <c r="Q291" s="101">
        <f t="shared" si="132"/>
        <v>1</v>
      </c>
      <c r="R291" s="101">
        <f t="shared" si="133"/>
        <v>1</v>
      </c>
      <c r="S291" s="102">
        <f t="shared" si="134"/>
        <v>0</v>
      </c>
      <c r="T291" s="102">
        <f t="shared" si="135"/>
        <v>0</v>
      </c>
      <c r="U291" s="103">
        <f t="shared" si="136"/>
        <v>0</v>
      </c>
      <c r="V291" s="103">
        <f t="shared" si="137"/>
        <v>0</v>
      </c>
      <c r="W291" s="104">
        <f t="shared" si="138"/>
        <v>0</v>
      </c>
      <c r="X291" s="104">
        <f t="shared" si="139"/>
        <v>0</v>
      </c>
      <c r="Y291" s="64"/>
    </row>
    <row r="292" spans="1:37">
      <c r="A292" s="402"/>
      <c r="B292" s="403"/>
      <c r="C292" s="79" t="s">
        <v>66</v>
      </c>
      <c r="D292" s="162" t="s">
        <v>147</v>
      </c>
      <c r="E292" s="268"/>
      <c r="F292" s="269"/>
      <c r="G292" s="269"/>
      <c r="H292" s="269" t="s">
        <v>32</v>
      </c>
      <c r="I292" s="269"/>
      <c r="J292" s="270"/>
      <c r="K292" s="98">
        <f t="shared" si="126"/>
        <v>1</v>
      </c>
      <c r="L292" s="98">
        <f t="shared" si="127"/>
        <v>1</v>
      </c>
      <c r="M292" s="99">
        <f t="shared" si="128"/>
        <v>0</v>
      </c>
      <c r="N292" s="99">
        <f t="shared" si="129"/>
        <v>0</v>
      </c>
      <c r="O292" s="100">
        <f t="shared" si="130"/>
        <v>0</v>
      </c>
      <c r="P292" s="100">
        <f t="shared" si="131"/>
        <v>0</v>
      </c>
      <c r="Q292" s="101">
        <f t="shared" si="132"/>
        <v>0</v>
      </c>
      <c r="R292" s="101">
        <f t="shared" si="133"/>
        <v>0</v>
      </c>
      <c r="S292" s="102">
        <f t="shared" si="134"/>
        <v>1</v>
      </c>
      <c r="T292" s="102">
        <f t="shared" si="135"/>
        <v>1</v>
      </c>
      <c r="U292" s="103">
        <f t="shared" si="136"/>
        <v>0</v>
      </c>
      <c r="V292" s="103">
        <f t="shared" si="137"/>
        <v>0</v>
      </c>
      <c r="W292" s="104">
        <f t="shared" si="138"/>
        <v>0</v>
      </c>
      <c r="X292" s="104">
        <f t="shared" si="139"/>
        <v>0</v>
      </c>
      <c r="Y292" s="64"/>
    </row>
    <row r="293" spans="1:37">
      <c r="A293" s="402"/>
      <c r="B293" s="403"/>
      <c r="C293" s="79" t="s">
        <v>67</v>
      </c>
      <c r="D293" s="162" t="s">
        <v>147</v>
      </c>
      <c r="E293" s="268"/>
      <c r="F293" s="269"/>
      <c r="G293" s="269"/>
      <c r="H293" s="269"/>
      <c r="I293" s="269" t="s">
        <v>32</v>
      </c>
      <c r="J293" s="270"/>
      <c r="K293" s="98">
        <f t="shared" si="126"/>
        <v>1</v>
      </c>
      <c r="L293" s="98">
        <f t="shared" si="127"/>
        <v>1</v>
      </c>
      <c r="M293" s="99">
        <f t="shared" si="128"/>
        <v>0</v>
      </c>
      <c r="N293" s="99">
        <f t="shared" si="129"/>
        <v>0</v>
      </c>
      <c r="O293" s="100">
        <f t="shared" si="130"/>
        <v>0</v>
      </c>
      <c r="P293" s="100">
        <f t="shared" si="131"/>
        <v>0</v>
      </c>
      <c r="Q293" s="101">
        <f t="shared" si="132"/>
        <v>0</v>
      </c>
      <c r="R293" s="101">
        <f t="shared" si="133"/>
        <v>0</v>
      </c>
      <c r="S293" s="102">
        <f t="shared" si="134"/>
        <v>0</v>
      </c>
      <c r="T293" s="102">
        <f t="shared" si="135"/>
        <v>0</v>
      </c>
      <c r="U293" s="103">
        <f t="shared" si="136"/>
        <v>1</v>
      </c>
      <c r="V293" s="103">
        <f t="shared" si="137"/>
        <v>1</v>
      </c>
      <c r="W293" s="104">
        <f t="shared" si="138"/>
        <v>0</v>
      </c>
      <c r="X293" s="104">
        <f t="shared" si="139"/>
        <v>0</v>
      </c>
      <c r="Y293" s="64"/>
    </row>
    <row r="294" spans="1:37">
      <c r="A294" s="402"/>
      <c r="B294" s="403"/>
      <c r="C294" s="79" t="s">
        <v>68</v>
      </c>
      <c r="D294" s="162" t="s">
        <v>293</v>
      </c>
      <c r="E294" s="268"/>
      <c r="F294" s="269"/>
      <c r="G294" s="269"/>
      <c r="H294" s="269"/>
      <c r="I294" s="269"/>
      <c r="J294" s="270" t="s">
        <v>32</v>
      </c>
      <c r="K294" s="98">
        <f t="shared" si="126"/>
        <v>0</v>
      </c>
      <c r="L294" s="98">
        <f t="shared" si="127"/>
        <v>1</v>
      </c>
      <c r="M294" s="99">
        <f t="shared" si="128"/>
        <v>0</v>
      </c>
      <c r="N294" s="99">
        <f t="shared" si="129"/>
        <v>0</v>
      </c>
      <c r="O294" s="100">
        <f t="shared" si="130"/>
        <v>0</v>
      </c>
      <c r="P294" s="100">
        <f t="shared" si="131"/>
        <v>0</v>
      </c>
      <c r="Q294" s="101">
        <f t="shared" si="132"/>
        <v>0</v>
      </c>
      <c r="R294" s="101">
        <f t="shared" si="133"/>
        <v>0</v>
      </c>
      <c r="S294" s="102">
        <f t="shared" si="134"/>
        <v>0</v>
      </c>
      <c r="T294" s="102">
        <f t="shared" si="135"/>
        <v>0</v>
      </c>
      <c r="U294" s="103">
        <f t="shared" si="136"/>
        <v>0</v>
      </c>
      <c r="V294" s="103">
        <f t="shared" si="137"/>
        <v>0</v>
      </c>
      <c r="W294" s="104">
        <f t="shared" si="138"/>
        <v>0</v>
      </c>
      <c r="X294" s="104">
        <f t="shared" si="139"/>
        <v>1</v>
      </c>
      <c r="Y294" s="64"/>
    </row>
    <row r="295" spans="1:37" ht="14.25" thickBot="1">
      <c r="A295" s="404"/>
      <c r="B295" s="405"/>
      <c r="C295" s="80" t="s">
        <v>69</v>
      </c>
      <c r="D295" s="162" t="s">
        <v>147</v>
      </c>
      <c r="E295" s="271" t="s">
        <v>32</v>
      </c>
      <c r="F295" s="272" t="s">
        <v>32</v>
      </c>
      <c r="G295" s="272" t="s">
        <v>32</v>
      </c>
      <c r="H295" s="272" t="s">
        <v>32</v>
      </c>
      <c r="I295" s="272" t="s">
        <v>32</v>
      </c>
      <c r="J295" s="273" t="s">
        <v>32</v>
      </c>
      <c r="K295" s="98">
        <f t="shared" si="126"/>
        <v>1</v>
      </c>
      <c r="L295" s="98">
        <f t="shared" si="127"/>
        <v>1</v>
      </c>
      <c r="M295" s="99">
        <f t="shared" si="128"/>
        <v>1</v>
      </c>
      <c r="N295" s="99">
        <f t="shared" si="129"/>
        <v>1</v>
      </c>
      <c r="O295" s="100">
        <f t="shared" si="130"/>
        <v>1</v>
      </c>
      <c r="P295" s="100">
        <f t="shared" si="131"/>
        <v>1</v>
      </c>
      <c r="Q295" s="101">
        <f t="shared" si="132"/>
        <v>1</v>
      </c>
      <c r="R295" s="101">
        <f t="shared" si="133"/>
        <v>1</v>
      </c>
      <c r="S295" s="102">
        <f t="shared" si="134"/>
        <v>1</v>
      </c>
      <c r="T295" s="102">
        <f t="shared" si="135"/>
        <v>1</v>
      </c>
      <c r="U295" s="103">
        <f t="shared" si="136"/>
        <v>1</v>
      </c>
      <c r="V295" s="103">
        <f t="shared" si="137"/>
        <v>1</v>
      </c>
      <c r="W295" s="104">
        <f t="shared" si="138"/>
        <v>1</v>
      </c>
      <c r="X295" s="104">
        <f t="shared" si="139"/>
        <v>1</v>
      </c>
      <c r="Y295" s="64"/>
    </row>
    <row r="296" spans="1:37" ht="14.25" thickBot="1">
      <c r="A296" s="393" t="s">
        <v>152</v>
      </c>
      <c r="B296" s="394"/>
      <c r="C296" s="395"/>
      <c r="D296" s="107">
        <f>IF(SUM(L266:L295)=0,"",SUM(K266:K295)/SUM(L266:L295)*100)</f>
        <v>87.5</v>
      </c>
      <c r="E296" s="107">
        <f>IF(SUM(N266:N295)=0,"",SUM(M266:M295)/SUM(N266:N295)*100)</f>
        <v>100</v>
      </c>
      <c r="F296" s="105">
        <f>IF(SUM(P266:P295)=0,"",SUM(O266:O295)/SUM(P266:P295)*100)</f>
        <v>100</v>
      </c>
      <c r="G296" s="105">
        <f>IF(SUM(R266:R295)=0,"",SUM(Q266:Q295)/SUM(R266:R295)*100)</f>
        <v>100</v>
      </c>
      <c r="H296" s="105">
        <f>IF(SUM(T266:T295)=0,"",SUM(S266:S295)/SUM(T266:T295)*100)</f>
        <v>80</v>
      </c>
      <c r="I296" s="105">
        <f>IF(SUM(V266:V295)=0,"",SUM(U266:U295)/SUM(V266:V295)*100)</f>
        <v>87.5</v>
      </c>
      <c r="J296" s="106">
        <f>IF(SUM(X266:X295)=0,"",SUM(W266:W295)/SUM(X266:X295)*100)</f>
        <v>71.428571428571431</v>
      </c>
      <c r="Y296" s="64"/>
    </row>
    <row r="297" spans="1:37" ht="14.25" thickBot="1">
      <c r="A297" s="396" t="s">
        <v>71</v>
      </c>
      <c r="B297" s="392"/>
      <c r="C297" s="397"/>
      <c r="D297" s="397"/>
      <c r="E297" s="397"/>
      <c r="F297" s="397"/>
      <c r="G297" s="397"/>
      <c r="H297" s="397"/>
      <c r="I297" s="397"/>
      <c r="J297" s="398"/>
      <c r="Y297" s="64"/>
    </row>
    <row r="298" spans="1:37" ht="14.25" thickBot="1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</row>
    <row r="299" spans="1:37" ht="18" customHeight="1" thickBot="1">
      <c r="A299" s="391" t="s">
        <v>276</v>
      </c>
      <c r="B299" s="392"/>
      <c r="C299" s="299" t="s">
        <v>303</v>
      </c>
      <c r="D299" s="295"/>
      <c r="E299" s="295"/>
      <c r="F299" s="295"/>
      <c r="G299" s="295"/>
      <c r="H299" s="295"/>
      <c r="I299" s="295"/>
      <c r="J299" s="296"/>
    </row>
    <row r="300" spans="1:37">
      <c r="A300" s="431" t="s">
        <v>6</v>
      </c>
      <c r="B300" s="374"/>
      <c r="C300" s="433" t="s">
        <v>62</v>
      </c>
      <c r="D300" s="425" t="s">
        <v>64</v>
      </c>
      <c r="E300" s="428" t="s">
        <v>63</v>
      </c>
      <c r="F300" s="429"/>
      <c r="G300" s="429"/>
      <c r="H300" s="429"/>
      <c r="I300" s="429"/>
      <c r="J300" s="430"/>
      <c r="Y300" s="64"/>
    </row>
    <row r="301" spans="1:37" ht="14.25" thickBot="1">
      <c r="A301" s="402"/>
      <c r="B301" s="403"/>
      <c r="C301" s="434"/>
      <c r="D301" s="426"/>
      <c r="E301" s="414" t="s">
        <v>78</v>
      </c>
      <c r="F301" s="436" t="s">
        <v>3</v>
      </c>
      <c r="G301" s="436"/>
      <c r="H301" s="436" t="s">
        <v>4</v>
      </c>
      <c r="I301" s="436" t="s">
        <v>5</v>
      </c>
      <c r="J301" s="416" t="s">
        <v>8</v>
      </c>
      <c r="Y301" s="64" t="s">
        <v>32</v>
      </c>
    </row>
    <row r="302" spans="1:37" ht="14.25" customHeight="1" thickBot="1">
      <c r="A302" s="432"/>
      <c r="B302" s="388"/>
      <c r="C302" s="435"/>
      <c r="D302" s="427"/>
      <c r="E302" s="415"/>
      <c r="F302" s="154" t="s">
        <v>46</v>
      </c>
      <c r="G302" s="154" t="s">
        <v>47</v>
      </c>
      <c r="H302" s="437"/>
      <c r="I302" s="437"/>
      <c r="J302" s="417"/>
      <c r="Y302" s="64" t="s">
        <v>72</v>
      </c>
      <c r="AA302" s="342" t="s">
        <v>63</v>
      </c>
      <c r="AB302" s="343" t="s">
        <v>152</v>
      </c>
      <c r="AC302" s="447" t="s">
        <v>64</v>
      </c>
      <c r="AD302" s="447"/>
      <c r="AE302" s="447"/>
      <c r="AF302" s="447"/>
      <c r="AG302" s="447"/>
      <c r="AH302" s="344" t="s">
        <v>326</v>
      </c>
    </row>
    <row r="303" spans="1:37" ht="14.25" thickTop="1">
      <c r="A303" s="399" t="s">
        <v>1</v>
      </c>
      <c r="B303" s="400"/>
      <c r="C303" s="14" t="s">
        <v>41</v>
      </c>
      <c r="D303" s="161" t="s">
        <v>147</v>
      </c>
      <c r="E303" s="40" t="s">
        <v>32</v>
      </c>
      <c r="F303" s="22"/>
      <c r="G303" s="22"/>
      <c r="H303" s="22"/>
      <c r="I303" s="22"/>
      <c r="J303" s="23"/>
      <c r="K303" s="98">
        <f>IF(D303="○",1,0)</f>
        <v>1</v>
      </c>
      <c r="L303" s="98">
        <f>IF(D303="",0,1)</f>
        <v>1</v>
      </c>
      <c r="M303" s="99">
        <f>IF(AND($D303="○",E303="○"),1,0)</f>
        <v>1</v>
      </c>
      <c r="N303" s="99">
        <f>IF(AND($D303&lt;&gt;"",$E303="○"),1,0)</f>
        <v>1</v>
      </c>
      <c r="O303" s="100">
        <f>IF(AND($D303="○",F303="○"),1,0)</f>
        <v>0</v>
      </c>
      <c r="P303" s="100">
        <f>IF(AND($D303&lt;&gt;"",$F303="○"),1,0)</f>
        <v>0</v>
      </c>
      <c r="Q303" s="101">
        <f>IF(AND($D303="○",G303="○"),1,0)</f>
        <v>0</v>
      </c>
      <c r="R303" s="101">
        <f>IF(AND($D303&lt;&gt;"",$G303="○"),1,0)</f>
        <v>0</v>
      </c>
      <c r="S303" s="102">
        <f>IF(AND($D303="○",H303="○"),1,0)</f>
        <v>0</v>
      </c>
      <c r="T303" s="102">
        <f>IF(AND($D303&lt;&gt;"",$H303="○"),1,0)</f>
        <v>0</v>
      </c>
      <c r="U303" s="103">
        <f>IF(AND($D303="○",I303="○"),1,0)</f>
        <v>0</v>
      </c>
      <c r="V303" s="103">
        <f>IF(AND($D303&lt;&gt;"",$I303="○"),1,0)</f>
        <v>0</v>
      </c>
      <c r="W303" s="104">
        <f>IF(AND($D303="○",J303="○"),1,0)</f>
        <v>0</v>
      </c>
      <c r="X303" s="104">
        <f>IF(AND($D303&lt;&gt;"",$J303="○"),1,0)</f>
        <v>0</v>
      </c>
      <c r="Y303" s="64"/>
      <c r="AA303" s="248" t="s">
        <v>327</v>
      </c>
      <c r="AB303" s="346">
        <f>E333</f>
        <v>88.888888888888886</v>
      </c>
      <c r="AC303" s="348" t="s">
        <v>334</v>
      </c>
      <c r="AD303" s="349" t="str">
        <f>IF(AB303&gt;=20,"★","")</f>
        <v>★</v>
      </c>
      <c r="AE303" s="349" t="str">
        <f>IF(AB303&gt;=40,"★","")</f>
        <v>★</v>
      </c>
      <c r="AF303" s="349" t="str">
        <f>IF(AB303&gt;=60,"★","")</f>
        <v>★</v>
      </c>
      <c r="AG303" s="350" t="str">
        <f>IF(AB303&gt;=80,"★","")</f>
        <v>★</v>
      </c>
      <c r="AH303" s="446">
        <f>C334</f>
        <v>0</v>
      </c>
    </row>
    <row r="304" spans="1:37">
      <c r="A304" s="409"/>
      <c r="B304" s="400"/>
      <c r="C304" s="280" t="s">
        <v>229</v>
      </c>
      <c r="D304" s="162" t="s">
        <v>147</v>
      </c>
      <c r="E304" s="41" t="s">
        <v>32</v>
      </c>
      <c r="F304" s="16"/>
      <c r="G304" s="16" t="s">
        <v>32</v>
      </c>
      <c r="H304" s="16" t="s">
        <v>32</v>
      </c>
      <c r="I304" s="16" t="s">
        <v>32</v>
      </c>
      <c r="J304" s="17" t="s">
        <v>32</v>
      </c>
      <c r="K304" s="98">
        <f t="shared" ref="K304:K332" si="144">IF(D304="○",1,0)</f>
        <v>1</v>
      </c>
      <c r="L304" s="98">
        <f t="shared" ref="L304:L332" si="145">IF(D304="",0,1)</f>
        <v>1</v>
      </c>
      <c r="M304" s="99">
        <f t="shared" ref="M304:M332" si="146">IF(AND($D304="○",E304="○"),1,0)</f>
        <v>1</v>
      </c>
      <c r="N304" s="99">
        <f t="shared" ref="N304:N332" si="147">IF(AND($D304&lt;&gt;"",$E304="○"),1,0)</f>
        <v>1</v>
      </c>
      <c r="O304" s="100">
        <f t="shared" ref="O304:O332" si="148">IF(AND($D304="○",F304="○"),1,0)</f>
        <v>0</v>
      </c>
      <c r="P304" s="100">
        <f t="shared" ref="P304:P332" si="149">IF(AND($D304&lt;&gt;"",$F304="○"),1,0)</f>
        <v>0</v>
      </c>
      <c r="Q304" s="101">
        <f t="shared" ref="Q304:Q332" si="150">IF(AND($D304="○",G304="○"),1,0)</f>
        <v>1</v>
      </c>
      <c r="R304" s="101">
        <f t="shared" ref="R304:R332" si="151">IF(AND($D304&lt;&gt;"",$G304="○"),1,0)</f>
        <v>1</v>
      </c>
      <c r="S304" s="102">
        <f t="shared" ref="S304:S332" si="152">IF(AND($D304="○",H304="○"),1,0)</f>
        <v>1</v>
      </c>
      <c r="T304" s="102">
        <f t="shared" ref="T304:T332" si="153">IF(AND($D304&lt;&gt;"",$H304="○"),1,0)</f>
        <v>1</v>
      </c>
      <c r="U304" s="103">
        <f t="shared" ref="U304:U332" si="154">IF(AND($D304="○",I304="○"),1,0)</f>
        <v>1</v>
      </c>
      <c r="V304" s="103">
        <f t="shared" ref="V304:V332" si="155">IF(AND($D304&lt;&gt;"",$I304="○"),1,0)</f>
        <v>1</v>
      </c>
      <c r="W304" s="104">
        <f t="shared" ref="W304:W332" si="156">IF(AND($D304="○",J304="○"),1,0)</f>
        <v>1</v>
      </c>
      <c r="X304" s="104">
        <f t="shared" ref="X304:X332" si="157">IF(AND($D304&lt;&gt;"",$J304="○"),1,0)</f>
        <v>1</v>
      </c>
      <c r="Y304" s="64"/>
      <c r="AA304" s="248" t="s">
        <v>328</v>
      </c>
      <c r="AB304" s="346">
        <f>F333</f>
        <v>100</v>
      </c>
      <c r="AC304" s="348" t="s">
        <v>334</v>
      </c>
      <c r="AD304" s="349" t="str">
        <f t="shared" ref="AD304:AD309" si="158">IF(AB304&gt;=20,"★","")</f>
        <v>★</v>
      </c>
      <c r="AE304" s="349" t="str">
        <f t="shared" ref="AE304:AE309" si="159">IF(AB304&gt;=40,"★","")</f>
        <v>★</v>
      </c>
      <c r="AF304" s="349" t="str">
        <f t="shared" ref="AF304:AF309" si="160">IF(AB304&gt;=60,"★","")</f>
        <v>★</v>
      </c>
      <c r="AG304" s="350" t="str">
        <f t="shared" ref="AG304:AG309" si="161">IF(AB304&gt;=80,"★","")</f>
        <v>★</v>
      </c>
      <c r="AH304" s="446"/>
      <c r="AJ304" s="442" t="s">
        <v>335</v>
      </c>
      <c r="AK304" s="443"/>
    </row>
    <row r="305" spans="1:37" ht="14.25" thickBot="1">
      <c r="A305" s="409"/>
      <c r="B305" s="400"/>
      <c r="C305" s="11" t="s">
        <v>42</v>
      </c>
      <c r="D305" s="163" t="s">
        <v>147</v>
      </c>
      <c r="E305" s="42"/>
      <c r="F305" s="28"/>
      <c r="G305" s="28"/>
      <c r="H305" s="28"/>
      <c r="I305" s="28" t="s">
        <v>32</v>
      </c>
      <c r="J305" s="32"/>
      <c r="K305" s="98">
        <f t="shared" si="144"/>
        <v>1</v>
      </c>
      <c r="L305" s="98">
        <f t="shared" si="145"/>
        <v>1</v>
      </c>
      <c r="M305" s="99">
        <f t="shared" si="146"/>
        <v>0</v>
      </c>
      <c r="N305" s="99">
        <f t="shared" si="147"/>
        <v>0</v>
      </c>
      <c r="O305" s="100">
        <f t="shared" si="148"/>
        <v>0</v>
      </c>
      <c r="P305" s="100">
        <f t="shared" si="149"/>
        <v>0</v>
      </c>
      <c r="Q305" s="101">
        <f t="shared" si="150"/>
        <v>0</v>
      </c>
      <c r="R305" s="101">
        <f t="shared" si="151"/>
        <v>0</v>
      </c>
      <c r="S305" s="102">
        <f t="shared" si="152"/>
        <v>0</v>
      </c>
      <c r="T305" s="102">
        <f t="shared" si="153"/>
        <v>0</v>
      </c>
      <c r="U305" s="103">
        <f t="shared" si="154"/>
        <v>1</v>
      </c>
      <c r="V305" s="103">
        <f t="shared" si="155"/>
        <v>1</v>
      </c>
      <c r="W305" s="104">
        <f t="shared" si="156"/>
        <v>0</v>
      </c>
      <c r="X305" s="104">
        <f t="shared" si="157"/>
        <v>0</v>
      </c>
      <c r="Y305" s="64"/>
      <c r="AA305" s="248" t="s">
        <v>329</v>
      </c>
      <c r="AB305" s="346">
        <f>G333</f>
        <v>88.888888888888886</v>
      </c>
      <c r="AC305" s="348" t="s">
        <v>334</v>
      </c>
      <c r="AD305" s="349" t="str">
        <f t="shared" si="158"/>
        <v>★</v>
      </c>
      <c r="AE305" s="349" t="str">
        <f t="shared" si="159"/>
        <v>★</v>
      </c>
      <c r="AF305" s="349" t="str">
        <f t="shared" si="160"/>
        <v>★</v>
      </c>
      <c r="AG305" s="350" t="str">
        <f t="shared" si="161"/>
        <v>★</v>
      </c>
      <c r="AH305" s="446"/>
      <c r="AJ305" s="351" t="s">
        <v>336</v>
      </c>
      <c r="AK305" s="352" t="s">
        <v>334</v>
      </c>
    </row>
    <row r="306" spans="1:37">
      <c r="A306" s="410" t="s">
        <v>31</v>
      </c>
      <c r="B306" s="411"/>
      <c r="C306" s="65" t="s">
        <v>43</v>
      </c>
      <c r="D306" s="164" t="s">
        <v>147</v>
      </c>
      <c r="E306" s="43" t="s">
        <v>32</v>
      </c>
      <c r="F306" s="36"/>
      <c r="G306" s="36"/>
      <c r="H306" s="36"/>
      <c r="I306" s="36"/>
      <c r="J306" s="37"/>
      <c r="K306" s="98">
        <f t="shared" si="144"/>
        <v>1</v>
      </c>
      <c r="L306" s="98">
        <f t="shared" si="145"/>
        <v>1</v>
      </c>
      <c r="M306" s="99">
        <f t="shared" si="146"/>
        <v>1</v>
      </c>
      <c r="N306" s="99">
        <f t="shared" si="147"/>
        <v>1</v>
      </c>
      <c r="O306" s="100">
        <f t="shared" si="148"/>
        <v>0</v>
      </c>
      <c r="P306" s="100">
        <f t="shared" si="149"/>
        <v>0</v>
      </c>
      <c r="Q306" s="101">
        <f t="shared" si="150"/>
        <v>0</v>
      </c>
      <c r="R306" s="101">
        <f t="shared" si="151"/>
        <v>0</v>
      </c>
      <c r="S306" s="102">
        <f t="shared" si="152"/>
        <v>0</v>
      </c>
      <c r="T306" s="102">
        <f t="shared" si="153"/>
        <v>0</v>
      </c>
      <c r="U306" s="103">
        <f t="shared" si="154"/>
        <v>0</v>
      </c>
      <c r="V306" s="103">
        <f t="shared" si="155"/>
        <v>0</v>
      </c>
      <c r="W306" s="104">
        <f t="shared" si="156"/>
        <v>0</v>
      </c>
      <c r="X306" s="104">
        <f t="shared" si="157"/>
        <v>0</v>
      </c>
      <c r="Y306" s="64"/>
      <c r="AA306" s="248" t="s">
        <v>143</v>
      </c>
      <c r="AB306" s="346">
        <f>H333</f>
        <v>60</v>
      </c>
      <c r="AC306" s="348" t="s">
        <v>334</v>
      </c>
      <c r="AD306" s="349" t="str">
        <f t="shared" si="158"/>
        <v>★</v>
      </c>
      <c r="AE306" s="349" t="str">
        <f t="shared" si="159"/>
        <v>★</v>
      </c>
      <c r="AF306" s="349" t="str">
        <f t="shared" si="160"/>
        <v>★</v>
      </c>
      <c r="AG306" s="350" t="str">
        <f t="shared" si="161"/>
        <v/>
      </c>
      <c r="AH306" s="446"/>
      <c r="AJ306" s="351" t="s">
        <v>337</v>
      </c>
      <c r="AK306" s="353" t="s">
        <v>341</v>
      </c>
    </row>
    <row r="307" spans="1:37">
      <c r="A307" s="409"/>
      <c r="B307" s="400"/>
      <c r="C307" s="280" t="s">
        <v>231</v>
      </c>
      <c r="D307" s="165" t="s">
        <v>147</v>
      </c>
      <c r="E307" s="41"/>
      <c r="F307" s="16" t="s">
        <v>32</v>
      </c>
      <c r="G307" s="16" t="s">
        <v>32</v>
      </c>
      <c r="H307" s="16"/>
      <c r="I307" s="16"/>
      <c r="J307" s="17"/>
      <c r="K307" s="98">
        <f t="shared" si="144"/>
        <v>1</v>
      </c>
      <c r="L307" s="98">
        <f t="shared" si="145"/>
        <v>1</v>
      </c>
      <c r="M307" s="99">
        <f t="shared" si="146"/>
        <v>0</v>
      </c>
      <c r="N307" s="99">
        <f t="shared" si="147"/>
        <v>0</v>
      </c>
      <c r="O307" s="100">
        <f t="shared" si="148"/>
        <v>1</v>
      </c>
      <c r="P307" s="100">
        <f t="shared" si="149"/>
        <v>1</v>
      </c>
      <c r="Q307" s="101">
        <f t="shared" si="150"/>
        <v>1</v>
      </c>
      <c r="R307" s="101">
        <f t="shared" si="151"/>
        <v>1</v>
      </c>
      <c r="S307" s="102">
        <f t="shared" si="152"/>
        <v>0</v>
      </c>
      <c r="T307" s="102">
        <f t="shared" si="153"/>
        <v>0</v>
      </c>
      <c r="U307" s="103">
        <f t="shared" si="154"/>
        <v>0</v>
      </c>
      <c r="V307" s="103">
        <f t="shared" si="155"/>
        <v>0</v>
      </c>
      <c r="W307" s="104">
        <f t="shared" si="156"/>
        <v>0</v>
      </c>
      <c r="X307" s="104">
        <f t="shared" si="157"/>
        <v>0</v>
      </c>
      <c r="Y307" s="64"/>
      <c r="AA307" s="248" t="s">
        <v>144</v>
      </c>
      <c r="AB307" s="346">
        <f>I333</f>
        <v>71.428571428571431</v>
      </c>
      <c r="AC307" s="348" t="s">
        <v>334</v>
      </c>
      <c r="AD307" s="349" t="str">
        <f t="shared" si="158"/>
        <v>★</v>
      </c>
      <c r="AE307" s="349" t="str">
        <f t="shared" si="159"/>
        <v>★</v>
      </c>
      <c r="AF307" s="349" t="str">
        <f t="shared" si="160"/>
        <v>★</v>
      </c>
      <c r="AG307" s="350" t="str">
        <f t="shared" si="161"/>
        <v/>
      </c>
      <c r="AH307" s="446"/>
      <c r="AJ307" s="351" t="s">
        <v>338</v>
      </c>
      <c r="AK307" s="353" t="s">
        <v>342</v>
      </c>
    </row>
    <row r="308" spans="1:37">
      <c r="A308" s="409"/>
      <c r="B308" s="400"/>
      <c r="C308" s="280" t="s">
        <v>232</v>
      </c>
      <c r="D308" s="165" t="s">
        <v>293</v>
      </c>
      <c r="E308" s="41" t="s">
        <v>32</v>
      </c>
      <c r="F308" s="16"/>
      <c r="G308" s="16" t="s">
        <v>32</v>
      </c>
      <c r="H308" s="16" t="s">
        <v>32</v>
      </c>
      <c r="I308" s="16" t="s">
        <v>32</v>
      </c>
      <c r="J308" s="17" t="s">
        <v>32</v>
      </c>
      <c r="K308" s="98">
        <f t="shared" si="144"/>
        <v>0</v>
      </c>
      <c r="L308" s="98">
        <f t="shared" si="145"/>
        <v>1</v>
      </c>
      <c r="M308" s="99">
        <f t="shared" si="146"/>
        <v>0</v>
      </c>
      <c r="N308" s="99">
        <f t="shared" si="147"/>
        <v>1</v>
      </c>
      <c r="O308" s="100">
        <f t="shared" si="148"/>
        <v>0</v>
      </c>
      <c r="P308" s="100">
        <f t="shared" si="149"/>
        <v>0</v>
      </c>
      <c r="Q308" s="101">
        <f t="shared" si="150"/>
        <v>0</v>
      </c>
      <c r="R308" s="101">
        <f t="shared" si="151"/>
        <v>1</v>
      </c>
      <c r="S308" s="102">
        <f t="shared" si="152"/>
        <v>0</v>
      </c>
      <c r="T308" s="102">
        <f t="shared" si="153"/>
        <v>1</v>
      </c>
      <c r="U308" s="103">
        <f t="shared" si="154"/>
        <v>0</v>
      </c>
      <c r="V308" s="103">
        <f t="shared" si="155"/>
        <v>1</v>
      </c>
      <c r="W308" s="104">
        <f t="shared" si="156"/>
        <v>0</v>
      </c>
      <c r="X308" s="104">
        <f t="shared" si="157"/>
        <v>1</v>
      </c>
      <c r="Y308" s="81"/>
      <c r="AA308" s="248" t="s">
        <v>145</v>
      </c>
      <c r="AB308" s="346">
        <f>J333</f>
        <v>71.428571428571431</v>
      </c>
      <c r="AC308" s="348" t="s">
        <v>334</v>
      </c>
      <c r="AD308" s="349" t="str">
        <f t="shared" si="158"/>
        <v>★</v>
      </c>
      <c r="AE308" s="349" t="str">
        <f t="shared" si="159"/>
        <v>★</v>
      </c>
      <c r="AF308" s="349" t="str">
        <f t="shared" si="160"/>
        <v>★</v>
      </c>
      <c r="AG308" s="350" t="str">
        <f t="shared" si="161"/>
        <v/>
      </c>
      <c r="AH308" s="446"/>
      <c r="AJ308" s="351" t="s">
        <v>339</v>
      </c>
      <c r="AK308" s="353" t="s">
        <v>343</v>
      </c>
    </row>
    <row r="309" spans="1:37" ht="14.25" thickBot="1">
      <c r="A309" s="412"/>
      <c r="B309" s="413"/>
      <c r="C309" s="66" t="s">
        <v>233</v>
      </c>
      <c r="D309" s="166" t="s">
        <v>147</v>
      </c>
      <c r="E309" s="44"/>
      <c r="F309" s="38"/>
      <c r="G309" s="38"/>
      <c r="H309" s="38"/>
      <c r="I309" s="38" t="s">
        <v>32</v>
      </c>
      <c r="J309" s="39"/>
      <c r="K309" s="98">
        <f t="shared" si="144"/>
        <v>1</v>
      </c>
      <c r="L309" s="98">
        <f t="shared" si="145"/>
        <v>1</v>
      </c>
      <c r="M309" s="99">
        <f t="shared" si="146"/>
        <v>0</v>
      </c>
      <c r="N309" s="99">
        <f t="shared" si="147"/>
        <v>0</v>
      </c>
      <c r="O309" s="100">
        <f t="shared" si="148"/>
        <v>0</v>
      </c>
      <c r="P309" s="100">
        <f t="shared" si="149"/>
        <v>0</v>
      </c>
      <c r="Q309" s="101">
        <f t="shared" si="150"/>
        <v>0</v>
      </c>
      <c r="R309" s="101">
        <f t="shared" si="151"/>
        <v>0</v>
      </c>
      <c r="S309" s="102">
        <f t="shared" si="152"/>
        <v>0</v>
      </c>
      <c r="T309" s="102">
        <f t="shared" si="153"/>
        <v>0</v>
      </c>
      <c r="U309" s="103">
        <f t="shared" si="154"/>
        <v>1</v>
      </c>
      <c r="V309" s="103">
        <f t="shared" si="155"/>
        <v>1</v>
      </c>
      <c r="W309" s="104">
        <f t="shared" si="156"/>
        <v>0</v>
      </c>
      <c r="X309" s="104">
        <f t="shared" si="157"/>
        <v>0</v>
      </c>
      <c r="Y309" s="64"/>
      <c r="AA309" s="345" t="s">
        <v>333</v>
      </c>
      <c r="AB309" s="347">
        <f>D333</f>
        <v>86.956521739130437</v>
      </c>
      <c r="AC309" s="356" t="s">
        <v>334</v>
      </c>
      <c r="AD309" s="357" t="str">
        <f t="shared" si="158"/>
        <v>★</v>
      </c>
      <c r="AE309" s="357" t="str">
        <f t="shared" si="159"/>
        <v>★</v>
      </c>
      <c r="AF309" s="357" t="str">
        <f t="shared" si="160"/>
        <v>★</v>
      </c>
      <c r="AG309" s="359" t="str">
        <f t="shared" si="161"/>
        <v>★</v>
      </c>
      <c r="AH309" s="448"/>
      <c r="AJ309" s="354" t="s">
        <v>340</v>
      </c>
      <c r="AK309" s="355" t="s">
        <v>344</v>
      </c>
    </row>
    <row r="310" spans="1:37">
      <c r="A310" s="418" t="s">
        <v>11</v>
      </c>
      <c r="B310" s="35" t="s">
        <v>9</v>
      </c>
      <c r="C310" s="67" t="s">
        <v>224</v>
      </c>
      <c r="D310" s="161" t="s">
        <v>147</v>
      </c>
      <c r="E310" s="43"/>
      <c r="F310" s="36" t="s">
        <v>32</v>
      </c>
      <c r="G310" s="36" t="s">
        <v>32</v>
      </c>
      <c r="H310" s="36"/>
      <c r="I310" s="36"/>
      <c r="J310" s="37"/>
      <c r="K310" s="98">
        <f t="shared" si="144"/>
        <v>1</v>
      </c>
      <c r="L310" s="98">
        <f t="shared" si="145"/>
        <v>1</v>
      </c>
      <c r="M310" s="99">
        <f t="shared" si="146"/>
        <v>0</v>
      </c>
      <c r="N310" s="99">
        <f t="shared" si="147"/>
        <v>0</v>
      </c>
      <c r="O310" s="100">
        <f t="shared" si="148"/>
        <v>1</v>
      </c>
      <c r="P310" s="100">
        <f t="shared" si="149"/>
        <v>1</v>
      </c>
      <c r="Q310" s="101">
        <f t="shared" si="150"/>
        <v>1</v>
      </c>
      <c r="R310" s="101">
        <f t="shared" si="151"/>
        <v>1</v>
      </c>
      <c r="S310" s="102">
        <f t="shared" si="152"/>
        <v>0</v>
      </c>
      <c r="T310" s="102">
        <f t="shared" si="153"/>
        <v>0</v>
      </c>
      <c r="U310" s="103">
        <f t="shared" si="154"/>
        <v>0</v>
      </c>
      <c r="V310" s="103">
        <f t="shared" si="155"/>
        <v>0</v>
      </c>
      <c r="W310" s="104">
        <f t="shared" si="156"/>
        <v>0</v>
      </c>
      <c r="X310" s="104">
        <f t="shared" si="157"/>
        <v>0</v>
      </c>
      <c r="Y310" s="64"/>
    </row>
    <row r="311" spans="1:37">
      <c r="A311" s="419"/>
      <c r="B311" s="15" t="s">
        <v>14</v>
      </c>
      <c r="C311" s="68" t="s">
        <v>234</v>
      </c>
      <c r="D311" s="162" t="s">
        <v>147</v>
      </c>
      <c r="E311" s="41" t="s">
        <v>32</v>
      </c>
      <c r="F311" s="16"/>
      <c r="G311" s="16"/>
      <c r="H311" s="16"/>
      <c r="I311" s="16"/>
      <c r="J311" s="17"/>
      <c r="K311" s="98">
        <f t="shared" si="144"/>
        <v>1</v>
      </c>
      <c r="L311" s="98">
        <f t="shared" si="145"/>
        <v>1</v>
      </c>
      <c r="M311" s="99">
        <f t="shared" si="146"/>
        <v>1</v>
      </c>
      <c r="N311" s="99">
        <f t="shared" si="147"/>
        <v>1</v>
      </c>
      <c r="O311" s="100">
        <f t="shared" si="148"/>
        <v>0</v>
      </c>
      <c r="P311" s="100">
        <f t="shared" si="149"/>
        <v>0</v>
      </c>
      <c r="Q311" s="101">
        <f t="shared" si="150"/>
        <v>0</v>
      </c>
      <c r="R311" s="101">
        <f t="shared" si="151"/>
        <v>0</v>
      </c>
      <c r="S311" s="102">
        <f t="shared" si="152"/>
        <v>0</v>
      </c>
      <c r="T311" s="102">
        <f t="shared" si="153"/>
        <v>0</v>
      </c>
      <c r="U311" s="103">
        <f t="shared" si="154"/>
        <v>0</v>
      </c>
      <c r="V311" s="103">
        <f t="shared" si="155"/>
        <v>0</v>
      </c>
      <c r="W311" s="104">
        <f t="shared" si="156"/>
        <v>0</v>
      </c>
      <c r="X311" s="104">
        <f t="shared" si="157"/>
        <v>0</v>
      </c>
      <c r="Y311" s="64"/>
    </row>
    <row r="312" spans="1:37">
      <c r="A312" s="420"/>
      <c r="B312" s="15" t="s">
        <v>12</v>
      </c>
      <c r="C312" s="68" t="s">
        <v>51</v>
      </c>
      <c r="D312" s="162" t="s">
        <v>147</v>
      </c>
      <c r="E312" s="41"/>
      <c r="F312" s="16" t="s">
        <v>32</v>
      </c>
      <c r="G312" s="16" t="s">
        <v>32</v>
      </c>
      <c r="H312" s="16"/>
      <c r="I312" s="16"/>
      <c r="J312" s="17"/>
      <c r="K312" s="98">
        <f t="shared" si="144"/>
        <v>1</v>
      </c>
      <c r="L312" s="98">
        <f t="shared" si="145"/>
        <v>1</v>
      </c>
      <c r="M312" s="99">
        <f t="shared" si="146"/>
        <v>0</v>
      </c>
      <c r="N312" s="99">
        <f t="shared" si="147"/>
        <v>0</v>
      </c>
      <c r="O312" s="100">
        <f t="shared" si="148"/>
        <v>1</v>
      </c>
      <c r="P312" s="100">
        <f t="shared" si="149"/>
        <v>1</v>
      </c>
      <c r="Q312" s="101">
        <f t="shared" si="150"/>
        <v>1</v>
      </c>
      <c r="R312" s="101">
        <f t="shared" si="151"/>
        <v>1</v>
      </c>
      <c r="S312" s="102">
        <f t="shared" si="152"/>
        <v>0</v>
      </c>
      <c r="T312" s="102">
        <f t="shared" si="153"/>
        <v>0</v>
      </c>
      <c r="U312" s="103">
        <f t="shared" si="154"/>
        <v>0</v>
      </c>
      <c r="V312" s="103">
        <f t="shared" si="155"/>
        <v>0</v>
      </c>
      <c r="W312" s="104">
        <f t="shared" si="156"/>
        <v>0</v>
      </c>
      <c r="X312" s="104">
        <f t="shared" si="157"/>
        <v>0</v>
      </c>
      <c r="Y312" s="64"/>
    </row>
    <row r="313" spans="1:37">
      <c r="A313" s="420"/>
      <c r="B313" s="422" t="s">
        <v>13</v>
      </c>
      <c r="C313" s="69" t="s">
        <v>235</v>
      </c>
      <c r="D313" s="167"/>
      <c r="E313" s="48" t="s">
        <v>32</v>
      </c>
      <c r="F313" s="49"/>
      <c r="G313" s="49"/>
      <c r="H313" s="49"/>
      <c r="I313" s="49"/>
      <c r="J313" s="50"/>
      <c r="K313" s="98">
        <f t="shared" si="144"/>
        <v>0</v>
      </c>
      <c r="L313" s="98">
        <f t="shared" si="145"/>
        <v>0</v>
      </c>
      <c r="M313" s="99">
        <f t="shared" si="146"/>
        <v>0</v>
      </c>
      <c r="N313" s="99">
        <f t="shared" si="147"/>
        <v>0</v>
      </c>
      <c r="O313" s="100">
        <f t="shared" si="148"/>
        <v>0</v>
      </c>
      <c r="P313" s="100">
        <f t="shared" si="149"/>
        <v>0</v>
      </c>
      <c r="Q313" s="101">
        <f t="shared" si="150"/>
        <v>0</v>
      </c>
      <c r="R313" s="101">
        <f t="shared" si="151"/>
        <v>0</v>
      </c>
      <c r="S313" s="102">
        <f t="shared" si="152"/>
        <v>0</v>
      </c>
      <c r="T313" s="102">
        <f t="shared" si="153"/>
        <v>0</v>
      </c>
      <c r="U313" s="103">
        <f t="shared" si="154"/>
        <v>0</v>
      </c>
      <c r="V313" s="103">
        <f t="shared" si="155"/>
        <v>0</v>
      </c>
      <c r="W313" s="104">
        <f t="shared" si="156"/>
        <v>0</v>
      </c>
      <c r="X313" s="104">
        <f t="shared" si="157"/>
        <v>0</v>
      </c>
      <c r="Y313" s="64"/>
    </row>
    <row r="314" spans="1:37">
      <c r="A314" s="420"/>
      <c r="B314" s="423"/>
      <c r="C314" s="70" t="s">
        <v>52</v>
      </c>
      <c r="D314" s="168"/>
      <c r="E314" s="51"/>
      <c r="F314" s="52"/>
      <c r="G314" s="52"/>
      <c r="H314" s="52" t="s">
        <v>32</v>
      </c>
      <c r="I314" s="52"/>
      <c r="J314" s="53"/>
      <c r="K314" s="98">
        <f t="shared" si="144"/>
        <v>0</v>
      </c>
      <c r="L314" s="98">
        <f t="shared" si="145"/>
        <v>0</v>
      </c>
      <c r="M314" s="99">
        <f t="shared" si="146"/>
        <v>0</v>
      </c>
      <c r="N314" s="99">
        <f t="shared" si="147"/>
        <v>0</v>
      </c>
      <c r="O314" s="100">
        <f t="shared" si="148"/>
        <v>0</v>
      </c>
      <c r="P314" s="100">
        <f t="shared" si="149"/>
        <v>0</v>
      </c>
      <c r="Q314" s="101">
        <f t="shared" si="150"/>
        <v>0</v>
      </c>
      <c r="R314" s="101">
        <f t="shared" si="151"/>
        <v>0</v>
      </c>
      <c r="S314" s="102">
        <f t="shared" si="152"/>
        <v>0</v>
      </c>
      <c r="T314" s="102">
        <f t="shared" si="153"/>
        <v>0</v>
      </c>
      <c r="U314" s="103">
        <f t="shared" si="154"/>
        <v>0</v>
      </c>
      <c r="V314" s="103">
        <f t="shared" si="155"/>
        <v>0</v>
      </c>
      <c r="W314" s="104">
        <f t="shared" si="156"/>
        <v>0</v>
      </c>
      <c r="X314" s="104">
        <f t="shared" si="157"/>
        <v>0</v>
      </c>
      <c r="Y314" s="64"/>
    </row>
    <row r="315" spans="1:37">
      <c r="A315" s="420"/>
      <c r="B315" s="423"/>
      <c r="C315" s="70" t="s">
        <v>53</v>
      </c>
      <c r="D315" s="168"/>
      <c r="E315" s="51"/>
      <c r="F315" s="52" t="s">
        <v>32</v>
      </c>
      <c r="G315" s="52" t="s">
        <v>32</v>
      </c>
      <c r="H315" s="52"/>
      <c r="I315" s="52"/>
      <c r="J315" s="53"/>
      <c r="K315" s="98">
        <f t="shared" si="144"/>
        <v>0</v>
      </c>
      <c r="L315" s="98">
        <f t="shared" si="145"/>
        <v>0</v>
      </c>
      <c r="M315" s="99">
        <f t="shared" si="146"/>
        <v>0</v>
      </c>
      <c r="N315" s="99">
        <f t="shared" si="147"/>
        <v>0</v>
      </c>
      <c r="O315" s="100">
        <f t="shared" si="148"/>
        <v>0</v>
      </c>
      <c r="P315" s="100">
        <f t="shared" si="149"/>
        <v>0</v>
      </c>
      <c r="Q315" s="101">
        <f t="shared" si="150"/>
        <v>0</v>
      </c>
      <c r="R315" s="101">
        <f t="shared" si="151"/>
        <v>0</v>
      </c>
      <c r="S315" s="102">
        <f t="shared" si="152"/>
        <v>0</v>
      </c>
      <c r="T315" s="102">
        <f t="shared" si="153"/>
        <v>0</v>
      </c>
      <c r="U315" s="103">
        <f t="shared" si="154"/>
        <v>0</v>
      </c>
      <c r="V315" s="103">
        <f t="shared" si="155"/>
        <v>0</v>
      </c>
      <c r="W315" s="104">
        <f t="shared" si="156"/>
        <v>0</v>
      </c>
      <c r="X315" s="104">
        <f t="shared" si="157"/>
        <v>0</v>
      </c>
      <c r="Y315" s="64"/>
    </row>
    <row r="316" spans="1:37">
      <c r="A316" s="420"/>
      <c r="B316" s="423"/>
      <c r="C316" s="70" t="s">
        <v>54</v>
      </c>
      <c r="D316" s="168"/>
      <c r="E316" s="51"/>
      <c r="F316" s="52"/>
      <c r="G316" s="52"/>
      <c r="H316" s="52"/>
      <c r="I316" s="52" t="s">
        <v>32</v>
      </c>
      <c r="J316" s="53"/>
      <c r="K316" s="98">
        <f t="shared" si="144"/>
        <v>0</v>
      </c>
      <c r="L316" s="98">
        <f t="shared" si="145"/>
        <v>0</v>
      </c>
      <c r="M316" s="99">
        <f t="shared" si="146"/>
        <v>0</v>
      </c>
      <c r="N316" s="99">
        <f t="shared" si="147"/>
        <v>0</v>
      </c>
      <c r="O316" s="100">
        <f t="shared" si="148"/>
        <v>0</v>
      </c>
      <c r="P316" s="100">
        <f t="shared" si="149"/>
        <v>0</v>
      </c>
      <c r="Q316" s="101">
        <f t="shared" si="150"/>
        <v>0</v>
      </c>
      <c r="R316" s="101">
        <f t="shared" si="151"/>
        <v>0</v>
      </c>
      <c r="S316" s="102">
        <f t="shared" si="152"/>
        <v>0</v>
      </c>
      <c r="T316" s="102">
        <f t="shared" si="153"/>
        <v>0</v>
      </c>
      <c r="U316" s="103">
        <f t="shared" si="154"/>
        <v>0</v>
      </c>
      <c r="V316" s="103">
        <f t="shared" si="155"/>
        <v>0</v>
      </c>
      <c r="W316" s="104">
        <f t="shared" si="156"/>
        <v>0</v>
      </c>
      <c r="X316" s="104">
        <f t="shared" si="157"/>
        <v>0</v>
      </c>
      <c r="Y316" s="64"/>
    </row>
    <row r="317" spans="1:37">
      <c r="A317" s="420"/>
      <c r="B317" s="423"/>
      <c r="C317" s="70" t="s">
        <v>56</v>
      </c>
      <c r="D317" s="168"/>
      <c r="E317" s="51"/>
      <c r="F317" s="52" t="s">
        <v>32</v>
      </c>
      <c r="G317" s="52" t="s">
        <v>32</v>
      </c>
      <c r="H317" s="52"/>
      <c r="I317" s="52"/>
      <c r="J317" s="53"/>
      <c r="K317" s="98">
        <f t="shared" si="144"/>
        <v>0</v>
      </c>
      <c r="L317" s="98">
        <f t="shared" si="145"/>
        <v>0</v>
      </c>
      <c r="M317" s="99">
        <f t="shared" si="146"/>
        <v>0</v>
      </c>
      <c r="N317" s="99">
        <f t="shared" si="147"/>
        <v>0</v>
      </c>
      <c r="O317" s="100">
        <f t="shared" si="148"/>
        <v>0</v>
      </c>
      <c r="P317" s="100">
        <f t="shared" si="149"/>
        <v>0</v>
      </c>
      <c r="Q317" s="101">
        <f t="shared" si="150"/>
        <v>0</v>
      </c>
      <c r="R317" s="101">
        <f t="shared" si="151"/>
        <v>0</v>
      </c>
      <c r="S317" s="102">
        <f t="shared" si="152"/>
        <v>0</v>
      </c>
      <c r="T317" s="102">
        <f t="shared" si="153"/>
        <v>0</v>
      </c>
      <c r="U317" s="103">
        <f t="shared" si="154"/>
        <v>0</v>
      </c>
      <c r="V317" s="103">
        <f t="shared" si="155"/>
        <v>0</v>
      </c>
      <c r="W317" s="104">
        <f t="shared" si="156"/>
        <v>0</v>
      </c>
      <c r="X317" s="104">
        <f t="shared" si="157"/>
        <v>0</v>
      </c>
      <c r="Y317" s="64"/>
    </row>
    <row r="318" spans="1:37" ht="14.25" thickBot="1">
      <c r="A318" s="421"/>
      <c r="B318" s="424"/>
      <c r="C318" s="71" t="s">
        <v>55</v>
      </c>
      <c r="D318" s="169"/>
      <c r="E318" s="54"/>
      <c r="F318" s="55"/>
      <c r="G318" s="55"/>
      <c r="H318" s="55"/>
      <c r="I318" s="55" t="s">
        <v>32</v>
      </c>
      <c r="J318" s="56"/>
      <c r="K318" s="98">
        <f t="shared" si="144"/>
        <v>0</v>
      </c>
      <c r="L318" s="98">
        <f t="shared" si="145"/>
        <v>0</v>
      </c>
      <c r="M318" s="99">
        <f t="shared" si="146"/>
        <v>0</v>
      </c>
      <c r="N318" s="99">
        <f t="shared" si="147"/>
        <v>0</v>
      </c>
      <c r="O318" s="100">
        <f t="shared" si="148"/>
        <v>0</v>
      </c>
      <c r="P318" s="100">
        <f t="shared" si="149"/>
        <v>0</v>
      </c>
      <c r="Q318" s="101">
        <f t="shared" si="150"/>
        <v>0</v>
      </c>
      <c r="R318" s="101">
        <f t="shared" si="151"/>
        <v>0</v>
      </c>
      <c r="S318" s="102">
        <f t="shared" si="152"/>
        <v>0</v>
      </c>
      <c r="T318" s="102">
        <f t="shared" si="153"/>
        <v>0</v>
      </c>
      <c r="U318" s="103">
        <f t="shared" si="154"/>
        <v>0</v>
      </c>
      <c r="V318" s="103">
        <f t="shared" si="155"/>
        <v>0</v>
      </c>
      <c r="W318" s="104">
        <f t="shared" si="156"/>
        <v>0</v>
      </c>
      <c r="X318" s="104">
        <f t="shared" si="157"/>
        <v>0</v>
      </c>
      <c r="Y318" s="64"/>
    </row>
    <row r="319" spans="1:37">
      <c r="A319" s="399" t="s">
        <v>2</v>
      </c>
      <c r="B319" s="400"/>
      <c r="C319" s="72" t="s">
        <v>57</v>
      </c>
      <c r="D319" s="161" t="s">
        <v>147</v>
      </c>
      <c r="E319" s="40" t="s">
        <v>32</v>
      </c>
      <c r="F319" s="22"/>
      <c r="G319" s="22"/>
      <c r="H319" s="22"/>
      <c r="I319" s="22"/>
      <c r="J319" s="23" t="s">
        <v>32</v>
      </c>
      <c r="K319" s="98">
        <f t="shared" si="144"/>
        <v>1</v>
      </c>
      <c r="L319" s="98">
        <f t="shared" si="145"/>
        <v>1</v>
      </c>
      <c r="M319" s="99">
        <f t="shared" si="146"/>
        <v>1</v>
      </c>
      <c r="N319" s="99">
        <f t="shared" si="147"/>
        <v>1</v>
      </c>
      <c r="O319" s="100">
        <f t="shared" si="148"/>
        <v>0</v>
      </c>
      <c r="P319" s="100">
        <f t="shared" si="149"/>
        <v>0</v>
      </c>
      <c r="Q319" s="101">
        <f t="shared" si="150"/>
        <v>0</v>
      </c>
      <c r="R319" s="101">
        <f t="shared" si="151"/>
        <v>0</v>
      </c>
      <c r="S319" s="102">
        <f t="shared" si="152"/>
        <v>0</v>
      </c>
      <c r="T319" s="102">
        <f t="shared" si="153"/>
        <v>0</v>
      </c>
      <c r="U319" s="103">
        <f t="shared" si="154"/>
        <v>0</v>
      </c>
      <c r="V319" s="103">
        <f t="shared" si="155"/>
        <v>0</v>
      </c>
      <c r="W319" s="104">
        <f t="shared" si="156"/>
        <v>1</v>
      </c>
      <c r="X319" s="104">
        <f t="shared" si="157"/>
        <v>1</v>
      </c>
      <c r="Y319" s="64"/>
    </row>
    <row r="320" spans="1:37">
      <c r="A320" s="399"/>
      <c r="B320" s="400"/>
      <c r="C320" s="73" t="s">
        <v>58</v>
      </c>
      <c r="D320" s="162" t="s">
        <v>147</v>
      </c>
      <c r="E320" s="41"/>
      <c r="F320" s="16" t="s">
        <v>32</v>
      </c>
      <c r="G320" s="16" t="s">
        <v>32</v>
      </c>
      <c r="H320" s="16"/>
      <c r="I320" s="16"/>
      <c r="J320" s="17"/>
      <c r="K320" s="98">
        <f t="shared" si="144"/>
        <v>1</v>
      </c>
      <c r="L320" s="98">
        <f t="shared" si="145"/>
        <v>1</v>
      </c>
      <c r="M320" s="99">
        <f t="shared" si="146"/>
        <v>0</v>
      </c>
      <c r="N320" s="99">
        <f t="shared" si="147"/>
        <v>0</v>
      </c>
      <c r="O320" s="100">
        <f t="shared" si="148"/>
        <v>1</v>
      </c>
      <c r="P320" s="100">
        <f t="shared" si="149"/>
        <v>1</v>
      </c>
      <c r="Q320" s="101">
        <f t="shared" si="150"/>
        <v>1</v>
      </c>
      <c r="R320" s="101">
        <f t="shared" si="151"/>
        <v>1</v>
      </c>
      <c r="S320" s="102">
        <f t="shared" si="152"/>
        <v>0</v>
      </c>
      <c r="T320" s="102">
        <f t="shared" si="153"/>
        <v>0</v>
      </c>
      <c r="U320" s="103">
        <f t="shared" si="154"/>
        <v>0</v>
      </c>
      <c r="V320" s="103">
        <f t="shared" si="155"/>
        <v>0</v>
      </c>
      <c r="W320" s="104">
        <f t="shared" si="156"/>
        <v>0</v>
      </c>
      <c r="X320" s="104">
        <f t="shared" si="157"/>
        <v>0</v>
      </c>
      <c r="Y320" s="64"/>
    </row>
    <row r="321" spans="1:25" ht="14.25" thickBot="1">
      <c r="A321" s="399"/>
      <c r="B321" s="400"/>
      <c r="C321" s="74" t="s">
        <v>59</v>
      </c>
      <c r="D321" s="163" t="s">
        <v>147</v>
      </c>
      <c r="E321" s="42"/>
      <c r="F321" s="28"/>
      <c r="G321" s="28"/>
      <c r="H321" s="28"/>
      <c r="I321" s="28"/>
      <c r="J321" s="32" t="s">
        <v>32</v>
      </c>
      <c r="K321" s="98">
        <f t="shared" si="144"/>
        <v>1</v>
      </c>
      <c r="L321" s="98">
        <f t="shared" si="145"/>
        <v>1</v>
      </c>
      <c r="M321" s="99">
        <f t="shared" si="146"/>
        <v>0</v>
      </c>
      <c r="N321" s="99">
        <f t="shared" si="147"/>
        <v>0</v>
      </c>
      <c r="O321" s="100">
        <f t="shared" si="148"/>
        <v>0</v>
      </c>
      <c r="P321" s="100">
        <f t="shared" si="149"/>
        <v>0</v>
      </c>
      <c r="Q321" s="101">
        <f t="shared" si="150"/>
        <v>0</v>
      </c>
      <c r="R321" s="101">
        <f t="shared" si="151"/>
        <v>0</v>
      </c>
      <c r="S321" s="102">
        <f t="shared" si="152"/>
        <v>0</v>
      </c>
      <c r="T321" s="102">
        <f t="shared" si="153"/>
        <v>0</v>
      </c>
      <c r="U321" s="103">
        <f t="shared" si="154"/>
        <v>0</v>
      </c>
      <c r="V321" s="103">
        <f t="shared" si="155"/>
        <v>0</v>
      </c>
      <c r="W321" s="104">
        <f t="shared" si="156"/>
        <v>1</v>
      </c>
      <c r="X321" s="104">
        <f t="shared" si="157"/>
        <v>1</v>
      </c>
      <c r="Y321" s="64"/>
    </row>
    <row r="322" spans="1:25">
      <c r="A322" s="401" t="s">
        <v>10</v>
      </c>
      <c r="B322" s="374"/>
      <c r="C322" s="75" t="s">
        <v>237</v>
      </c>
      <c r="D322" s="164" t="s">
        <v>147</v>
      </c>
      <c r="E322" s="43" t="s">
        <v>32</v>
      </c>
      <c r="F322" s="36"/>
      <c r="G322" s="36"/>
      <c r="H322" s="36"/>
      <c r="I322" s="36"/>
      <c r="J322" s="37"/>
      <c r="K322" s="98">
        <f t="shared" si="144"/>
        <v>1</v>
      </c>
      <c r="L322" s="98">
        <f t="shared" si="145"/>
        <v>1</v>
      </c>
      <c r="M322" s="99">
        <f t="shared" si="146"/>
        <v>1</v>
      </c>
      <c r="N322" s="99">
        <f t="shared" si="147"/>
        <v>1</v>
      </c>
      <c r="O322" s="100">
        <f t="shared" si="148"/>
        <v>0</v>
      </c>
      <c r="P322" s="100">
        <f t="shared" si="149"/>
        <v>0</v>
      </c>
      <c r="Q322" s="101">
        <f t="shared" si="150"/>
        <v>0</v>
      </c>
      <c r="R322" s="101">
        <f t="shared" si="151"/>
        <v>0</v>
      </c>
      <c r="S322" s="102">
        <f t="shared" si="152"/>
        <v>0</v>
      </c>
      <c r="T322" s="102">
        <f t="shared" si="153"/>
        <v>0</v>
      </c>
      <c r="U322" s="103">
        <f t="shared" si="154"/>
        <v>0</v>
      </c>
      <c r="V322" s="103">
        <f t="shared" si="155"/>
        <v>0</v>
      </c>
      <c r="W322" s="104">
        <f t="shared" si="156"/>
        <v>0</v>
      </c>
      <c r="X322" s="104">
        <f t="shared" si="157"/>
        <v>0</v>
      </c>
      <c r="Y322" s="64"/>
    </row>
    <row r="323" spans="1:25">
      <c r="A323" s="402"/>
      <c r="B323" s="403"/>
      <c r="C323" s="76" t="s">
        <v>238</v>
      </c>
      <c r="D323" s="165" t="s">
        <v>147</v>
      </c>
      <c r="E323" s="259"/>
      <c r="F323" s="260" t="s">
        <v>32</v>
      </c>
      <c r="G323" s="260" t="s">
        <v>32</v>
      </c>
      <c r="H323" s="260"/>
      <c r="I323" s="260"/>
      <c r="J323" s="261"/>
      <c r="K323" s="98">
        <f t="shared" si="144"/>
        <v>1</v>
      </c>
      <c r="L323" s="98">
        <f t="shared" si="145"/>
        <v>1</v>
      </c>
      <c r="M323" s="99">
        <f t="shared" si="146"/>
        <v>0</v>
      </c>
      <c r="N323" s="99">
        <f t="shared" si="147"/>
        <v>0</v>
      </c>
      <c r="O323" s="100">
        <f t="shared" si="148"/>
        <v>1</v>
      </c>
      <c r="P323" s="100">
        <f t="shared" si="149"/>
        <v>1</v>
      </c>
      <c r="Q323" s="101">
        <f t="shared" si="150"/>
        <v>1</v>
      </c>
      <c r="R323" s="101">
        <f t="shared" si="151"/>
        <v>1</v>
      </c>
      <c r="S323" s="102">
        <f t="shared" si="152"/>
        <v>0</v>
      </c>
      <c r="T323" s="102">
        <f t="shared" si="153"/>
        <v>0</v>
      </c>
      <c r="U323" s="103">
        <f t="shared" si="154"/>
        <v>0</v>
      </c>
      <c r="V323" s="103">
        <f t="shared" si="155"/>
        <v>0</v>
      </c>
      <c r="W323" s="104">
        <f t="shared" si="156"/>
        <v>0</v>
      </c>
      <c r="X323" s="104">
        <f t="shared" si="157"/>
        <v>0</v>
      </c>
      <c r="Y323" s="64"/>
    </row>
    <row r="324" spans="1:25">
      <c r="A324" s="402"/>
      <c r="B324" s="403"/>
      <c r="C324" s="76" t="s">
        <v>240</v>
      </c>
      <c r="D324" s="165" t="s">
        <v>293</v>
      </c>
      <c r="E324" s="259"/>
      <c r="F324" s="260"/>
      <c r="G324" s="260"/>
      <c r="H324" s="260" t="s">
        <v>32</v>
      </c>
      <c r="I324" s="260"/>
      <c r="J324" s="261" t="s">
        <v>32</v>
      </c>
      <c r="K324" s="98">
        <f t="shared" si="144"/>
        <v>0</v>
      </c>
      <c r="L324" s="98">
        <f t="shared" si="145"/>
        <v>1</v>
      </c>
      <c r="M324" s="99">
        <f t="shared" si="146"/>
        <v>0</v>
      </c>
      <c r="N324" s="99">
        <f t="shared" si="147"/>
        <v>0</v>
      </c>
      <c r="O324" s="100">
        <f t="shared" si="148"/>
        <v>0</v>
      </c>
      <c r="P324" s="100">
        <f t="shared" si="149"/>
        <v>0</v>
      </c>
      <c r="Q324" s="101">
        <f t="shared" si="150"/>
        <v>0</v>
      </c>
      <c r="R324" s="101">
        <f t="shared" si="151"/>
        <v>0</v>
      </c>
      <c r="S324" s="102">
        <f t="shared" si="152"/>
        <v>0</v>
      </c>
      <c r="T324" s="102">
        <f t="shared" si="153"/>
        <v>1</v>
      </c>
      <c r="U324" s="103">
        <f t="shared" si="154"/>
        <v>0</v>
      </c>
      <c r="V324" s="103">
        <f t="shared" si="155"/>
        <v>0</v>
      </c>
      <c r="W324" s="104">
        <f t="shared" si="156"/>
        <v>0</v>
      </c>
      <c r="X324" s="104">
        <f t="shared" si="157"/>
        <v>1</v>
      </c>
      <c r="Y324" s="64"/>
    </row>
    <row r="325" spans="1:25">
      <c r="A325" s="402"/>
      <c r="B325" s="403"/>
      <c r="C325" s="76" t="s">
        <v>61</v>
      </c>
      <c r="D325" s="165" t="s">
        <v>293</v>
      </c>
      <c r="E325" s="259"/>
      <c r="F325" s="260"/>
      <c r="G325" s="260"/>
      <c r="H325" s="260"/>
      <c r="I325" s="260" t="s">
        <v>32</v>
      </c>
      <c r="J325" s="261"/>
      <c r="K325" s="98">
        <f t="shared" si="144"/>
        <v>0</v>
      </c>
      <c r="L325" s="98">
        <f t="shared" si="145"/>
        <v>1</v>
      </c>
      <c r="M325" s="99">
        <f t="shared" si="146"/>
        <v>0</v>
      </c>
      <c r="N325" s="99">
        <f t="shared" si="147"/>
        <v>0</v>
      </c>
      <c r="O325" s="100">
        <f t="shared" si="148"/>
        <v>0</v>
      </c>
      <c r="P325" s="100">
        <f t="shared" si="149"/>
        <v>0</v>
      </c>
      <c r="Q325" s="101">
        <f t="shared" si="150"/>
        <v>0</v>
      </c>
      <c r="R325" s="101">
        <f t="shared" si="151"/>
        <v>0</v>
      </c>
      <c r="S325" s="102">
        <f t="shared" si="152"/>
        <v>0</v>
      </c>
      <c r="T325" s="102">
        <f t="shared" si="153"/>
        <v>0</v>
      </c>
      <c r="U325" s="103">
        <f t="shared" si="154"/>
        <v>0</v>
      </c>
      <c r="V325" s="103">
        <f t="shared" si="155"/>
        <v>1</v>
      </c>
      <c r="W325" s="104">
        <f t="shared" si="156"/>
        <v>0</v>
      </c>
      <c r="X325" s="104">
        <f t="shared" si="157"/>
        <v>0</v>
      </c>
      <c r="Y325" s="64"/>
    </row>
    <row r="326" spans="1:25" ht="14.25" thickBot="1">
      <c r="A326" s="404"/>
      <c r="B326" s="405"/>
      <c r="C326" s="77" t="s">
        <v>241</v>
      </c>
      <c r="D326" s="166"/>
      <c r="E326" s="262"/>
      <c r="F326" s="263"/>
      <c r="G326" s="263"/>
      <c r="H326" s="263"/>
      <c r="I326" s="263" t="s">
        <v>32</v>
      </c>
      <c r="J326" s="264"/>
      <c r="K326" s="98">
        <f t="shared" si="144"/>
        <v>0</v>
      </c>
      <c r="L326" s="98">
        <f t="shared" si="145"/>
        <v>0</v>
      </c>
      <c r="M326" s="99">
        <f t="shared" si="146"/>
        <v>0</v>
      </c>
      <c r="N326" s="99">
        <f t="shared" si="147"/>
        <v>0</v>
      </c>
      <c r="O326" s="100">
        <f t="shared" si="148"/>
        <v>0</v>
      </c>
      <c r="P326" s="100">
        <f t="shared" si="149"/>
        <v>0</v>
      </c>
      <c r="Q326" s="101">
        <f t="shared" si="150"/>
        <v>0</v>
      </c>
      <c r="R326" s="101">
        <f t="shared" si="151"/>
        <v>0</v>
      </c>
      <c r="S326" s="102">
        <f t="shared" si="152"/>
        <v>0</v>
      </c>
      <c r="T326" s="102">
        <f t="shared" si="153"/>
        <v>0</v>
      </c>
      <c r="U326" s="103">
        <f t="shared" si="154"/>
        <v>0</v>
      </c>
      <c r="V326" s="103">
        <f t="shared" si="155"/>
        <v>0</v>
      </c>
      <c r="W326" s="104">
        <f t="shared" si="156"/>
        <v>0</v>
      </c>
      <c r="X326" s="104">
        <f t="shared" si="157"/>
        <v>0</v>
      </c>
      <c r="Y326" s="64"/>
    </row>
    <row r="327" spans="1:25">
      <c r="A327" s="438" t="s">
        <v>70</v>
      </c>
      <c r="B327" s="374"/>
      <c r="C327" s="78" t="s">
        <v>79</v>
      </c>
      <c r="D327" s="161" t="s">
        <v>147</v>
      </c>
      <c r="E327" s="265" t="s">
        <v>32</v>
      </c>
      <c r="F327" s="266"/>
      <c r="G327" s="266"/>
      <c r="H327" s="266"/>
      <c r="I327" s="266"/>
      <c r="J327" s="267"/>
      <c r="K327" s="98">
        <f t="shared" si="144"/>
        <v>1</v>
      </c>
      <c r="L327" s="98">
        <f t="shared" si="145"/>
        <v>1</v>
      </c>
      <c r="M327" s="99">
        <f t="shared" si="146"/>
        <v>1</v>
      </c>
      <c r="N327" s="99">
        <f t="shared" si="147"/>
        <v>1</v>
      </c>
      <c r="O327" s="100">
        <f t="shared" si="148"/>
        <v>0</v>
      </c>
      <c r="P327" s="100">
        <f t="shared" si="149"/>
        <v>0</v>
      </c>
      <c r="Q327" s="101">
        <f t="shared" si="150"/>
        <v>0</v>
      </c>
      <c r="R327" s="101">
        <f t="shared" si="151"/>
        <v>0</v>
      </c>
      <c r="S327" s="102">
        <f t="shared" si="152"/>
        <v>0</v>
      </c>
      <c r="T327" s="102">
        <f t="shared" si="153"/>
        <v>0</v>
      </c>
      <c r="U327" s="103">
        <f t="shared" si="154"/>
        <v>0</v>
      </c>
      <c r="V327" s="103">
        <f t="shared" si="155"/>
        <v>0</v>
      </c>
      <c r="W327" s="104">
        <f t="shared" si="156"/>
        <v>0</v>
      </c>
      <c r="X327" s="104">
        <f t="shared" si="157"/>
        <v>0</v>
      </c>
      <c r="Y327" s="64"/>
    </row>
    <row r="328" spans="1:25">
      <c r="A328" s="402"/>
      <c r="B328" s="403"/>
      <c r="C328" s="79" t="s">
        <v>65</v>
      </c>
      <c r="D328" s="162" t="s">
        <v>147</v>
      </c>
      <c r="E328" s="268"/>
      <c r="F328" s="269" t="s">
        <v>32</v>
      </c>
      <c r="G328" s="269" t="s">
        <v>32</v>
      </c>
      <c r="H328" s="269"/>
      <c r="I328" s="269"/>
      <c r="J328" s="270"/>
      <c r="K328" s="98">
        <f t="shared" si="144"/>
        <v>1</v>
      </c>
      <c r="L328" s="98">
        <f t="shared" si="145"/>
        <v>1</v>
      </c>
      <c r="M328" s="99">
        <f t="shared" si="146"/>
        <v>0</v>
      </c>
      <c r="N328" s="99">
        <f t="shared" si="147"/>
        <v>0</v>
      </c>
      <c r="O328" s="100">
        <f t="shared" si="148"/>
        <v>1</v>
      </c>
      <c r="P328" s="100">
        <f t="shared" si="149"/>
        <v>1</v>
      </c>
      <c r="Q328" s="101">
        <f t="shared" si="150"/>
        <v>1</v>
      </c>
      <c r="R328" s="101">
        <f t="shared" si="151"/>
        <v>1</v>
      </c>
      <c r="S328" s="102">
        <f t="shared" si="152"/>
        <v>0</v>
      </c>
      <c r="T328" s="102">
        <f t="shared" si="153"/>
        <v>0</v>
      </c>
      <c r="U328" s="103">
        <f t="shared" si="154"/>
        <v>0</v>
      </c>
      <c r="V328" s="103">
        <f t="shared" si="155"/>
        <v>0</v>
      </c>
      <c r="W328" s="104">
        <f t="shared" si="156"/>
        <v>0</v>
      </c>
      <c r="X328" s="104">
        <f t="shared" si="157"/>
        <v>0</v>
      </c>
      <c r="Y328" s="64"/>
    </row>
    <row r="329" spans="1:25">
      <c r="A329" s="402"/>
      <c r="B329" s="403"/>
      <c r="C329" s="79" t="s">
        <v>66</v>
      </c>
      <c r="D329" s="162" t="s">
        <v>147</v>
      </c>
      <c r="E329" s="268"/>
      <c r="F329" s="269"/>
      <c r="G329" s="269"/>
      <c r="H329" s="269" t="s">
        <v>32</v>
      </c>
      <c r="I329" s="269"/>
      <c r="J329" s="270"/>
      <c r="K329" s="98">
        <f t="shared" si="144"/>
        <v>1</v>
      </c>
      <c r="L329" s="98">
        <f t="shared" si="145"/>
        <v>1</v>
      </c>
      <c r="M329" s="99">
        <f t="shared" si="146"/>
        <v>0</v>
      </c>
      <c r="N329" s="99">
        <f t="shared" si="147"/>
        <v>0</v>
      </c>
      <c r="O329" s="100">
        <f t="shared" si="148"/>
        <v>0</v>
      </c>
      <c r="P329" s="100">
        <f t="shared" si="149"/>
        <v>0</v>
      </c>
      <c r="Q329" s="101">
        <f t="shared" si="150"/>
        <v>0</v>
      </c>
      <c r="R329" s="101">
        <f t="shared" si="151"/>
        <v>0</v>
      </c>
      <c r="S329" s="102">
        <f t="shared" si="152"/>
        <v>1</v>
      </c>
      <c r="T329" s="102">
        <f t="shared" si="153"/>
        <v>1</v>
      </c>
      <c r="U329" s="103">
        <f t="shared" si="154"/>
        <v>0</v>
      </c>
      <c r="V329" s="103">
        <f t="shared" si="155"/>
        <v>0</v>
      </c>
      <c r="W329" s="104">
        <f t="shared" si="156"/>
        <v>0</v>
      </c>
      <c r="X329" s="104">
        <f t="shared" si="157"/>
        <v>0</v>
      </c>
      <c r="Y329" s="64"/>
    </row>
    <row r="330" spans="1:25">
      <c r="A330" s="402"/>
      <c r="B330" s="403"/>
      <c r="C330" s="79" t="s">
        <v>67</v>
      </c>
      <c r="D330" s="162" t="s">
        <v>147</v>
      </c>
      <c r="E330" s="268"/>
      <c r="F330" s="269"/>
      <c r="G330" s="269"/>
      <c r="H330" s="269"/>
      <c r="I330" s="269" t="s">
        <v>32</v>
      </c>
      <c r="J330" s="270"/>
      <c r="K330" s="98">
        <f t="shared" si="144"/>
        <v>1</v>
      </c>
      <c r="L330" s="98">
        <f t="shared" si="145"/>
        <v>1</v>
      </c>
      <c r="M330" s="99">
        <f t="shared" si="146"/>
        <v>0</v>
      </c>
      <c r="N330" s="99">
        <f t="shared" si="147"/>
        <v>0</v>
      </c>
      <c r="O330" s="100">
        <f t="shared" si="148"/>
        <v>0</v>
      </c>
      <c r="P330" s="100">
        <f t="shared" si="149"/>
        <v>0</v>
      </c>
      <c r="Q330" s="101">
        <f t="shared" si="150"/>
        <v>0</v>
      </c>
      <c r="R330" s="101">
        <f t="shared" si="151"/>
        <v>0</v>
      </c>
      <c r="S330" s="102">
        <f t="shared" si="152"/>
        <v>0</v>
      </c>
      <c r="T330" s="102">
        <f t="shared" si="153"/>
        <v>0</v>
      </c>
      <c r="U330" s="103">
        <f t="shared" si="154"/>
        <v>1</v>
      </c>
      <c r="V330" s="103">
        <f t="shared" si="155"/>
        <v>1</v>
      </c>
      <c r="W330" s="104">
        <f t="shared" si="156"/>
        <v>0</v>
      </c>
      <c r="X330" s="104">
        <f t="shared" si="157"/>
        <v>0</v>
      </c>
      <c r="Y330" s="64"/>
    </row>
    <row r="331" spans="1:25">
      <c r="A331" s="402"/>
      <c r="B331" s="403"/>
      <c r="C331" s="79" t="s">
        <v>68</v>
      </c>
      <c r="D331" s="162" t="s">
        <v>147</v>
      </c>
      <c r="E331" s="268"/>
      <c r="F331" s="269"/>
      <c r="G331" s="269"/>
      <c r="H331" s="269"/>
      <c r="I331" s="269"/>
      <c r="J331" s="270" t="s">
        <v>32</v>
      </c>
      <c r="K331" s="98">
        <f t="shared" si="144"/>
        <v>1</v>
      </c>
      <c r="L331" s="98">
        <f t="shared" si="145"/>
        <v>1</v>
      </c>
      <c r="M331" s="99">
        <f t="shared" si="146"/>
        <v>0</v>
      </c>
      <c r="N331" s="99">
        <f t="shared" si="147"/>
        <v>0</v>
      </c>
      <c r="O331" s="100">
        <f t="shared" si="148"/>
        <v>0</v>
      </c>
      <c r="P331" s="100">
        <f t="shared" si="149"/>
        <v>0</v>
      </c>
      <c r="Q331" s="101">
        <f t="shared" si="150"/>
        <v>0</v>
      </c>
      <c r="R331" s="101">
        <f t="shared" si="151"/>
        <v>0</v>
      </c>
      <c r="S331" s="102">
        <f t="shared" si="152"/>
        <v>0</v>
      </c>
      <c r="T331" s="102">
        <f t="shared" si="153"/>
        <v>0</v>
      </c>
      <c r="U331" s="103">
        <f t="shared" si="154"/>
        <v>0</v>
      </c>
      <c r="V331" s="103">
        <f t="shared" si="155"/>
        <v>0</v>
      </c>
      <c r="W331" s="104">
        <f t="shared" si="156"/>
        <v>1</v>
      </c>
      <c r="X331" s="104">
        <f t="shared" si="157"/>
        <v>1</v>
      </c>
      <c r="Y331" s="64"/>
    </row>
    <row r="332" spans="1:25" ht="14.25" thickBot="1">
      <c r="A332" s="404"/>
      <c r="B332" s="405"/>
      <c r="C332" s="80" t="s">
        <v>69</v>
      </c>
      <c r="D332" s="162" t="s">
        <v>147</v>
      </c>
      <c r="E332" s="271" t="s">
        <v>32</v>
      </c>
      <c r="F332" s="272" t="s">
        <v>32</v>
      </c>
      <c r="G332" s="272" t="s">
        <v>32</v>
      </c>
      <c r="H332" s="272" t="s">
        <v>32</v>
      </c>
      <c r="I332" s="272" t="s">
        <v>32</v>
      </c>
      <c r="J332" s="273" t="s">
        <v>32</v>
      </c>
      <c r="K332" s="98">
        <f t="shared" si="144"/>
        <v>1</v>
      </c>
      <c r="L332" s="98">
        <f t="shared" si="145"/>
        <v>1</v>
      </c>
      <c r="M332" s="99">
        <f t="shared" si="146"/>
        <v>1</v>
      </c>
      <c r="N332" s="99">
        <f t="shared" si="147"/>
        <v>1</v>
      </c>
      <c r="O332" s="100">
        <f t="shared" si="148"/>
        <v>1</v>
      </c>
      <c r="P332" s="100">
        <f t="shared" si="149"/>
        <v>1</v>
      </c>
      <c r="Q332" s="101">
        <f t="shared" si="150"/>
        <v>1</v>
      </c>
      <c r="R332" s="101">
        <f t="shared" si="151"/>
        <v>1</v>
      </c>
      <c r="S332" s="102">
        <f t="shared" si="152"/>
        <v>1</v>
      </c>
      <c r="T332" s="102">
        <f t="shared" si="153"/>
        <v>1</v>
      </c>
      <c r="U332" s="103">
        <f t="shared" si="154"/>
        <v>1</v>
      </c>
      <c r="V332" s="103">
        <f t="shared" si="155"/>
        <v>1</v>
      </c>
      <c r="W332" s="104">
        <f t="shared" si="156"/>
        <v>1</v>
      </c>
      <c r="X332" s="104">
        <f t="shared" si="157"/>
        <v>1</v>
      </c>
      <c r="Y332" s="64"/>
    </row>
    <row r="333" spans="1:25" ht="14.25" thickBot="1">
      <c r="A333" s="393" t="s">
        <v>152</v>
      </c>
      <c r="B333" s="394"/>
      <c r="C333" s="395"/>
      <c r="D333" s="107">
        <f>IF(SUM(L303:L332)=0,"",SUM(K303:K332)/SUM(L303:L332)*100)</f>
        <v>86.956521739130437</v>
      </c>
      <c r="E333" s="107">
        <f>IF(SUM(N303:N332)=0,"",SUM(M303:M332)/SUM(N303:N332)*100)</f>
        <v>88.888888888888886</v>
      </c>
      <c r="F333" s="105">
        <f>IF(SUM(P303:P332)=0,"",SUM(O303:O332)/SUM(P303:P332)*100)</f>
        <v>100</v>
      </c>
      <c r="G333" s="105">
        <f>IF(SUM(R303:R332)=0,"",SUM(Q303:Q332)/SUM(R303:R332)*100)</f>
        <v>88.888888888888886</v>
      </c>
      <c r="H333" s="105">
        <f>IF(SUM(T303:T332)=0,"",SUM(S303:S332)/SUM(T303:T332)*100)</f>
        <v>60</v>
      </c>
      <c r="I333" s="105">
        <f>IF(SUM(V303:V332)=0,"",SUM(U303:U332)/SUM(V303:V332)*100)</f>
        <v>71.428571428571431</v>
      </c>
      <c r="J333" s="106">
        <f>IF(SUM(X303:X332)=0,"",SUM(W303:W332)/SUM(X303:X332)*100)</f>
        <v>71.428571428571431</v>
      </c>
      <c r="Y333" s="64"/>
    </row>
    <row r="334" spans="1:25" ht="14.25" thickBot="1">
      <c r="A334" s="396" t="s">
        <v>71</v>
      </c>
      <c r="B334" s="392"/>
      <c r="C334" s="397"/>
      <c r="D334" s="397"/>
      <c r="E334" s="397"/>
      <c r="F334" s="397"/>
      <c r="G334" s="397"/>
      <c r="H334" s="397"/>
      <c r="I334" s="397"/>
      <c r="J334" s="398"/>
      <c r="Y334" s="64"/>
    </row>
    <row r="335" spans="1:25" ht="14.25" thickBot="1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</row>
    <row r="336" spans="1:25" ht="18" customHeight="1" thickBot="1">
      <c r="A336" s="391" t="s">
        <v>276</v>
      </c>
      <c r="B336" s="392"/>
      <c r="C336" s="299" t="s">
        <v>304</v>
      </c>
      <c r="D336" s="295"/>
      <c r="E336" s="295"/>
      <c r="F336" s="295"/>
      <c r="G336" s="295"/>
      <c r="H336" s="295"/>
      <c r="I336" s="295"/>
      <c r="J336" s="296"/>
    </row>
    <row r="337" spans="1:37">
      <c r="A337" s="431" t="s">
        <v>6</v>
      </c>
      <c r="B337" s="374"/>
      <c r="C337" s="433" t="s">
        <v>62</v>
      </c>
      <c r="D337" s="425" t="s">
        <v>64</v>
      </c>
      <c r="E337" s="428" t="s">
        <v>63</v>
      </c>
      <c r="F337" s="429"/>
      <c r="G337" s="429"/>
      <c r="H337" s="429"/>
      <c r="I337" s="429"/>
      <c r="J337" s="430"/>
      <c r="Y337" s="64"/>
    </row>
    <row r="338" spans="1:37" ht="14.25" thickBot="1">
      <c r="A338" s="402"/>
      <c r="B338" s="403"/>
      <c r="C338" s="434"/>
      <c r="D338" s="426"/>
      <c r="E338" s="414" t="s">
        <v>78</v>
      </c>
      <c r="F338" s="436" t="s">
        <v>3</v>
      </c>
      <c r="G338" s="436"/>
      <c r="H338" s="436" t="s">
        <v>4</v>
      </c>
      <c r="I338" s="436" t="s">
        <v>5</v>
      </c>
      <c r="J338" s="416" t="s">
        <v>8</v>
      </c>
      <c r="Y338" s="64" t="s">
        <v>32</v>
      </c>
    </row>
    <row r="339" spans="1:37" ht="14.25" customHeight="1" thickBot="1">
      <c r="A339" s="432"/>
      <c r="B339" s="388"/>
      <c r="C339" s="435"/>
      <c r="D339" s="427"/>
      <c r="E339" s="415"/>
      <c r="F339" s="154" t="s">
        <v>46</v>
      </c>
      <c r="G339" s="154" t="s">
        <v>47</v>
      </c>
      <c r="H339" s="437"/>
      <c r="I339" s="437"/>
      <c r="J339" s="417"/>
      <c r="Y339" s="64" t="s">
        <v>72</v>
      </c>
      <c r="AA339" s="342" t="s">
        <v>63</v>
      </c>
      <c r="AB339" s="343" t="s">
        <v>152</v>
      </c>
      <c r="AC339" s="447" t="s">
        <v>64</v>
      </c>
      <c r="AD339" s="447"/>
      <c r="AE339" s="447"/>
      <c r="AF339" s="447"/>
      <c r="AG339" s="447"/>
      <c r="AH339" s="344" t="s">
        <v>326</v>
      </c>
    </row>
    <row r="340" spans="1:37" ht="14.25" thickTop="1">
      <c r="A340" s="399" t="s">
        <v>1</v>
      </c>
      <c r="B340" s="400"/>
      <c r="C340" s="14" t="s">
        <v>41</v>
      </c>
      <c r="D340" s="161" t="s">
        <v>147</v>
      </c>
      <c r="E340" s="40" t="s">
        <v>32</v>
      </c>
      <c r="F340" s="22"/>
      <c r="G340" s="22"/>
      <c r="H340" s="22"/>
      <c r="I340" s="22"/>
      <c r="J340" s="23"/>
      <c r="K340" s="98">
        <f>IF(D340="○",1,0)</f>
        <v>1</v>
      </c>
      <c r="L340" s="98">
        <f>IF(D340="",0,1)</f>
        <v>1</v>
      </c>
      <c r="M340" s="99">
        <f>IF(AND($D340="○",E340="○"),1,0)</f>
        <v>1</v>
      </c>
      <c r="N340" s="99">
        <f>IF(AND($D340&lt;&gt;"",$E340="○"),1,0)</f>
        <v>1</v>
      </c>
      <c r="O340" s="100">
        <f>IF(AND($D340="○",F340="○"),1,0)</f>
        <v>0</v>
      </c>
      <c r="P340" s="100">
        <f>IF(AND($D340&lt;&gt;"",$F340="○"),1,0)</f>
        <v>0</v>
      </c>
      <c r="Q340" s="101">
        <f>IF(AND($D340="○",G340="○"),1,0)</f>
        <v>0</v>
      </c>
      <c r="R340" s="101">
        <f>IF(AND($D340&lt;&gt;"",$G340="○"),1,0)</f>
        <v>0</v>
      </c>
      <c r="S340" s="102">
        <f>IF(AND($D340="○",H340="○"),1,0)</f>
        <v>0</v>
      </c>
      <c r="T340" s="102">
        <f>IF(AND($D340&lt;&gt;"",$H340="○"),1,0)</f>
        <v>0</v>
      </c>
      <c r="U340" s="103">
        <f>IF(AND($D340="○",I340="○"),1,0)</f>
        <v>0</v>
      </c>
      <c r="V340" s="103">
        <f>IF(AND($D340&lt;&gt;"",$I340="○"),1,0)</f>
        <v>0</v>
      </c>
      <c r="W340" s="104">
        <f>IF(AND($D340="○",J340="○"),1,0)</f>
        <v>0</v>
      </c>
      <c r="X340" s="104">
        <f>IF(AND($D340&lt;&gt;"",$J340="○"),1,0)</f>
        <v>0</v>
      </c>
      <c r="Y340" s="64"/>
      <c r="AA340" s="248" t="s">
        <v>327</v>
      </c>
      <c r="AB340" s="346">
        <f>E370</f>
        <v>88.888888888888886</v>
      </c>
      <c r="AC340" s="348" t="s">
        <v>334</v>
      </c>
      <c r="AD340" s="349" t="str">
        <f>IF(AB340&gt;=20,"★","")</f>
        <v>★</v>
      </c>
      <c r="AE340" s="349" t="str">
        <f>IF(AB340&gt;=40,"★","")</f>
        <v>★</v>
      </c>
      <c r="AF340" s="349" t="str">
        <f>IF(AB340&gt;=60,"★","")</f>
        <v>★</v>
      </c>
      <c r="AG340" s="350" t="str">
        <f>IF(AB340&gt;=80,"★","")</f>
        <v>★</v>
      </c>
      <c r="AH340" s="446">
        <f>C371</f>
        <v>0</v>
      </c>
    </row>
    <row r="341" spans="1:37">
      <c r="A341" s="409"/>
      <c r="B341" s="400"/>
      <c r="C341" s="280" t="s">
        <v>229</v>
      </c>
      <c r="D341" s="162" t="s">
        <v>147</v>
      </c>
      <c r="E341" s="41" t="s">
        <v>32</v>
      </c>
      <c r="F341" s="16"/>
      <c r="G341" s="16" t="s">
        <v>32</v>
      </c>
      <c r="H341" s="16" t="s">
        <v>32</v>
      </c>
      <c r="I341" s="16" t="s">
        <v>32</v>
      </c>
      <c r="J341" s="17" t="s">
        <v>32</v>
      </c>
      <c r="K341" s="98">
        <f t="shared" ref="K341:K369" si="162">IF(D341="○",1,0)</f>
        <v>1</v>
      </c>
      <c r="L341" s="98">
        <f t="shared" ref="L341:L369" si="163">IF(D341="",0,1)</f>
        <v>1</v>
      </c>
      <c r="M341" s="99">
        <f t="shared" ref="M341:M369" si="164">IF(AND($D341="○",E341="○"),1,0)</f>
        <v>1</v>
      </c>
      <c r="N341" s="99">
        <f t="shared" ref="N341:N369" si="165">IF(AND($D341&lt;&gt;"",$E341="○"),1,0)</f>
        <v>1</v>
      </c>
      <c r="O341" s="100">
        <f t="shared" ref="O341:O369" si="166">IF(AND($D341="○",F341="○"),1,0)</f>
        <v>0</v>
      </c>
      <c r="P341" s="100">
        <f t="shared" ref="P341:P369" si="167">IF(AND($D341&lt;&gt;"",$F341="○"),1,0)</f>
        <v>0</v>
      </c>
      <c r="Q341" s="101">
        <f t="shared" ref="Q341:Q369" si="168">IF(AND($D341="○",G341="○"),1,0)</f>
        <v>1</v>
      </c>
      <c r="R341" s="101">
        <f t="shared" ref="R341:R369" si="169">IF(AND($D341&lt;&gt;"",$G341="○"),1,0)</f>
        <v>1</v>
      </c>
      <c r="S341" s="102">
        <f t="shared" ref="S341:S369" si="170">IF(AND($D341="○",H341="○"),1,0)</f>
        <v>1</v>
      </c>
      <c r="T341" s="102">
        <f t="shared" ref="T341:T369" si="171">IF(AND($D341&lt;&gt;"",$H341="○"),1,0)</f>
        <v>1</v>
      </c>
      <c r="U341" s="103">
        <f t="shared" ref="U341:U369" si="172">IF(AND($D341="○",I341="○"),1,0)</f>
        <v>1</v>
      </c>
      <c r="V341" s="103">
        <f t="shared" ref="V341:V369" si="173">IF(AND($D341&lt;&gt;"",$I341="○"),1,0)</f>
        <v>1</v>
      </c>
      <c r="W341" s="104">
        <f t="shared" ref="W341:W369" si="174">IF(AND($D341="○",J341="○"),1,0)</f>
        <v>1</v>
      </c>
      <c r="X341" s="104">
        <f t="shared" ref="X341:X369" si="175">IF(AND($D341&lt;&gt;"",$J341="○"),1,0)</f>
        <v>1</v>
      </c>
      <c r="Y341" s="64"/>
      <c r="AA341" s="248" t="s">
        <v>328</v>
      </c>
      <c r="AB341" s="346">
        <f>F370</f>
        <v>71.428571428571431</v>
      </c>
      <c r="AC341" s="348" t="s">
        <v>334</v>
      </c>
      <c r="AD341" s="349" t="str">
        <f t="shared" ref="AD341:AD346" si="176">IF(AB341&gt;=20,"★","")</f>
        <v>★</v>
      </c>
      <c r="AE341" s="349" t="str">
        <f t="shared" ref="AE341:AE346" si="177">IF(AB341&gt;=40,"★","")</f>
        <v>★</v>
      </c>
      <c r="AF341" s="349" t="str">
        <f t="shared" ref="AF341:AF346" si="178">IF(AB341&gt;=60,"★","")</f>
        <v>★</v>
      </c>
      <c r="AG341" s="350" t="str">
        <f t="shared" ref="AG341:AG346" si="179">IF(AB341&gt;=80,"★","")</f>
        <v/>
      </c>
      <c r="AH341" s="446"/>
      <c r="AJ341" s="442" t="s">
        <v>335</v>
      </c>
      <c r="AK341" s="443"/>
    </row>
    <row r="342" spans="1:37" ht="14.25" thickBot="1">
      <c r="A342" s="409"/>
      <c r="B342" s="400"/>
      <c r="C342" s="11" t="s">
        <v>42</v>
      </c>
      <c r="D342" s="163" t="s">
        <v>147</v>
      </c>
      <c r="E342" s="42"/>
      <c r="F342" s="28"/>
      <c r="G342" s="28"/>
      <c r="H342" s="28"/>
      <c r="I342" s="28" t="s">
        <v>32</v>
      </c>
      <c r="J342" s="32"/>
      <c r="K342" s="98">
        <f t="shared" si="162"/>
        <v>1</v>
      </c>
      <c r="L342" s="98">
        <f t="shared" si="163"/>
        <v>1</v>
      </c>
      <c r="M342" s="99">
        <f t="shared" si="164"/>
        <v>0</v>
      </c>
      <c r="N342" s="99">
        <f t="shared" si="165"/>
        <v>0</v>
      </c>
      <c r="O342" s="100">
        <f t="shared" si="166"/>
        <v>0</v>
      </c>
      <c r="P342" s="100">
        <f t="shared" si="167"/>
        <v>0</v>
      </c>
      <c r="Q342" s="101">
        <f t="shared" si="168"/>
        <v>0</v>
      </c>
      <c r="R342" s="101">
        <f t="shared" si="169"/>
        <v>0</v>
      </c>
      <c r="S342" s="102">
        <f t="shared" si="170"/>
        <v>0</v>
      </c>
      <c r="T342" s="102">
        <f t="shared" si="171"/>
        <v>0</v>
      </c>
      <c r="U342" s="103">
        <f t="shared" si="172"/>
        <v>1</v>
      </c>
      <c r="V342" s="103">
        <f t="shared" si="173"/>
        <v>1</v>
      </c>
      <c r="W342" s="104">
        <f t="shared" si="174"/>
        <v>0</v>
      </c>
      <c r="X342" s="104">
        <f t="shared" si="175"/>
        <v>0</v>
      </c>
      <c r="Y342" s="64"/>
      <c r="AA342" s="248" t="s">
        <v>329</v>
      </c>
      <c r="AB342" s="346">
        <f>G370</f>
        <v>77.777777777777786</v>
      </c>
      <c r="AC342" s="348" t="s">
        <v>334</v>
      </c>
      <c r="AD342" s="349" t="str">
        <f t="shared" si="176"/>
        <v>★</v>
      </c>
      <c r="AE342" s="349" t="str">
        <f t="shared" si="177"/>
        <v>★</v>
      </c>
      <c r="AF342" s="349" t="str">
        <f t="shared" si="178"/>
        <v>★</v>
      </c>
      <c r="AG342" s="350" t="str">
        <f t="shared" si="179"/>
        <v/>
      </c>
      <c r="AH342" s="446"/>
      <c r="AJ342" s="351" t="s">
        <v>336</v>
      </c>
      <c r="AK342" s="352" t="s">
        <v>334</v>
      </c>
    </row>
    <row r="343" spans="1:37">
      <c r="A343" s="410" t="s">
        <v>31</v>
      </c>
      <c r="B343" s="411"/>
      <c r="C343" s="65" t="s">
        <v>43</v>
      </c>
      <c r="D343" s="164" t="s">
        <v>147</v>
      </c>
      <c r="E343" s="43" t="s">
        <v>32</v>
      </c>
      <c r="F343" s="36"/>
      <c r="G343" s="36"/>
      <c r="H343" s="36"/>
      <c r="I343" s="36"/>
      <c r="J343" s="37"/>
      <c r="K343" s="98">
        <f t="shared" si="162"/>
        <v>1</v>
      </c>
      <c r="L343" s="98">
        <f t="shared" si="163"/>
        <v>1</v>
      </c>
      <c r="M343" s="99">
        <f t="shared" si="164"/>
        <v>1</v>
      </c>
      <c r="N343" s="99">
        <f t="shared" si="165"/>
        <v>1</v>
      </c>
      <c r="O343" s="100">
        <f t="shared" si="166"/>
        <v>0</v>
      </c>
      <c r="P343" s="100">
        <f t="shared" si="167"/>
        <v>0</v>
      </c>
      <c r="Q343" s="101">
        <f t="shared" si="168"/>
        <v>0</v>
      </c>
      <c r="R343" s="101">
        <f t="shared" si="169"/>
        <v>0</v>
      </c>
      <c r="S343" s="102">
        <f t="shared" si="170"/>
        <v>0</v>
      </c>
      <c r="T343" s="102">
        <f t="shared" si="171"/>
        <v>0</v>
      </c>
      <c r="U343" s="103">
        <f t="shared" si="172"/>
        <v>0</v>
      </c>
      <c r="V343" s="103">
        <f t="shared" si="173"/>
        <v>0</v>
      </c>
      <c r="W343" s="104">
        <f t="shared" si="174"/>
        <v>0</v>
      </c>
      <c r="X343" s="104">
        <f t="shared" si="175"/>
        <v>0</v>
      </c>
      <c r="Y343" s="64"/>
      <c r="AA343" s="248" t="s">
        <v>143</v>
      </c>
      <c r="AB343" s="346">
        <f>H370</f>
        <v>100</v>
      </c>
      <c r="AC343" s="348" t="s">
        <v>334</v>
      </c>
      <c r="AD343" s="349" t="str">
        <f t="shared" si="176"/>
        <v>★</v>
      </c>
      <c r="AE343" s="349" t="str">
        <f t="shared" si="177"/>
        <v>★</v>
      </c>
      <c r="AF343" s="349" t="str">
        <f t="shared" si="178"/>
        <v>★</v>
      </c>
      <c r="AG343" s="350" t="str">
        <f t="shared" si="179"/>
        <v>★</v>
      </c>
      <c r="AH343" s="446"/>
      <c r="AJ343" s="351" t="s">
        <v>337</v>
      </c>
      <c r="AK343" s="353" t="s">
        <v>341</v>
      </c>
    </row>
    <row r="344" spans="1:37">
      <c r="A344" s="409"/>
      <c r="B344" s="400"/>
      <c r="C344" s="280" t="s">
        <v>230</v>
      </c>
      <c r="D344" s="165" t="s">
        <v>293</v>
      </c>
      <c r="E344" s="41"/>
      <c r="F344" s="16" t="s">
        <v>32</v>
      </c>
      <c r="G344" s="16" t="s">
        <v>32</v>
      </c>
      <c r="H344" s="16"/>
      <c r="I344" s="16"/>
      <c r="J344" s="17"/>
      <c r="K344" s="98">
        <f t="shared" si="162"/>
        <v>0</v>
      </c>
      <c r="L344" s="98">
        <f t="shared" si="163"/>
        <v>1</v>
      </c>
      <c r="M344" s="99">
        <f t="shared" si="164"/>
        <v>0</v>
      </c>
      <c r="N344" s="99">
        <f t="shared" si="165"/>
        <v>0</v>
      </c>
      <c r="O344" s="100">
        <f t="shared" si="166"/>
        <v>0</v>
      </c>
      <c r="P344" s="100">
        <f t="shared" si="167"/>
        <v>1</v>
      </c>
      <c r="Q344" s="101">
        <f t="shared" si="168"/>
        <v>0</v>
      </c>
      <c r="R344" s="101">
        <f t="shared" si="169"/>
        <v>1</v>
      </c>
      <c r="S344" s="102">
        <f t="shared" si="170"/>
        <v>0</v>
      </c>
      <c r="T344" s="102">
        <f t="shared" si="171"/>
        <v>0</v>
      </c>
      <c r="U344" s="103">
        <f t="shared" si="172"/>
        <v>0</v>
      </c>
      <c r="V344" s="103">
        <f t="shared" si="173"/>
        <v>0</v>
      </c>
      <c r="W344" s="104">
        <f t="shared" si="174"/>
        <v>0</v>
      </c>
      <c r="X344" s="104">
        <f t="shared" si="175"/>
        <v>0</v>
      </c>
      <c r="Y344" s="64"/>
      <c r="AA344" s="248" t="s">
        <v>144</v>
      </c>
      <c r="AB344" s="346">
        <f>I370</f>
        <v>87.5</v>
      </c>
      <c r="AC344" s="348" t="s">
        <v>334</v>
      </c>
      <c r="AD344" s="349" t="str">
        <f t="shared" si="176"/>
        <v>★</v>
      </c>
      <c r="AE344" s="349" t="str">
        <f t="shared" si="177"/>
        <v>★</v>
      </c>
      <c r="AF344" s="349" t="str">
        <f t="shared" si="178"/>
        <v>★</v>
      </c>
      <c r="AG344" s="350" t="str">
        <f t="shared" si="179"/>
        <v>★</v>
      </c>
      <c r="AH344" s="446"/>
      <c r="AJ344" s="351" t="s">
        <v>338</v>
      </c>
      <c r="AK344" s="353" t="s">
        <v>342</v>
      </c>
    </row>
    <row r="345" spans="1:37">
      <c r="A345" s="409"/>
      <c r="B345" s="400"/>
      <c r="C345" s="280" t="s">
        <v>232</v>
      </c>
      <c r="D345" s="165" t="s">
        <v>147</v>
      </c>
      <c r="E345" s="41" t="s">
        <v>32</v>
      </c>
      <c r="F345" s="16"/>
      <c r="G345" s="16" t="s">
        <v>32</v>
      </c>
      <c r="H345" s="16" t="s">
        <v>32</v>
      </c>
      <c r="I345" s="16" t="s">
        <v>32</v>
      </c>
      <c r="J345" s="17" t="s">
        <v>32</v>
      </c>
      <c r="K345" s="98">
        <f t="shared" si="162"/>
        <v>1</v>
      </c>
      <c r="L345" s="98">
        <f t="shared" si="163"/>
        <v>1</v>
      </c>
      <c r="M345" s="99">
        <f t="shared" si="164"/>
        <v>1</v>
      </c>
      <c r="N345" s="99">
        <f t="shared" si="165"/>
        <v>1</v>
      </c>
      <c r="O345" s="100">
        <f t="shared" si="166"/>
        <v>0</v>
      </c>
      <c r="P345" s="100">
        <f t="shared" si="167"/>
        <v>0</v>
      </c>
      <c r="Q345" s="101">
        <f t="shared" si="168"/>
        <v>1</v>
      </c>
      <c r="R345" s="101">
        <f t="shared" si="169"/>
        <v>1</v>
      </c>
      <c r="S345" s="102">
        <f t="shared" si="170"/>
        <v>1</v>
      </c>
      <c r="T345" s="102">
        <f t="shared" si="171"/>
        <v>1</v>
      </c>
      <c r="U345" s="103">
        <f t="shared" si="172"/>
        <v>1</v>
      </c>
      <c r="V345" s="103">
        <f t="shared" si="173"/>
        <v>1</v>
      </c>
      <c r="W345" s="104">
        <f t="shared" si="174"/>
        <v>1</v>
      </c>
      <c r="X345" s="104">
        <f t="shared" si="175"/>
        <v>1</v>
      </c>
      <c r="Y345" s="81"/>
      <c r="AA345" s="248" t="s">
        <v>145</v>
      </c>
      <c r="AB345" s="346">
        <f>J370</f>
        <v>100</v>
      </c>
      <c r="AC345" s="348" t="s">
        <v>334</v>
      </c>
      <c r="AD345" s="349" t="str">
        <f t="shared" si="176"/>
        <v>★</v>
      </c>
      <c r="AE345" s="349" t="str">
        <f t="shared" si="177"/>
        <v>★</v>
      </c>
      <c r="AF345" s="349" t="str">
        <f t="shared" si="178"/>
        <v>★</v>
      </c>
      <c r="AG345" s="350" t="str">
        <f t="shared" si="179"/>
        <v>★</v>
      </c>
      <c r="AH345" s="446"/>
      <c r="AJ345" s="351" t="s">
        <v>339</v>
      </c>
      <c r="AK345" s="353" t="s">
        <v>343</v>
      </c>
    </row>
    <row r="346" spans="1:37" ht="14.25" thickBot="1">
      <c r="A346" s="412"/>
      <c r="B346" s="413"/>
      <c r="C346" s="66" t="s">
        <v>233</v>
      </c>
      <c r="D346" s="166" t="s">
        <v>147</v>
      </c>
      <c r="E346" s="44"/>
      <c r="F346" s="38"/>
      <c r="G346" s="38"/>
      <c r="H346" s="38"/>
      <c r="I346" s="38" t="s">
        <v>32</v>
      </c>
      <c r="J346" s="39"/>
      <c r="K346" s="98">
        <f t="shared" si="162"/>
        <v>1</v>
      </c>
      <c r="L346" s="98">
        <f t="shared" si="163"/>
        <v>1</v>
      </c>
      <c r="M346" s="99">
        <f t="shared" si="164"/>
        <v>0</v>
      </c>
      <c r="N346" s="99">
        <f t="shared" si="165"/>
        <v>0</v>
      </c>
      <c r="O346" s="100">
        <f t="shared" si="166"/>
        <v>0</v>
      </c>
      <c r="P346" s="100">
        <f t="shared" si="167"/>
        <v>0</v>
      </c>
      <c r="Q346" s="101">
        <f t="shared" si="168"/>
        <v>0</v>
      </c>
      <c r="R346" s="101">
        <f t="shared" si="169"/>
        <v>0</v>
      </c>
      <c r="S346" s="102">
        <f t="shared" si="170"/>
        <v>0</v>
      </c>
      <c r="T346" s="102">
        <f t="shared" si="171"/>
        <v>0</v>
      </c>
      <c r="U346" s="103">
        <f t="shared" si="172"/>
        <v>1</v>
      </c>
      <c r="V346" s="103">
        <f t="shared" si="173"/>
        <v>1</v>
      </c>
      <c r="W346" s="104">
        <f t="shared" si="174"/>
        <v>0</v>
      </c>
      <c r="X346" s="104">
        <f t="shared" si="175"/>
        <v>0</v>
      </c>
      <c r="Y346" s="64"/>
      <c r="AA346" s="345" t="s">
        <v>333</v>
      </c>
      <c r="AB346" s="347">
        <f>D370</f>
        <v>83.333333333333343</v>
      </c>
      <c r="AC346" s="356" t="s">
        <v>334</v>
      </c>
      <c r="AD346" s="357" t="str">
        <f t="shared" si="176"/>
        <v>★</v>
      </c>
      <c r="AE346" s="357" t="str">
        <f t="shared" si="177"/>
        <v>★</v>
      </c>
      <c r="AF346" s="357" t="str">
        <f t="shared" si="178"/>
        <v>★</v>
      </c>
      <c r="AG346" s="359" t="str">
        <f t="shared" si="179"/>
        <v>★</v>
      </c>
      <c r="AH346" s="448"/>
      <c r="AJ346" s="354" t="s">
        <v>340</v>
      </c>
      <c r="AK346" s="355" t="s">
        <v>344</v>
      </c>
    </row>
    <row r="347" spans="1:37">
      <c r="A347" s="418" t="s">
        <v>11</v>
      </c>
      <c r="B347" s="35" t="s">
        <v>9</v>
      </c>
      <c r="C347" s="67" t="s">
        <v>224</v>
      </c>
      <c r="D347" s="161" t="s">
        <v>293</v>
      </c>
      <c r="E347" s="43"/>
      <c r="F347" s="36" t="s">
        <v>32</v>
      </c>
      <c r="G347" s="36" t="s">
        <v>32</v>
      </c>
      <c r="H347" s="36"/>
      <c r="I347" s="36"/>
      <c r="J347" s="37"/>
      <c r="K347" s="98">
        <f t="shared" si="162"/>
        <v>0</v>
      </c>
      <c r="L347" s="98">
        <f t="shared" si="163"/>
        <v>1</v>
      </c>
      <c r="M347" s="99">
        <f t="shared" si="164"/>
        <v>0</v>
      </c>
      <c r="N347" s="99">
        <f t="shared" si="165"/>
        <v>0</v>
      </c>
      <c r="O347" s="100">
        <f t="shared" si="166"/>
        <v>0</v>
      </c>
      <c r="P347" s="100">
        <f t="shared" si="167"/>
        <v>1</v>
      </c>
      <c r="Q347" s="101">
        <f t="shared" si="168"/>
        <v>0</v>
      </c>
      <c r="R347" s="101">
        <f t="shared" si="169"/>
        <v>1</v>
      </c>
      <c r="S347" s="102">
        <f t="shared" si="170"/>
        <v>0</v>
      </c>
      <c r="T347" s="102">
        <f t="shared" si="171"/>
        <v>0</v>
      </c>
      <c r="U347" s="103">
        <f t="shared" si="172"/>
        <v>0</v>
      </c>
      <c r="V347" s="103">
        <f t="shared" si="173"/>
        <v>0</v>
      </c>
      <c r="W347" s="104">
        <f t="shared" si="174"/>
        <v>0</v>
      </c>
      <c r="X347" s="104">
        <f t="shared" si="175"/>
        <v>0</v>
      </c>
      <c r="Y347" s="64"/>
    </row>
    <row r="348" spans="1:37">
      <c r="A348" s="419"/>
      <c r="B348" s="15" t="s">
        <v>14</v>
      </c>
      <c r="C348" s="68" t="s">
        <v>234</v>
      </c>
      <c r="D348" s="162" t="s">
        <v>293</v>
      </c>
      <c r="E348" s="41" t="s">
        <v>32</v>
      </c>
      <c r="F348" s="16"/>
      <c r="G348" s="16"/>
      <c r="H348" s="16"/>
      <c r="I348" s="16"/>
      <c r="J348" s="17"/>
      <c r="K348" s="98">
        <f t="shared" si="162"/>
        <v>0</v>
      </c>
      <c r="L348" s="98">
        <f t="shared" si="163"/>
        <v>1</v>
      </c>
      <c r="M348" s="99">
        <f t="shared" si="164"/>
        <v>0</v>
      </c>
      <c r="N348" s="99">
        <f t="shared" si="165"/>
        <v>1</v>
      </c>
      <c r="O348" s="100">
        <f t="shared" si="166"/>
        <v>0</v>
      </c>
      <c r="P348" s="100">
        <f t="shared" si="167"/>
        <v>0</v>
      </c>
      <c r="Q348" s="101">
        <f t="shared" si="168"/>
        <v>0</v>
      </c>
      <c r="R348" s="101">
        <f t="shared" si="169"/>
        <v>0</v>
      </c>
      <c r="S348" s="102">
        <f t="shared" si="170"/>
        <v>0</v>
      </c>
      <c r="T348" s="102">
        <f t="shared" si="171"/>
        <v>0</v>
      </c>
      <c r="U348" s="103">
        <f t="shared" si="172"/>
        <v>0</v>
      </c>
      <c r="V348" s="103">
        <f t="shared" si="173"/>
        <v>0</v>
      </c>
      <c r="W348" s="104">
        <f t="shared" si="174"/>
        <v>0</v>
      </c>
      <c r="X348" s="104">
        <f t="shared" si="175"/>
        <v>0</v>
      </c>
      <c r="Y348" s="64"/>
    </row>
    <row r="349" spans="1:37">
      <c r="A349" s="420"/>
      <c r="B349" s="15" t="s">
        <v>12</v>
      </c>
      <c r="C349" s="68" t="s">
        <v>51</v>
      </c>
      <c r="D349" s="162" t="s">
        <v>147</v>
      </c>
      <c r="E349" s="41"/>
      <c r="F349" s="16" t="s">
        <v>32</v>
      </c>
      <c r="G349" s="16" t="s">
        <v>32</v>
      </c>
      <c r="H349" s="16"/>
      <c r="I349" s="16"/>
      <c r="J349" s="17"/>
      <c r="K349" s="98">
        <f t="shared" si="162"/>
        <v>1</v>
      </c>
      <c r="L349" s="98">
        <f t="shared" si="163"/>
        <v>1</v>
      </c>
      <c r="M349" s="99">
        <f t="shared" si="164"/>
        <v>0</v>
      </c>
      <c r="N349" s="99">
        <f t="shared" si="165"/>
        <v>0</v>
      </c>
      <c r="O349" s="100">
        <f t="shared" si="166"/>
        <v>1</v>
      </c>
      <c r="P349" s="100">
        <f t="shared" si="167"/>
        <v>1</v>
      </c>
      <c r="Q349" s="101">
        <f t="shared" si="168"/>
        <v>1</v>
      </c>
      <c r="R349" s="101">
        <f t="shared" si="169"/>
        <v>1</v>
      </c>
      <c r="S349" s="102">
        <f t="shared" si="170"/>
        <v>0</v>
      </c>
      <c r="T349" s="102">
        <f t="shared" si="171"/>
        <v>0</v>
      </c>
      <c r="U349" s="103">
        <f t="shared" si="172"/>
        <v>0</v>
      </c>
      <c r="V349" s="103">
        <f t="shared" si="173"/>
        <v>0</v>
      </c>
      <c r="W349" s="104">
        <f t="shared" si="174"/>
        <v>0</v>
      </c>
      <c r="X349" s="104">
        <f t="shared" si="175"/>
        <v>0</v>
      </c>
      <c r="Y349" s="64"/>
    </row>
    <row r="350" spans="1:37">
      <c r="A350" s="420"/>
      <c r="B350" s="422" t="s">
        <v>13</v>
      </c>
      <c r="C350" s="69" t="s">
        <v>235</v>
      </c>
      <c r="D350" s="167"/>
      <c r="E350" s="48" t="s">
        <v>32</v>
      </c>
      <c r="F350" s="49"/>
      <c r="G350" s="49"/>
      <c r="H350" s="49"/>
      <c r="I350" s="49"/>
      <c r="J350" s="50"/>
      <c r="K350" s="98">
        <f t="shared" si="162"/>
        <v>0</v>
      </c>
      <c r="L350" s="98">
        <f t="shared" si="163"/>
        <v>0</v>
      </c>
      <c r="M350" s="99">
        <f t="shared" si="164"/>
        <v>0</v>
      </c>
      <c r="N350" s="99">
        <f t="shared" si="165"/>
        <v>0</v>
      </c>
      <c r="O350" s="100">
        <f t="shared" si="166"/>
        <v>0</v>
      </c>
      <c r="P350" s="100">
        <f t="shared" si="167"/>
        <v>0</v>
      </c>
      <c r="Q350" s="101">
        <f t="shared" si="168"/>
        <v>0</v>
      </c>
      <c r="R350" s="101">
        <f t="shared" si="169"/>
        <v>0</v>
      </c>
      <c r="S350" s="102">
        <f t="shared" si="170"/>
        <v>0</v>
      </c>
      <c r="T350" s="102">
        <f t="shared" si="171"/>
        <v>0</v>
      </c>
      <c r="U350" s="103">
        <f t="shared" si="172"/>
        <v>0</v>
      </c>
      <c r="V350" s="103">
        <f t="shared" si="173"/>
        <v>0</v>
      </c>
      <c r="W350" s="104">
        <f t="shared" si="174"/>
        <v>0</v>
      </c>
      <c r="X350" s="104">
        <f t="shared" si="175"/>
        <v>0</v>
      </c>
      <c r="Y350" s="64"/>
    </row>
    <row r="351" spans="1:37">
      <c r="A351" s="420"/>
      <c r="B351" s="423"/>
      <c r="C351" s="70" t="s">
        <v>52</v>
      </c>
      <c r="D351" s="168"/>
      <c r="E351" s="51"/>
      <c r="F351" s="52"/>
      <c r="G351" s="52"/>
      <c r="H351" s="52" t="s">
        <v>32</v>
      </c>
      <c r="I351" s="52"/>
      <c r="J351" s="53"/>
      <c r="K351" s="98">
        <f t="shared" si="162"/>
        <v>0</v>
      </c>
      <c r="L351" s="98">
        <f t="shared" si="163"/>
        <v>0</v>
      </c>
      <c r="M351" s="99">
        <f t="shared" si="164"/>
        <v>0</v>
      </c>
      <c r="N351" s="99">
        <f t="shared" si="165"/>
        <v>0</v>
      </c>
      <c r="O351" s="100">
        <f t="shared" si="166"/>
        <v>0</v>
      </c>
      <c r="P351" s="100">
        <f t="shared" si="167"/>
        <v>0</v>
      </c>
      <c r="Q351" s="101">
        <f t="shared" si="168"/>
        <v>0</v>
      </c>
      <c r="R351" s="101">
        <f t="shared" si="169"/>
        <v>0</v>
      </c>
      <c r="S351" s="102">
        <f t="shared" si="170"/>
        <v>0</v>
      </c>
      <c r="T351" s="102">
        <f t="shared" si="171"/>
        <v>0</v>
      </c>
      <c r="U351" s="103">
        <f t="shared" si="172"/>
        <v>0</v>
      </c>
      <c r="V351" s="103">
        <f t="shared" si="173"/>
        <v>0</v>
      </c>
      <c r="W351" s="104">
        <f t="shared" si="174"/>
        <v>0</v>
      </c>
      <c r="X351" s="104">
        <f t="shared" si="175"/>
        <v>0</v>
      </c>
      <c r="Y351" s="64"/>
    </row>
    <row r="352" spans="1:37">
      <c r="A352" s="420"/>
      <c r="B352" s="423"/>
      <c r="C352" s="70" t="s">
        <v>53</v>
      </c>
      <c r="D352" s="168"/>
      <c r="E352" s="51"/>
      <c r="F352" s="52" t="s">
        <v>32</v>
      </c>
      <c r="G352" s="52" t="s">
        <v>32</v>
      </c>
      <c r="H352" s="52"/>
      <c r="I352" s="52"/>
      <c r="J352" s="53"/>
      <c r="K352" s="98">
        <f t="shared" si="162"/>
        <v>0</v>
      </c>
      <c r="L352" s="98">
        <f t="shared" si="163"/>
        <v>0</v>
      </c>
      <c r="M352" s="99">
        <f t="shared" si="164"/>
        <v>0</v>
      </c>
      <c r="N352" s="99">
        <f t="shared" si="165"/>
        <v>0</v>
      </c>
      <c r="O352" s="100">
        <f t="shared" si="166"/>
        <v>0</v>
      </c>
      <c r="P352" s="100">
        <f t="shared" si="167"/>
        <v>0</v>
      </c>
      <c r="Q352" s="101">
        <f t="shared" si="168"/>
        <v>0</v>
      </c>
      <c r="R352" s="101">
        <f t="shared" si="169"/>
        <v>0</v>
      </c>
      <c r="S352" s="102">
        <f t="shared" si="170"/>
        <v>0</v>
      </c>
      <c r="T352" s="102">
        <f t="shared" si="171"/>
        <v>0</v>
      </c>
      <c r="U352" s="103">
        <f t="shared" si="172"/>
        <v>0</v>
      </c>
      <c r="V352" s="103">
        <f t="shared" si="173"/>
        <v>0</v>
      </c>
      <c r="W352" s="104">
        <f t="shared" si="174"/>
        <v>0</v>
      </c>
      <c r="X352" s="104">
        <f t="shared" si="175"/>
        <v>0</v>
      </c>
      <c r="Y352" s="64"/>
    </row>
    <row r="353" spans="1:25">
      <c r="A353" s="420"/>
      <c r="B353" s="423"/>
      <c r="C353" s="70" t="s">
        <v>54</v>
      </c>
      <c r="D353" s="168"/>
      <c r="E353" s="51"/>
      <c r="F353" s="52"/>
      <c r="G353" s="52"/>
      <c r="H353" s="52"/>
      <c r="I353" s="52" t="s">
        <v>32</v>
      </c>
      <c r="J353" s="53"/>
      <c r="K353" s="98">
        <f t="shared" si="162"/>
        <v>0</v>
      </c>
      <c r="L353" s="98">
        <f t="shared" si="163"/>
        <v>0</v>
      </c>
      <c r="M353" s="99">
        <f t="shared" si="164"/>
        <v>0</v>
      </c>
      <c r="N353" s="99">
        <f t="shared" si="165"/>
        <v>0</v>
      </c>
      <c r="O353" s="100">
        <f t="shared" si="166"/>
        <v>0</v>
      </c>
      <c r="P353" s="100">
        <f t="shared" si="167"/>
        <v>0</v>
      </c>
      <c r="Q353" s="101">
        <f t="shared" si="168"/>
        <v>0</v>
      </c>
      <c r="R353" s="101">
        <f t="shared" si="169"/>
        <v>0</v>
      </c>
      <c r="S353" s="102">
        <f t="shared" si="170"/>
        <v>0</v>
      </c>
      <c r="T353" s="102">
        <f t="shared" si="171"/>
        <v>0</v>
      </c>
      <c r="U353" s="103">
        <f t="shared" si="172"/>
        <v>0</v>
      </c>
      <c r="V353" s="103">
        <f t="shared" si="173"/>
        <v>0</v>
      </c>
      <c r="W353" s="104">
        <f t="shared" si="174"/>
        <v>0</v>
      </c>
      <c r="X353" s="104">
        <f t="shared" si="175"/>
        <v>0</v>
      </c>
      <c r="Y353" s="64"/>
    </row>
    <row r="354" spans="1:25">
      <c r="A354" s="420"/>
      <c r="B354" s="423"/>
      <c r="C354" s="70" t="s">
        <v>56</v>
      </c>
      <c r="D354" s="168"/>
      <c r="E354" s="51"/>
      <c r="F354" s="52" t="s">
        <v>32</v>
      </c>
      <c r="G354" s="52" t="s">
        <v>32</v>
      </c>
      <c r="H354" s="52"/>
      <c r="I354" s="52"/>
      <c r="J354" s="53"/>
      <c r="K354" s="98">
        <f t="shared" si="162"/>
        <v>0</v>
      </c>
      <c r="L354" s="98">
        <f t="shared" si="163"/>
        <v>0</v>
      </c>
      <c r="M354" s="99">
        <f t="shared" si="164"/>
        <v>0</v>
      </c>
      <c r="N354" s="99">
        <f t="shared" si="165"/>
        <v>0</v>
      </c>
      <c r="O354" s="100">
        <f t="shared" si="166"/>
        <v>0</v>
      </c>
      <c r="P354" s="100">
        <f t="shared" si="167"/>
        <v>0</v>
      </c>
      <c r="Q354" s="101">
        <f t="shared" si="168"/>
        <v>0</v>
      </c>
      <c r="R354" s="101">
        <f t="shared" si="169"/>
        <v>0</v>
      </c>
      <c r="S354" s="102">
        <f t="shared" si="170"/>
        <v>0</v>
      </c>
      <c r="T354" s="102">
        <f t="shared" si="171"/>
        <v>0</v>
      </c>
      <c r="U354" s="103">
        <f t="shared" si="172"/>
        <v>0</v>
      </c>
      <c r="V354" s="103">
        <f t="shared" si="173"/>
        <v>0</v>
      </c>
      <c r="W354" s="104">
        <f t="shared" si="174"/>
        <v>0</v>
      </c>
      <c r="X354" s="104">
        <f t="shared" si="175"/>
        <v>0</v>
      </c>
      <c r="Y354" s="64"/>
    </row>
    <row r="355" spans="1:25" ht="14.25" thickBot="1">
      <c r="A355" s="421"/>
      <c r="B355" s="424"/>
      <c r="C355" s="71" t="s">
        <v>55</v>
      </c>
      <c r="D355" s="169"/>
      <c r="E355" s="54"/>
      <c r="F355" s="55"/>
      <c r="G355" s="55"/>
      <c r="H355" s="55"/>
      <c r="I355" s="55" t="s">
        <v>32</v>
      </c>
      <c r="J355" s="56"/>
      <c r="K355" s="98">
        <f t="shared" si="162"/>
        <v>0</v>
      </c>
      <c r="L355" s="98">
        <f t="shared" si="163"/>
        <v>0</v>
      </c>
      <c r="M355" s="99">
        <f t="shared" si="164"/>
        <v>0</v>
      </c>
      <c r="N355" s="99">
        <f t="shared" si="165"/>
        <v>0</v>
      </c>
      <c r="O355" s="100">
        <f t="shared" si="166"/>
        <v>0</v>
      </c>
      <c r="P355" s="100">
        <f t="shared" si="167"/>
        <v>0</v>
      </c>
      <c r="Q355" s="101">
        <f t="shared" si="168"/>
        <v>0</v>
      </c>
      <c r="R355" s="101">
        <f t="shared" si="169"/>
        <v>0</v>
      </c>
      <c r="S355" s="102">
        <f t="shared" si="170"/>
        <v>0</v>
      </c>
      <c r="T355" s="102">
        <f t="shared" si="171"/>
        <v>0</v>
      </c>
      <c r="U355" s="103">
        <f t="shared" si="172"/>
        <v>0</v>
      </c>
      <c r="V355" s="103">
        <f t="shared" si="173"/>
        <v>0</v>
      </c>
      <c r="W355" s="104">
        <f t="shared" si="174"/>
        <v>0</v>
      </c>
      <c r="X355" s="104">
        <f t="shared" si="175"/>
        <v>0</v>
      </c>
      <c r="Y355" s="64"/>
    </row>
    <row r="356" spans="1:25">
      <c r="A356" s="399" t="s">
        <v>2</v>
      </c>
      <c r="B356" s="400"/>
      <c r="C356" s="72" t="s">
        <v>57</v>
      </c>
      <c r="D356" s="161" t="s">
        <v>147</v>
      </c>
      <c r="E356" s="40" t="s">
        <v>32</v>
      </c>
      <c r="F356" s="22"/>
      <c r="G356" s="22"/>
      <c r="H356" s="22"/>
      <c r="I356" s="22"/>
      <c r="J356" s="23" t="s">
        <v>32</v>
      </c>
      <c r="K356" s="98">
        <f t="shared" si="162"/>
        <v>1</v>
      </c>
      <c r="L356" s="98">
        <f t="shared" si="163"/>
        <v>1</v>
      </c>
      <c r="M356" s="99">
        <f t="shared" si="164"/>
        <v>1</v>
      </c>
      <c r="N356" s="99">
        <f t="shared" si="165"/>
        <v>1</v>
      </c>
      <c r="O356" s="100">
        <f t="shared" si="166"/>
        <v>0</v>
      </c>
      <c r="P356" s="100">
        <f t="shared" si="167"/>
        <v>0</v>
      </c>
      <c r="Q356" s="101">
        <f t="shared" si="168"/>
        <v>0</v>
      </c>
      <c r="R356" s="101">
        <f t="shared" si="169"/>
        <v>0</v>
      </c>
      <c r="S356" s="102">
        <f t="shared" si="170"/>
        <v>0</v>
      </c>
      <c r="T356" s="102">
        <f t="shared" si="171"/>
        <v>0</v>
      </c>
      <c r="U356" s="103">
        <f t="shared" si="172"/>
        <v>0</v>
      </c>
      <c r="V356" s="103">
        <f t="shared" si="173"/>
        <v>0</v>
      </c>
      <c r="W356" s="104">
        <f t="shared" si="174"/>
        <v>1</v>
      </c>
      <c r="X356" s="104">
        <f t="shared" si="175"/>
        <v>1</v>
      </c>
      <c r="Y356" s="64"/>
    </row>
    <row r="357" spans="1:25">
      <c r="A357" s="399"/>
      <c r="B357" s="400"/>
      <c r="C357" s="73" t="s">
        <v>58</v>
      </c>
      <c r="D357" s="162" t="s">
        <v>147</v>
      </c>
      <c r="E357" s="41"/>
      <c r="F357" s="16" t="s">
        <v>32</v>
      </c>
      <c r="G357" s="16" t="s">
        <v>32</v>
      </c>
      <c r="H357" s="16"/>
      <c r="I357" s="16"/>
      <c r="J357" s="17"/>
      <c r="K357" s="98">
        <f t="shared" si="162"/>
        <v>1</v>
      </c>
      <c r="L357" s="98">
        <f t="shared" si="163"/>
        <v>1</v>
      </c>
      <c r="M357" s="99">
        <f t="shared" si="164"/>
        <v>0</v>
      </c>
      <c r="N357" s="99">
        <f t="shared" si="165"/>
        <v>0</v>
      </c>
      <c r="O357" s="100">
        <f t="shared" si="166"/>
        <v>1</v>
      </c>
      <c r="P357" s="100">
        <f t="shared" si="167"/>
        <v>1</v>
      </c>
      <c r="Q357" s="101">
        <f t="shared" si="168"/>
        <v>1</v>
      </c>
      <c r="R357" s="101">
        <f t="shared" si="169"/>
        <v>1</v>
      </c>
      <c r="S357" s="102">
        <f t="shared" si="170"/>
        <v>0</v>
      </c>
      <c r="T357" s="102">
        <f t="shared" si="171"/>
        <v>0</v>
      </c>
      <c r="U357" s="103">
        <f t="shared" si="172"/>
        <v>0</v>
      </c>
      <c r="V357" s="103">
        <f t="shared" si="173"/>
        <v>0</v>
      </c>
      <c r="W357" s="104">
        <f t="shared" si="174"/>
        <v>0</v>
      </c>
      <c r="X357" s="104">
        <f t="shared" si="175"/>
        <v>0</v>
      </c>
      <c r="Y357" s="64"/>
    </row>
    <row r="358" spans="1:25" ht="14.25" thickBot="1">
      <c r="A358" s="399"/>
      <c r="B358" s="400"/>
      <c r="C358" s="74" t="s">
        <v>59</v>
      </c>
      <c r="D358" s="163" t="s">
        <v>147</v>
      </c>
      <c r="E358" s="42"/>
      <c r="F358" s="28"/>
      <c r="G358" s="28"/>
      <c r="H358" s="28"/>
      <c r="I358" s="28"/>
      <c r="J358" s="32" t="s">
        <v>32</v>
      </c>
      <c r="K358" s="98">
        <f t="shared" si="162"/>
        <v>1</v>
      </c>
      <c r="L358" s="98">
        <f t="shared" si="163"/>
        <v>1</v>
      </c>
      <c r="M358" s="99">
        <f t="shared" si="164"/>
        <v>0</v>
      </c>
      <c r="N358" s="99">
        <f t="shared" si="165"/>
        <v>0</v>
      </c>
      <c r="O358" s="100">
        <f t="shared" si="166"/>
        <v>0</v>
      </c>
      <c r="P358" s="100">
        <f t="shared" si="167"/>
        <v>0</v>
      </c>
      <c r="Q358" s="101">
        <f t="shared" si="168"/>
        <v>0</v>
      </c>
      <c r="R358" s="101">
        <f t="shared" si="169"/>
        <v>0</v>
      </c>
      <c r="S358" s="102">
        <f t="shared" si="170"/>
        <v>0</v>
      </c>
      <c r="T358" s="102">
        <f t="shared" si="171"/>
        <v>0</v>
      </c>
      <c r="U358" s="103">
        <f t="shared" si="172"/>
        <v>0</v>
      </c>
      <c r="V358" s="103">
        <f t="shared" si="173"/>
        <v>0</v>
      </c>
      <c r="W358" s="104">
        <f t="shared" si="174"/>
        <v>1</v>
      </c>
      <c r="X358" s="104">
        <f t="shared" si="175"/>
        <v>1</v>
      </c>
      <c r="Y358" s="64"/>
    </row>
    <row r="359" spans="1:25">
      <c r="A359" s="401" t="s">
        <v>10</v>
      </c>
      <c r="B359" s="374"/>
      <c r="C359" s="75" t="s">
        <v>237</v>
      </c>
      <c r="D359" s="164" t="s">
        <v>147</v>
      </c>
      <c r="E359" s="43" t="s">
        <v>32</v>
      </c>
      <c r="F359" s="36"/>
      <c r="G359" s="36"/>
      <c r="H359" s="36"/>
      <c r="I359" s="36"/>
      <c r="J359" s="37"/>
      <c r="K359" s="98">
        <f t="shared" si="162"/>
        <v>1</v>
      </c>
      <c r="L359" s="98">
        <f t="shared" si="163"/>
        <v>1</v>
      </c>
      <c r="M359" s="99">
        <f t="shared" si="164"/>
        <v>1</v>
      </c>
      <c r="N359" s="99">
        <f t="shared" si="165"/>
        <v>1</v>
      </c>
      <c r="O359" s="100">
        <f t="shared" si="166"/>
        <v>0</v>
      </c>
      <c r="P359" s="100">
        <f t="shared" si="167"/>
        <v>0</v>
      </c>
      <c r="Q359" s="101">
        <f t="shared" si="168"/>
        <v>0</v>
      </c>
      <c r="R359" s="101">
        <f t="shared" si="169"/>
        <v>0</v>
      </c>
      <c r="S359" s="102">
        <f t="shared" si="170"/>
        <v>0</v>
      </c>
      <c r="T359" s="102">
        <f t="shared" si="171"/>
        <v>0</v>
      </c>
      <c r="U359" s="103">
        <f t="shared" si="172"/>
        <v>0</v>
      </c>
      <c r="V359" s="103">
        <f t="shared" si="173"/>
        <v>0</v>
      </c>
      <c r="W359" s="104">
        <f t="shared" si="174"/>
        <v>0</v>
      </c>
      <c r="X359" s="104">
        <f t="shared" si="175"/>
        <v>0</v>
      </c>
      <c r="Y359" s="64"/>
    </row>
    <row r="360" spans="1:25">
      <c r="A360" s="402"/>
      <c r="B360" s="403"/>
      <c r="C360" s="76" t="s">
        <v>238</v>
      </c>
      <c r="D360" s="165" t="s">
        <v>147</v>
      </c>
      <c r="E360" s="259"/>
      <c r="F360" s="260" t="s">
        <v>32</v>
      </c>
      <c r="G360" s="260" t="s">
        <v>32</v>
      </c>
      <c r="H360" s="260"/>
      <c r="I360" s="260"/>
      <c r="J360" s="261"/>
      <c r="K360" s="98">
        <f t="shared" si="162"/>
        <v>1</v>
      </c>
      <c r="L360" s="98">
        <f t="shared" si="163"/>
        <v>1</v>
      </c>
      <c r="M360" s="99">
        <f t="shared" si="164"/>
        <v>0</v>
      </c>
      <c r="N360" s="99">
        <f t="shared" si="165"/>
        <v>0</v>
      </c>
      <c r="O360" s="100">
        <f t="shared" si="166"/>
        <v>1</v>
      </c>
      <c r="P360" s="100">
        <f t="shared" si="167"/>
        <v>1</v>
      </c>
      <c r="Q360" s="101">
        <f t="shared" si="168"/>
        <v>1</v>
      </c>
      <c r="R360" s="101">
        <f t="shared" si="169"/>
        <v>1</v>
      </c>
      <c r="S360" s="102">
        <f t="shared" si="170"/>
        <v>0</v>
      </c>
      <c r="T360" s="102">
        <f t="shared" si="171"/>
        <v>0</v>
      </c>
      <c r="U360" s="103">
        <f t="shared" si="172"/>
        <v>0</v>
      </c>
      <c r="V360" s="103">
        <f t="shared" si="173"/>
        <v>0</v>
      </c>
      <c r="W360" s="104">
        <f t="shared" si="174"/>
        <v>0</v>
      </c>
      <c r="X360" s="104">
        <f t="shared" si="175"/>
        <v>0</v>
      </c>
      <c r="Y360" s="64"/>
    </row>
    <row r="361" spans="1:25">
      <c r="A361" s="402"/>
      <c r="B361" s="403"/>
      <c r="C361" s="76" t="s">
        <v>240</v>
      </c>
      <c r="D361" s="165" t="s">
        <v>147</v>
      </c>
      <c r="E361" s="259"/>
      <c r="F361" s="260"/>
      <c r="G361" s="260"/>
      <c r="H361" s="260" t="s">
        <v>32</v>
      </c>
      <c r="I361" s="260"/>
      <c r="J361" s="261" t="s">
        <v>32</v>
      </c>
      <c r="K361" s="98">
        <f t="shared" si="162"/>
        <v>1</v>
      </c>
      <c r="L361" s="98">
        <f t="shared" si="163"/>
        <v>1</v>
      </c>
      <c r="M361" s="99">
        <f t="shared" si="164"/>
        <v>0</v>
      </c>
      <c r="N361" s="99">
        <f t="shared" si="165"/>
        <v>0</v>
      </c>
      <c r="O361" s="100">
        <f t="shared" si="166"/>
        <v>0</v>
      </c>
      <c r="P361" s="100">
        <f t="shared" si="167"/>
        <v>0</v>
      </c>
      <c r="Q361" s="101">
        <f t="shared" si="168"/>
        <v>0</v>
      </c>
      <c r="R361" s="101">
        <f t="shared" si="169"/>
        <v>0</v>
      </c>
      <c r="S361" s="102">
        <f t="shared" si="170"/>
        <v>1</v>
      </c>
      <c r="T361" s="102">
        <f t="shared" si="171"/>
        <v>1</v>
      </c>
      <c r="U361" s="103">
        <f t="shared" si="172"/>
        <v>0</v>
      </c>
      <c r="V361" s="103">
        <f t="shared" si="173"/>
        <v>0</v>
      </c>
      <c r="W361" s="104">
        <f t="shared" si="174"/>
        <v>1</v>
      </c>
      <c r="X361" s="104">
        <f t="shared" si="175"/>
        <v>1</v>
      </c>
      <c r="Y361" s="64"/>
    </row>
    <row r="362" spans="1:25">
      <c r="A362" s="402"/>
      <c r="B362" s="403"/>
      <c r="C362" s="76" t="s">
        <v>61</v>
      </c>
      <c r="D362" s="165" t="s">
        <v>147</v>
      </c>
      <c r="E362" s="259"/>
      <c r="F362" s="260"/>
      <c r="G362" s="260"/>
      <c r="H362" s="260"/>
      <c r="I362" s="260" t="s">
        <v>32</v>
      </c>
      <c r="J362" s="261"/>
      <c r="K362" s="98">
        <f t="shared" si="162"/>
        <v>1</v>
      </c>
      <c r="L362" s="98">
        <f t="shared" si="163"/>
        <v>1</v>
      </c>
      <c r="M362" s="99">
        <f t="shared" si="164"/>
        <v>0</v>
      </c>
      <c r="N362" s="99">
        <f t="shared" si="165"/>
        <v>0</v>
      </c>
      <c r="O362" s="100">
        <f t="shared" si="166"/>
        <v>0</v>
      </c>
      <c r="P362" s="100">
        <f t="shared" si="167"/>
        <v>0</v>
      </c>
      <c r="Q362" s="101">
        <f t="shared" si="168"/>
        <v>0</v>
      </c>
      <c r="R362" s="101">
        <f t="shared" si="169"/>
        <v>0</v>
      </c>
      <c r="S362" s="102">
        <f t="shared" si="170"/>
        <v>0</v>
      </c>
      <c r="T362" s="102">
        <f t="shared" si="171"/>
        <v>0</v>
      </c>
      <c r="U362" s="103">
        <f t="shared" si="172"/>
        <v>1</v>
      </c>
      <c r="V362" s="103">
        <f t="shared" si="173"/>
        <v>1</v>
      </c>
      <c r="W362" s="104">
        <f t="shared" si="174"/>
        <v>0</v>
      </c>
      <c r="X362" s="104">
        <f t="shared" si="175"/>
        <v>0</v>
      </c>
      <c r="Y362" s="64"/>
    </row>
    <row r="363" spans="1:25" ht="14.25" thickBot="1">
      <c r="A363" s="404"/>
      <c r="B363" s="405"/>
      <c r="C363" s="77" t="s">
        <v>241</v>
      </c>
      <c r="D363" s="166" t="s">
        <v>147</v>
      </c>
      <c r="E363" s="262"/>
      <c r="F363" s="263"/>
      <c r="G363" s="263"/>
      <c r="H363" s="263"/>
      <c r="I363" s="263" t="s">
        <v>32</v>
      </c>
      <c r="J363" s="264"/>
      <c r="K363" s="98">
        <f t="shared" si="162"/>
        <v>1</v>
      </c>
      <c r="L363" s="98">
        <f t="shared" si="163"/>
        <v>1</v>
      </c>
      <c r="M363" s="99">
        <f t="shared" si="164"/>
        <v>0</v>
      </c>
      <c r="N363" s="99">
        <f t="shared" si="165"/>
        <v>0</v>
      </c>
      <c r="O363" s="100">
        <f t="shared" si="166"/>
        <v>0</v>
      </c>
      <c r="P363" s="100">
        <f t="shared" si="167"/>
        <v>0</v>
      </c>
      <c r="Q363" s="101">
        <f t="shared" si="168"/>
        <v>0</v>
      </c>
      <c r="R363" s="101">
        <f t="shared" si="169"/>
        <v>0</v>
      </c>
      <c r="S363" s="102">
        <f t="shared" si="170"/>
        <v>0</v>
      </c>
      <c r="T363" s="102">
        <f t="shared" si="171"/>
        <v>0</v>
      </c>
      <c r="U363" s="103">
        <f t="shared" si="172"/>
        <v>1</v>
      </c>
      <c r="V363" s="103">
        <f t="shared" si="173"/>
        <v>1</v>
      </c>
      <c r="W363" s="104">
        <f t="shared" si="174"/>
        <v>0</v>
      </c>
      <c r="X363" s="104">
        <f t="shared" si="175"/>
        <v>0</v>
      </c>
      <c r="Y363" s="64"/>
    </row>
    <row r="364" spans="1:25">
      <c r="A364" s="438" t="s">
        <v>70</v>
      </c>
      <c r="B364" s="374"/>
      <c r="C364" s="78" t="s">
        <v>79</v>
      </c>
      <c r="D364" s="161" t="s">
        <v>147</v>
      </c>
      <c r="E364" s="265" t="s">
        <v>32</v>
      </c>
      <c r="F364" s="266"/>
      <c r="G364" s="266"/>
      <c r="H364" s="266"/>
      <c r="I364" s="266"/>
      <c r="J364" s="267"/>
      <c r="K364" s="98">
        <f t="shared" si="162"/>
        <v>1</v>
      </c>
      <c r="L364" s="98">
        <f t="shared" si="163"/>
        <v>1</v>
      </c>
      <c r="M364" s="99">
        <f t="shared" si="164"/>
        <v>1</v>
      </c>
      <c r="N364" s="99">
        <f t="shared" si="165"/>
        <v>1</v>
      </c>
      <c r="O364" s="100">
        <f t="shared" si="166"/>
        <v>0</v>
      </c>
      <c r="P364" s="100">
        <f t="shared" si="167"/>
        <v>0</v>
      </c>
      <c r="Q364" s="101">
        <f t="shared" si="168"/>
        <v>0</v>
      </c>
      <c r="R364" s="101">
        <f t="shared" si="169"/>
        <v>0</v>
      </c>
      <c r="S364" s="102">
        <f t="shared" si="170"/>
        <v>0</v>
      </c>
      <c r="T364" s="102">
        <f t="shared" si="171"/>
        <v>0</v>
      </c>
      <c r="U364" s="103">
        <f t="shared" si="172"/>
        <v>0</v>
      </c>
      <c r="V364" s="103">
        <f t="shared" si="173"/>
        <v>0</v>
      </c>
      <c r="W364" s="104">
        <f t="shared" si="174"/>
        <v>0</v>
      </c>
      <c r="X364" s="104">
        <f t="shared" si="175"/>
        <v>0</v>
      </c>
      <c r="Y364" s="64"/>
    </row>
    <row r="365" spans="1:25">
      <c r="A365" s="402"/>
      <c r="B365" s="403"/>
      <c r="C365" s="79" t="s">
        <v>65</v>
      </c>
      <c r="D365" s="162" t="s">
        <v>147</v>
      </c>
      <c r="E365" s="268"/>
      <c r="F365" s="269" t="s">
        <v>32</v>
      </c>
      <c r="G365" s="269" t="s">
        <v>32</v>
      </c>
      <c r="H365" s="269"/>
      <c r="I365" s="269"/>
      <c r="J365" s="270"/>
      <c r="K365" s="98">
        <f t="shared" si="162"/>
        <v>1</v>
      </c>
      <c r="L365" s="98">
        <f t="shared" si="163"/>
        <v>1</v>
      </c>
      <c r="M365" s="99">
        <f t="shared" si="164"/>
        <v>0</v>
      </c>
      <c r="N365" s="99">
        <f t="shared" si="165"/>
        <v>0</v>
      </c>
      <c r="O365" s="100">
        <f t="shared" si="166"/>
        <v>1</v>
      </c>
      <c r="P365" s="100">
        <f t="shared" si="167"/>
        <v>1</v>
      </c>
      <c r="Q365" s="101">
        <f t="shared" si="168"/>
        <v>1</v>
      </c>
      <c r="R365" s="101">
        <f t="shared" si="169"/>
        <v>1</v>
      </c>
      <c r="S365" s="102">
        <f t="shared" si="170"/>
        <v>0</v>
      </c>
      <c r="T365" s="102">
        <f t="shared" si="171"/>
        <v>0</v>
      </c>
      <c r="U365" s="103">
        <f t="shared" si="172"/>
        <v>0</v>
      </c>
      <c r="V365" s="103">
        <f t="shared" si="173"/>
        <v>0</v>
      </c>
      <c r="W365" s="104">
        <f t="shared" si="174"/>
        <v>0</v>
      </c>
      <c r="X365" s="104">
        <f t="shared" si="175"/>
        <v>0</v>
      </c>
      <c r="Y365" s="64"/>
    </row>
    <row r="366" spans="1:25">
      <c r="A366" s="402"/>
      <c r="B366" s="403"/>
      <c r="C366" s="79" t="s">
        <v>66</v>
      </c>
      <c r="D366" s="162" t="s">
        <v>147</v>
      </c>
      <c r="E366" s="268"/>
      <c r="F366" s="269"/>
      <c r="G366" s="269"/>
      <c r="H366" s="269" t="s">
        <v>32</v>
      </c>
      <c r="I366" s="269"/>
      <c r="J366" s="270"/>
      <c r="K366" s="98">
        <f t="shared" si="162"/>
        <v>1</v>
      </c>
      <c r="L366" s="98">
        <f t="shared" si="163"/>
        <v>1</v>
      </c>
      <c r="M366" s="99">
        <f t="shared" si="164"/>
        <v>0</v>
      </c>
      <c r="N366" s="99">
        <f t="shared" si="165"/>
        <v>0</v>
      </c>
      <c r="O366" s="100">
        <f t="shared" si="166"/>
        <v>0</v>
      </c>
      <c r="P366" s="100">
        <f t="shared" si="167"/>
        <v>0</v>
      </c>
      <c r="Q366" s="101">
        <f t="shared" si="168"/>
        <v>0</v>
      </c>
      <c r="R366" s="101">
        <f t="shared" si="169"/>
        <v>0</v>
      </c>
      <c r="S366" s="102">
        <f t="shared" si="170"/>
        <v>1</v>
      </c>
      <c r="T366" s="102">
        <f t="shared" si="171"/>
        <v>1</v>
      </c>
      <c r="U366" s="103">
        <f t="shared" si="172"/>
        <v>0</v>
      </c>
      <c r="V366" s="103">
        <f t="shared" si="173"/>
        <v>0</v>
      </c>
      <c r="W366" s="104">
        <f t="shared" si="174"/>
        <v>0</v>
      </c>
      <c r="X366" s="104">
        <f t="shared" si="175"/>
        <v>0</v>
      </c>
      <c r="Y366" s="64"/>
    </row>
    <row r="367" spans="1:25">
      <c r="A367" s="402"/>
      <c r="B367" s="403"/>
      <c r="C367" s="79" t="s">
        <v>67</v>
      </c>
      <c r="D367" s="162" t="s">
        <v>293</v>
      </c>
      <c r="E367" s="268"/>
      <c r="F367" s="269"/>
      <c r="G367" s="269"/>
      <c r="H367" s="269"/>
      <c r="I367" s="269" t="s">
        <v>32</v>
      </c>
      <c r="J367" s="270"/>
      <c r="K367" s="98">
        <f t="shared" si="162"/>
        <v>0</v>
      </c>
      <c r="L367" s="98">
        <f t="shared" si="163"/>
        <v>1</v>
      </c>
      <c r="M367" s="99">
        <f t="shared" si="164"/>
        <v>0</v>
      </c>
      <c r="N367" s="99">
        <f t="shared" si="165"/>
        <v>0</v>
      </c>
      <c r="O367" s="100">
        <f t="shared" si="166"/>
        <v>0</v>
      </c>
      <c r="P367" s="100">
        <f t="shared" si="167"/>
        <v>0</v>
      </c>
      <c r="Q367" s="101">
        <f t="shared" si="168"/>
        <v>0</v>
      </c>
      <c r="R367" s="101">
        <f t="shared" si="169"/>
        <v>0</v>
      </c>
      <c r="S367" s="102">
        <f t="shared" si="170"/>
        <v>0</v>
      </c>
      <c r="T367" s="102">
        <f t="shared" si="171"/>
        <v>0</v>
      </c>
      <c r="U367" s="103">
        <f t="shared" si="172"/>
        <v>0</v>
      </c>
      <c r="V367" s="103">
        <f t="shared" si="173"/>
        <v>1</v>
      </c>
      <c r="W367" s="104">
        <f t="shared" si="174"/>
        <v>0</v>
      </c>
      <c r="X367" s="104">
        <f t="shared" si="175"/>
        <v>0</v>
      </c>
      <c r="Y367" s="64"/>
    </row>
    <row r="368" spans="1:25">
      <c r="A368" s="402"/>
      <c r="B368" s="403"/>
      <c r="C368" s="79" t="s">
        <v>68</v>
      </c>
      <c r="D368" s="162" t="s">
        <v>147</v>
      </c>
      <c r="E368" s="268"/>
      <c r="F368" s="269"/>
      <c r="G368" s="269"/>
      <c r="H368" s="269"/>
      <c r="I368" s="269"/>
      <c r="J368" s="270" t="s">
        <v>32</v>
      </c>
      <c r="K368" s="98">
        <f t="shared" si="162"/>
        <v>1</v>
      </c>
      <c r="L368" s="98">
        <f t="shared" si="163"/>
        <v>1</v>
      </c>
      <c r="M368" s="99">
        <f t="shared" si="164"/>
        <v>0</v>
      </c>
      <c r="N368" s="99">
        <f t="shared" si="165"/>
        <v>0</v>
      </c>
      <c r="O368" s="100">
        <f t="shared" si="166"/>
        <v>0</v>
      </c>
      <c r="P368" s="100">
        <f t="shared" si="167"/>
        <v>0</v>
      </c>
      <c r="Q368" s="101">
        <f t="shared" si="168"/>
        <v>0</v>
      </c>
      <c r="R368" s="101">
        <f t="shared" si="169"/>
        <v>0</v>
      </c>
      <c r="S368" s="102">
        <f t="shared" si="170"/>
        <v>0</v>
      </c>
      <c r="T368" s="102">
        <f t="shared" si="171"/>
        <v>0</v>
      </c>
      <c r="U368" s="103">
        <f t="shared" si="172"/>
        <v>0</v>
      </c>
      <c r="V368" s="103">
        <f t="shared" si="173"/>
        <v>0</v>
      </c>
      <c r="W368" s="104">
        <f t="shared" si="174"/>
        <v>1</v>
      </c>
      <c r="X368" s="104">
        <f t="shared" si="175"/>
        <v>1</v>
      </c>
      <c r="Y368" s="64"/>
    </row>
    <row r="369" spans="1:25" ht="14.25" thickBot="1">
      <c r="A369" s="404"/>
      <c r="B369" s="405"/>
      <c r="C369" s="80" t="s">
        <v>69</v>
      </c>
      <c r="D369" s="162" t="s">
        <v>147</v>
      </c>
      <c r="E369" s="271" t="s">
        <v>32</v>
      </c>
      <c r="F369" s="272" t="s">
        <v>32</v>
      </c>
      <c r="G369" s="272" t="s">
        <v>32</v>
      </c>
      <c r="H369" s="272" t="s">
        <v>32</v>
      </c>
      <c r="I369" s="272" t="s">
        <v>32</v>
      </c>
      <c r="J369" s="273" t="s">
        <v>32</v>
      </c>
      <c r="K369" s="98">
        <f t="shared" si="162"/>
        <v>1</v>
      </c>
      <c r="L369" s="98">
        <f t="shared" si="163"/>
        <v>1</v>
      </c>
      <c r="M369" s="99">
        <f t="shared" si="164"/>
        <v>1</v>
      </c>
      <c r="N369" s="99">
        <f t="shared" si="165"/>
        <v>1</v>
      </c>
      <c r="O369" s="100">
        <f t="shared" si="166"/>
        <v>1</v>
      </c>
      <c r="P369" s="100">
        <f t="shared" si="167"/>
        <v>1</v>
      </c>
      <c r="Q369" s="101">
        <f t="shared" si="168"/>
        <v>1</v>
      </c>
      <c r="R369" s="101">
        <f t="shared" si="169"/>
        <v>1</v>
      </c>
      <c r="S369" s="102">
        <f t="shared" si="170"/>
        <v>1</v>
      </c>
      <c r="T369" s="102">
        <f t="shared" si="171"/>
        <v>1</v>
      </c>
      <c r="U369" s="103">
        <f t="shared" si="172"/>
        <v>1</v>
      </c>
      <c r="V369" s="103">
        <f t="shared" si="173"/>
        <v>1</v>
      </c>
      <c r="W369" s="104">
        <f t="shared" si="174"/>
        <v>1</v>
      </c>
      <c r="X369" s="104">
        <f t="shared" si="175"/>
        <v>1</v>
      </c>
      <c r="Y369" s="64"/>
    </row>
    <row r="370" spans="1:25" ht="14.25" thickBot="1">
      <c r="A370" s="393" t="s">
        <v>152</v>
      </c>
      <c r="B370" s="394"/>
      <c r="C370" s="395"/>
      <c r="D370" s="107">
        <f>IF(SUM(L340:L369)=0,"",SUM(K340:K369)/SUM(L340:L369)*100)</f>
        <v>83.333333333333343</v>
      </c>
      <c r="E370" s="107">
        <f>IF(SUM(N340:N369)=0,"",SUM(M340:M369)/SUM(N340:N369)*100)</f>
        <v>88.888888888888886</v>
      </c>
      <c r="F370" s="105">
        <f>IF(SUM(P340:P369)=0,"",SUM(O340:O369)/SUM(P340:P369)*100)</f>
        <v>71.428571428571431</v>
      </c>
      <c r="G370" s="105">
        <f>IF(SUM(R340:R369)=0,"",SUM(Q340:Q369)/SUM(R340:R369)*100)</f>
        <v>77.777777777777786</v>
      </c>
      <c r="H370" s="105">
        <f>IF(SUM(T340:T369)=0,"",SUM(S340:S369)/SUM(T340:T369)*100)</f>
        <v>100</v>
      </c>
      <c r="I370" s="105">
        <f>IF(SUM(V340:V369)=0,"",SUM(U340:U369)/SUM(V340:V369)*100)</f>
        <v>87.5</v>
      </c>
      <c r="J370" s="106">
        <f>IF(SUM(X340:X369)=0,"",SUM(W340:W369)/SUM(X340:X369)*100)</f>
        <v>100</v>
      </c>
      <c r="Y370" s="64"/>
    </row>
    <row r="371" spans="1:25" ht="14.25" thickBot="1">
      <c r="A371" s="396" t="s">
        <v>71</v>
      </c>
      <c r="B371" s="392"/>
      <c r="C371" s="397"/>
      <c r="D371" s="397"/>
      <c r="E371" s="397"/>
      <c r="F371" s="397"/>
      <c r="G371" s="397"/>
      <c r="H371" s="397"/>
      <c r="I371" s="397"/>
      <c r="J371" s="398"/>
      <c r="Y371" s="64"/>
    </row>
  </sheetData>
  <mergeCells count="231">
    <mergeCell ref="A371:B371"/>
    <mergeCell ref="C371:J371"/>
    <mergeCell ref="A336:B336"/>
    <mergeCell ref="A340:B342"/>
    <mergeCell ref="A343:B346"/>
    <mergeCell ref="A347:A355"/>
    <mergeCell ref="B350:B355"/>
    <mergeCell ref="A356:B358"/>
    <mergeCell ref="A359:B363"/>
    <mergeCell ref="A364:B369"/>
    <mergeCell ref="A370:C370"/>
    <mergeCell ref="A337:B339"/>
    <mergeCell ref="C337:C339"/>
    <mergeCell ref="D337:D339"/>
    <mergeCell ref="E337:J337"/>
    <mergeCell ref="E338:E339"/>
    <mergeCell ref="F338:G338"/>
    <mergeCell ref="H338:H339"/>
    <mergeCell ref="I338:I339"/>
    <mergeCell ref="J338:J339"/>
    <mergeCell ref="A303:B305"/>
    <mergeCell ref="A306:B309"/>
    <mergeCell ref="A310:A318"/>
    <mergeCell ref="B313:B318"/>
    <mergeCell ref="A319:B321"/>
    <mergeCell ref="A322:B326"/>
    <mergeCell ref="A327:B332"/>
    <mergeCell ref="A333:C333"/>
    <mergeCell ref="A334:B334"/>
    <mergeCell ref="C334:J334"/>
    <mergeCell ref="A300:B302"/>
    <mergeCell ref="C300:C302"/>
    <mergeCell ref="D300:D302"/>
    <mergeCell ref="E300:J300"/>
    <mergeCell ref="E301:E302"/>
    <mergeCell ref="F301:G301"/>
    <mergeCell ref="H301:H302"/>
    <mergeCell ref="I301:I302"/>
    <mergeCell ref="J301:J302"/>
    <mergeCell ref="E4:J4"/>
    <mergeCell ref="E5:E6"/>
    <mergeCell ref="F5:G5"/>
    <mergeCell ref="H5:H6"/>
    <mergeCell ref="I5:I6"/>
    <mergeCell ref="J5:J6"/>
    <mergeCell ref="A263:B265"/>
    <mergeCell ref="C263:C265"/>
    <mergeCell ref="D263:D265"/>
    <mergeCell ref="E263:J263"/>
    <mergeCell ref="E264:E265"/>
    <mergeCell ref="F264:G264"/>
    <mergeCell ref="H264:H265"/>
    <mergeCell ref="I264:I265"/>
    <mergeCell ref="J264:J265"/>
    <mergeCell ref="A7:B9"/>
    <mergeCell ref="A10:B13"/>
    <mergeCell ref="A14:A22"/>
    <mergeCell ref="B17:B22"/>
    <mergeCell ref="A23:B25"/>
    <mergeCell ref="A26:B30"/>
    <mergeCell ref="A4:B6"/>
    <mergeCell ref="C4:C6"/>
    <mergeCell ref="D4:D6"/>
    <mergeCell ref="J42:J43"/>
    <mergeCell ref="A44:B46"/>
    <mergeCell ref="A47:B50"/>
    <mergeCell ref="A31:B36"/>
    <mergeCell ref="A37:C37"/>
    <mergeCell ref="A38:B38"/>
    <mergeCell ref="C38:J38"/>
    <mergeCell ref="A41:B43"/>
    <mergeCell ref="C41:C43"/>
    <mergeCell ref="D41:D43"/>
    <mergeCell ref="E41:J41"/>
    <mergeCell ref="E42:E43"/>
    <mergeCell ref="A51:A59"/>
    <mergeCell ref="B54:B59"/>
    <mergeCell ref="A60:B62"/>
    <mergeCell ref="A63:B67"/>
    <mergeCell ref="A68:B73"/>
    <mergeCell ref="A74:C74"/>
    <mergeCell ref="F42:G42"/>
    <mergeCell ref="H42:H43"/>
    <mergeCell ref="I42:I43"/>
    <mergeCell ref="I79:I80"/>
    <mergeCell ref="J79:J80"/>
    <mergeCell ref="A81:B83"/>
    <mergeCell ref="A84:B87"/>
    <mergeCell ref="A88:A96"/>
    <mergeCell ref="B91:B96"/>
    <mergeCell ref="A75:B75"/>
    <mergeCell ref="C75:J75"/>
    <mergeCell ref="A78:B80"/>
    <mergeCell ref="C78:C80"/>
    <mergeCell ref="D78:D80"/>
    <mergeCell ref="E78:J78"/>
    <mergeCell ref="E79:E80"/>
    <mergeCell ref="F79:G79"/>
    <mergeCell ref="H79:H80"/>
    <mergeCell ref="E115:J115"/>
    <mergeCell ref="E116:E117"/>
    <mergeCell ref="F116:G116"/>
    <mergeCell ref="H116:H117"/>
    <mergeCell ref="I116:I117"/>
    <mergeCell ref="J116:J117"/>
    <mergeCell ref="A97:B99"/>
    <mergeCell ref="A100:B104"/>
    <mergeCell ref="A105:B110"/>
    <mergeCell ref="A111:C111"/>
    <mergeCell ref="A112:B112"/>
    <mergeCell ref="C112:J112"/>
    <mergeCell ref="A118:B120"/>
    <mergeCell ref="A121:B124"/>
    <mergeCell ref="A125:A133"/>
    <mergeCell ref="B128:B133"/>
    <mergeCell ref="A134:B136"/>
    <mergeCell ref="A137:B141"/>
    <mergeCell ref="A115:B117"/>
    <mergeCell ref="C115:C117"/>
    <mergeCell ref="D115:D117"/>
    <mergeCell ref="J153:J154"/>
    <mergeCell ref="A155:B157"/>
    <mergeCell ref="A158:B161"/>
    <mergeCell ref="A142:B147"/>
    <mergeCell ref="A148:C148"/>
    <mergeCell ref="A149:B149"/>
    <mergeCell ref="C149:J149"/>
    <mergeCell ref="A152:B154"/>
    <mergeCell ref="C152:C154"/>
    <mergeCell ref="D152:D154"/>
    <mergeCell ref="E152:J152"/>
    <mergeCell ref="E153:E154"/>
    <mergeCell ref="A162:A170"/>
    <mergeCell ref="B165:B170"/>
    <mergeCell ref="A171:B173"/>
    <mergeCell ref="A174:B178"/>
    <mergeCell ref="A179:B184"/>
    <mergeCell ref="A185:C185"/>
    <mergeCell ref="F153:G153"/>
    <mergeCell ref="H153:H154"/>
    <mergeCell ref="I153:I154"/>
    <mergeCell ref="I190:I191"/>
    <mergeCell ref="J190:J191"/>
    <mergeCell ref="A192:B194"/>
    <mergeCell ref="A195:B198"/>
    <mergeCell ref="A199:A207"/>
    <mergeCell ref="B202:B207"/>
    <mergeCell ref="A186:B186"/>
    <mergeCell ref="C186:J186"/>
    <mergeCell ref="A189:B191"/>
    <mergeCell ref="C189:C191"/>
    <mergeCell ref="D189:D191"/>
    <mergeCell ref="E189:J189"/>
    <mergeCell ref="E190:E191"/>
    <mergeCell ref="F190:G190"/>
    <mergeCell ref="H190:H191"/>
    <mergeCell ref="A299:B299"/>
    <mergeCell ref="A253:B258"/>
    <mergeCell ref="A259:C259"/>
    <mergeCell ref="A260:B260"/>
    <mergeCell ref="C260:J260"/>
    <mergeCell ref="A229:B231"/>
    <mergeCell ref="A232:B235"/>
    <mergeCell ref="A236:A244"/>
    <mergeCell ref="B239:B244"/>
    <mergeCell ref="A245:B247"/>
    <mergeCell ref="A248:B252"/>
    <mergeCell ref="A266:B268"/>
    <mergeCell ref="A269:B272"/>
    <mergeCell ref="A273:A281"/>
    <mergeCell ref="B276:B281"/>
    <mergeCell ref="A282:B284"/>
    <mergeCell ref="A285:B289"/>
    <mergeCell ref="A290:B295"/>
    <mergeCell ref="A296:C296"/>
    <mergeCell ref="A297:B297"/>
    <mergeCell ref="C297:J297"/>
    <mergeCell ref="A1:J1"/>
    <mergeCell ref="A3:B3"/>
    <mergeCell ref="A40:B40"/>
    <mergeCell ref="A77:B77"/>
    <mergeCell ref="A114:B114"/>
    <mergeCell ref="A151:B151"/>
    <mergeCell ref="A188:B188"/>
    <mergeCell ref="A225:B225"/>
    <mergeCell ref="A262:B262"/>
    <mergeCell ref="A226:B228"/>
    <mergeCell ref="C226:C228"/>
    <mergeCell ref="D226:D228"/>
    <mergeCell ref="E226:J226"/>
    <mergeCell ref="E227:E228"/>
    <mergeCell ref="F227:G227"/>
    <mergeCell ref="H227:H228"/>
    <mergeCell ref="I227:I228"/>
    <mergeCell ref="J227:J228"/>
    <mergeCell ref="A208:B210"/>
    <mergeCell ref="A211:B215"/>
    <mergeCell ref="A216:B221"/>
    <mergeCell ref="A222:C222"/>
    <mergeCell ref="A223:B223"/>
    <mergeCell ref="C223:J223"/>
    <mergeCell ref="AC6:AG6"/>
    <mergeCell ref="AH7:AH13"/>
    <mergeCell ref="AC43:AG43"/>
    <mergeCell ref="AH44:AH50"/>
    <mergeCell ref="AC80:AG80"/>
    <mergeCell ref="AH81:AH87"/>
    <mergeCell ref="AC117:AG117"/>
    <mergeCell ref="AH118:AH124"/>
    <mergeCell ref="AC154:AG154"/>
    <mergeCell ref="AC339:AG339"/>
    <mergeCell ref="AH340:AH346"/>
    <mergeCell ref="AJ8:AK8"/>
    <mergeCell ref="AJ45:AK45"/>
    <mergeCell ref="AJ82:AK82"/>
    <mergeCell ref="AJ119:AK119"/>
    <mergeCell ref="AJ156:AK156"/>
    <mergeCell ref="AJ193:AK193"/>
    <mergeCell ref="AJ230:AK230"/>
    <mergeCell ref="AJ267:AK267"/>
    <mergeCell ref="AJ304:AK304"/>
    <mergeCell ref="AJ341:AK341"/>
    <mergeCell ref="AH155:AH161"/>
    <mergeCell ref="AC191:AG191"/>
    <mergeCell ref="AH192:AH198"/>
    <mergeCell ref="AC228:AG228"/>
    <mergeCell ref="AH229:AH235"/>
    <mergeCell ref="AC265:AG265"/>
    <mergeCell ref="AH266:AH272"/>
    <mergeCell ref="AC302:AG302"/>
    <mergeCell ref="AH303:AH309"/>
  </mergeCells>
  <phoneticPr fontId="1"/>
  <dataValidations count="1">
    <dataValidation type="list" allowBlank="1" showInputMessage="1" showErrorMessage="1" sqref="D7:D36 D44:D73 D81:D110 D118:D147 D155:D184 D192:D221 D229:D258 D266:D295 D303:D332 D340:D369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31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  <col min="26" max="26" width="2.625" customWidth="1"/>
    <col min="27" max="27" width="19.25" customWidth="1"/>
    <col min="29" max="33" width="2.625" customWidth="1"/>
    <col min="34" max="34" width="20.625" customWidth="1"/>
    <col min="35" max="35" width="2.625" customWidth="1"/>
    <col min="36" max="37" width="10.625" customWidth="1"/>
  </cols>
  <sheetData>
    <row r="1" spans="1:37" ht="21">
      <c r="A1" s="364" t="s">
        <v>278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37" ht="14.25" thickBot="1">
      <c r="A2" s="300" t="s">
        <v>272</v>
      </c>
      <c r="C2" s="324" t="s">
        <v>294</v>
      </c>
    </row>
    <row r="3" spans="1:37" ht="18" customHeight="1" thickBot="1">
      <c r="A3" s="391" t="s">
        <v>276</v>
      </c>
      <c r="B3" s="392"/>
      <c r="C3" s="299" t="s">
        <v>305</v>
      </c>
      <c r="D3" s="295"/>
      <c r="E3" s="295"/>
      <c r="F3" s="295"/>
      <c r="G3" s="295"/>
      <c r="H3" s="295"/>
      <c r="I3" s="295"/>
      <c r="J3" s="296"/>
    </row>
    <row r="4" spans="1:37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37" ht="14.25" thickBot="1">
      <c r="A5" s="402"/>
      <c r="B5" s="403"/>
      <c r="C5" s="434"/>
      <c r="D5" s="426"/>
      <c r="E5" s="414" t="s">
        <v>7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32</v>
      </c>
    </row>
    <row r="6" spans="1:37" ht="14.25" thickBot="1">
      <c r="A6" s="432"/>
      <c r="B6" s="388"/>
      <c r="C6" s="435"/>
      <c r="D6" s="427"/>
      <c r="E6" s="415"/>
      <c r="F6" s="154" t="s">
        <v>46</v>
      </c>
      <c r="G6" s="154" t="s">
        <v>47</v>
      </c>
      <c r="H6" s="437"/>
      <c r="I6" s="437"/>
      <c r="J6" s="417"/>
      <c r="Y6" s="64" t="s">
        <v>72</v>
      </c>
      <c r="AA6" s="342" t="s">
        <v>63</v>
      </c>
      <c r="AB6" s="343" t="s">
        <v>152</v>
      </c>
      <c r="AC6" s="447" t="s">
        <v>64</v>
      </c>
      <c r="AD6" s="447"/>
      <c r="AE6" s="447"/>
      <c r="AF6" s="447"/>
      <c r="AG6" s="447"/>
      <c r="AH6" s="344" t="s">
        <v>326</v>
      </c>
    </row>
    <row r="7" spans="1:37" ht="15" thickTop="1" thickBot="1">
      <c r="A7" s="399" t="s">
        <v>1</v>
      </c>
      <c r="B7" s="400"/>
      <c r="C7" s="14" t="s">
        <v>41</v>
      </c>
      <c r="D7" s="161" t="s">
        <v>147</v>
      </c>
      <c r="E7" s="40" t="s">
        <v>32</v>
      </c>
      <c r="F7" s="22"/>
      <c r="G7" s="22"/>
      <c r="H7" s="22"/>
      <c r="I7" s="22"/>
      <c r="J7" s="23"/>
      <c r="K7" s="98">
        <f>IF(D7="○",1,0)</f>
        <v>1</v>
      </c>
      <c r="L7" s="98">
        <f>IF(D7="",0,1)</f>
        <v>1</v>
      </c>
      <c r="M7" s="99">
        <f>IF(AND($D7="○",E7="○"),1,0)</f>
        <v>1</v>
      </c>
      <c r="N7" s="99">
        <f>IF(AND($D7&lt;&gt;"",$E7="○"),1,0)</f>
        <v>1</v>
      </c>
      <c r="O7" s="100">
        <f>IF(AND($D7="○",F7="○"),1,0)</f>
        <v>0</v>
      </c>
      <c r="P7" s="100">
        <f>IF(AND($D7&lt;&gt;"",$F7="○"),1,0)</f>
        <v>0</v>
      </c>
      <c r="Q7" s="101">
        <f>IF(AND($D7="○",G7="○"),1,0)</f>
        <v>0</v>
      </c>
      <c r="R7" s="101">
        <f>IF(AND($D7&lt;&gt;"",$G7="○"),1,0)</f>
        <v>0</v>
      </c>
      <c r="S7" s="102">
        <f>IF(AND($D7="○",H7="○"),1,0)</f>
        <v>0</v>
      </c>
      <c r="T7" s="102">
        <f>IF(AND($D7&lt;&gt;"",$H7="○"),1,0)</f>
        <v>0</v>
      </c>
      <c r="U7" s="103">
        <f>IF(AND($D7="○",I7="○"),1,0)</f>
        <v>0</v>
      </c>
      <c r="V7" s="103">
        <f>IF(AND($D7&lt;&gt;"",$I7="○"),1,0)</f>
        <v>0</v>
      </c>
      <c r="W7" s="104">
        <f>IF(AND($D7="○",J7="○"),1,0)</f>
        <v>0</v>
      </c>
      <c r="X7" s="104">
        <f>IF(AND($D7&lt;&gt;"",$J7="○"),1,0)</f>
        <v>0</v>
      </c>
      <c r="Y7" s="64"/>
      <c r="AA7" s="248" t="s">
        <v>327</v>
      </c>
      <c r="AB7" s="346">
        <f>E33</f>
        <v>100</v>
      </c>
      <c r="AC7" s="348" t="s">
        <v>334</v>
      </c>
      <c r="AD7" s="349" t="str">
        <f>IF(AB7&gt;=20,"★","")</f>
        <v>★</v>
      </c>
      <c r="AE7" s="349" t="str">
        <f>IF(AB7&gt;=40,"★","")</f>
        <v>★</v>
      </c>
      <c r="AF7" s="349" t="str">
        <f>IF(AB7&gt;=60,"★","")</f>
        <v>★</v>
      </c>
      <c r="AG7" s="350" t="str">
        <f>IF(AB7&gt;=80,"★","")</f>
        <v>★</v>
      </c>
      <c r="AH7" s="446">
        <f>C34</f>
        <v>0</v>
      </c>
    </row>
    <row r="8" spans="1:37" ht="13.5" customHeight="1">
      <c r="A8" s="410" t="s">
        <v>31</v>
      </c>
      <c r="B8" s="411"/>
      <c r="C8" s="65" t="s">
        <v>43</v>
      </c>
      <c r="D8" s="282" t="s">
        <v>147</v>
      </c>
      <c r="E8" s="43" t="s">
        <v>32</v>
      </c>
      <c r="F8" s="36"/>
      <c r="G8" s="36"/>
      <c r="H8" s="36"/>
      <c r="I8" s="36"/>
      <c r="J8" s="37"/>
      <c r="K8" s="98">
        <f t="shared" ref="K8:K32" si="0">IF(D8="○",1,0)</f>
        <v>1</v>
      </c>
      <c r="L8" s="98">
        <f t="shared" ref="L8:L32" si="1">IF(D8="",0,1)</f>
        <v>1</v>
      </c>
      <c r="M8" s="99">
        <f t="shared" ref="M8:M32" si="2">IF(AND($D8="○",E8="○"),1,0)</f>
        <v>1</v>
      </c>
      <c r="N8" s="99">
        <f t="shared" ref="N8:N32" si="3">IF(AND($D8&lt;&gt;"",$E8="○"),1,0)</f>
        <v>1</v>
      </c>
      <c r="O8" s="100">
        <f t="shared" ref="O8:O32" si="4">IF(AND($D8="○",F8="○"),1,0)</f>
        <v>0</v>
      </c>
      <c r="P8" s="100">
        <f t="shared" ref="P8:P32" si="5">IF(AND($D8&lt;&gt;"",$F8="○"),1,0)</f>
        <v>0</v>
      </c>
      <c r="Q8" s="101">
        <f t="shared" ref="Q8:Q32" si="6">IF(AND($D8="○",G8="○"),1,0)</f>
        <v>0</v>
      </c>
      <c r="R8" s="101">
        <f t="shared" ref="R8:R32" si="7">IF(AND($D8&lt;&gt;"",$G8="○"),1,0)</f>
        <v>0</v>
      </c>
      <c r="S8" s="102">
        <f t="shared" ref="S8:S32" si="8">IF(AND($D8="○",H8="○"),1,0)</f>
        <v>0</v>
      </c>
      <c r="T8" s="102">
        <f t="shared" ref="T8:T32" si="9">IF(AND($D8&lt;&gt;"",$H8="○"),1,0)</f>
        <v>0</v>
      </c>
      <c r="U8" s="103">
        <f t="shared" ref="U8:U32" si="10">IF(AND($D8="○",I8="○"),1,0)</f>
        <v>0</v>
      </c>
      <c r="V8" s="103">
        <f t="shared" ref="V8:V32" si="11">IF(AND($D8&lt;&gt;"",$I8="○"),1,0)</f>
        <v>0</v>
      </c>
      <c r="W8" s="104">
        <f t="shared" ref="W8:W32" si="12">IF(AND($D8="○",J8="○"),1,0)</f>
        <v>0</v>
      </c>
      <c r="X8" s="104">
        <f t="shared" ref="X8:X32" si="13">IF(AND($D8&lt;&gt;"",$J8="○"),1,0)</f>
        <v>0</v>
      </c>
      <c r="Y8" s="64"/>
      <c r="AA8" s="248" t="s">
        <v>328</v>
      </c>
      <c r="AB8" s="346">
        <f>F33</f>
        <v>100</v>
      </c>
      <c r="AC8" s="348" t="s">
        <v>334</v>
      </c>
      <c r="AD8" s="349" t="str">
        <f t="shared" ref="AD8:AD13" si="14">IF(AB8&gt;=20,"★","")</f>
        <v>★</v>
      </c>
      <c r="AE8" s="349" t="str">
        <f t="shared" ref="AE8:AE13" si="15">IF(AB8&gt;=40,"★","")</f>
        <v>★</v>
      </c>
      <c r="AF8" s="349" t="str">
        <f t="shared" ref="AF8:AF13" si="16">IF(AB8&gt;=60,"★","")</f>
        <v>★</v>
      </c>
      <c r="AG8" s="350" t="str">
        <f t="shared" ref="AG8:AG13" si="17">IF(AB8&gt;=80,"★","")</f>
        <v>★</v>
      </c>
      <c r="AH8" s="446"/>
      <c r="AJ8" s="442" t="s">
        <v>335</v>
      </c>
      <c r="AK8" s="443"/>
    </row>
    <row r="9" spans="1:37">
      <c r="A9" s="409"/>
      <c r="B9" s="400"/>
      <c r="C9" s="280" t="s">
        <v>230</v>
      </c>
      <c r="D9" s="162" t="s">
        <v>147</v>
      </c>
      <c r="E9" s="41"/>
      <c r="F9" s="16" t="s">
        <v>32</v>
      </c>
      <c r="G9" s="16" t="s">
        <v>32</v>
      </c>
      <c r="H9" s="16"/>
      <c r="I9" s="16"/>
      <c r="J9" s="17"/>
      <c r="K9" s="98">
        <f t="shared" si="0"/>
        <v>1</v>
      </c>
      <c r="L9" s="98">
        <f t="shared" si="1"/>
        <v>1</v>
      </c>
      <c r="M9" s="99">
        <f t="shared" si="2"/>
        <v>0</v>
      </c>
      <c r="N9" s="99">
        <f t="shared" si="3"/>
        <v>0</v>
      </c>
      <c r="O9" s="100">
        <f t="shared" si="4"/>
        <v>1</v>
      </c>
      <c r="P9" s="100">
        <f t="shared" si="5"/>
        <v>1</v>
      </c>
      <c r="Q9" s="101">
        <f t="shared" si="6"/>
        <v>1</v>
      </c>
      <c r="R9" s="101">
        <f t="shared" si="7"/>
        <v>1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  <c r="AA9" s="248" t="s">
        <v>329</v>
      </c>
      <c r="AB9" s="346">
        <f>G33</f>
        <v>100</v>
      </c>
      <c r="AC9" s="348" t="s">
        <v>334</v>
      </c>
      <c r="AD9" s="349" t="str">
        <f t="shared" si="14"/>
        <v>★</v>
      </c>
      <c r="AE9" s="349" t="str">
        <f t="shared" si="15"/>
        <v>★</v>
      </c>
      <c r="AF9" s="349" t="str">
        <f t="shared" si="16"/>
        <v>★</v>
      </c>
      <c r="AG9" s="350" t="str">
        <f t="shared" si="17"/>
        <v>★</v>
      </c>
      <c r="AH9" s="446"/>
      <c r="AJ9" s="351" t="s">
        <v>336</v>
      </c>
      <c r="AK9" s="352" t="s">
        <v>334</v>
      </c>
    </row>
    <row r="10" spans="1:37">
      <c r="A10" s="409"/>
      <c r="B10" s="400"/>
      <c r="C10" s="280" t="s">
        <v>232</v>
      </c>
      <c r="D10" s="162" t="s">
        <v>147</v>
      </c>
      <c r="E10" s="41" t="s">
        <v>32</v>
      </c>
      <c r="F10" s="16"/>
      <c r="G10" s="16" t="s">
        <v>32</v>
      </c>
      <c r="H10" s="16" t="s">
        <v>32</v>
      </c>
      <c r="I10" s="16" t="s">
        <v>32</v>
      </c>
      <c r="J10" s="17" t="s">
        <v>32</v>
      </c>
      <c r="K10" s="98">
        <f t="shared" si="0"/>
        <v>1</v>
      </c>
      <c r="L10" s="98">
        <f t="shared" si="1"/>
        <v>1</v>
      </c>
      <c r="M10" s="99">
        <f t="shared" si="2"/>
        <v>1</v>
      </c>
      <c r="N10" s="99">
        <f t="shared" si="3"/>
        <v>1</v>
      </c>
      <c r="O10" s="100">
        <f t="shared" si="4"/>
        <v>0</v>
      </c>
      <c r="P10" s="100">
        <f t="shared" si="5"/>
        <v>0</v>
      </c>
      <c r="Q10" s="101">
        <f t="shared" si="6"/>
        <v>1</v>
      </c>
      <c r="R10" s="101">
        <f t="shared" si="7"/>
        <v>1</v>
      </c>
      <c r="S10" s="102">
        <f t="shared" si="8"/>
        <v>1</v>
      </c>
      <c r="T10" s="102">
        <f t="shared" si="9"/>
        <v>1</v>
      </c>
      <c r="U10" s="103">
        <f t="shared" si="10"/>
        <v>1</v>
      </c>
      <c r="V10" s="103">
        <f t="shared" si="11"/>
        <v>1</v>
      </c>
      <c r="W10" s="104">
        <f t="shared" si="12"/>
        <v>1</v>
      </c>
      <c r="X10" s="104">
        <f t="shared" si="13"/>
        <v>1</v>
      </c>
      <c r="Y10" s="81"/>
      <c r="AA10" s="248" t="s">
        <v>143</v>
      </c>
      <c r="AB10" s="346">
        <f>H33</f>
        <v>100</v>
      </c>
      <c r="AC10" s="348" t="s">
        <v>334</v>
      </c>
      <c r="AD10" s="349" t="str">
        <f t="shared" si="14"/>
        <v>★</v>
      </c>
      <c r="AE10" s="349" t="str">
        <f t="shared" si="15"/>
        <v>★</v>
      </c>
      <c r="AF10" s="349" t="str">
        <f t="shared" si="16"/>
        <v>★</v>
      </c>
      <c r="AG10" s="350" t="str">
        <f t="shared" si="17"/>
        <v>★</v>
      </c>
      <c r="AH10" s="446"/>
      <c r="AJ10" s="351" t="s">
        <v>337</v>
      </c>
      <c r="AK10" s="353" t="s">
        <v>341</v>
      </c>
    </row>
    <row r="11" spans="1:37" ht="14.25" thickBot="1">
      <c r="A11" s="412"/>
      <c r="B11" s="413"/>
      <c r="C11" s="66" t="s">
        <v>233</v>
      </c>
      <c r="D11" s="283" t="s">
        <v>147</v>
      </c>
      <c r="E11" s="44"/>
      <c r="F11" s="38"/>
      <c r="G11" s="38"/>
      <c r="H11" s="38"/>
      <c r="I11" s="38" t="s">
        <v>32</v>
      </c>
      <c r="J11" s="39"/>
      <c r="K11" s="98">
        <f t="shared" si="0"/>
        <v>1</v>
      </c>
      <c r="L11" s="98">
        <f t="shared" si="1"/>
        <v>1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1</v>
      </c>
      <c r="V11" s="103">
        <f t="shared" si="11"/>
        <v>1</v>
      </c>
      <c r="W11" s="104">
        <f t="shared" si="12"/>
        <v>0</v>
      </c>
      <c r="X11" s="104">
        <f t="shared" si="13"/>
        <v>0</v>
      </c>
      <c r="Y11" s="64"/>
      <c r="AA11" s="248" t="s">
        <v>144</v>
      </c>
      <c r="AB11" s="346">
        <f>I33</f>
        <v>100</v>
      </c>
      <c r="AC11" s="348" t="s">
        <v>334</v>
      </c>
      <c r="AD11" s="349" t="str">
        <f t="shared" si="14"/>
        <v>★</v>
      </c>
      <c r="AE11" s="349" t="str">
        <f t="shared" si="15"/>
        <v>★</v>
      </c>
      <c r="AF11" s="349" t="str">
        <f t="shared" si="16"/>
        <v>★</v>
      </c>
      <c r="AG11" s="350" t="str">
        <f t="shared" si="17"/>
        <v>★</v>
      </c>
      <c r="AH11" s="446"/>
      <c r="AJ11" s="351" t="s">
        <v>338</v>
      </c>
      <c r="AK11" s="353" t="s">
        <v>342</v>
      </c>
    </row>
    <row r="12" spans="1:37">
      <c r="A12" s="418" t="s">
        <v>11</v>
      </c>
      <c r="B12" s="15" t="s">
        <v>14</v>
      </c>
      <c r="C12" s="68" t="s">
        <v>234</v>
      </c>
      <c r="D12" s="162" t="s">
        <v>147</v>
      </c>
      <c r="E12" s="41" t="s">
        <v>32</v>
      </c>
      <c r="F12" s="16"/>
      <c r="G12" s="16"/>
      <c r="H12" s="16"/>
      <c r="I12" s="16"/>
      <c r="J12" s="17"/>
      <c r="K12" s="98">
        <f t="shared" si="0"/>
        <v>1</v>
      </c>
      <c r="L12" s="98">
        <f t="shared" si="1"/>
        <v>1</v>
      </c>
      <c r="M12" s="99">
        <f t="shared" si="2"/>
        <v>1</v>
      </c>
      <c r="N12" s="99">
        <f t="shared" si="3"/>
        <v>1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64"/>
      <c r="AA12" s="248" t="s">
        <v>145</v>
      </c>
      <c r="AB12" s="346">
        <f>J33</f>
        <v>100</v>
      </c>
      <c r="AC12" s="348" t="s">
        <v>334</v>
      </c>
      <c r="AD12" s="349" t="str">
        <f t="shared" si="14"/>
        <v>★</v>
      </c>
      <c r="AE12" s="349" t="str">
        <f t="shared" si="15"/>
        <v>★</v>
      </c>
      <c r="AF12" s="349" t="str">
        <f t="shared" si="16"/>
        <v>★</v>
      </c>
      <c r="AG12" s="350" t="str">
        <f t="shared" si="17"/>
        <v>★</v>
      </c>
      <c r="AH12" s="446"/>
      <c r="AJ12" s="351" t="s">
        <v>339</v>
      </c>
      <c r="AK12" s="353" t="s">
        <v>343</v>
      </c>
    </row>
    <row r="13" spans="1:37" ht="14.25" thickBot="1">
      <c r="A13" s="420"/>
      <c r="B13" s="15" t="s">
        <v>12</v>
      </c>
      <c r="C13" s="68" t="s">
        <v>51</v>
      </c>
      <c r="D13" s="162" t="s">
        <v>147</v>
      </c>
      <c r="E13" s="41"/>
      <c r="F13" s="16" t="s">
        <v>32</v>
      </c>
      <c r="G13" s="16" t="s">
        <v>32</v>
      </c>
      <c r="H13" s="16"/>
      <c r="I13" s="16"/>
      <c r="J13" s="17"/>
      <c r="K13" s="98">
        <f t="shared" si="0"/>
        <v>1</v>
      </c>
      <c r="L13" s="98">
        <f t="shared" si="1"/>
        <v>1</v>
      </c>
      <c r="M13" s="99">
        <f t="shared" si="2"/>
        <v>0</v>
      </c>
      <c r="N13" s="99">
        <f t="shared" si="3"/>
        <v>0</v>
      </c>
      <c r="O13" s="100">
        <f t="shared" si="4"/>
        <v>1</v>
      </c>
      <c r="P13" s="100">
        <f t="shared" si="5"/>
        <v>1</v>
      </c>
      <c r="Q13" s="101">
        <f t="shared" si="6"/>
        <v>1</v>
      </c>
      <c r="R13" s="101">
        <f t="shared" si="7"/>
        <v>1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  <c r="AA13" s="345" t="s">
        <v>333</v>
      </c>
      <c r="AB13" s="347">
        <f>D33</f>
        <v>100</v>
      </c>
      <c r="AC13" s="356" t="s">
        <v>334</v>
      </c>
      <c r="AD13" s="357" t="str">
        <f t="shared" si="14"/>
        <v>★</v>
      </c>
      <c r="AE13" s="357" t="str">
        <f t="shared" si="15"/>
        <v>★</v>
      </c>
      <c r="AF13" s="357" t="str">
        <f t="shared" si="16"/>
        <v>★</v>
      </c>
      <c r="AG13" s="359" t="str">
        <f t="shared" si="17"/>
        <v>★</v>
      </c>
      <c r="AH13" s="448"/>
      <c r="AJ13" s="354" t="s">
        <v>340</v>
      </c>
      <c r="AK13" s="355" t="s">
        <v>344</v>
      </c>
    </row>
    <row r="14" spans="1:37">
      <c r="A14" s="420"/>
      <c r="B14" s="422" t="s">
        <v>13</v>
      </c>
      <c r="C14" s="69" t="s">
        <v>242</v>
      </c>
      <c r="D14" s="284" t="s">
        <v>147</v>
      </c>
      <c r="E14" s="48" t="s">
        <v>32</v>
      </c>
      <c r="F14" s="49"/>
      <c r="G14" s="49"/>
      <c r="H14" s="49"/>
      <c r="I14" s="49"/>
      <c r="J14" s="50"/>
      <c r="K14" s="98">
        <f t="shared" si="0"/>
        <v>1</v>
      </c>
      <c r="L14" s="98">
        <f t="shared" si="1"/>
        <v>1</v>
      </c>
      <c r="M14" s="99">
        <f t="shared" si="2"/>
        <v>1</v>
      </c>
      <c r="N14" s="99">
        <f t="shared" si="3"/>
        <v>1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37">
      <c r="A15" s="420"/>
      <c r="B15" s="423"/>
      <c r="C15" s="70" t="s">
        <v>52</v>
      </c>
      <c r="D15" s="285" t="s">
        <v>147</v>
      </c>
      <c r="E15" s="51"/>
      <c r="F15" s="52"/>
      <c r="G15" s="52"/>
      <c r="H15" s="52" t="s">
        <v>32</v>
      </c>
      <c r="I15" s="52"/>
      <c r="J15" s="53"/>
      <c r="K15" s="98">
        <f t="shared" si="0"/>
        <v>1</v>
      </c>
      <c r="L15" s="98">
        <f t="shared" si="1"/>
        <v>1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1</v>
      </c>
      <c r="T15" s="102">
        <f t="shared" si="9"/>
        <v>1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37">
      <c r="A16" s="420"/>
      <c r="B16" s="423"/>
      <c r="C16" s="70" t="s">
        <v>53</v>
      </c>
      <c r="D16" s="285" t="s">
        <v>147</v>
      </c>
      <c r="E16" s="51"/>
      <c r="F16" s="52" t="s">
        <v>32</v>
      </c>
      <c r="G16" s="52" t="s">
        <v>32</v>
      </c>
      <c r="H16" s="52"/>
      <c r="I16" s="52"/>
      <c r="J16" s="53"/>
      <c r="K16" s="98">
        <f t="shared" si="0"/>
        <v>1</v>
      </c>
      <c r="L16" s="98">
        <f t="shared" si="1"/>
        <v>1</v>
      </c>
      <c r="M16" s="99">
        <f t="shared" si="2"/>
        <v>0</v>
      </c>
      <c r="N16" s="99">
        <f t="shared" si="3"/>
        <v>0</v>
      </c>
      <c r="O16" s="100">
        <f t="shared" si="4"/>
        <v>1</v>
      </c>
      <c r="P16" s="100">
        <f t="shared" si="5"/>
        <v>1</v>
      </c>
      <c r="Q16" s="101">
        <f t="shared" si="6"/>
        <v>1</v>
      </c>
      <c r="R16" s="101">
        <f t="shared" si="7"/>
        <v>1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64"/>
    </row>
    <row r="17" spans="1:25">
      <c r="A17" s="420"/>
      <c r="B17" s="423"/>
      <c r="C17" s="70" t="s">
        <v>54</v>
      </c>
      <c r="D17" s="285" t="s">
        <v>147</v>
      </c>
      <c r="E17" s="51"/>
      <c r="F17" s="52"/>
      <c r="G17" s="52"/>
      <c r="H17" s="52"/>
      <c r="I17" s="52" t="s">
        <v>32</v>
      </c>
      <c r="J17" s="53"/>
      <c r="K17" s="98">
        <f t="shared" si="0"/>
        <v>1</v>
      </c>
      <c r="L17" s="98">
        <f t="shared" si="1"/>
        <v>1</v>
      </c>
      <c r="M17" s="99">
        <f t="shared" si="2"/>
        <v>0</v>
      </c>
      <c r="N17" s="99">
        <f t="shared" si="3"/>
        <v>0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1</v>
      </c>
      <c r="V17" s="103">
        <f t="shared" si="11"/>
        <v>1</v>
      </c>
      <c r="W17" s="104">
        <f t="shared" si="12"/>
        <v>0</v>
      </c>
      <c r="X17" s="104">
        <f t="shared" si="13"/>
        <v>0</v>
      </c>
      <c r="Y17" s="64"/>
    </row>
    <row r="18" spans="1:25">
      <c r="A18" s="420"/>
      <c r="B18" s="423"/>
      <c r="C18" s="70" t="s">
        <v>56</v>
      </c>
      <c r="D18" s="285" t="s">
        <v>147</v>
      </c>
      <c r="E18" s="51"/>
      <c r="F18" s="52" t="s">
        <v>32</v>
      </c>
      <c r="G18" s="52" t="s">
        <v>32</v>
      </c>
      <c r="H18" s="52"/>
      <c r="I18" s="52"/>
      <c r="J18" s="53"/>
      <c r="K18" s="98">
        <f t="shared" si="0"/>
        <v>1</v>
      </c>
      <c r="L18" s="98">
        <f t="shared" si="1"/>
        <v>1</v>
      </c>
      <c r="M18" s="99">
        <f t="shared" si="2"/>
        <v>0</v>
      </c>
      <c r="N18" s="99">
        <f t="shared" si="3"/>
        <v>0</v>
      </c>
      <c r="O18" s="100">
        <f t="shared" si="4"/>
        <v>1</v>
      </c>
      <c r="P18" s="100">
        <f t="shared" si="5"/>
        <v>1</v>
      </c>
      <c r="Q18" s="101">
        <f t="shared" si="6"/>
        <v>1</v>
      </c>
      <c r="R18" s="101">
        <f t="shared" si="7"/>
        <v>1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25" ht="14.25" thickBot="1">
      <c r="A19" s="421"/>
      <c r="B19" s="424"/>
      <c r="C19" s="71" t="s">
        <v>55</v>
      </c>
      <c r="D19" s="286" t="s">
        <v>147</v>
      </c>
      <c r="E19" s="54"/>
      <c r="F19" s="55"/>
      <c r="G19" s="55"/>
      <c r="H19" s="55"/>
      <c r="I19" s="55" t="s">
        <v>32</v>
      </c>
      <c r="J19" s="56"/>
      <c r="K19" s="98">
        <f t="shared" si="0"/>
        <v>1</v>
      </c>
      <c r="L19" s="98">
        <f t="shared" si="1"/>
        <v>1</v>
      </c>
      <c r="M19" s="99">
        <f t="shared" si="2"/>
        <v>0</v>
      </c>
      <c r="N19" s="99">
        <f t="shared" si="3"/>
        <v>0</v>
      </c>
      <c r="O19" s="100">
        <f t="shared" si="4"/>
        <v>0</v>
      </c>
      <c r="P19" s="100">
        <f t="shared" si="5"/>
        <v>0</v>
      </c>
      <c r="Q19" s="101">
        <f t="shared" si="6"/>
        <v>0</v>
      </c>
      <c r="R19" s="101">
        <f t="shared" si="7"/>
        <v>0</v>
      </c>
      <c r="S19" s="102">
        <f t="shared" si="8"/>
        <v>0</v>
      </c>
      <c r="T19" s="102">
        <f t="shared" si="9"/>
        <v>0</v>
      </c>
      <c r="U19" s="103">
        <f t="shared" si="10"/>
        <v>1</v>
      </c>
      <c r="V19" s="103">
        <f t="shared" si="11"/>
        <v>1</v>
      </c>
      <c r="W19" s="104">
        <f t="shared" si="12"/>
        <v>0</v>
      </c>
      <c r="X19" s="104">
        <f t="shared" si="13"/>
        <v>0</v>
      </c>
      <c r="Y19" s="64"/>
    </row>
    <row r="20" spans="1:25">
      <c r="A20" s="399" t="s">
        <v>2</v>
      </c>
      <c r="B20" s="400"/>
      <c r="C20" s="72" t="s">
        <v>57</v>
      </c>
      <c r="D20" s="287" t="s">
        <v>147</v>
      </c>
      <c r="E20" s="40" t="s">
        <v>32</v>
      </c>
      <c r="F20" s="33"/>
      <c r="G20" s="33"/>
      <c r="H20" s="22"/>
      <c r="I20" s="33"/>
      <c r="J20" s="34" t="s">
        <v>32</v>
      </c>
      <c r="K20" s="98">
        <f t="shared" si="0"/>
        <v>1</v>
      </c>
      <c r="L20" s="98">
        <f t="shared" si="1"/>
        <v>1</v>
      </c>
      <c r="M20" s="99">
        <f t="shared" si="2"/>
        <v>1</v>
      </c>
      <c r="N20" s="99">
        <f t="shared" si="3"/>
        <v>1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0</v>
      </c>
      <c r="V20" s="103">
        <f t="shared" si="11"/>
        <v>0</v>
      </c>
      <c r="W20" s="104">
        <f t="shared" si="12"/>
        <v>1</v>
      </c>
      <c r="X20" s="104">
        <f t="shared" si="13"/>
        <v>1</v>
      </c>
      <c r="Y20" s="64"/>
    </row>
    <row r="21" spans="1:25" ht="14.25" thickBot="1">
      <c r="A21" s="399"/>
      <c r="B21" s="400"/>
      <c r="C21" s="74" t="s">
        <v>59</v>
      </c>
      <c r="D21" s="288" t="s">
        <v>147</v>
      </c>
      <c r="E21" s="42"/>
      <c r="F21" s="27"/>
      <c r="G21" s="27"/>
      <c r="H21" s="28"/>
      <c r="I21" s="27"/>
      <c r="J21" s="29" t="s">
        <v>32</v>
      </c>
      <c r="K21" s="98">
        <f t="shared" si="0"/>
        <v>1</v>
      </c>
      <c r="L21" s="98">
        <f t="shared" si="1"/>
        <v>1</v>
      </c>
      <c r="M21" s="99">
        <f t="shared" si="2"/>
        <v>0</v>
      </c>
      <c r="N21" s="99">
        <f t="shared" si="3"/>
        <v>0</v>
      </c>
      <c r="O21" s="100">
        <f t="shared" si="4"/>
        <v>0</v>
      </c>
      <c r="P21" s="100">
        <f t="shared" si="5"/>
        <v>0</v>
      </c>
      <c r="Q21" s="101">
        <f t="shared" si="6"/>
        <v>0</v>
      </c>
      <c r="R21" s="101">
        <f t="shared" si="7"/>
        <v>0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1</v>
      </c>
      <c r="X21" s="104">
        <f t="shared" si="13"/>
        <v>1</v>
      </c>
      <c r="Y21" s="64"/>
    </row>
    <row r="22" spans="1:25" ht="14.25" thickBot="1">
      <c r="A22" s="410" t="s">
        <v>21</v>
      </c>
      <c r="B22" s="411"/>
      <c r="C22" s="82" t="s">
        <v>80</v>
      </c>
      <c r="D22" s="289" t="s">
        <v>147</v>
      </c>
      <c r="E22" s="83" t="s">
        <v>32</v>
      </c>
      <c r="F22" s="84"/>
      <c r="G22" s="84"/>
      <c r="H22" s="84"/>
      <c r="I22" s="84"/>
      <c r="J22" s="85"/>
      <c r="K22" s="98">
        <f t="shared" si="0"/>
        <v>1</v>
      </c>
      <c r="L22" s="98">
        <f t="shared" si="1"/>
        <v>1</v>
      </c>
      <c r="M22" s="99">
        <f t="shared" si="2"/>
        <v>1</v>
      </c>
      <c r="N22" s="99">
        <f t="shared" si="3"/>
        <v>1</v>
      </c>
      <c r="O22" s="100">
        <f t="shared" si="4"/>
        <v>0</v>
      </c>
      <c r="P22" s="100">
        <f t="shared" si="5"/>
        <v>0</v>
      </c>
      <c r="Q22" s="101">
        <f t="shared" si="6"/>
        <v>0</v>
      </c>
      <c r="R22" s="101">
        <f t="shared" si="7"/>
        <v>0</v>
      </c>
      <c r="S22" s="102">
        <f t="shared" si="8"/>
        <v>0</v>
      </c>
      <c r="T22" s="102">
        <f t="shared" si="9"/>
        <v>0</v>
      </c>
      <c r="U22" s="103">
        <f t="shared" si="10"/>
        <v>0</v>
      </c>
      <c r="V22" s="103">
        <f t="shared" si="11"/>
        <v>0</v>
      </c>
      <c r="W22" s="104">
        <f t="shared" si="12"/>
        <v>0</v>
      </c>
      <c r="X22" s="104">
        <f t="shared" si="13"/>
        <v>0</v>
      </c>
      <c r="Y22" s="64"/>
    </row>
    <row r="23" spans="1:25">
      <c r="A23" s="439" t="s">
        <v>73</v>
      </c>
      <c r="B23" s="411"/>
      <c r="C23" s="75" t="s">
        <v>75</v>
      </c>
      <c r="D23" s="290" t="s">
        <v>147</v>
      </c>
      <c r="E23" s="86"/>
      <c r="F23" s="87"/>
      <c r="G23" s="87"/>
      <c r="H23" s="87"/>
      <c r="I23" s="87" t="s">
        <v>32</v>
      </c>
      <c r="J23" s="88"/>
      <c r="K23" s="98">
        <f t="shared" si="0"/>
        <v>1</v>
      </c>
      <c r="L23" s="98">
        <f t="shared" si="1"/>
        <v>1</v>
      </c>
      <c r="M23" s="99">
        <f t="shared" si="2"/>
        <v>0</v>
      </c>
      <c r="N23" s="99">
        <f t="shared" si="3"/>
        <v>0</v>
      </c>
      <c r="O23" s="100">
        <f t="shared" si="4"/>
        <v>0</v>
      </c>
      <c r="P23" s="100">
        <f t="shared" si="5"/>
        <v>0</v>
      </c>
      <c r="Q23" s="101">
        <f t="shared" si="6"/>
        <v>0</v>
      </c>
      <c r="R23" s="101">
        <f t="shared" si="7"/>
        <v>0</v>
      </c>
      <c r="S23" s="102">
        <f t="shared" si="8"/>
        <v>0</v>
      </c>
      <c r="T23" s="102">
        <f t="shared" si="9"/>
        <v>0</v>
      </c>
      <c r="U23" s="103">
        <f t="shared" si="10"/>
        <v>1</v>
      </c>
      <c r="V23" s="103">
        <f t="shared" si="11"/>
        <v>1</v>
      </c>
      <c r="W23" s="104">
        <f t="shared" si="12"/>
        <v>0</v>
      </c>
      <c r="X23" s="104">
        <f t="shared" si="13"/>
        <v>0</v>
      </c>
      <c r="Y23" s="64"/>
    </row>
    <row r="24" spans="1:25">
      <c r="A24" s="409"/>
      <c r="B24" s="400"/>
      <c r="C24" s="76" t="s">
        <v>74</v>
      </c>
      <c r="D24" s="291" t="s">
        <v>147</v>
      </c>
      <c r="E24" s="46"/>
      <c r="F24" s="20"/>
      <c r="G24" s="20"/>
      <c r="H24" s="20"/>
      <c r="I24" s="20" t="s">
        <v>32</v>
      </c>
      <c r="J24" s="21" t="s">
        <v>32</v>
      </c>
      <c r="K24" s="98">
        <f t="shared" si="0"/>
        <v>1</v>
      </c>
      <c r="L24" s="98">
        <f t="shared" si="1"/>
        <v>1</v>
      </c>
      <c r="M24" s="99">
        <f t="shared" si="2"/>
        <v>0</v>
      </c>
      <c r="N24" s="99">
        <f t="shared" si="3"/>
        <v>0</v>
      </c>
      <c r="O24" s="100">
        <f t="shared" si="4"/>
        <v>0</v>
      </c>
      <c r="P24" s="100">
        <f t="shared" si="5"/>
        <v>0</v>
      </c>
      <c r="Q24" s="101">
        <f t="shared" si="6"/>
        <v>0</v>
      </c>
      <c r="R24" s="101">
        <f t="shared" si="7"/>
        <v>0</v>
      </c>
      <c r="S24" s="102">
        <f t="shared" si="8"/>
        <v>0</v>
      </c>
      <c r="T24" s="102">
        <f t="shared" si="9"/>
        <v>0</v>
      </c>
      <c r="U24" s="103">
        <f t="shared" si="10"/>
        <v>1</v>
      </c>
      <c r="V24" s="103">
        <f t="shared" si="11"/>
        <v>1</v>
      </c>
      <c r="W24" s="104">
        <f t="shared" si="12"/>
        <v>1</v>
      </c>
      <c r="X24" s="104">
        <f t="shared" si="13"/>
        <v>1</v>
      </c>
      <c r="Y24" s="64"/>
    </row>
    <row r="25" spans="1:25">
      <c r="A25" s="409"/>
      <c r="B25" s="400"/>
      <c r="C25" s="76" t="s">
        <v>77</v>
      </c>
      <c r="D25" s="291" t="s">
        <v>147</v>
      </c>
      <c r="E25" s="46"/>
      <c r="F25" s="20"/>
      <c r="G25" s="20"/>
      <c r="H25" s="20"/>
      <c r="I25" s="20" t="s">
        <v>32</v>
      </c>
      <c r="J25" s="21"/>
      <c r="K25" s="98">
        <f t="shared" si="0"/>
        <v>1</v>
      </c>
      <c r="L25" s="98">
        <f t="shared" si="1"/>
        <v>1</v>
      </c>
      <c r="M25" s="99">
        <f t="shared" si="2"/>
        <v>0</v>
      </c>
      <c r="N25" s="99">
        <f t="shared" si="3"/>
        <v>0</v>
      </c>
      <c r="O25" s="100">
        <f t="shared" si="4"/>
        <v>0</v>
      </c>
      <c r="P25" s="100">
        <f t="shared" si="5"/>
        <v>0</v>
      </c>
      <c r="Q25" s="101">
        <f t="shared" si="6"/>
        <v>0</v>
      </c>
      <c r="R25" s="101">
        <f t="shared" si="7"/>
        <v>0</v>
      </c>
      <c r="S25" s="102">
        <f t="shared" si="8"/>
        <v>0</v>
      </c>
      <c r="T25" s="102">
        <f t="shared" si="9"/>
        <v>0</v>
      </c>
      <c r="U25" s="103">
        <f t="shared" si="10"/>
        <v>1</v>
      </c>
      <c r="V25" s="103">
        <f t="shared" si="11"/>
        <v>1</v>
      </c>
      <c r="W25" s="104">
        <f t="shared" si="12"/>
        <v>0</v>
      </c>
      <c r="X25" s="104">
        <f t="shared" si="13"/>
        <v>0</v>
      </c>
      <c r="Y25" s="64"/>
    </row>
    <row r="26" spans="1:25" ht="14.25" thickBot="1">
      <c r="A26" s="412"/>
      <c r="B26" s="413"/>
      <c r="C26" s="77" t="s">
        <v>76</v>
      </c>
      <c r="D26" s="292" t="s">
        <v>147</v>
      </c>
      <c r="E26" s="47"/>
      <c r="F26" s="25"/>
      <c r="G26" s="25"/>
      <c r="H26" s="25"/>
      <c r="I26" s="25"/>
      <c r="J26" s="26" t="s">
        <v>32</v>
      </c>
      <c r="K26" s="98">
        <f t="shared" si="0"/>
        <v>1</v>
      </c>
      <c r="L26" s="98">
        <f t="shared" si="1"/>
        <v>1</v>
      </c>
      <c r="M26" s="99">
        <f t="shared" si="2"/>
        <v>0</v>
      </c>
      <c r="N26" s="99">
        <f t="shared" si="3"/>
        <v>0</v>
      </c>
      <c r="O26" s="100">
        <f t="shared" si="4"/>
        <v>0</v>
      </c>
      <c r="P26" s="100">
        <f t="shared" si="5"/>
        <v>0</v>
      </c>
      <c r="Q26" s="101">
        <f t="shared" si="6"/>
        <v>0</v>
      </c>
      <c r="R26" s="101">
        <f t="shared" si="7"/>
        <v>0</v>
      </c>
      <c r="S26" s="102">
        <f t="shared" si="8"/>
        <v>0</v>
      </c>
      <c r="T26" s="102">
        <f t="shared" si="9"/>
        <v>0</v>
      </c>
      <c r="U26" s="103">
        <f t="shared" si="10"/>
        <v>0</v>
      </c>
      <c r="V26" s="103">
        <f t="shared" si="11"/>
        <v>0</v>
      </c>
      <c r="W26" s="104">
        <f t="shared" si="12"/>
        <v>1</v>
      </c>
      <c r="X26" s="104">
        <f t="shared" si="13"/>
        <v>1</v>
      </c>
      <c r="Y26" s="64"/>
    </row>
    <row r="27" spans="1:25">
      <c r="A27" s="438" t="s">
        <v>70</v>
      </c>
      <c r="B27" s="374"/>
      <c r="C27" s="78" t="s">
        <v>79</v>
      </c>
      <c r="D27" s="290" t="s">
        <v>147</v>
      </c>
      <c r="E27" s="57" t="s">
        <v>32</v>
      </c>
      <c r="F27" s="58"/>
      <c r="G27" s="58"/>
      <c r="H27" s="58"/>
      <c r="I27" s="58"/>
      <c r="J27" s="59"/>
      <c r="K27" s="98">
        <f t="shared" si="0"/>
        <v>1</v>
      </c>
      <c r="L27" s="98">
        <f t="shared" si="1"/>
        <v>1</v>
      </c>
      <c r="M27" s="99">
        <f t="shared" si="2"/>
        <v>1</v>
      </c>
      <c r="N27" s="99">
        <f t="shared" si="3"/>
        <v>1</v>
      </c>
      <c r="O27" s="100">
        <f t="shared" si="4"/>
        <v>0</v>
      </c>
      <c r="P27" s="100">
        <f t="shared" si="5"/>
        <v>0</v>
      </c>
      <c r="Q27" s="101">
        <f t="shared" si="6"/>
        <v>0</v>
      </c>
      <c r="R27" s="101">
        <f t="shared" si="7"/>
        <v>0</v>
      </c>
      <c r="S27" s="102">
        <f t="shared" si="8"/>
        <v>0</v>
      </c>
      <c r="T27" s="102">
        <f t="shared" si="9"/>
        <v>0</v>
      </c>
      <c r="U27" s="103">
        <f t="shared" si="10"/>
        <v>0</v>
      </c>
      <c r="V27" s="103">
        <f t="shared" si="11"/>
        <v>0</v>
      </c>
      <c r="W27" s="104">
        <f t="shared" si="12"/>
        <v>0</v>
      </c>
      <c r="X27" s="104">
        <f t="shared" si="13"/>
        <v>0</v>
      </c>
      <c r="Y27" s="64"/>
    </row>
    <row r="28" spans="1:25">
      <c r="A28" s="402"/>
      <c r="B28" s="403"/>
      <c r="C28" s="79" t="s">
        <v>65</v>
      </c>
      <c r="D28" s="291" t="s">
        <v>147</v>
      </c>
      <c r="E28" s="60"/>
      <c r="F28" s="61" t="s">
        <v>32</v>
      </c>
      <c r="G28" s="61" t="s">
        <v>32</v>
      </c>
      <c r="H28" s="61"/>
      <c r="I28" s="61"/>
      <c r="J28" s="62"/>
      <c r="K28" s="98">
        <f t="shared" si="0"/>
        <v>1</v>
      </c>
      <c r="L28" s="98">
        <f t="shared" si="1"/>
        <v>1</v>
      </c>
      <c r="M28" s="99">
        <f t="shared" si="2"/>
        <v>0</v>
      </c>
      <c r="N28" s="99">
        <f t="shared" si="3"/>
        <v>0</v>
      </c>
      <c r="O28" s="100">
        <f t="shared" si="4"/>
        <v>1</v>
      </c>
      <c r="P28" s="100">
        <f t="shared" si="5"/>
        <v>1</v>
      </c>
      <c r="Q28" s="101">
        <f t="shared" si="6"/>
        <v>1</v>
      </c>
      <c r="R28" s="101">
        <f t="shared" si="7"/>
        <v>1</v>
      </c>
      <c r="S28" s="102">
        <f t="shared" si="8"/>
        <v>0</v>
      </c>
      <c r="T28" s="102">
        <f t="shared" si="9"/>
        <v>0</v>
      </c>
      <c r="U28" s="103">
        <f t="shared" si="10"/>
        <v>0</v>
      </c>
      <c r="V28" s="103">
        <f t="shared" si="11"/>
        <v>0</v>
      </c>
      <c r="W28" s="104">
        <f t="shared" si="12"/>
        <v>0</v>
      </c>
      <c r="X28" s="104">
        <f t="shared" si="13"/>
        <v>0</v>
      </c>
      <c r="Y28" s="64"/>
    </row>
    <row r="29" spans="1:25">
      <c r="A29" s="402"/>
      <c r="B29" s="403"/>
      <c r="C29" s="79" t="s">
        <v>66</v>
      </c>
      <c r="D29" s="291" t="s">
        <v>147</v>
      </c>
      <c r="E29" s="60"/>
      <c r="F29" s="61"/>
      <c r="G29" s="61"/>
      <c r="H29" s="61" t="s">
        <v>32</v>
      </c>
      <c r="I29" s="61"/>
      <c r="J29" s="62"/>
      <c r="K29" s="98">
        <f t="shared" si="0"/>
        <v>1</v>
      </c>
      <c r="L29" s="98">
        <f t="shared" si="1"/>
        <v>1</v>
      </c>
      <c r="M29" s="99">
        <f t="shared" si="2"/>
        <v>0</v>
      </c>
      <c r="N29" s="99">
        <f t="shared" si="3"/>
        <v>0</v>
      </c>
      <c r="O29" s="100">
        <f t="shared" si="4"/>
        <v>0</v>
      </c>
      <c r="P29" s="100">
        <f t="shared" si="5"/>
        <v>0</v>
      </c>
      <c r="Q29" s="101">
        <f t="shared" si="6"/>
        <v>0</v>
      </c>
      <c r="R29" s="101">
        <f t="shared" si="7"/>
        <v>0</v>
      </c>
      <c r="S29" s="102">
        <f t="shared" si="8"/>
        <v>1</v>
      </c>
      <c r="T29" s="102">
        <f t="shared" si="9"/>
        <v>1</v>
      </c>
      <c r="U29" s="103">
        <f t="shared" si="10"/>
        <v>0</v>
      </c>
      <c r="V29" s="103">
        <f t="shared" si="11"/>
        <v>0</v>
      </c>
      <c r="W29" s="104">
        <f t="shared" si="12"/>
        <v>0</v>
      </c>
      <c r="X29" s="104">
        <f t="shared" si="13"/>
        <v>0</v>
      </c>
      <c r="Y29" s="64"/>
    </row>
    <row r="30" spans="1:25">
      <c r="A30" s="402"/>
      <c r="B30" s="403"/>
      <c r="C30" s="79" t="s">
        <v>67</v>
      </c>
      <c r="D30" s="291" t="s">
        <v>147</v>
      </c>
      <c r="E30" s="60"/>
      <c r="F30" s="61"/>
      <c r="G30" s="61"/>
      <c r="H30" s="61"/>
      <c r="I30" s="61" t="s">
        <v>32</v>
      </c>
      <c r="J30" s="62"/>
      <c r="K30" s="98">
        <f t="shared" si="0"/>
        <v>1</v>
      </c>
      <c r="L30" s="98">
        <f t="shared" si="1"/>
        <v>1</v>
      </c>
      <c r="M30" s="99">
        <f t="shared" si="2"/>
        <v>0</v>
      </c>
      <c r="N30" s="99">
        <f t="shared" si="3"/>
        <v>0</v>
      </c>
      <c r="O30" s="100">
        <f t="shared" si="4"/>
        <v>0</v>
      </c>
      <c r="P30" s="100">
        <f t="shared" si="5"/>
        <v>0</v>
      </c>
      <c r="Q30" s="101">
        <f t="shared" si="6"/>
        <v>0</v>
      </c>
      <c r="R30" s="101">
        <f t="shared" si="7"/>
        <v>0</v>
      </c>
      <c r="S30" s="102">
        <f t="shared" si="8"/>
        <v>0</v>
      </c>
      <c r="T30" s="102">
        <f t="shared" si="9"/>
        <v>0</v>
      </c>
      <c r="U30" s="103">
        <f t="shared" si="10"/>
        <v>1</v>
      </c>
      <c r="V30" s="103">
        <f t="shared" si="11"/>
        <v>1</v>
      </c>
      <c r="W30" s="104">
        <f t="shared" si="12"/>
        <v>0</v>
      </c>
      <c r="X30" s="104">
        <f t="shared" si="13"/>
        <v>0</v>
      </c>
      <c r="Y30" s="64"/>
    </row>
    <row r="31" spans="1:25">
      <c r="A31" s="402"/>
      <c r="B31" s="403"/>
      <c r="C31" s="79" t="s">
        <v>68</v>
      </c>
      <c r="D31" s="291" t="s">
        <v>147</v>
      </c>
      <c r="E31" s="60"/>
      <c r="F31" s="61"/>
      <c r="G31" s="61"/>
      <c r="H31" s="61"/>
      <c r="I31" s="61"/>
      <c r="J31" s="62" t="s">
        <v>32</v>
      </c>
      <c r="K31" s="98">
        <f t="shared" si="0"/>
        <v>1</v>
      </c>
      <c r="L31" s="98">
        <f t="shared" si="1"/>
        <v>1</v>
      </c>
      <c r="M31" s="99">
        <f t="shared" si="2"/>
        <v>0</v>
      </c>
      <c r="N31" s="99">
        <f t="shared" si="3"/>
        <v>0</v>
      </c>
      <c r="O31" s="100">
        <f t="shared" si="4"/>
        <v>0</v>
      </c>
      <c r="P31" s="100">
        <f t="shared" si="5"/>
        <v>0</v>
      </c>
      <c r="Q31" s="101">
        <f t="shared" si="6"/>
        <v>0</v>
      </c>
      <c r="R31" s="101">
        <f t="shared" si="7"/>
        <v>0</v>
      </c>
      <c r="S31" s="102">
        <f t="shared" si="8"/>
        <v>0</v>
      </c>
      <c r="T31" s="102">
        <f t="shared" si="9"/>
        <v>0</v>
      </c>
      <c r="U31" s="103">
        <f t="shared" si="10"/>
        <v>0</v>
      </c>
      <c r="V31" s="103">
        <f t="shared" si="11"/>
        <v>0</v>
      </c>
      <c r="W31" s="104">
        <f t="shared" si="12"/>
        <v>1</v>
      </c>
      <c r="X31" s="104">
        <f t="shared" si="13"/>
        <v>1</v>
      </c>
      <c r="Y31" s="64"/>
    </row>
    <row r="32" spans="1:25" ht="14.25" thickBot="1">
      <c r="A32" s="404"/>
      <c r="B32" s="405"/>
      <c r="C32" s="80" t="s">
        <v>69</v>
      </c>
      <c r="D32" s="292" t="s">
        <v>147</v>
      </c>
      <c r="E32" s="63" t="s">
        <v>32</v>
      </c>
      <c r="F32" s="7" t="s">
        <v>32</v>
      </c>
      <c r="G32" s="7" t="s">
        <v>32</v>
      </c>
      <c r="H32" s="7" t="s">
        <v>32</v>
      </c>
      <c r="I32" s="7" t="s">
        <v>32</v>
      </c>
      <c r="J32" s="8" t="s">
        <v>32</v>
      </c>
      <c r="K32" s="98">
        <f t="shared" si="0"/>
        <v>1</v>
      </c>
      <c r="L32" s="98">
        <f t="shared" si="1"/>
        <v>1</v>
      </c>
      <c r="M32" s="99">
        <f t="shared" si="2"/>
        <v>1</v>
      </c>
      <c r="N32" s="99">
        <f t="shared" si="3"/>
        <v>1</v>
      </c>
      <c r="O32" s="100">
        <f t="shared" si="4"/>
        <v>1</v>
      </c>
      <c r="P32" s="100">
        <f t="shared" si="5"/>
        <v>1</v>
      </c>
      <c r="Q32" s="101">
        <f t="shared" si="6"/>
        <v>1</v>
      </c>
      <c r="R32" s="101">
        <f t="shared" si="7"/>
        <v>1</v>
      </c>
      <c r="S32" s="102">
        <f t="shared" si="8"/>
        <v>1</v>
      </c>
      <c r="T32" s="102">
        <f t="shared" si="9"/>
        <v>1</v>
      </c>
      <c r="U32" s="103">
        <f t="shared" si="10"/>
        <v>1</v>
      </c>
      <c r="V32" s="103">
        <f t="shared" si="11"/>
        <v>1</v>
      </c>
      <c r="W32" s="104">
        <f t="shared" si="12"/>
        <v>1</v>
      </c>
      <c r="X32" s="104">
        <f t="shared" si="13"/>
        <v>1</v>
      </c>
      <c r="Y32" s="64"/>
    </row>
    <row r="33" spans="1:37" ht="15" customHeight="1" thickBot="1">
      <c r="A33" s="393" t="s">
        <v>152</v>
      </c>
      <c r="B33" s="394"/>
      <c r="C33" s="395"/>
      <c r="D33" s="107">
        <f>IF(SUM(L7:L32)=0,"",SUM(K7:K32)/SUM(L7:L32)*100)</f>
        <v>100</v>
      </c>
      <c r="E33" s="107">
        <f>IF(SUM(N7:N32)=0,"",SUM(M7:M32)/SUM(N7:N32)*100)</f>
        <v>100</v>
      </c>
      <c r="F33" s="105">
        <f>IF(SUM(P7:P32)=0,"",SUM(O7:O32)/SUM(P7:P32)*100)</f>
        <v>100</v>
      </c>
      <c r="G33" s="105">
        <f>IF(SUM(R7:R32)=0,"",SUM(Q7:Q32)/SUM(R7:R32)*100)</f>
        <v>100</v>
      </c>
      <c r="H33" s="105">
        <f>IF(SUM(T7:T32)=0,"",SUM(S7:S32)/SUM(T7:T32)*100)</f>
        <v>100</v>
      </c>
      <c r="I33" s="105">
        <f>IF(SUM(V7:V32)=0,"",SUM(U7:U32)/SUM(V7:V32)*100)</f>
        <v>100</v>
      </c>
      <c r="J33" s="106">
        <f>IF(SUM(X7:X32)=0,"",SUM(W7:W32)/SUM(X7:X32)*100)</f>
        <v>100</v>
      </c>
      <c r="Y33" s="64"/>
    </row>
    <row r="34" spans="1:37" ht="30" customHeight="1" thickBot="1">
      <c r="A34" s="396" t="s">
        <v>71</v>
      </c>
      <c r="B34" s="392"/>
      <c r="C34" s="397"/>
      <c r="D34" s="397"/>
      <c r="E34" s="397"/>
      <c r="F34" s="397"/>
      <c r="G34" s="397"/>
      <c r="H34" s="397"/>
      <c r="I34" s="397"/>
      <c r="J34" s="398"/>
      <c r="Y34" s="64"/>
    </row>
    <row r="35" spans="1:37" ht="14.25" thickBot="1"/>
    <row r="36" spans="1:37" ht="18" customHeight="1" thickBot="1">
      <c r="A36" s="391" t="s">
        <v>276</v>
      </c>
      <c r="B36" s="392"/>
      <c r="C36" s="299" t="s">
        <v>306</v>
      </c>
      <c r="D36" s="295"/>
      <c r="E36" s="295"/>
      <c r="F36" s="295"/>
      <c r="G36" s="295"/>
      <c r="H36" s="295"/>
      <c r="I36" s="295"/>
      <c r="J36" s="296"/>
    </row>
    <row r="37" spans="1:37">
      <c r="A37" s="431" t="s">
        <v>6</v>
      </c>
      <c r="B37" s="374"/>
      <c r="C37" s="433" t="s">
        <v>62</v>
      </c>
      <c r="D37" s="425" t="s">
        <v>64</v>
      </c>
      <c r="E37" s="428" t="s">
        <v>63</v>
      </c>
      <c r="F37" s="429"/>
      <c r="G37" s="429"/>
      <c r="H37" s="429"/>
      <c r="I37" s="429"/>
      <c r="J37" s="430"/>
      <c r="Y37" s="64"/>
    </row>
    <row r="38" spans="1:37" ht="14.25" thickBot="1">
      <c r="A38" s="402"/>
      <c r="B38" s="403"/>
      <c r="C38" s="434"/>
      <c r="D38" s="426"/>
      <c r="E38" s="414" t="s">
        <v>7</v>
      </c>
      <c r="F38" s="436" t="s">
        <v>3</v>
      </c>
      <c r="G38" s="436"/>
      <c r="H38" s="436" t="s">
        <v>4</v>
      </c>
      <c r="I38" s="436" t="s">
        <v>5</v>
      </c>
      <c r="J38" s="416" t="s">
        <v>8</v>
      </c>
      <c r="Y38" s="64" t="s">
        <v>32</v>
      </c>
    </row>
    <row r="39" spans="1:37" ht="14.25" customHeight="1" thickBot="1">
      <c r="A39" s="432"/>
      <c r="B39" s="388"/>
      <c r="C39" s="435"/>
      <c r="D39" s="427"/>
      <c r="E39" s="415"/>
      <c r="F39" s="154" t="s">
        <v>46</v>
      </c>
      <c r="G39" s="154" t="s">
        <v>47</v>
      </c>
      <c r="H39" s="437"/>
      <c r="I39" s="437"/>
      <c r="J39" s="417"/>
      <c r="Y39" s="64" t="s">
        <v>72</v>
      </c>
      <c r="AA39" s="342" t="s">
        <v>63</v>
      </c>
      <c r="AB39" s="343" t="s">
        <v>152</v>
      </c>
      <c r="AC39" s="447" t="s">
        <v>64</v>
      </c>
      <c r="AD39" s="447"/>
      <c r="AE39" s="447"/>
      <c r="AF39" s="447"/>
      <c r="AG39" s="447"/>
      <c r="AH39" s="344" t="s">
        <v>326</v>
      </c>
    </row>
    <row r="40" spans="1:37" ht="15" customHeight="1" thickTop="1" thickBot="1">
      <c r="A40" s="399" t="s">
        <v>1</v>
      </c>
      <c r="B40" s="400"/>
      <c r="C40" s="14" t="s">
        <v>41</v>
      </c>
      <c r="D40" s="161" t="s">
        <v>147</v>
      </c>
      <c r="E40" s="40" t="s">
        <v>32</v>
      </c>
      <c r="F40" s="22"/>
      <c r="G40" s="22"/>
      <c r="H40" s="22"/>
      <c r="I40" s="22"/>
      <c r="J40" s="23"/>
      <c r="K40" s="98">
        <f t="shared" ref="K40:K65" si="18">IF(D40="○",1,0)</f>
        <v>1</v>
      </c>
      <c r="L40" s="98">
        <f t="shared" ref="L40:L65" si="19">IF(D40="",0,1)</f>
        <v>1</v>
      </c>
      <c r="M40" s="99">
        <f t="shared" ref="M40:M65" si="20">IF(AND($D40="○",E40="○"),1,0)</f>
        <v>1</v>
      </c>
      <c r="N40" s="99">
        <f t="shared" ref="N40:N65" si="21">IF(AND($D40&lt;&gt;"",$E40="○"),1,0)</f>
        <v>1</v>
      </c>
      <c r="O40" s="100">
        <f t="shared" ref="O40:O65" si="22">IF(AND($D40="○",F40="○"),1,0)</f>
        <v>0</v>
      </c>
      <c r="P40" s="100">
        <f t="shared" ref="P40:P65" si="23">IF(AND($D40&lt;&gt;"",$F40="○"),1,0)</f>
        <v>0</v>
      </c>
      <c r="Q40" s="101">
        <f t="shared" ref="Q40:Q65" si="24">IF(AND($D40="○",G40="○"),1,0)</f>
        <v>0</v>
      </c>
      <c r="R40" s="101">
        <f t="shared" ref="R40:R65" si="25">IF(AND($D40&lt;&gt;"",$G40="○"),1,0)</f>
        <v>0</v>
      </c>
      <c r="S40" s="102">
        <f t="shared" ref="S40:S65" si="26">IF(AND($D40="○",H40="○"),1,0)</f>
        <v>0</v>
      </c>
      <c r="T40" s="102">
        <f t="shared" ref="T40:T65" si="27">IF(AND($D40&lt;&gt;"",$H40="○"),1,0)</f>
        <v>0</v>
      </c>
      <c r="U40" s="103">
        <f t="shared" ref="U40:U65" si="28">IF(AND($D40="○",I40="○"),1,0)</f>
        <v>0</v>
      </c>
      <c r="V40" s="103">
        <f t="shared" ref="V40:V65" si="29">IF(AND($D40&lt;&gt;"",$I40="○"),1,0)</f>
        <v>0</v>
      </c>
      <c r="W40" s="104">
        <f t="shared" ref="W40:W65" si="30">IF(AND($D40="○",J40="○"),1,0)</f>
        <v>0</v>
      </c>
      <c r="X40" s="104">
        <f t="shared" ref="X40:X65" si="31">IF(AND($D40&lt;&gt;"",$J40="○"),1,0)</f>
        <v>0</v>
      </c>
      <c r="Y40" s="64"/>
      <c r="AA40" s="248" t="s">
        <v>327</v>
      </c>
      <c r="AB40" s="346">
        <f>E66</f>
        <v>100</v>
      </c>
      <c r="AC40" s="348" t="s">
        <v>334</v>
      </c>
      <c r="AD40" s="349" t="str">
        <f>IF(AB40&gt;=20,"★","")</f>
        <v>★</v>
      </c>
      <c r="AE40" s="349" t="str">
        <f>IF(AB40&gt;=40,"★","")</f>
        <v>★</v>
      </c>
      <c r="AF40" s="349" t="str">
        <f>IF(AB40&gt;=60,"★","")</f>
        <v>★</v>
      </c>
      <c r="AG40" s="350" t="str">
        <f>IF(AB40&gt;=80,"★","")</f>
        <v>★</v>
      </c>
      <c r="AH40" s="446">
        <f>C67</f>
        <v>0</v>
      </c>
    </row>
    <row r="41" spans="1:37">
      <c r="A41" s="410" t="s">
        <v>31</v>
      </c>
      <c r="B41" s="411"/>
      <c r="C41" s="65" t="s">
        <v>43</v>
      </c>
      <c r="D41" s="282" t="s">
        <v>147</v>
      </c>
      <c r="E41" s="43" t="s">
        <v>32</v>
      </c>
      <c r="F41" s="36"/>
      <c r="G41" s="36"/>
      <c r="H41" s="36"/>
      <c r="I41" s="36"/>
      <c r="J41" s="37"/>
      <c r="K41" s="98">
        <f t="shared" si="18"/>
        <v>1</v>
      </c>
      <c r="L41" s="98">
        <f t="shared" si="19"/>
        <v>1</v>
      </c>
      <c r="M41" s="99">
        <f t="shared" si="20"/>
        <v>1</v>
      </c>
      <c r="N41" s="99">
        <f t="shared" si="21"/>
        <v>1</v>
      </c>
      <c r="O41" s="100">
        <f t="shared" si="22"/>
        <v>0</v>
      </c>
      <c r="P41" s="100">
        <f t="shared" si="23"/>
        <v>0</v>
      </c>
      <c r="Q41" s="101">
        <f t="shared" si="24"/>
        <v>0</v>
      </c>
      <c r="R41" s="101">
        <f t="shared" si="25"/>
        <v>0</v>
      </c>
      <c r="S41" s="102">
        <f t="shared" si="26"/>
        <v>0</v>
      </c>
      <c r="T41" s="102">
        <f t="shared" si="27"/>
        <v>0</v>
      </c>
      <c r="U41" s="103">
        <f t="shared" si="28"/>
        <v>0</v>
      </c>
      <c r="V41" s="103">
        <f t="shared" si="29"/>
        <v>0</v>
      </c>
      <c r="W41" s="104">
        <f t="shared" si="30"/>
        <v>0</v>
      </c>
      <c r="X41" s="104">
        <f t="shared" si="31"/>
        <v>0</v>
      </c>
      <c r="Y41" s="64"/>
      <c r="AA41" s="248" t="s">
        <v>328</v>
      </c>
      <c r="AB41" s="346">
        <f>F66</f>
        <v>100</v>
      </c>
      <c r="AC41" s="348" t="s">
        <v>334</v>
      </c>
      <c r="AD41" s="349" t="str">
        <f t="shared" ref="AD41:AD46" si="32">IF(AB41&gt;=20,"★","")</f>
        <v>★</v>
      </c>
      <c r="AE41" s="349" t="str">
        <f t="shared" ref="AE41:AE46" si="33">IF(AB41&gt;=40,"★","")</f>
        <v>★</v>
      </c>
      <c r="AF41" s="349" t="str">
        <f t="shared" ref="AF41:AF46" si="34">IF(AB41&gt;=60,"★","")</f>
        <v>★</v>
      </c>
      <c r="AG41" s="350" t="str">
        <f t="shared" ref="AG41:AG46" si="35">IF(AB41&gt;=80,"★","")</f>
        <v>★</v>
      </c>
      <c r="AH41" s="446"/>
      <c r="AJ41" s="442" t="s">
        <v>335</v>
      </c>
      <c r="AK41" s="443"/>
    </row>
    <row r="42" spans="1:37">
      <c r="A42" s="409"/>
      <c r="B42" s="400"/>
      <c r="C42" s="280" t="s">
        <v>231</v>
      </c>
      <c r="D42" s="162" t="s">
        <v>147</v>
      </c>
      <c r="E42" s="41"/>
      <c r="F42" s="16" t="s">
        <v>32</v>
      </c>
      <c r="G42" s="16" t="s">
        <v>32</v>
      </c>
      <c r="H42" s="16"/>
      <c r="I42" s="16"/>
      <c r="J42" s="17"/>
      <c r="K42" s="98">
        <f t="shared" si="18"/>
        <v>1</v>
      </c>
      <c r="L42" s="98">
        <f t="shared" si="19"/>
        <v>1</v>
      </c>
      <c r="M42" s="99">
        <f t="shared" si="20"/>
        <v>0</v>
      </c>
      <c r="N42" s="99">
        <f t="shared" si="21"/>
        <v>0</v>
      </c>
      <c r="O42" s="100">
        <f t="shared" si="22"/>
        <v>1</v>
      </c>
      <c r="P42" s="100">
        <f t="shared" si="23"/>
        <v>1</v>
      </c>
      <c r="Q42" s="101">
        <f t="shared" si="24"/>
        <v>1</v>
      </c>
      <c r="R42" s="101">
        <f t="shared" si="25"/>
        <v>1</v>
      </c>
      <c r="S42" s="102">
        <f t="shared" si="26"/>
        <v>0</v>
      </c>
      <c r="T42" s="102">
        <f t="shared" si="27"/>
        <v>0</v>
      </c>
      <c r="U42" s="103">
        <f t="shared" si="28"/>
        <v>0</v>
      </c>
      <c r="V42" s="103">
        <f t="shared" si="29"/>
        <v>0</v>
      </c>
      <c r="W42" s="104">
        <f t="shared" si="30"/>
        <v>0</v>
      </c>
      <c r="X42" s="104">
        <f t="shared" si="31"/>
        <v>0</v>
      </c>
      <c r="Y42" s="64"/>
      <c r="AA42" s="248" t="s">
        <v>329</v>
      </c>
      <c r="AB42" s="346">
        <f>G66</f>
        <v>100</v>
      </c>
      <c r="AC42" s="348" t="s">
        <v>334</v>
      </c>
      <c r="AD42" s="349" t="str">
        <f t="shared" si="32"/>
        <v>★</v>
      </c>
      <c r="AE42" s="349" t="str">
        <f t="shared" si="33"/>
        <v>★</v>
      </c>
      <c r="AF42" s="349" t="str">
        <f t="shared" si="34"/>
        <v>★</v>
      </c>
      <c r="AG42" s="350" t="str">
        <f t="shared" si="35"/>
        <v>★</v>
      </c>
      <c r="AH42" s="446"/>
      <c r="AJ42" s="351" t="s">
        <v>336</v>
      </c>
      <c r="AK42" s="352" t="s">
        <v>334</v>
      </c>
    </row>
    <row r="43" spans="1:37">
      <c r="A43" s="409"/>
      <c r="B43" s="400"/>
      <c r="C43" s="280" t="s">
        <v>232</v>
      </c>
      <c r="D43" s="162" t="s">
        <v>147</v>
      </c>
      <c r="E43" s="41" t="s">
        <v>32</v>
      </c>
      <c r="F43" s="16"/>
      <c r="G43" s="16" t="s">
        <v>32</v>
      </c>
      <c r="H43" s="16" t="s">
        <v>32</v>
      </c>
      <c r="I43" s="16" t="s">
        <v>32</v>
      </c>
      <c r="J43" s="17" t="s">
        <v>32</v>
      </c>
      <c r="K43" s="98">
        <f t="shared" si="18"/>
        <v>1</v>
      </c>
      <c r="L43" s="98">
        <f t="shared" si="19"/>
        <v>1</v>
      </c>
      <c r="M43" s="99">
        <f t="shared" si="20"/>
        <v>1</v>
      </c>
      <c r="N43" s="99">
        <f t="shared" si="21"/>
        <v>1</v>
      </c>
      <c r="O43" s="100">
        <f t="shared" si="22"/>
        <v>0</v>
      </c>
      <c r="P43" s="100">
        <f t="shared" si="23"/>
        <v>0</v>
      </c>
      <c r="Q43" s="101">
        <f t="shared" si="24"/>
        <v>1</v>
      </c>
      <c r="R43" s="101">
        <f t="shared" si="25"/>
        <v>1</v>
      </c>
      <c r="S43" s="102">
        <f t="shared" si="26"/>
        <v>1</v>
      </c>
      <c r="T43" s="102">
        <f t="shared" si="27"/>
        <v>1</v>
      </c>
      <c r="U43" s="103">
        <f t="shared" si="28"/>
        <v>1</v>
      </c>
      <c r="V43" s="103">
        <f t="shared" si="29"/>
        <v>1</v>
      </c>
      <c r="W43" s="104">
        <f t="shared" si="30"/>
        <v>1</v>
      </c>
      <c r="X43" s="104">
        <f t="shared" si="31"/>
        <v>1</v>
      </c>
      <c r="Y43" s="81"/>
      <c r="AA43" s="248" t="s">
        <v>143</v>
      </c>
      <c r="AB43" s="346">
        <f>H66</f>
        <v>100</v>
      </c>
      <c r="AC43" s="348" t="s">
        <v>334</v>
      </c>
      <c r="AD43" s="349" t="str">
        <f t="shared" si="32"/>
        <v>★</v>
      </c>
      <c r="AE43" s="349" t="str">
        <f t="shared" si="33"/>
        <v>★</v>
      </c>
      <c r="AF43" s="349" t="str">
        <f t="shared" si="34"/>
        <v>★</v>
      </c>
      <c r="AG43" s="350" t="str">
        <f t="shared" si="35"/>
        <v>★</v>
      </c>
      <c r="AH43" s="446"/>
      <c r="AJ43" s="351" t="s">
        <v>337</v>
      </c>
      <c r="AK43" s="353" t="s">
        <v>341</v>
      </c>
    </row>
    <row r="44" spans="1:37" ht="14.25" thickBot="1">
      <c r="A44" s="412"/>
      <c r="B44" s="413"/>
      <c r="C44" s="66" t="s">
        <v>233</v>
      </c>
      <c r="D44" s="283" t="s">
        <v>147</v>
      </c>
      <c r="E44" s="44"/>
      <c r="F44" s="38"/>
      <c r="G44" s="38"/>
      <c r="H44" s="38"/>
      <c r="I44" s="38" t="s">
        <v>32</v>
      </c>
      <c r="J44" s="39"/>
      <c r="K44" s="98">
        <f t="shared" si="18"/>
        <v>1</v>
      </c>
      <c r="L44" s="98">
        <f t="shared" si="19"/>
        <v>1</v>
      </c>
      <c r="M44" s="99">
        <f t="shared" si="20"/>
        <v>0</v>
      </c>
      <c r="N44" s="99">
        <f t="shared" si="21"/>
        <v>0</v>
      </c>
      <c r="O44" s="100">
        <f t="shared" si="22"/>
        <v>0</v>
      </c>
      <c r="P44" s="100">
        <f t="shared" si="23"/>
        <v>0</v>
      </c>
      <c r="Q44" s="101">
        <f t="shared" si="24"/>
        <v>0</v>
      </c>
      <c r="R44" s="101">
        <f t="shared" si="25"/>
        <v>0</v>
      </c>
      <c r="S44" s="102">
        <f t="shared" si="26"/>
        <v>0</v>
      </c>
      <c r="T44" s="102">
        <f t="shared" si="27"/>
        <v>0</v>
      </c>
      <c r="U44" s="103">
        <f t="shared" si="28"/>
        <v>1</v>
      </c>
      <c r="V44" s="103">
        <f t="shared" si="29"/>
        <v>1</v>
      </c>
      <c r="W44" s="104">
        <f t="shared" si="30"/>
        <v>0</v>
      </c>
      <c r="X44" s="104">
        <f t="shared" si="31"/>
        <v>0</v>
      </c>
      <c r="Y44" s="64"/>
      <c r="AA44" s="248" t="s">
        <v>144</v>
      </c>
      <c r="AB44" s="346">
        <f>I66</f>
        <v>100</v>
      </c>
      <c r="AC44" s="348" t="s">
        <v>334</v>
      </c>
      <c r="AD44" s="349" t="str">
        <f t="shared" si="32"/>
        <v>★</v>
      </c>
      <c r="AE44" s="349" t="str">
        <f t="shared" si="33"/>
        <v>★</v>
      </c>
      <c r="AF44" s="349" t="str">
        <f t="shared" si="34"/>
        <v>★</v>
      </c>
      <c r="AG44" s="350" t="str">
        <f t="shared" si="35"/>
        <v>★</v>
      </c>
      <c r="AH44" s="446"/>
      <c r="AJ44" s="351" t="s">
        <v>338</v>
      </c>
      <c r="AK44" s="353" t="s">
        <v>342</v>
      </c>
    </row>
    <row r="45" spans="1:37">
      <c r="A45" s="418" t="s">
        <v>11</v>
      </c>
      <c r="B45" s="15" t="s">
        <v>14</v>
      </c>
      <c r="C45" s="68" t="s">
        <v>234</v>
      </c>
      <c r="D45" s="162" t="s">
        <v>147</v>
      </c>
      <c r="E45" s="41" t="s">
        <v>32</v>
      </c>
      <c r="F45" s="16"/>
      <c r="G45" s="16"/>
      <c r="H45" s="16"/>
      <c r="I45" s="16"/>
      <c r="J45" s="17"/>
      <c r="K45" s="98">
        <f t="shared" si="18"/>
        <v>1</v>
      </c>
      <c r="L45" s="98">
        <f t="shared" si="19"/>
        <v>1</v>
      </c>
      <c r="M45" s="99">
        <f t="shared" si="20"/>
        <v>1</v>
      </c>
      <c r="N45" s="99">
        <f t="shared" si="21"/>
        <v>1</v>
      </c>
      <c r="O45" s="100">
        <f t="shared" si="22"/>
        <v>0</v>
      </c>
      <c r="P45" s="100">
        <f t="shared" si="23"/>
        <v>0</v>
      </c>
      <c r="Q45" s="101">
        <f t="shared" si="24"/>
        <v>0</v>
      </c>
      <c r="R45" s="101">
        <f t="shared" si="25"/>
        <v>0</v>
      </c>
      <c r="S45" s="102">
        <f t="shared" si="26"/>
        <v>0</v>
      </c>
      <c r="T45" s="102">
        <f t="shared" si="27"/>
        <v>0</v>
      </c>
      <c r="U45" s="103">
        <f t="shared" si="28"/>
        <v>0</v>
      </c>
      <c r="V45" s="103">
        <f t="shared" si="29"/>
        <v>0</v>
      </c>
      <c r="W45" s="104">
        <f t="shared" si="30"/>
        <v>0</v>
      </c>
      <c r="X45" s="104">
        <f t="shared" si="31"/>
        <v>0</v>
      </c>
      <c r="Y45" s="64"/>
      <c r="AA45" s="248" t="s">
        <v>145</v>
      </c>
      <c r="AB45" s="346">
        <f>J66</f>
        <v>100</v>
      </c>
      <c r="AC45" s="348" t="s">
        <v>334</v>
      </c>
      <c r="AD45" s="349" t="str">
        <f t="shared" si="32"/>
        <v>★</v>
      </c>
      <c r="AE45" s="349" t="str">
        <f t="shared" si="33"/>
        <v>★</v>
      </c>
      <c r="AF45" s="349" t="str">
        <f t="shared" si="34"/>
        <v>★</v>
      </c>
      <c r="AG45" s="350" t="str">
        <f t="shared" si="35"/>
        <v>★</v>
      </c>
      <c r="AH45" s="446"/>
      <c r="AJ45" s="351" t="s">
        <v>339</v>
      </c>
      <c r="AK45" s="353" t="s">
        <v>343</v>
      </c>
    </row>
    <row r="46" spans="1:37" ht="14.25" thickBot="1">
      <c r="A46" s="420"/>
      <c r="B46" s="15" t="s">
        <v>12</v>
      </c>
      <c r="C46" s="68" t="s">
        <v>51</v>
      </c>
      <c r="D46" s="162" t="s">
        <v>147</v>
      </c>
      <c r="E46" s="41"/>
      <c r="F46" s="16" t="s">
        <v>32</v>
      </c>
      <c r="G46" s="16" t="s">
        <v>32</v>
      </c>
      <c r="H46" s="16"/>
      <c r="I46" s="16"/>
      <c r="J46" s="17"/>
      <c r="K46" s="98">
        <f t="shared" si="18"/>
        <v>1</v>
      </c>
      <c r="L46" s="98">
        <f t="shared" si="19"/>
        <v>1</v>
      </c>
      <c r="M46" s="99">
        <f t="shared" si="20"/>
        <v>0</v>
      </c>
      <c r="N46" s="99">
        <f t="shared" si="21"/>
        <v>0</v>
      </c>
      <c r="O46" s="100">
        <f t="shared" si="22"/>
        <v>1</v>
      </c>
      <c r="P46" s="100">
        <f t="shared" si="23"/>
        <v>1</v>
      </c>
      <c r="Q46" s="101">
        <f t="shared" si="24"/>
        <v>1</v>
      </c>
      <c r="R46" s="101">
        <f t="shared" si="25"/>
        <v>1</v>
      </c>
      <c r="S46" s="102">
        <f t="shared" si="26"/>
        <v>0</v>
      </c>
      <c r="T46" s="102">
        <f t="shared" si="27"/>
        <v>0</v>
      </c>
      <c r="U46" s="103">
        <f t="shared" si="28"/>
        <v>0</v>
      </c>
      <c r="V46" s="103">
        <f t="shared" si="29"/>
        <v>0</v>
      </c>
      <c r="W46" s="104">
        <f t="shared" si="30"/>
        <v>0</v>
      </c>
      <c r="X46" s="104">
        <f t="shared" si="31"/>
        <v>0</v>
      </c>
      <c r="Y46" s="64"/>
      <c r="AA46" s="345" t="s">
        <v>333</v>
      </c>
      <c r="AB46" s="347">
        <f>D66</f>
        <v>100</v>
      </c>
      <c r="AC46" s="356" t="s">
        <v>334</v>
      </c>
      <c r="AD46" s="357" t="str">
        <f t="shared" si="32"/>
        <v>★</v>
      </c>
      <c r="AE46" s="357" t="str">
        <f t="shared" si="33"/>
        <v>★</v>
      </c>
      <c r="AF46" s="357" t="str">
        <f t="shared" si="34"/>
        <v>★</v>
      </c>
      <c r="AG46" s="359" t="str">
        <f t="shared" si="35"/>
        <v>★</v>
      </c>
      <c r="AH46" s="448"/>
      <c r="AJ46" s="354" t="s">
        <v>340</v>
      </c>
      <c r="AK46" s="355" t="s">
        <v>344</v>
      </c>
    </row>
    <row r="47" spans="1:37">
      <c r="A47" s="420"/>
      <c r="B47" s="422" t="s">
        <v>13</v>
      </c>
      <c r="C47" s="69" t="s">
        <v>242</v>
      </c>
      <c r="D47" s="284" t="s">
        <v>147</v>
      </c>
      <c r="E47" s="48" t="s">
        <v>32</v>
      </c>
      <c r="F47" s="49"/>
      <c r="G47" s="49"/>
      <c r="H47" s="49"/>
      <c r="I47" s="49"/>
      <c r="J47" s="50"/>
      <c r="K47" s="98">
        <f t="shared" si="18"/>
        <v>1</v>
      </c>
      <c r="L47" s="98">
        <f t="shared" si="19"/>
        <v>1</v>
      </c>
      <c r="M47" s="99">
        <f t="shared" si="20"/>
        <v>1</v>
      </c>
      <c r="N47" s="99">
        <f t="shared" si="21"/>
        <v>1</v>
      </c>
      <c r="O47" s="100">
        <f t="shared" si="22"/>
        <v>0</v>
      </c>
      <c r="P47" s="100">
        <f t="shared" si="23"/>
        <v>0</v>
      </c>
      <c r="Q47" s="101">
        <f t="shared" si="24"/>
        <v>0</v>
      </c>
      <c r="R47" s="101">
        <f t="shared" si="25"/>
        <v>0</v>
      </c>
      <c r="S47" s="102">
        <f t="shared" si="26"/>
        <v>0</v>
      </c>
      <c r="T47" s="102">
        <f t="shared" si="27"/>
        <v>0</v>
      </c>
      <c r="U47" s="103">
        <f t="shared" si="28"/>
        <v>0</v>
      </c>
      <c r="V47" s="103">
        <f t="shared" si="29"/>
        <v>0</v>
      </c>
      <c r="W47" s="104">
        <f t="shared" si="30"/>
        <v>0</v>
      </c>
      <c r="X47" s="104">
        <f t="shared" si="31"/>
        <v>0</v>
      </c>
      <c r="Y47" s="64"/>
    </row>
    <row r="48" spans="1:37">
      <c r="A48" s="420"/>
      <c r="B48" s="423"/>
      <c r="C48" s="70" t="s">
        <v>52</v>
      </c>
      <c r="D48" s="285" t="s">
        <v>147</v>
      </c>
      <c r="E48" s="51"/>
      <c r="F48" s="52"/>
      <c r="G48" s="52"/>
      <c r="H48" s="52" t="s">
        <v>32</v>
      </c>
      <c r="I48" s="52"/>
      <c r="J48" s="53"/>
      <c r="K48" s="98">
        <f t="shared" si="18"/>
        <v>1</v>
      </c>
      <c r="L48" s="98">
        <f t="shared" si="19"/>
        <v>1</v>
      </c>
      <c r="M48" s="99">
        <f t="shared" si="20"/>
        <v>0</v>
      </c>
      <c r="N48" s="99">
        <f t="shared" si="21"/>
        <v>0</v>
      </c>
      <c r="O48" s="100">
        <f t="shared" si="22"/>
        <v>0</v>
      </c>
      <c r="P48" s="100">
        <f t="shared" si="23"/>
        <v>0</v>
      </c>
      <c r="Q48" s="101">
        <f t="shared" si="24"/>
        <v>0</v>
      </c>
      <c r="R48" s="101">
        <f t="shared" si="25"/>
        <v>0</v>
      </c>
      <c r="S48" s="102">
        <f t="shared" si="26"/>
        <v>1</v>
      </c>
      <c r="T48" s="102">
        <f t="shared" si="27"/>
        <v>1</v>
      </c>
      <c r="U48" s="103">
        <f t="shared" si="28"/>
        <v>0</v>
      </c>
      <c r="V48" s="103">
        <f t="shared" si="29"/>
        <v>0</v>
      </c>
      <c r="W48" s="104">
        <f t="shared" si="30"/>
        <v>0</v>
      </c>
      <c r="X48" s="104">
        <f t="shared" si="31"/>
        <v>0</v>
      </c>
      <c r="Y48" s="64"/>
    </row>
    <row r="49" spans="1:25">
      <c r="A49" s="420"/>
      <c r="B49" s="423"/>
      <c r="C49" s="70" t="s">
        <v>53</v>
      </c>
      <c r="D49" s="285" t="s">
        <v>147</v>
      </c>
      <c r="E49" s="51"/>
      <c r="F49" s="52" t="s">
        <v>32</v>
      </c>
      <c r="G49" s="52" t="s">
        <v>32</v>
      </c>
      <c r="H49" s="52"/>
      <c r="I49" s="52"/>
      <c r="J49" s="53"/>
      <c r="K49" s="98">
        <f t="shared" si="18"/>
        <v>1</v>
      </c>
      <c r="L49" s="98">
        <f t="shared" si="19"/>
        <v>1</v>
      </c>
      <c r="M49" s="99">
        <f t="shared" si="20"/>
        <v>0</v>
      </c>
      <c r="N49" s="99">
        <f t="shared" si="21"/>
        <v>0</v>
      </c>
      <c r="O49" s="100">
        <f t="shared" si="22"/>
        <v>1</v>
      </c>
      <c r="P49" s="100">
        <f t="shared" si="23"/>
        <v>1</v>
      </c>
      <c r="Q49" s="101">
        <f t="shared" si="24"/>
        <v>1</v>
      </c>
      <c r="R49" s="101">
        <f t="shared" si="25"/>
        <v>1</v>
      </c>
      <c r="S49" s="102">
        <f t="shared" si="26"/>
        <v>0</v>
      </c>
      <c r="T49" s="102">
        <f t="shared" si="27"/>
        <v>0</v>
      </c>
      <c r="U49" s="103">
        <f t="shared" si="28"/>
        <v>0</v>
      </c>
      <c r="V49" s="103">
        <f t="shared" si="29"/>
        <v>0</v>
      </c>
      <c r="W49" s="104">
        <f t="shared" si="30"/>
        <v>0</v>
      </c>
      <c r="X49" s="104">
        <f t="shared" si="31"/>
        <v>0</v>
      </c>
      <c r="Y49" s="64"/>
    </row>
    <row r="50" spans="1:25">
      <c r="A50" s="420"/>
      <c r="B50" s="423"/>
      <c r="C50" s="70" t="s">
        <v>54</v>
      </c>
      <c r="D50" s="285" t="s">
        <v>147</v>
      </c>
      <c r="E50" s="51"/>
      <c r="F50" s="52"/>
      <c r="G50" s="52"/>
      <c r="H50" s="52"/>
      <c r="I50" s="52" t="s">
        <v>32</v>
      </c>
      <c r="J50" s="53"/>
      <c r="K50" s="98">
        <f t="shared" si="18"/>
        <v>1</v>
      </c>
      <c r="L50" s="98">
        <f t="shared" si="19"/>
        <v>1</v>
      </c>
      <c r="M50" s="99">
        <f t="shared" si="20"/>
        <v>0</v>
      </c>
      <c r="N50" s="99">
        <f t="shared" si="21"/>
        <v>0</v>
      </c>
      <c r="O50" s="100">
        <f t="shared" si="22"/>
        <v>0</v>
      </c>
      <c r="P50" s="100">
        <f t="shared" si="23"/>
        <v>0</v>
      </c>
      <c r="Q50" s="101">
        <f t="shared" si="24"/>
        <v>0</v>
      </c>
      <c r="R50" s="101">
        <f t="shared" si="25"/>
        <v>0</v>
      </c>
      <c r="S50" s="102">
        <f t="shared" si="26"/>
        <v>0</v>
      </c>
      <c r="T50" s="102">
        <f t="shared" si="27"/>
        <v>0</v>
      </c>
      <c r="U50" s="103">
        <f t="shared" si="28"/>
        <v>1</v>
      </c>
      <c r="V50" s="103">
        <f t="shared" si="29"/>
        <v>1</v>
      </c>
      <c r="W50" s="104">
        <f t="shared" si="30"/>
        <v>0</v>
      </c>
      <c r="X50" s="104">
        <f t="shared" si="31"/>
        <v>0</v>
      </c>
      <c r="Y50" s="64"/>
    </row>
    <row r="51" spans="1:25">
      <c r="A51" s="420"/>
      <c r="B51" s="423"/>
      <c r="C51" s="70" t="s">
        <v>56</v>
      </c>
      <c r="D51" s="285" t="s">
        <v>147</v>
      </c>
      <c r="E51" s="51"/>
      <c r="F51" s="52" t="s">
        <v>32</v>
      </c>
      <c r="G51" s="52" t="s">
        <v>32</v>
      </c>
      <c r="H51" s="52"/>
      <c r="I51" s="52"/>
      <c r="J51" s="53"/>
      <c r="K51" s="98">
        <f t="shared" si="18"/>
        <v>1</v>
      </c>
      <c r="L51" s="98">
        <f t="shared" si="19"/>
        <v>1</v>
      </c>
      <c r="M51" s="99">
        <f t="shared" si="20"/>
        <v>0</v>
      </c>
      <c r="N51" s="99">
        <f t="shared" si="21"/>
        <v>0</v>
      </c>
      <c r="O51" s="100">
        <f t="shared" si="22"/>
        <v>1</v>
      </c>
      <c r="P51" s="100">
        <f t="shared" si="23"/>
        <v>1</v>
      </c>
      <c r="Q51" s="101">
        <f t="shared" si="24"/>
        <v>1</v>
      </c>
      <c r="R51" s="101">
        <f t="shared" si="25"/>
        <v>1</v>
      </c>
      <c r="S51" s="102">
        <f t="shared" si="26"/>
        <v>0</v>
      </c>
      <c r="T51" s="102">
        <f t="shared" si="27"/>
        <v>0</v>
      </c>
      <c r="U51" s="103">
        <f t="shared" si="28"/>
        <v>0</v>
      </c>
      <c r="V51" s="103">
        <f t="shared" si="29"/>
        <v>0</v>
      </c>
      <c r="W51" s="104">
        <f t="shared" si="30"/>
        <v>0</v>
      </c>
      <c r="X51" s="104">
        <f t="shared" si="31"/>
        <v>0</v>
      </c>
      <c r="Y51" s="64"/>
    </row>
    <row r="52" spans="1:25" ht="14.25" thickBot="1">
      <c r="A52" s="421"/>
      <c r="B52" s="424"/>
      <c r="C52" s="71" t="s">
        <v>55</v>
      </c>
      <c r="D52" s="286" t="s">
        <v>147</v>
      </c>
      <c r="E52" s="54"/>
      <c r="F52" s="55"/>
      <c r="G52" s="55"/>
      <c r="H52" s="55"/>
      <c r="I52" s="55" t="s">
        <v>32</v>
      </c>
      <c r="J52" s="56"/>
      <c r="K52" s="98">
        <f t="shared" si="18"/>
        <v>1</v>
      </c>
      <c r="L52" s="98">
        <f t="shared" si="19"/>
        <v>1</v>
      </c>
      <c r="M52" s="99">
        <f t="shared" si="20"/>
        <v>0</v>
      </c>
      <c r="N52" s="99">
        <f t="shared" si="21"/>
        <v>0</v>
      </c>
      <c r="O52" s="100">
        <f t="shared" si="22"/>
        <v>0</v>
      </c>
      <c r="P52" s="100">
        <f t="shared" si="23"/>
        <v>0</v>
      </c>
      <c r="Q52" s="101">
        <f t="shared" si="24"/>
        <v>0</v>
      </c>
      <c r="R52" s="101">
        <f t="shared" si="25"/>
        <v>0</v>
      </c>
      <c r="S52" s="102">
        <f t="shared" si="26"/>
        <v>0</v>
      </c>
      <c r="T52" s="102">
        <f t="shared" si="27"/>
        <v>0</v>
      </c>
      <c r="U52" s="103">
        <f t="shared" si="28"/>
        <v>1</v>
      </c>
      <c r="V52" s="103">
        <f t="shared" si="29"/>
        <v>1</v>
      </c>
      <c r="W52" s="104">
        <f t="shared" si="30"/>
        <v>0</v>
      </c>
      <c r="X52" s="104">
        <f t="shared" si="31"/>
        <v>0</v>
      </c>
      <c r="Y52" s="64"/>
    </row>
    <row r="53" spans="1:25">
      <c r="A53" s="399" t="s">
        <v>2</v>
      </c>
      <c r="B53" s="400"/>
      <c r="C53" s="72" t="s">
        <v>57</v>
      </c>
      <c r="D53" s="287" t="s">
        <v>147</v>
      </c>
      <c r="E53" s="40" t="s">
        <v>32</v>
      </c>
      <c r="F53" s="33"/>
      <c r="G53" s="33"/>
      <c r="H53" s="22"/>
      <c r="I53" s="33"/>
      <c r="J53" s="34" t="s">
        <v>32</v>
      </c>
      <c r="K53" s="98">
        <f t="shared" si="18"/>
        <v>1</v>
      </c>
      <c r="L53" s="98">
        <f t="shared" si="19"/>
        <v>1</v>
      </c>
      <c r="M53" s="99">
        <f t="shared" si="20"/>
        <v>1</v>
      </c>
      <c r="N53" s="99">
        <f t="shared" si="21"/>
        <v>1</v>
      </c>
      <c r="O53" s="100">
        <f t="shared" si="22"/>
        <v>0</v>
      </c>
      <c r="P53" s="100">
        <f t="shared" si="23"/>
        <v>0</v>
      </c>
      <c r="Q53" s="101">
        <f t="shared" si="24"/>
        <v>0</v>
      </c>
      <c r="R53" s="101">
        <f t="shared" si="25"/>
        <v>0</v>
      </c>
      <c r="S53" s="102">
        <f t="shared" si="26"/>
        <v>0</v>
      </c>
      <c r="T53" s="102">
        <f t="shared" si="27"/>
        <v>0</v>
      </c>
      <c r="U53" s="103">
        <f t="shared" si="28"/>
        <v>0</v>
      </c>
      <c r="V53" s="103">
        <f t="shared" si="29"/>
        <v>0</v>
      </c>
      <c r="W53" s="104">
        <f t="shared" si="30"/>
        <v>1</v>
      </c>
      <c r="X53" s="104">
        <f t="shared" si="31"/>
        <v>1</v>
      </c>
      <c r="Y53" s="64"/>
    </row>
    <row r="54" spans="1:25" ht="14.25" thickBot="1">
      <c r="A54" s="399"/>
      <c r="B54" s="400"/>
      <c r="C54" s="74" t="s">
        <v>59</v>
      </c>
      <c r="D54" s="288" t="s">
        <v>147</v>
      </c>
      <c r="E54" s="42"/>
      <c r="F54" s="27"/>
      <c r="G54" s="27"/>
      <c r="H54" s="28"/>
      <c r="I54" s="27"/>
      <c r="J54" s="29" t="s">
        <v>32</v>
      </c>
      <c r="K54" s="98">
        <f t="shared" si="18"/>
        <v>1</v>
      </c>
      <c r="L54" s="98">
        <f t="shared" si="19"/>
        <v>1</v>
      </c>
      <c r="M54" s="99">
        <f t="shared" si="20"/>
        <v>0</v>
      </c>
      <c r="N54" s="99">
        <f t="shared" si="21"/>
        <v>0</v>
      </c>
      <c r="O54" s="100">
        <f t="shared" si="22"/>
        <v>0</v>
      </c>
      <c r="P54" s="100">
        <f t="shared" si="23"/>
        <v>0</v>
      </c>
      <c r="Q54" s="101">
        <f t="shared" si="24"/>
        <v>0</v>
      </c>
      <c r="R54" s="101">
        <f t="shared" si="25"/>
        <v>0</v>
      </c>
      <c r="S54" s="102">
        <f t="shared" si="26"/>
        <v>0</v>
      </c>
      <c r="T54" s="102">
        <f t="shared" si="27"/>
        <v>0</v>
      </c>
      <c r="U54" s="103">
        <f t="shared" si="28"/>
        <v>0</v>
      </c>
      <c r="V54" s="103">
        <f t="shared" si="29"/>
        <v>0</v>
      </c>
      <c r="W54" s="104">
        <f t="shared" si="30"/>
        <v>1</v>
      </c>
      <c r="X54" s="104">
        <f t="shared" si="31"/>
        <v>1</v>
      </c>
      <c r="Y54" s="64"/>
    </row>
    <row r="55" spans="1:25" ht="14.25" thickBot="1">
      <c r="A55" s="410" t="s">
        <v>21</v>
      </c>
      <c r="B55" s="411"/>
      <c r="C55" s="82" t="s">
        <v>80</v>
      </c>
      <c r="D55" s="289" t="s">
        <v>147</v>
      </c>
      <c r="E55" s="83" t="s">
        <v>32</v>
      </c>
      <c r="F55" s="84"/>
      <c r="G55" s="84"/>
      <c r="H55" s="84"/>
      <c r="I55" s="84"/>
      <c r="J55" s="85"/>
      <c r="K55" s="98">
        <f t="shared" si="18"/>
        <v>1</v>
      </c>
      <c r="L55" s="98">
        <f t="shared" si="19"/>
        <v>1</v>
      </c>
      <c r="M55" s="99">
        <f t="shared" si="20"/>
        <v>1</v>
      </c>
      <c r="N55" s="99">
        <f t="shared" si="21"/>
        <v>1</v>
      </c>
      <c r="O55" s="100">
        <f t="shared" si="22"/>
        <v>0</v>
      </c>
      <c r="P55" s="100">
        <f t="shared" si="23"/>
        <v>0</v>
      </c>
      <c r="Q55" s="101">
        <f t="shared" si="24"/>
        <v>0</v>
      </c>
      <c r="R55" s="101">
        <f t="shared" si="25"/>
        <v>0</v>
      </c>
      <c r="S55" s="102">
        <f t="shared" si="26"/>
        <v>0</v>
      </c>
      <c r="T55" s="102">
        <f t="shared" si="27"/>
        <v>0</v>
      </c>
      <c r="U55" s="103">
        <f t="shared" si="28"/>
        <v>0</v>
      </c>
      <c r="V55" s="103">
        <f t="shared" si="29"/>
        <v>0</v>
      </c>
      <c r="W55" s="104">
        <f t="shared" si="30"/>
        <v>0</v>
      </c>
      <c r="X55" s="104">
        <f t="shared" si="31"/>
        <v>0</v>
      </c>
      <c r="Y55" s="64"/>
    </row>
    <row r="56" spans="1:25">
      <c r="A56" s="439" t="s">
        <v>73</v>
      </c>
      <c r="B56" s="411"/>
      <c r="C56" s="75" t="s">
        <v>75</v>
      </c>
      <c r="D56" s="290" t="s">
        <v>147</v>
      </c>
      <c r="E56" s="86"/>
      <c r="F56" s="87"/>
      <c r="G56" s="87"/>
      <c r="H56" s="87"/>
      <c r="I56" s="87" t="s">
        <v>32</v>
      </c>
      <c r="J56" s="88"/>
      <c r="K56" s="98">
        <f t="shared" si="18"/>
        <v>1</v>
      </c>
      <c r="L56" s="98">
        <f t="shared" si="19"/>
        <v>1</v>
      </c>
      <c r="M56" s="99">
        <f t="shared" si="20"/>
        <v>0</v>
      </c>
      <c r="N56" s="99">
        <f t="shared" si="21"/>
        <v>0</v>
      </c>
      <c r="O56" s="100">
        <f t="shared" si="22"/>
        <v>0</v>
      </c>
      <c r="P56" s="100">
        <f t="shared" si="23"/>
        <v>0</v>
      </c>
      <c r="Q56" s="101">
        <f t="shared" si="24"/>
        <v>0</v>
      </c>
      <c r="R56" s="101">
        <f t="shared" si="25"/>
        <v>0</v>
      </c>
      <c r="S56" s="102">
        <f t="shared" si="26"/>
        <v>0</v>
      </c>
      <c r="T56" s="102">
        <f t="shared" si="27"/>
        <v>0</v>
      </c>
      <c r="U56" s="103">
        <f t="shared" si="28"/>
        <v>1</v>
      </c>
      <c r="V56" s="103">
        <f t="shared" si="29"/>
        <v>1</v>
      </c>
      <c r="W56" s="104">
        <f t="shared" si="30"/>
        <v>0</v>
      </c>
      <c r="X56" s="104">
        <f t="shared" si="31"/>
        <v>0</v>
      </c>
      <c r="Y56" s="64"/>
    </row>
    <row r="57" spans="1:25">
      <c r="A57" s="409"/>
      <c r="B57" s="400"/>
      <c r="C57" s="76" t="s">
        <v>74</v>
      </c>
      <c r="D57" s="291" t="s">
        <v>147</v>
      </c>
      <c r="E57" s="46"/>
      <c r="F57" s="20"/>
      <c r="G57" s="20"/>
      <c r="H57" s="20"/>
      <c r="I57" s="20" t="s">
        <v>32</v>
      </c>
      <c r="J57" s="21" t="s">
        <v>32</v>
      </c>
      <c r="K57" s="98">
        <f t="shared" si="18"/>
        <v>1</v>
      </c>
      <c r="L57" s="98">
        <f t="shared" si="19"/>
        <v>1</v>
      </c>
      <c r="M57" s="99">
        <f t="shared" si="20"/>
        <v>0</v>
      </c>
      <c r="N57" s="99">
        <f t="shared" si="21"/>
        <v>0</v>
      </c>
      <c r="O57" s="100">
        <f t="shared" si="22"/>
        <v>0</v>
      </c>
      <c r="P57" s="100">
        <f t="shared" si="23"/>
        <v>0</v>
      </c>
      <c r="Q57" s="101">
        <f t="shared" si="24"/>
        <v>0</v>
      </c>
      <c r="R57" s="101">
        <f t="shared" si="25"/>
        <v>0</v>
      </c>
      <c r="S57" s="102">
        <f t="shared" si="26"/>
        <v>0</v>
      </c>
      <c r="T57" s="102">
        <f t="shared" si="27"/>
        <v>0</v>
      </c>
      <c r="U57" s="103">
        <f t="shared" si="28"/>
        <v>1</v>
      </c>
      <c r="V57" s="103">
        <f t="shared" si="29"/>
        <v>1</v>
      </c>
      <c r="W57" s="104">
        <f t="shared" si="30"/>
        <v>1</v>
      </c>
      <c r="X57" s="104">
        <f t="shared" si="31"/>
        <v>1</v>
      </c>
      <c r="Y57" s="64"/>
    </row>
    <row r="58" spans="1:25">
      <c r="A58" s="409"/>
      <c r="B58" s="400"/>
      <c r="C58" s="76" t="s">
        <v>77</v>
      </c>
      <c r="D58" s="291" t="s">
        <v>147</v>
      </c>
      <c r="E58" s="46"/>
      <c r="F58" s="20"/>
      <c r="G58" s="20"/>
      <c r="H58" s="20"/>
      <c r="I58" s="20" t="s">
        <v>32</v>
      </c>
      <c r="J58" s="21"/>
      <c r="K58" s="98">
        <f t="shared" si="18"/>
        <v>1</v>
      </c>
      <c r="L58" s="98">
        <f t="shared" si="19"/>
        <v>1</v>
      </c>
      <c r="M58" s="99">
        <f t="shared" si="20"/>
        <v>0</v>
      </c>
      <c r="N58" s="99">
        <f t="shared" si="21"/>
        <v>0</v>
      </c>
      <c r="O58" s="100">
        <f t="shared" si="22"/>
        <v>0</v>
      </c>
      <c r="P58" s="100">
        <f t="shared" si="23"/>
        <v>0</v>
      </c>
      <c r="Q58" s="101">
        <f t="shared" si="24"/>
        <v>0</v>
      </c>
      <c r="R58" s="101">
        <f t="shared" si="25"/>
        <v>0</v>
      </c>
      <c r="S58" s="102">
        <f t="shared" si="26"/>
        <v>0</v>
      </c>
      <c r="T58" s="102">
        <f t="shared" si="27"/>
        <v>0</v>
      </c>
      <c r="U58" s="103">
        <f t="shared" si="28"/>
        <v>1</v>
      </c>
      <c r="V58" s="103">
        <f t="shared" si="29"/>
        <v>1</v>
      </c>
      <c r="W58" s="104">
        <f t="shared" si="30"/>
        <v>0</v>
      </c>
      <c r="X58" s="104">
        <f t="shared" si="31"/>
        <v>0</v>
      </c>
      <c r="Y58" s="64"/>
    </row>
    <row r="59" spans="1:25" ht="14.25" thickBot="1">
      <c r="A59" s="412"/>
      <c r="B59" s="413"/>
      <c r="C59" s="77" t="s">
        <v>76</v>
      </c>
      <c r="D59" s="292" t="s">
        <v>147</v>
      </c>
      <c r="E59" s="47"/>
      <c r="F59" s="25"/>
      <c r="G59" s="25"/>
      <c r="H59" s="25"/>
      <c r="I59" s="25"/>
      <c r="J59" s="26" t="s">
        <v>32</v>
      </c>
      <c r="K59" s="98">
        <f t="shared" si="18"/>
        <v>1</v>
      </c>
      <c r="L59" s="98">
        <f t="shared" si="19"/>
        <v>1</v>
      </c>
      <c r="M59" s="99">
        <f t="shared" si="20"/>
        <v>0</v>
      </c>
      <c r="N59" s="99">
        <f t="shared" si="21"/>
        <v>0</v>
      </c>
      <c r="O59" s="100">
        <f t="shared" si="22"/>
        <v>0</v>
      </c>
      <c r="P59" s="100">
        <f t="shared" si="23"/>
        <v>0</v>
      </c>
      <c r="Q59" s="101">
        <f t="shared" si="24"/>
        <v>0</v>
      </c>
      <c r="R59" s="101">
        <f t="shared" si="25"/>
        <v>0</v>
      </c>
      <c r="S59" s="102">
        <f t="shared" si="26"/>
        <v>0</v>
      </c>
      <c r="T59" s="102">
        <f t="shared" si="27"/>
        <v>0</v>
      </c>
      <c r="U59" s="103">
        <f t="shared" si="28"/>
        <v>0</v>
      </c>
      <c r="V59" s="103">
        <f t="shared" si="29"/>
        <v>0</v>
      </c>
      <c r="W59" s="104">
        <f t="shared" si="30"/>
        <v>1</v>
      </c>
      <c r="X59" s="104">
        <f t="shared" si="31"/>
        <v>1</v>
      </c>
      <c r="Y59" s="64"/>
    </row>
    <row r="60" spans="1:25">
      <c r="A60" s="438" t="s">
        <v>70</v>
      </c>
      <c r="B60" s="374"/>
      <c r="C60" s="78" t="s">
        <v>79</v>
      </c>
      <c r="D60" s="290" t="s">
        <v>147</v>
      </c>
      <c r="E60" s="57" t="s">
        <v>32</v>
      </c>
      <c r="F60" s="58"/>
      <c r="G60" s="58"/>
      <c r="H60" s="58"/>
      <c r="I60" s="58"/>
      <c r="J60" s="59"/>
      <c r="K60" s="98">
        <f t="shared" si="18"/>
        <v>1</v>
      </c>
      <c r="L60" s="98">
        <f t="shared" si="19"/>
        <v>1</v>
      </c>
      <c r="M60" s="99">
        <f t="shared" si="20"/>
        <v>1</v>
      </c>
      <c r="N60" s="99">
        <f t="shared" si="21"/>
        <v>1</v>
      </c>
      <c r="O60" s="100">
        <f t="shared" si="22"/>
        <v>0</v>
      </c>
      <c r="P60" s="100">
        <f t="shared" si="23"/>
        <v>0</v>
      </c>
      <c r="Q60" s="101">
        <f t="shared" si="24"/>
        <v>0</v>
      </c>
      <c r="R60" s="101">
        <f t="shared" si="25"/>
        <v>0</v>
      </c>
      <c r="S60" s="102">
        <f t="shared" si="26"/>
        <v>0</v>
      </c>
      <c r="T60" s="102">
        <f t="shared" si="27"/>
        <v>0</v>
      </c>
      <c r="U60" s="103">
        <f t="shared" si="28"/>
        <v>0</v>
      </c>
      <c r="V60" s="103">
        <f t="shared" si="29"/>
        <v>0</v>
      </c>
      <c r="W60" s="104">
        <f t="shared" si="30"/>
        <v>0</v>
      </c>
      <c r="X60" s="104">
        <f t="shared" si="31"/>
        <v>0</v>
      </c>
      <c r="Y60" s="64"/>
    </row>
    <row r="61" spans="1:25">
      <c r="A61" s="402"/>
      <c r="B61" s="403"/>
      <c r="C61" s="79" t="s">
        <v>65</v>
      </c>
      <c r="D61" s="291" t="s">
        <v>147</v>
      </c>
      <c r="E61" s="60"/>
      <c r="F61" s="61" t="s">
        <v>32</v>
      </c>
      <c r="G61" s="61" t="s">
        <v>32</v>
      </c>
      <c r="H61" s="61"/>
      <c r="I61" s="61"/>
      <c r="J61" s="62"/>
      <c r="K61" s="98">
        <f t="shared" si="18"/>
        <v>1</v>
      </c>
      <c r="L61" s="98">
        <f t="shared" si="19"/>
        <v>1</v>
      </c>
      <c r="M61" s="99">
        <f t="shared" si="20"/>
        <v>0</v>
      </c>
      <c r="N61" s="99">
        <f t="shared" si="21"/>
        <v>0</v>
      </c>
      <c r="O61" s="100">
        <f t="shared" si="22"/>
        <v>1</v>
      </c>
      <c r="P61" s="100">
        <f t="shared" si="23"/>
        <v>1</v>
      </c>
      <c r="Q61" s="101">
        <f t="shared" si="24"/>
        <v>1</v>
      </c>
      <c r="R61" s="101">
        <f t="shared" si="25"/>
        <v>1</v>
      </c>
      <c r="S61" s="102">
        <f t="shared" si="26"/>
        <v>0</v>
      </c>
      <c r="T61" s="102">
        <f t="shared" si="27"/>
        <v>0</v>
      </c>
      <c r="U61" s="103">
        <f t="shared" si="28"/>
        <v>0</v>
      </c>
      <c r="V61" s="103">
        <f t="shared" si="29"/>
        <v>0</v>
      </c>
      <c r="W61" s="104">
        <f t="shared" si="30"/>
        <v>0</v>
      </c>
      <c r="X61" s="104">
        <f t="shared" si="31"/>
        <v>0</v>
      </c>
      <c r="Y61" s="64"/>
    </row>
    <row r="62" spans="1:25">
      <c r="A62" s="402"/>
      <c r="B62" s="403"/>
      <c r="C62" s="79" t="s">
        <v>66</v>
      </c>
      <c r="D62" s="291" t="s">
        <v>147</v>
      </c>
      <c r="E62" s="60"/>
      <c r="F62" s="61"/>
      <c r="G62" s="61"/>
      <c r="H62" s="61" t="s">
        <v>32</v>
      </c>
      <c r="I62" s="61"/>
      <c r="J62" s="62"/>
      <c r="K62" s="98">
        <f t="shared" si="18"/>
        <v>1</v>
      </c>
      <c r="L62" s="98">
        <f t="shared" si="19"/>
        <v>1</v>
      </c>
      <c r="M62" s="99">
        <f t="shared" si="20"/>
        <v>0</v>
      </c>
      <c r="N62" s="99">
        <f t="shared" si="21"/>
        <v>0</v>
      </c>
      <c r="O62" s="100">
        <f t="shared" si="22"/>
        <v>0</v>
      </c>
      <c r="P62" s="100">
        <f t="shared" si="23"/>
        <v>0</v>
      </c>
      <c r="Q62" s="101">
        <f t="shared" si="24"/>
        <v>0</v>
      </c>
      <c r="R62" s="101">
        <f t="shared" si="25"/>
        <v>0</v>
      </c>
      <c r="S62" s="102">
        <f t="shared" si="26"/>
        <v>1</v>
      </c>
      <c r="T62" s="102">
        <f t="shared" si="27"/>
        <v>1</v>
      </c>
      <c r="U62" s="103">
        <f t="shared" si="28"/>
        <v>0</v>
      </c>
      <c r="V62" s="103">
        <f t="shared" si="29"/>
        <v>0</v>
      </c>
      <c r="W62" s="104">
        <f t="shared" si="30"/>
        <v>0</v>
      </c>
      <c r="X62" s="104">
        <f t="shared" si="31"/>
        <v>0</v>
      </c>
      <c r="Y62" s="64"/>
    </row>
    <row r="63" spans="1:25">
      <c r="A63" s="402"/>
      <c r="B63" s="403"/>
      <c r="C63" s="79" t="s">
        <v>67</v>
      </c>
      <c r="D63" s="291" t="s">
        <v>147</v>
      </c>
      <c r="E63" s="60"/>
      <c r="F63" s="61"/>
      <c r="G63" s="61"/>
      <c r="H63" s="61"/>
      <c r="I63" s="61" t="s">
        <v>32</v>
      </c>
      <c r="J63" s="62"/>
      <c r="K63" s="98">
        <f t="shared" si="18"/>
        <v>1</v>
      </c>
      <c r="L63" s="98">
        <f t="shared" si="19"/>
        <v>1</v>
      </c>
      <c r="M63" s="99">
        <f t="shared" si="20"/>
        <v>0</v>
      </c>
      <c r="N63" s="99">
        <f t="shared" si="21"/>
        <v>0</v>
      </c>
      <c r="O63" s="100">
        <f t="shared" si="22"/>
        <v>0</v>
      </c>
      <c r="P63" s="100">
        <f t="shared" si="23"/>
        <v>0</v>
      </c>
      <c r="Q63" s="101">
        <f t="shared" si="24"/>
        <v>0</v>
      </c>
      <c r="R63" s="101">
        <f t="shared" si="25"/>
        <v>0</v>
      </c>
      <c r="S63" s="102">
        <f t="shared" si="26"/>
        <v>0</v>
      </c>
      <c r="T63" s="102">
        <f t="shared" si="27"/>
        <v>0</v>
      </c>
      <c r="U63" s="103">
        <f t="shared" si="28"/>
        <v>1</v>
      </c>
      <c r="V63" s="103">
        <f t="shared" si="29"/>
        <v>1</v>
      </c>
      <c r="W63" s="104">
        <f t="shared" si="30"/>
        <v>0</v>
      </c>
      <c r="X63" s="104">
        <f t="shared" si="31"/>
        <v>0</v>
      </c>
      <c r="Y63" s="64"/>
    </row>
    <row r="64" spans="1:25">
      <c r="A64" s="402"/>
      <c r="B64" s="403"/>
      <c r="C64" s="79" t="s">
        <v>68</v>
      </c>
      <c r="D64" s="291" t="s">
        <v>147</v>
      </c>
      <c r="E64" s="60"/>
      <c r="F64" s="61"/>
      <c r="G64" s="61"/>
      <c r="H64" s="61"/>
      <c r="I64" s="61"/>
      <c r="J64" s="62" t="s">
        <v>32</v>
      </c>
      <c r="K64" s="98">
        <f t="shared" si="18"/>
        <v>1</v>
      </c>
      <c r="L64" s="98">
        <f t="shared" si="19"/>
        <v>1</v>
      </c>
      <c r="M64" s="99">
        <f t="shared" si="20"/>
        <v>0</v>
      </c>
      <c r="N64" s="99">
        <f t="shared" si="21"/>
        <v>0</v>
      </c>
      <c r="O64" s="100">
        <f t="shared" si="22"/>
        <v>0</v>
      </c>
      <c r="P64" s="100">
        <f t="shared" si="23"/>
        <v>0</v>
      </c>
      <c r="Q64" s="101">
        <f t="shared" si="24"/>
        <v>0</v>
      </c>
      <c r="R64" s="101">
        <f t="shared" si="25"/>
        <v>0</v>
      </c>
      <c r="S64" s="102">
        <f t="shared" si="26"/>
        <v>0</v>
      </c>
      <c r="T64" s="102">
        <f t="shared" si="27"/>
        <v>0</v>
      </c>
      <c r="U64" s="103">
        <f t="shared" si="28"/>
        <v>0</v>
      </c>
      <c r="V64" s="103">
        <f t="shared" si="29"/>
        <v>0</v>
      </c>
      <c r="W64" s="104">
        <f t="shared" si="30"/>
        <v>1</v>
      </c>
      <c r="X64" s="104">
        <f t="shared" si="31"/>
        <v>1</v>
      </c>
      <c r="Y64" s="64"/>
    </row>
    <row r="65" spans="1:37" ht="14.25" thickBot="1">
      <c r="A65" s="404"/>
      <c r="B65" s="405"/>
      <c r="C65" s="80" t="s">
        <v>69</v>
      </c>
      <c r="D65" s="292" t="s">
        <v>147</v>
      </c>
      <c r="E65" s="63" t="s">
        <v>32</v>
      </c>
      <c r="F65" s="7" t="s">
        <v>32</v>
      </c>
      <c r="G65" s="7" t="s">
        <v>32</v>
      </c>
      <c r="H65" s="7" t="s">
        <v>32</v>
      </c>
      <c r="I65" s="7" t="s">
        <v>32</v>
      </c>
      <c r="J65" s="8" t="s">
        <v>32</v>
      </c>
      <c r="K65" s="98">
        <f t="shared" si="18"/>
        <v>1</v>
      </c>
      <c r="L65" s="98">
        <f t="shared" si="19"/>
        <v>1</v>
      </c>
      <c r="M65" s="99">
        <f t="shared" si="20"/>
        <v>1</v>
      </c>
      <c r="N65" s="99">
        <f t="shared" si="21"/>
        <v>1</v>
      </c>
      <c r="O65" s="100">
        <f t="shared" si="22"/>
        <v>1</v>
      </c>
      <c r="P65" s="100">
        <f t="shared" si="23"/>
        <v>1</v>
      </c>
      <c r="Q65" s="101">
        <f t="shared" si="24"/>
        <v>1</v>
      </c>
      <c r="R65" s="101">
        <f t="shared" si="25"/>
        <v>1</v>
      </c>
      <c r="S65" s="102">
        <f t="shared" si="26"/>
        <v>1</v>
      </c>
      <c r="T65" s="102">
        <f t="shared" si="27"/>
        <v>1</v>
      </c>
      <c r="U65" s="103">
        <f t="shared" si="28"/>
        <v>1</v>
      </c>
      <c r="V65" s="103">
        <f t="shared" si="29"/>
        <v>1</v>
      </c>
      <c r="W65" s="104">
        <f t="shared" si="30"/>
        <v>1</v>
      </c>
      <c r="X65" s="104">
        <f t="shared" si="31"/>
        <v>1</v>
      </c>
      <c r="Y65" s="64"/>
    </row>
    <row r="66" spans="1:37" ht="14.25" thickBot="1">
      <c r="A66" s="393" t="s">
        <v>152</v>
      </c>
      <c r="B66" s="394"/>
      <c r="C66" s="395"/>
      <c r="D66" s="107">
        <f>IF(SUM(L40:L65)=0,"",SUM(K40:K65)/SUM(L40:L65)*100)</f>
        <v>100</v>
      </c>
      <c r="E66" s="107">
        <f>IF(SUM(N40:N65)=0,"",SUM(M40:M65)/SUM(N40:N65)*100)</f>
        <v>100</v>
      </c>
      <c r="F66" s="105">
        <f>IF(SUM(P40:P65)=0,"",SUM(O40:O65)/SUM(P40:P65)*100)</f>
        <v>100</v>
      </c>
      <c r="G66" s="105">
        <f>IF(SUM(R40:R65)=0,"",SUM(Q40:Q65)/SUM(R40:R65)*100)</f>
        <v>100</v>
      </c>
      <c r="H66" s="105">
        <f>IF(SUM(T40:T65)=0,"",SUM(S40:S65)/SUM(T40:T65)*100)</f>
        <v>100</v>
      </c>
      <c r="I66" s="105">
        <f>IF(SUM(V40:V65)=0,"",SUM(U40:U65)/SUM(V40:V65)*100)</f>
        <v>100</v>
      </c>
      <c r="J66" s="106">
        <f>IF(SUM(X40:X65)=0,"",SUM(W40:W65)/SUM(X40:X65)*100)</f>
        <v>100</v>
      </c>
    </row>
    <row r="67" spans="1:37" ht="30" customHeight="1" thickBot="1">
      <c r="A67" s="396" t="s">
        <v>71</v>
      </c>
      <c r="B67" s="392"/>
      <c r="C67" s="397"/>
      <c r="D67" s="397"/>
      <c r="E67" s="397"/>
      <c r="F67" s="397"/>
      <c r="G67" s="397"/>
      <c r="H67" s="397"/>
      <c r="I67" s="397"/>
      <c r="J67" s="398"/>
    </row>
    <row r="68" spans="1:37" ht="14.25" thickBot="1"/>
    <row r="69" spans="1:37" ht="18" customHeight="1" thickBot="1">
      <c r="A69" s="391" t="s">
        <v>276</v>
      </c>
      <c r="B69" s="392"/>
      <c r="C69" s="299" t="s">
        <v>307</v>
      </c>
      <c r="D69" s="295"/>
      <c r="E69" s="295"/>
      <c r="F69" s="295"/>
      <c r="G69" s="295"/>
      <c r="H69" s="295"/>
      <c r="I69" s="295"/>
      <c r="J69" s="296"/>
    </row>
    <row r="70" spans="1:37">
      <c r="A70" s="431" t="s">
        <v>6</v>
      </c>
      <c r="B70" s="374"/>
      <c r="C70" s="433" t="s">
        <v>62</v>
      </c>
      <c r="D70" s="425" t="s">
        <v>64</v>
      </c>
      <c r="E70" s="428" t="s">
        <v>63</v>
      </c>
      <c r="F70" s="429"/>
      <c r="G70" s="429"/>
      <c r="H70" s="429"/>
      <c r="I70" s="429"/>
      <c r="J70" s="430"/>
      <c r="Y70" s="64"/>
    </row>
    <row r="71" spans="1:37" ht="14.25" thickBot="1">
      <c r="A71" s="402"/>
      <c r="B71" s="403"/>
      <c r="C71" s="434"/>
      <c r="D71" s="426"/>
      <c r="E71" s="414" t="s">
        <v>7</v>
      </c>
      <c r="F71" s="436" t="s">
        <v>3</v>
      </c>
      <c r="G71" s="436"/>
      <c r="H71" s="436" t="s">
        <v>4</v>
      </c>
      <c r="I71" s="436" t="s">
        <v>5</v>
      </c>
      <c r="J71" s="416" t="s">
        <v>8</v>
      </c>
      <c r="Y71" s="64" t="s">
        <v>32</v>
      </c>
    </row>
    <row r="72" spans="1:37" ht="14.25" customHeight="1" thickBot="1">
      <c r="A72" s="432"/>
      <c r="B72" s="388"/>
      <c r="C72" s="435"/>
      <c r="D72" s="427"/>
      <c r="E72" s="415"/>
      <c r="F72" s="154" t="s">
        <v>46</v>
      </c>
      <c r="G72" s="154" t="s">
        <v>47</v>
      </c>
      <c r="H72" s="437"/>
      <c r="I72" s="437"/>
      <c r="J72" s="417"/>
      <c r="Y72" s="64" t="s">
        <v>72</v>
      </c>
      <c r="AA72" s="342" t="s">
        <v>63</v>
      </c>
      <c r="AB72" s="343" t="s">
        <v>152</v>
      </c>
      <c r="AC72" s="447" t="s">
        <v>64</v>
      </c>
      <c r="AD72" s="447"/>
      <c r="AE72" s="447"/>
      <c r="AF72" s="447"/>
      <c r="AG72" s="447"/>
      <c r="AH72" s="344" t="s">
        <v>326</v>
      </c>
    </row>
    <row r="73" spans="1:37" ht="15" thickTop="1" thickBot="1">
      <c r="A73" s="399" t="s">
        <v>1</v>
      </c>
      <c r="B73" s="400"/>
      <c r="C73" s="14" t="s">
        <v>41</v>
      </c>
      <c r="D73" s="161" t="s">
        <v>147</v>
      </c>
      <c r="E73" s="40" t="s">
        <v>32</v>
      </c>
      <c r="F73" s="22"/>
      <c r="G73" s="22"/>
      <c r="H73" s="22"/>
      <c r="I73" s="22"/>
      <c r="J73" s="23"/>
      <c r="K73" s="98">
        <f t="shared" ref="K73:K98" si="36">IF(D73="○",1,0)</f>
        <v>1</v>
      </c>
      <c r="L73" s="98">
        <f t="shared" ref="L73:L98" si="37">IF(D73="",0,1)</f>
        <v>1</v>
      </c>
      <c r="M73" s="99">
        <f t="shared" ref="M73:M98" si="38">IF(AND($D73="○",E73="○"),1,0)</f>
        <v>1</v>
      </c>
      <c r="N73" s="99">
        <f t="shared" ref="N73:N98" si="39">IF(AND($D73&lt;&gt;"",$E73="○"),1,0)</f>
        <v>1</v>
      </c>
      <c r="O73" s="100">
        <f t="shared" ref="O73:O98" si="40">IF(AND($D73="○",F73="○"),1,0)</f>
        <v>0</v>
      </c>
      <c r="P73" s="100">
        <f t="shared" ref="P73:P98" si="41">IF(AND($D73&lt;&gt;"",$F73="○"),1,0)</f>
        <v>0</v>
      </c>
      <c r="Q73" s="101">
        <f t="shared" ref="Q73:Q98" si="42">IF(AND($D73="○",G73="○"),1,0)</f>
        <v>0</v>
      </c>
      <c r="R73" s="101">
        <f t="shared" ref="R73:R98" si="43">IF(AND($D73&lt;&gt;"",$G73="○"),1,0)</f>
        <v>0</v>
      </c>
      <c r="S73" s="102">
        <f t="shared" ref="S73:S98" si="44">IF(AND($D73="○",H73="○"),1,0)</f>
        <v>0</v>
      </c>
      <c r="T73" s="102">
        <f t="shared" ref="T73:T98" si="45">IF(AND($D73&lt;&gt;"",$H73="○"),1,0)</f>
        <v>0</v>
      </c>
      <c r="U73" s="103">
        <f t="shared" ref="U73:U98" si="46">IF(AND($D73="○",I73="○"),1,0)</f>
        <v>0</v>
      </c>
      <c r="V73" s="103">
        <f t="shared" ref="V73:V98" si="47">IF(AND($D73&lt;&gt;"",$I73="○"),1,0)</f>
        <v>0</v>
      </c>
      <c r="W73" s="104">
        <f t="shared" ref="W73:W98" si="48">IF(AND($D73="○",J73="○"),1,0)</f>
        <v>0</v>
      </c>
      <c r="X73" s="104">
        <f t="shared" ref="X73:X98" si="49">IF(AND($D73&lt;&gt;"",$J73="○"),1,0)</f>
        <v>0</v>
      </c>
      <c r="Y73" s="64"/>
      <c r="AA73" s="248" t="s">
        <v>327</v>
      </c>
      <c r="AB73" s="346">
        <f>E99</f>
        <v>100</v>
      </c>
      <c r="AC73" s="348" t="s">
        <v>334</v>
      </c>
      <c r="AD73" s="349" t="str">
        <f>IF(AB73&gt;=20,"★","")</f>
        <v>★</v>
      </c>
      <c r="AE73" s="349" t="str">
        <f>IF(AB73&gt;=40,"★","")</f>
        <v>★</v>
      </c>
      <c r="AF73" s="349" t="str">
        <f>IF(AB73&gt;=60,"★","")</f>
        <v>★</v>
      </c>
      <c r="AG73" s="350" t="str">
        <f>IF(AB73&gt;=80,"★","")</f>
        <v>★</v>
      </c>
      <c r="AH73" s="446">
        <f>C100</f>
        <v>0</v>
      </c>
    </row>
    <row r="74" spans="1:37">
      <c r="A74" s="410" t="s">
        <v>31</v>
      </c>
      <c r="B74" s="411"/>
      <c r="C74" s="65" t="s">
        <v>43</v>
      </c>
      <c r="D74" s="282" t="s">
        <v>147</v>
      </c>
      <c r="E74" s="43" t="s">
        <v>32</v>
      </c>
      <c r="F74" s="36"/>
      <c r="G74" s="36"/>
      <c r="H74" s="36"/>
      <c r="I74" s="36"/>
      <c r="J74" s="37"/>
      <c r="K74" s="98">
        <f t="shared" si="36"/>
        <v>1</v>
      </c>
      <c r="L74" s="98">
        <f t="shared" si="37"/>
        <v>1</v>
      </c>
      <c r="M74" s="99">
        <f t="shared" si="38"/>
        <v>1</v>
      </c>
      <c r="N74" s="99">
        <f t="shared" si="39"/>
        <v>1</v>
      </c>
      <c r="O74" s="100">
        <f t="shared" si="40"/>
        <v>0</v>
      </c>
      <c r="P74" s="100">
        <f t="shared" si="41"/>
        <v>0</v>
      </c>
      <c r="Q74" s="101">
        <f t="shared" si="42"/>
        <v>0</v>
      </c>
      <c r="R74" s="101">
        <f t="shared" si="43"/>
        <v>0</v>
      </c>
      <c r="S74" s="102">
        <f t="shared" si="44"/>
        <v>0</v>
      </c>
      <c r="T74" s="102">
        <f t="shared" si="45"/>
        <v>0</v>
      </c>
      <c r="U74" s="103">
        <f t="shared" si="46"/>
        <v>0</v>
      </c>
      <c r="V74" s="103">
        <f t="shared" si="47"/>
        <v>0</v>
      </c>
      <c r="W74" s="104">
        <f t="shared" si="48"/>
        <v>0</v>
      </c>
      <c r="X74" s="104">
        <f t="shared" si="49"/>
        <v>0</v>
      </c>
      <c r="Y74" s="64"/>
      <c r="AA74" s="248" t="s">
        <v>328</v>
      </c>
      <c r="AB74" s="346">
        <f>F99</f>
        <v>100</v>
      </c>
      <c r="AC74" s="348" t="s">
        <v>334</v>
      </c>
      <c r="AD74" s="349" t="str">
        <f t="shared" ref="AD74:AD79" si="50">IF(AB74&gt;=20,"★","")</f>
        <v>★</v>
      </c>
      <c r="AE74" s="349" t="str">
        <f t="shared" ref="AE74:AE79" si="51">IF(AB74&gt;=40,"★","")</f>
        <v>★</v>
      </c>
      <c r="AF74" s="349" t="str">
        <f t="shared" ref="AF74:AF79" si="52">IF(AB74&gt;=60,"★","")</f>
        <v>★</v>
      </c>
      <c r="AG74" s="350" t="str">
        <f t="shared" ref="AG74:AG79" si="53">IF(AB74&gt;=80,"★","")</f>
        <v>★</v>
      </c>
      <c r="AH74" s="446"/>
      <c r="AJ74" s="442" t="s">
        <v>335</v>
      </c>
      <c r="AK74" s="443"/>
    </row>
    <row r="75" spans="1:37">
      <c r="A75" s="409"/>
      <c r="B75" s="400"/>
      <c r="C75" s="280" t="s">
        <v>230</v>
      </c>
      <c r="D75" s="162" t="s">
        <v>147</v>
      </c>
      <c r="E75" s="41"/>
      <c r="F75" s="16" t="s">
        <v>32</v>
      </c>
      <c r="G75" s="16" t="s">
        <v>32</v>
      </c>
      <c r="H75" s="16"/>
      <c r="I75" s="16"/>
      <c r="J75" s="17"/>
      <c r="K75" s="98">
        <f t="shared" si="36"/>
        <v>1</v>
      </c>
      <c r="L75" s="98">
        <f t="shared" si="37"/>
        <v>1</v>
      </c>
      <c r="M75" s="99">
        <f t="shared" si="38"/>
        <v>0</v>
      </c>
      <c r="N75" s="99">
        <f t="shared" si="39"/>
        <v>0</v>
      </c>
      <c r="O75" s="100">
        <f t="shared" si="40"/>
        <v>1</v>
      </c>
      <c r="P75" s="100">
        <f t="shared" si="41"/>
        <v>1</v>
      </c>
      <c r="Q75" s="101">
        <f t="shared" si="42"/>
        <v>1</v>
      </c>
      <c r="R75" s="101">
        <f t="shared" si="43"/>
        <v>1</v>
      </c>
      <c r="S75" s="102">
        <f t="shared" si="44"/>
        <v>0</v>
      </c>
      <c r="T75" s="102">
        <f t="shared" si="45"/>
        <v>0</v>
      </c>
      <c r="U75" s="103">
        <f t="shared" si="46"/>
        <v>0</v>
      </c>
      <c r="V75" s="103">
        <f t="shared" si="47"/>
        <v>0</v>
      </c>
      <c r="W75" s="104">
        <f t="shared" si="48"/>
        <v>0</v>
      </c>
      <c r="X75" s="104">
        <f t="shared" si="49"/>
        <v>0</v>
      </c>
      <c r="Y75" s="64"/>
      <c r="AA75" s="248" t="s">
        <v>329</v>
      </c>
      <c r="AB75" s="346">
        <f>G99</f>
        <v>100</v>
      </c>
      <c r="AC75" s="348" t="s">
        <v>334</v>
      </c>
      <c r="AD75" s="349" t="str">
        <f t="shared" si="50"/>
        <v>★</v>
      </c>
      <c r="AE75" s="349" t="str">
        <f t="shared" si="51"/>
        <v>★</v>
      </c>
      <c r="AF75" s="349" t="str">
        <f t="shared" si="52"/>
        <v>★</v>
      </c>
      <c r="AG75" s="350" t="str">
        <f t="shared" si="53"/>
        <v>★</v>
      </c>
      <c r="AH75" s="446"/>
      <c r="AJ75" s="351" t="s">
        <v>336</v>
      </c>
      <c r="AK75" s="352" t="s">
        <v>334</v>
      </c>
    </row>
    <row r="76" spans="1:37">
      <c r="A76" s="409"/>
      <c r="B76" s="400"/>
      <c r="C76" s="280" t="s">
        <v>232</v>
      </c>
      <c r="D76" s="162" t="s">
        <v>147</v>
      </c>
      <c r="E76" s="41" t="s">
        <v>32</v>
      </c>
      <c r="F76" s="16"/>
      <c r="G76" s="16" t="s">
        <v>32</v>
      </c>
      <c r="H76" s="16" t="s">
        <v>32</v>
      </c>
      <c r="I76" s="16" t="s">
        <v>32</v>
      </c>
      <c r="J76" s="17" t="s">
        <v>32</v>
      </c>
      <c r="K76" s="98">
        <f t="shared" si="36"/>
        <v>1</v>
      </c>
      <c r="L76" s="98">
        <f t="shared" si="37"/>
        <v>1</v>
      </c>
      <c r="M76" s="99">
        <f t="shared" si="38"/>
        <v>1</v>
      </c>
      <c r="N76" s="99">
        <f t="shared" si="39"/>
        <v>1</v>
      </c>
      <c r="O76" s="100">
        <f t="shared" si="40"/>
        <v>0</v>
      </c>
      <c r="P76" s="100">
        <f t="shared" si="41"/>
        <v>0</v>
      </c>
      <c r="Q76" s="101">
        <f t="shared" si="42"/>
        <v>1</v>
      </c>
      <c r="R76" s="101">
        <f t="shared" si="43"/>
        <v>1</v>
      </c>
      <c r="S76" s="102">
        <f t="shared" si="44"/>
        <v>1</v>
      </c>
      <c r="T76" s="102">
        <f t="shared" si="45"/>
        <v>1</v>
      </c>
      <c r="U76" s="103">
        <f t="shared" si="46"/>
        <v>1</v>
      </c>
      <c r="V76" s="103">
        <f t="shared" si="47"/>
        <v>1</v>
      </c>
      <c r="W76" s="104">
        <f t="shared" si="48"/>
        <v>1</v>
      </c>
      <c r="X76" s="104">
        <f t="shared" si="49"/>
        <v>1</v>
      </c>
      <c r="Y76" s="81"/>
      <c r="AA76" s="248" t="s">
        <v>143</v>
      </c>
      <c r="AB76" s="346">
        <f>H99</f>
        <v>100</v>
      </c>
      <c r="AC76" s="348" t="s">
        <v>334</v>
      </c>
      <c r="AD76" s="349" t="str">
        <f t="shared" si="50"/>
        <v>★</v>
      </c>
      <c r="AE76" s="349" t="str">
        <f t="shared" si="51"/>
        <v>★</v>
      </c>
      <c r="AF76" s="349" t="str">
        <f t="shared" si="52"/>
        <v>★</v>
      </c>
      <c r="AG76" s="350" t="str">
        <f t="shared" si="53"/>
        <v>★</v>
      </c>
      <c r="AH76" s="446"/>
      <c r="AJ76" s="351" t="s">
        <v>337</v>
      </c>
      <c r="AK76" s="353" t="s">
        <v>341</v>
      </c>
    </row>
    <row r="77" spans="1:37" ht="14.25" thickBot="1">
      <c r="A77" s="412"/>
      <c r="B77" s="413"/>
      <c r="C77" s="66" t="s">
        <v>233</v>
      </c>
      <c r="D77" s="283" t="s">
        <v>147</v>
      </c>
      <c r="E77" s="44"/>
      <c r="F77" s="38"/>
      <c r="G77" s="38"/>
      <c r="H77" s="38"/>
      <c r="I77" s="38" t="s">
        <v>32</v>
      </c>
      <c r="J77" s="39"/>
      <c r="K77" s="98">
        <f t="shared" si="36"/>
        <v>1</v>
      </c>
      <c r="L77" s="98">
        <f t="shared" si="37"/>
        <v>1</v>
      </c>
      <c r="M77" s="99">
        <f t="shared" si="38"/>
        <v>0</v>
      </c>
      <c r="N77" s="99">
        <f t="shared" si="39"/>
        <v>0</v>
      </c>
      <c r="O77" s="100">
        <f t="shared" si="40"/>
        <v>0</v>
      </c>
      <c r="P77" s="100">
        <f t="shared" si="41"/>
        <v>0</v>
      </c>
      <c r="Q77" s="101">
        <f t="shared" si="42"/>
        <v>0</v>
      </c>
      <c r="R77" s="101">
        <f t="shared" si="43"/>
        <v>0</v>
      </c>
      <c r="S77" s="102">
        <f t="shared" si="44"/>
        <v>0</v>
      </c>
      <c r="T77" s="102">
        <f t="shared" si="45"/>
        <v>0</v>
      </c>
      <c r="U77" s="103">
        <f t="shared" si="46"/>
        <v>1</v>
      </c>
      <c r="V77" s="103">
        <f t="shared" si="47"/>
        <v>1</v>
      </c>
      <c r="W77" s="104">
        <f t="shared" si="48"/>
        <v>0</v>
      </c>
      <c r="X77" s="104">
        <f t="shared" si="49"/>
        <v>0</v>
      </c>
      <c r="Y77" s="64"/>
      <c r="AA77" s="248" t="s">
        <v>144</v>
      </c>
      <c r="AB77" s="346">
        <f>I99</f>
        <v>71.428571428571431</v>
      </c>
      <c r="AC77" s="348" t="s">
        <v>334</v>
      </c>
      <c r="AD77" s="349" t="str">
        <f t="shared" si="50"/>
        <v>★</v>
      </c>
      <c r="AE77" s="349" t="str">
        <f t="shared" si="51"/>
        <v>★</v>
      </c>
      <c r="AF77" s="349" t="str">
        <f t="shared" si="52"/>
        <v>★</v>
      </c>
      <c r="AG77" s="350" t="str">
        <f t="shared" si="53"/>
        <v/>
      </c>
      <c r="AH77" s="446"/>
      <c r="AJ77" s="351" t="s">
        <v>338</v>
      </c>
      <c r="AK77" s="353" t="s">
        <v>342</v>
      </c>
    </row>
    <row r="78" spans="1:37">
      <c r="A78" s="418" t="s">
        <v>11</v>
      </c>
      <c r="B78" s="15" t="s">
        <v>14</v>
      </c>
      <c r="C78" s="68" t="s">
        <v>234</v>
      </c>
      <c r="D78" s="162" t="s">
        <v>147</v>
      </c>
      <c r="E78" s="41" t="s">
        <v>32</v>
      </c>
      <c r="F78" s="16"/>
      <c r="G78" s="16"/>
      <c r="H78" s="16"/>
      <c r="I78" s="16"/>
      <c r="J78" s="17"/>
      <c r="K78" s="98">
        <f t="shared" si="36"/>
        <v>1</v>
      </c>
      <c r="L78" s="98">
        <f t="shared" si="37"/>
        <v>1</v>
      </c>
      <c r="M78" s="99">
        <f t="shared" si="38"/>
        <v>1</v>
      </c>
      <c r="N78" s="99">
        <f t="shared" si="39"/>
        <v>1</v>
      </c>
      <c r="O78" s="100">
        <f t="shared" si="40"/>
        <v>0</v>
      </c>
      <c r="P78" s="100">
        <f t="shared" si="41"/>
        <v>0</v>
      </c>
      <c r="Q78" s="101">
        <f t="shared" si="42"/>
        <v>0</v>
      </c>
      <c r="R78" s="101">
        <f t="shared" si="43"/>
        <v>0</v>
      </c>
      <c r="S78" s="102">
        <f t="shared" si="44"/>
        <v>0</v>
      </c>
      <c r="T78" s="102">
        <f t="shared" si="45"/>
        <v>0</v>
      </c>
      <c r="U78" s="103">
        <f t="shared" si="46"/>
        <v>0</v>
      </c>
      <c r="V78" s="103">
        <f t="shared" si="47"/>
        <v>0</v>
      </c>
      <c r="W78" s="104">
        <f t="shared" si="48"/>
        <v>0</v>
      </c>
      <c r="X78" s="104">
        <f t="shared" si="49"/>
        <v>0</v>
      </c>
      <c r="Y78" s="64"/>
      <c r="AA78" s="248" t="s">
        <v>145</v>
      </c>
      <c r="AB78" s="346">
        <f>J99</f>
        <v>71.428571428571431</v>
      </c>
      <c r="AC78" s="348" t="s">
        <v>334</v>
      </c>
      <c r="AD78" s="349" t="str">
        <f t="shared" si="50"/>
        <v>★</v>
      </c>
      <c r="AE78" s="349" t="str">
        <f t="shared" si="51"/>
        <v>★</v>
      </c>
      <c r="AF78" s="349" t="str">
        <f t="shared" si="52"/>
        <v>★</v>
      </c>
      <c r="AG78" s="350" t="str">
        <f t="shared" si="53"/>
        <v/>
      </c>
      <c r="AH78" s="446"/>
      <c r="AJ78" s="351" t="s">
        <v>339</v>
      </c>
      <c r="AK78" s="353" t="s">
        <v>343</v>
      </c>
    </row>
    <row r="79" spans="1:37" ht="14.25" thickBot="1">
      <c r="A79" s="420"/>
      <c r="B79" s="15" t="s">
        <v>12</v>
      </c>
      <c r="C79" s="68" t="s">
        <v>51</v>
      </c>
      <c r="D79" s="162" t="s">
        <v>147</v>
      </c>
      <c r="E79" s="41"/>
      <c r="F79" s="16" t="s">
        <v>32</v>
      </c>
      <c r="G79" s="16" t="s">
        <v>32</v>
      </c>
      <c r="H79" s="16"/>
      <c r="I79" s="16"/>
      <c r="J79" s="17"/>
      <c r="K79" s="98">
        <f t="shared" si="36"/>
        <v>1</v>
      </c>
      <c r="L79" s="98">
        <f t="shared" si="37"/>
        <v>1</v>
      </c>
      <c r="M79" s="99">
        <f t="shared" si="38"/>
        <v>0</v>
      </c>
      <c r="N79" s="99">
        <f t="shared" si="39"/>
        <v>0</v>
      </c>
      <c r="O79" s="100">
        <f t="shared" si="40"/>
        <v>1</v>
      </c>
      <c r="P79" s="100">
        <f t="shared" si="41"/>
        <v>1</v>
      </c>
      <c r="Q79" s="101">
        <f t="shared" si="42"/>
        <v>1</v>
      </c>
      <c r="R79" s="101">
        <f t="shared" si="43"/>
        <v>1</v>
      </c>
      <c r="S79" s="102">
        <f t="shared" si="44"/>
        <v>0</v>
      </c>
      <c r="T79" s="102">
        <f t="shared" si="45"/>
        <v>0</v>
      </c>
      <c r="U79" s="103">
        <f t="shared" si="46"/>
        <v>0</v>
      </c>
      <c r="V79" s="103">
        <f t="shared" si="47"/>
        <v>0</v>
      </c>
      <c r="W79" s="104">
        <f t="shared" si="48"/>
        <v>0</v>
      </c>
      <c r="X79" s="104">
        <f t="shared" si="49"/>
        <v>0</v>
      </c>
      <c r="Y79" s="64"/>
      <c r="AA79" s="345" t="s">
        <v>333</v>
      </c>
      <c r="AB79" s="347">
        <f>D99</f>
        <v>84.210526315789465</v>
      </c>
      <c r="AC79" s="356" t="s">
        <v>334</v>
      </c>
      <c r="AD79" s="357" t="str">
        <f t="shared" si="50"/>
        <v>★</v>
      </c>
      <c r="AE79" s="357" t="str">
        <f t="shared" si="51"/>
        <v>★</v>
      </c>
      <c r="AF79" s="357" t="str">
        <f t="shared" si="52"/>
        <v>★</v>
      </c>
      <c r="AG79" s="359" t="str">
        <f t="shared" si="53"/>
        <v>★</v>
      </c>
      <c r="AH79" s="448"/>
      <c r="AJ79" s="354" t="s">
        <v>340</v>
      </c>
      <c r="AK79" s="355" t="s">
        <v>344</v>
      </c>
    </row>
    <row r="80" spans="1:37">
      <c r="A80" s="420"/>
      <c r="B80" s="422" t="s">
        <v>13</v>
      </c>
      <c r="C80" s="69" t="s">
        <v>243</v>
      </c>
      <c r="D80" s="284"/>
      <c r="E80" s="48" t="s">
        <v>32</v>
      </c>
      <c r="F80" s="49"/>
      <c r="G80" s="49"/>
      <c r="H80" s="49"/>
      <c r="I80" s="49"/>
      <c r="J80" s="50"/>
      <c r="K80" s="98">
        <f t="shared" si="36"/>
        <v>0</v>
      </c>
      <c r="L80" s="98">
        <f t="shared" si="37"/>
        <v>0</v>
      </c>
      <c r="M80" s="99">
        <f t="shared" si="38"/>
        <v>0</v>
      </c>
      <c r="N80" s="99">
        <f t="shared" si="39"/>
        <v>0</v>
      </c>
      <c r="O80" s="100">
        <f t="shared" si="40"/>
        <v>0</v>
      </c>
      <c r="P80" s="100">
        <f t="shared" si="41"/>
        <v>0</v>
      </c>
      <c r="Q80" s="101">
        <f t="shared" si="42"/>
        <v>0</v>
      </c>
      <c r="R80" s="101">
        <f t="shared" si="43"/>
        <v>0</v>
      </c>
      <c r="S80" s="102">
        <f t="shared" si="44"/>
        <v>0</v>
      </c>
      <c r="T80" s="102">
        <f t="shared" si="45"/>
        <v>0</v>
      </c>
      <c r="U80" s="103">
        <f t="shared" si="46"/>
        <v>0</v>
      </c>
      <c r="V80" s="103">
        <f t="shared" si="47"/>
        <v>0</v>
      </c>
      <c r="W80" s="104">
        <f t="shared" si="48"/>
        <v>0</v>
      </c>
      <c r="X80" s="104">
        <f t="shared" si="49"/>
        <v>0</v>
      </c>
      <c r="Y80" s="64"/>
    </row>
    <row r="81" spans="1:25">
      <c r="A81" s="420"/>
      <c r="B81" s="423"/>
      <c r="C81" s="70" t="s">
        <v>52</v>
      </c>
      <c r="D81" s="285"/>
      <c r="E81" s="51"/>
      <c r="F81" s="52"/>
      <c r="G81" s="52"/>
      <c r="H81" s="52" t="s">
        <v>32</v>
      </c>
      <c r="I81" s="52"/>
      <c r="J81" s="53"/>
      <c r="K81" s="98">
        <f t="shared" si="36"/>
        <v>0</v>
      </c>
      <c r="L81" s="98">
        <f t="shared" si="37"/>
        <v>0</v>
      </c>
      <c r="M81" s="99">
        <f t="shared" si="38"/>
        <v>0</v>
      </c>
      <c r="N81" s="99">
        <f t="shared" si="39"/>
        <v>0</v>
      </c>
      <c r="O81" s="100">
        <f t="shared" si="40"/>
        <v>0</v>
      </c>
      <c r="P81" s="100">
        <f t="shared" si="41"/>
        <v>0</v>
      </c>
      <c r="Q81" s="101">
        <f t="shared" si="42"/>
        <v>0</v>
      </c>
      <c r="R81" s="101">
        <f t="shared" si="43"/>
        <v>0</v>
      </c>
      <c r="S81" s="102">
        <f t="shared" si="44"/>
        <v>0</v>
      </c>
      <c r="T81" s="102">
        <f t="shared" si="45"/>
        <v>0</v>
      </c>
      <c r="U81" s="103">
        <f t="shared" si="46"/>
        <v>0</v>
      </c>
      <c r="V81" s="103">
        <f t="shared" si="47"/>
        <v>0</v>
      </c>
      <c r="W81" s="104">
        <f t="shared" si="48"/>
        <v>0</v>
      </c>
      <c r="X81" s="104">
        <f t="shared" si="49"/>
        <v>0</v>
      </c>
      <c r="Y81" s="64"/>
    </row>
    <row r="82" spans="1:25">
      <c r="A82" s="420"/>
      <c r="B82" s="423"/>
      <c r="C82" s="70" t="s">
        <v>53</v>
      </c>
      <c r="D82" s="285"/>
      <c r="E82" s="51"/>
      <c r="F82" s="52" t="s">
        <v>32</v>
      </c>
      <c r="G82" s="52" t="s">
        <v>32</v>
      </c>
      <c r="H82" s="52"/>
      <c r="I82" s="52"/>
      <c r="J82" s="53"/>
      <c r="K82" s="98">
        <f t="shared" si="36"/>
        <v>0</v>
      </c>
      <c r="L82" s="98">
        <f t="shared" si="37"/>
        <v>0</v>
      </c>
      <c r="M82" s="99">
        <f t="shared" si="38"/>
        <v>0</v>
      </c>
      <c r="N82" s="99">
        <f t="shared" si="39"/>
        <v>0</v>
      </c>
      <c r="O82" s="100">
        <f t="shared" si="40"/>
        <v>0</v>
      </c>
      <c r="P82" s="100">
        <f t="shared" si="41"/>
        <v>0</v>
      </c>
      <c r="Q82" s="101">
        <f t="shared" si="42"/>
        <v>0</v>
      </c>
      <c r="R82" s="101">
        <f t="shared" si="43"/>
        <v>0</v>
      </c>
      <c r="S82" s="102">
        <f t="shared" si="44"/>
        <v>0</v>
      </c>
      <c r="T82" s="102">
        <f t="shared" si="45"/>
        <v>0</v>
      </c>
      <c r="U82" s="103">
        <f t="shared" si="46"/>
        <v>0</v>
      </c>
      <c r="V82" s="103">
        <f t="shared" si="47"/>
        <v>0</v>
      </c>
      <c r="W82" s="104">
        <f t="shared" si="48"/>
        <v>0</v>
      </c>
      <c r="X82" s="104">
        <f t="shared" si="49"/>
        <v>0</v>
      </c>
      <c r="Y82" s="64"/>
    </row>
    <row r="83" spans="1:25">
      <c r="A83" s="420"/>
      <c r="B83" s="423"/>
      <c r="C83" s="70" t="s">
        <v>54</v>
      </c>
      <c r="D83" s="285"/>
      <c r="E83" s="51"/>
      <c r="F83" s="52"/>
      <c r="G83" s="52"/>
      <c r="H83" s="52"/>
      <c r="I83" s="52" t="s">
        <v>32</v>
      </c>
      <c r="J83" s="53"/>
      <c r="K83" s="98">
        <f t="shared" si="36"/>
        <v>0</v>
      </c>
      <c r="L83" s="98">
        <f t="shared" si="37"/>
        <v>0</v>
      </c>
      <c r="M83" s="99">
        <f t="shared" si="38"/>
        <v>0</v>
      </c>
      <c r="N83" s="99">
        <f t="shared" si="39"/>
        <v>0</v>
      </c>
      <c r="O83" s="100">
        <f t="shared" si="40"/>
        <v>0</v>
      </c>
      <c r="P83" s="100">
        <f t="shared" si="41"/>
        <v>0</v>
      </c>
      <c r="Q83" s="101">
        <f t="shared" si="42"/>
        <v>0</v>
      </c>
      <c r="R83" s="101">
        <f t="shared" si="43"/>
        <v>0</v>
      </c>
      <c r="S83" s="102">
        <f t="shared" si="44"/>
        <v>0</v>
      </c>
      <c r="T83" s="102">
        <f t="shared" si="45"/>
        <v>0</v>
      </c>
      <c r="U83" s="103">
        <f t="shared" si="46"/>
        <v>0</v>
      </c>
      <c r="V83" s="103">
        <f t="shared" si="47"/>
        <v>0</v>
      </c>
      <c r="W83" s="104">
        <f t="shared" si="48"/>
        <v>0</v>
      </c>
      <c r="X83" s="104">
        <f t="shared" si="49"/>
        <v>0</v>
      </c>
      <c r="Y83" s="64"/>
    </row>
    <row r="84" spans="1:25">
      <c r="A84" s="420"/>
      <c r="B84" s="423"/>
      <c r="C84" s="70" t="s">
        <v>56</v>
      </c>
      <c r="D84" s="285"/>
      <c r="E84" s="51"/>
      <c r="F84" s="52" t="s">
        <v>32</v>
      </c>
      <c r="G84" s="52" t="s">
        <v>32</v>
      </c>
      <c r="H84" s="52"/>
      <c r="I84" s="52"/>
      <c r="J84" s="53"/>
      <c r="K84" s="98">
        <f t="shared" si="36"/>
        <v>0</v>
      </c>
      <c r="L84" s="98">
        <f t="shared" si="37"/>
        <v>0</v>
      </c>
      <c r="M84" s="99">
        <f t="shared" si="38"/>
        <v>0</v>
      </c>
      <c r="N84" s="99">
        <f t="shared" si="39"/>
        <v>0</v>
      </c>
      <c r="O84" s="100">
        <f t="shared" si="40"/>
        <v>0</v>
      </c>
      <c r="P84" s="100">
        <f t="shared" si="41"/>
        <v>0</v>
      </c>
      <c r="Q84" s="101">
        <f t="shared" si="42"/>
        <v>0</v>
      </c>
      <c r="R84" s="101">
        <f t="shared" si="43"/>
        <v>0</v>
      </c>
      <c r="S84" s="102">
        <f t="shared" si="44"/>
        <v>0</v>
      </c>
      <c r="T84" s="102">
        <f t="shared" si="45"/>
        <v>0</v>
      </c>
      <c r="U84" s="103">
        <f t="shared" si="46"/>
        <v>0</v>
      </c>
      <c r="V84" s="103">
        <f t="shared" si="47"/>
        <v>0</v>
      </c>
      <c r="W84" s="104">
        <f t="shared" si="48"/>
        <v>0</v>
      </c>
      <c r="X84" s="104">
        <f t="shared" si="49"/>
        <v>0</v>
      </c>
      <c r="Y84" s="64"/>
    </row>
    <row r="85" spans="1:25" ht="14.25" thickBot="1">
      <c r="A85" s="421"/>
      <c r="B85" s="424"/>
      <c r="C85" s="71" t="s">
        <v>55</v>
      </c>
      <c r="D85" s="286"/>
      <c r="E85" s="54"/>
      <c r="F85" s="55"/>
      <c r="G85" s="55"/>
      <c r="H85" s="55"/>
      <c r="I85" s="55" t="s">
        <v>32</v>
      </c>
      <c r="J85" s="56"/>
      <c r="K85" s="98">
        <f t="shared" si="36"/>
        <v>0</v>
      </c>
      <c r="L85" s="98">
        <f t="shared" si="37"/>
        <v>0</v>
      </c>
      <c r="M85" s="99">
        <f t="shared" si="38"/>
        <v>0</v>
      </c>
      <c r="N85" s="99">
        <f t="shared" si="39"/>
        <v>0</v>
      </c>
      <c r="O85" s="100">
        <f t="shared" si="40"/>
        <v>0</v>
      </c>
      <c r="P85" s="100">
        <f t="shared" si="41"/>
        <v>0</v>
      </c>
      <c r="Q85" s="101">
        <f t="shared" si="42"/>
        <v>0</v>
      </c>
      <c r="R85" s="101">
        <f t="shared" si="43"/>
        <v>0</v>
      </c>
      <c r="S85" s="102">
        <f t="shared" si="44"/>
        <v>0</v>
      </c>
      <c r="T85" s="102">
        <f t="shared" si="45"/>
        <v>0</v>
      </c>
      <c r="U85" s="103">
        <f t="shared" si="46"/>
        <v>0</v>
      </c>
      <c r="V85" s="103">
        <f t="shared" si="47"/>
        <v>0</v>
      </c>
      <c r="W85" s="104">
        <f t="shared" si="48"/>
        <v>0</v>
      </c>
      <c r="X85" s="104">
        <f t="shared" si="49"/>
        <v>0</v>
      </c>
      <c r="Y85" s="64"/>
    </row>
    <row r="86" spans="1:25">
      <c r="A86" s="399" t="s">
        <v>2</v>
      </c>
      <c r="B86" s="400"/>
      <c r="C86" s="72" t="s">
        <v>57</v>
      </c>
      <c r="D86" s="287" t="s">
        <v>147</v>
      </c>
      <c r="E86" s="40" t="s">
        <v>32</v>
      </c>
      <c r="F86" s="33"/>
      <c r="G86" s="33"/>
      <c r="H86" s="22"/>
      <c r="I86" s="33"/>
      <c r="J86" s="34" t="s">
        <v>32</v>
      </c>
      <c r="K86" s="98">
        <f t="shared" si="36"/>
        <v>1</v>
      </c>
      <c r="L86" s="98">
        <f t="shared" si="37"/>
        <v>1</v>
      </c>
      <c r="M86" s="99">
        <f t="shared" si="38"/>
        <v>1</v>
      </c>
      <c r="N86" s="99">
        <f t="shared" si="39"/>
        <v>1</v>
      </c>
      <c r="O86" s="100">
        <f t="shared" si="40"/>
        <v>0</v>
      </c>
      <c r="P86" s="100">
        <f t="shared" si="41"/>
        <v>0</v>
      </c>
      <c r="Q86" s="101">
        <f t="shared" si="42"/>
        <v>0</v>
      </c>
      <c r="R86" s="101">
        <f t="shared" si="43"/>
        <v>0</v>
      </c>
      <c r="S86" s="102">
        <f t="shared" si="44"/>
        <v>0</v>
      </c>
      <c r="T86" s="102">
        <f t="shared" si="45"/>
        <v>0</v>
      </c>
      <c r="U86" s="103">
        <f t="shared" si="46"/>
        <v>0</v>
      </c>
      <c r="V86" s="103">
        <f t="shared" si="47"/>
        <v>0</v>
      </c>
      <c r="W86" s="104">
        <f t="shared" si="48"/>
        <v>1</v>
      </c>
      <c r="X86" s="104">
        <f t="shared" si="49"/>
        <v>1</v>
      </c>
      <c r="Y86" s="64"/>
    </row>
    <row r="87" spans="1:25" ht="14.25" thickBot="1">
      <c r="A87" s="399"/>
      <c r="B87" s="400"/>
      <c r="C87" s="74" t="s">
        <v>59</v>
      </c>
      <c r="D87" s="288" t="s">
        <v>147</v>
      </c>
      <c r="E87" s="42"/>
      <c r="F87" s="27"/>
      <c r="G87" s="27"/>
      <c r="H87" s="28"/>
      <c r="I87" s="27"/>
      <c r="J87" s="29" t="s">
        <v>32</v>
      </c>
      <c r="K87" s="98">
        <f t="shared" si="36"/>
        <v>1</v>
      </c>
      <c r="L87" s="98">
        <f t="shared" si="37"/>
        <v>1</v>
      </c>
      <c r="M87" s="99">
        <f t="shared" si="38"/>
        <v>0</v>
      </c>
      <c r="N87" s="99">
        <f t="shared" si="39"/>
        <v>0</v>
      </c>
      <c r="O87" s="100">
        <f t="shared" si="40"/>
        <v>0</v>
      </c>
      <c r="P87" s="100">
        <f t="shared" si="41"/>
        <v>0</v>
      </c>
      <c r="Q87" s="101">
        <f t="shared" si="42"/>
        <v>0</v>
      </c>
      <c r="R87" s="101">
        <f t="shared" si="43"/>
        <v>0</v>
      </c>
      <c r="S87" s="102">
        <f t="shared" si="44"/>
        <v>0</v>
      </c>
      <c r="T87" s="102">
        <f t="shared" si="45"/>
        <v>0</v>
      </c>
      <c r="U87" s="103">
        <f t="shared" si="46"/>
        <v>0</v>
      </c>
      <c r="V87" s="103">
        <f t="shared" si="47"/>
        <v>0</v>
      </c>
      <c r="W87" s="104">
        <f t="shared" si="48"/>
        <v>1</v>
      </c>
      <c r="X87" s="104">
        <f t="shared" si="49"/>
        <v>1</v>
      </c>
      <c r="Y87" s="64"/>
    </row>
    <row r="88" spans="1:25" ht="14.25" thickBot="1">
      <c r="A88" s="410" t="s">
        <v>21</v>
      </c>
      <c r="B88" s="411"/>
      <c r="C88" s="82" t="s">
        <v>80</v>
      </c>
      <c r="D88" s="289"/>
      <c r="E88" s="83" t="s">
        <v>32</v>
      </c>
      <c r="F88" s="84"/>
      <c r="G88" s="84"/>
      <c r="H88" s="84"/>
      <c r="I88" s="84"/>
      <c r="J88" s="85"/>
      <c r="K88" s="98">
        <f t="shared" si="36"/>
        <v>0</v>
      </c>
      <c r="L88" s="98">
        <f t="shared" si="37"/>
        <v>0</v>
      </c>
      <c r="M88" s="99">
        <f t="shared" si="38"/>
        <v>0</v>
      </c>
      <c r="N88" s="99">
        <f t="shared" si="39"/>
        <v>0</v>
      </c>
      <c r="O88" s="100">
        <f t="shared" si="40"/>
        <v>0</v>
      </c>
      <c r="P88" s="100">
        <f t="shared" si="41"/>
        <v>0</v>
      </c>
      <c r="Q88" s="101">
        <f t="shared" si="42"/>
        <v>0</v>
      </c>
      <c r="R88" s="101">
        <f t="shared" si="43"/>
        <v>0</v>
      </c>
      <c r="S88" s="102">
        <f t="shared" si="44"/>
        <v>0</v>
      </c>
      <c r="T88" s="102">
        <f t="shared" si="45"/>
        <v>0</v>
      </c>
      <c r="U88" s="103">
        <f t="shared" si="46"/>
        <v>0</v>
      </c>
      <c r="V88" s="103">
        <f t="shared" si="47"/>
        <v>0</v>
      </c>
      <c r="W88" s="104">
        <f t="shared" si="48"/>
        <v>0</v>
      </c>
      <c r="X88" s="104">
        <f t="shared" si="49"/>
        <v>0</v>
      </c>
      <c r="Y88" s="64"/>
    </row>
    <row r="89" spans="1:25">
      <c r="A89" s="439" t="s">
        <v>73</v>
      </c>
      <c r="B89" s="411"/>
      <c r="C89" s="75" t="s">
        <v>75</v>
      </c>
      <c r="D89" s="290" t="s">
        <v>147</v>
      </c>
      <c r="E89" s="86"/>
      <c r="F89" s="87"/>
      <c r="G89" s="87"/>
      <c r="H89" s="87"/>
      <c r="I89" s="87" t="s">
        <v>32</v>
      </c>
      <c r="J89" s="88"/>
      <c r="K89" s="98">
        <f t="shared" si="36"/>
        <v>1</v>
      </c>
      <c r="L89" s="98">
        <f t="shared" si="37"/>
        <v>1</v>
      </c>
      <c r="M89" s="99">
        <f t="shared" si="38"/>
        <v>0</v>
      </c>
      <c r="N89" s="99">
        <f t="shared" si="39"/>
        <v>0</v>
      </c>
      <c r="O89" s="100">
        <f t="shared" si="40"/>
        <v>0</v>
      </c>
      <c r="P89" s="100">
        <f t="shared" si="41"/>
        <v>0</v>
      </c>
      <c r="Q89" s="101">
        <f t="shared" si="42"/>
        <v>0</v>
      </c>
      <c r="R89" s="101">
        <f t="shared" si="43"/>
        <v>0</v>
      </c>
      <c r="S89" s="102">
        <f t="shared" si="44"/>
        <v>0</v>
      </c>
      <c r="T89" s="102">
        <f t="shared" si="45"/>
        <v>0</v>
      </c>
      <c r="U89" s="103">
        <f t="shared" si="46"/>
        <v>1</v>
      </c>
      <c r="V89" s="103">
        <f t="shared" si="47"/>
        <v>1</v>
      </c>
      <c r="W89" s="104">
        <f t="shared" si="48"/>
        <v>0</v>
      </c>
      <c r="X89" s="104">
        <f t="shared" si="49"/>
        <v>0</v>
      </c>
      <c r="Y89" s="64"/>
    </row>
    <row r="90" spans="1:25">
      <c r="A90" s="409"/>
      <c r="B90" s="400"/>
      <c r="C90" s="76" t="s">
        <v>74</v>
      </c>
      <c r="D90" s="291" t="s">
        <v>293</v>
      </c>
      <c r="E90" s="46"/>
      <c r="F90" s="20"/>
      <c r="G90" s="20"/>
      <c r="H90" s="20"/>
      <c r="I90" s="20" t="s">
        <v>32</v>
      </c>
      <c r="J90" s="21" t="s">
        <v>32</v>
      </c>
      <c r="K90" s="98">
        <f t="shared" si="36"/>
        <v>0</v>
      </c>
      <c r="L90" s="98">
        <f t="shared" si="37"/>
        <v>1</v>
      </c>
      <c r="M90" s="99">
        <f t="shared" si="38"/>
        <v>0</v>
      </c>
      <c r="N90" s="99">
        <f t="shared" si="39"/>
        <v>0</v>
      </c>
      <c r="O90" s="100">
        <f t="shared" si="40"/>
        <v>0</v>
      </c>
      <c r="P90" s="100">
        <f t="shared" si="41"/>
        <v>0</v>
      </c>
      <c r="Q90" s="101">
        <f t="shared" si="42"/>
        <v>0</v>
      </c>
      <c r="R90" s="101">
        <f t="shared" si="43"/>
        <v>0</v>
      </c>
      <c r="S90" s="102">
        <f t="shared" si="44"/>
        <v>0</v>
      </c>
      <c r="T90" s="102">
        <f t="shared" si="45"/>
        <v>0</v>
      </c>
      <c r="U90" s="103">
        <f t="shared" si="46"/>
        <v>0</v>
      </c>
      <c r="V90" s="103">
        <f t="shared" si="47"/>
        <v>1</v>
      </c>
      <c r="W90" s="104">
        <f t="shared" si="48"/>
        <v>0</v>
      </c>
      <c r="X90" s="104">
        <f t="shared" si="49"/>
        <v>1</v>
      </c>
      <c r="Y90" s="64"/>
    </row>
    <row r="91" spans="1:25">
      <c r="A91" s="409"/>
      <c r="B91" s="400"/>
      <c r="C91" s="76" t="s">
        <v>77</v>
      </c>
      <c r="D91" s="291" t="s">
        <v>293</v>
      </c>
      <c r="E91" s="46"/>
      <c r="F91" s="20"/>
      <c r="G91" s="20"/>
      <c r="H91" s="20"/>
      <c r="I91" s="20" t="s">
        <v>32</v>
      </c>
      <c r="J91" s="21"/>
      <c r="K91" s="98">
        <f t="shared" si="36"/>
        <v>0</v>
      </c>
      <c r="L91" s="98">
        <f t="shared" si="37"/>
        <v>1</v>
      </c>
      <c r="M91" s="99">
        <f t="shared" si="38"/>
        <v>0</v>
      </c>
      <c r="N91" s="99">
        <f t="shared" si="39"/>
        <v>0</v>
      </c>
      <c r="O91" s="100">
        <f t="shared" si="40"/>
        <v>0</v>
      </c>
      <c r="P91" s="100">
        <f t="shared" si="41"/>
        <v>0</v>
      </c>
      <c r="Q91" s="101">
        <f t="shared" si="42"/>
        <v>0</v>
      </c>
      <c r="R91" s="101">
        <f t="shared" si="43"/>
        <v>0</v>
      </c>
      <c r="S91" s="102">
        <f t="shared" si="44"/>
        <v>0</v>
      </c>
      <c r="T91" s="102">
        <f t="shared" si="45"/>
        <v>0</v>
      </c>
      <c r="U91" s="103">
        <f t="shared" si="46"/>
        <v>0</v>
      </c>
      <c r="V91" s="103">
        <f t="shared" si="47"/>
        <v>1</v>
      </c>
      <c r="W91" s="104">
        <f t="shared" si="48"/>
        <v>0</v>
      </c>
      <c r="X91" s="104">
        <f t="shared" si="49"/>
        <v>0</v>
      </c>
      <c r="Y91" s="64"/>
    </row>
    <row r="92" spans="1:25" ht="14.25" thickBot="1">
      <c r="A92" s="412"/>
      <c r="B92" s="413"/>
      <c r="C92" s="77" t="s">
        <v>76</v>
      </c>
      <c r="D92" s="292" t="s">
        <v>293</v>
      </c>
      <c r="E92" s="47"/>
      <c r="F92" s="25"/>
      <c r="G92" s="25"/>
      <c r="H92" s="25"/>
      <c r="I92" s="25"/>
      <c r="J92" s="26" t="s">
        <v>32</v>
      </c>
      <c r="K92" s="98">
        <f t="shared" si="36"/>
        <v>0</v>
      </c>
      <c r="L92" s="98">
        <f t="shared" si="37"/>
        <v>1</v>
      </c>
      <c r="M92" s="99">
        <f t="shared" si="38"/>
        <v>0</v>
      </c>
      <c r="N92" s="99">
        <f t="shared" si="39"/>
        <v>0</v>
      </c>
      <c r="O92" s="100">
        <f t="shared" si="40"/>
        <v>0</v>
      </c>
      <c r="P92" s="100">
        <f t="shared" si="41"/>
        <v>0</v>
      </c>
      <c r="Q92" s="101">
        <f t="shared" si="42"/>
        <v>0</v>
      </c>
      <c r="R92" s="101">
        <f t="shared" si="43"/>
        <v>0</v>
      </c>
      <c r="S92" s="102">
        <f t="shared" si="44"/>
        <v>0</v>
      </c>
      <c r="T92" s="102">
        <f t="shared" si="45"/>
        <v>0</v>
      </c>
      <c r="U92" s="103">
        <f t="shared" si="46"/>
        <v>0</v>
      </c>
      <c r="V92" s="103">
        <f t="shared" si="47"/>
        <v>0</v>
      </c>
      <c r="W92" s="104">
        <f t="shared" si="48"/>
        <v>0</v>
      </c>
      <c r="X92" s="104">
        <f t="shared" si="49"/>
        <v>1</v>
      </c>
      <c r="Y92" s="64"/>
    </row>
    <row r="93" spans="1:25">
      <c r="A93" s="438" t="s">
        <v>70</v>
      </c>
      <c r="B93" s="374"/>
      <c r="C93" s="78" t="s">
        <v>79</v>
      </c>
      <c r="D93" s="290" t="s">
        <v>147</v>
      </c>
      <c r="E93" s="57" t="s">
        <v>32</v>
      </c>
      <c r="F93" s="58"/>
      <c r="G93" s="58"/>
      <c r="H93" s="58"/>
      <c r="I93" s="58"/>
      <c r="J93" s="59"/>
      <c r="K93" s="98">
        <f t="shared" si="36"/>
        <v>1</v>
      </c>
      <c r="L93" s="98">
        <f t="shared" si="37"/>
        <v>1</v>
      </c>
      <c r="M93" s="99">
        <f t="shared" si="38"/>
        <v>1</v>
      </c>
      <c r="N93" s="99">
        <f t="shared" si="39"/>
        <v>1</v>
      </c>
      <c r="O93" s="100">
        <f t="shared" si="40"/>
        <v>0</v>
      </c>
      <c r="P93" s="100">
        <f t="shared" si="41"/>
        <v>0</v>
      </c>
      <c r="Q93" s="101">
        <f t="shared" si="42"/>
        <v>0</v>
      </c>
      <c r="R93" s="101">
        <f t="shared" si="43"/>
        <v>0</v>
      </c>
      <c r="S93" s="102">
        <f t="shared" si="44"/>
        <v>0</v>
      </c>
      <c r="T93" s="102">
        <f t="shared" si="45"/>
        <v>0</v>
      </c>
      <c r="U93" s="103">
        <f t="shared" si="46"/>
        <v>0</v>
      </c>
      <c r="V93" s="103">
        <f t="shared" si="47"/>
        <v>0</v>
      </c>
      <c r="W93" s="104">
        <f t="shared" si="48"/>
        <v>0</v>
      </c>
      <c r="X93" s="104">
        <f t="shared" si="49"/>
        <v>0</v>
      </c>
      <c r="Y93" s="64"/>
    </row>
    <row r="94" spans="1:25">
      <c r="A94" s="402"/>
      <c r="B94" s="403"/>
      <c r="C94" s="79" t="s">
        <v>65</v>
      </c>
      <c r="D94" s="291" t="s">
        <v>147</v>
      </c>
      <c r="E94" s="60"/>
      <c r="F94" s="61" t="s">
        <v>32</v>
      </c>
      <c r="G94" s="61" t="s">
        <v>32</v>
      </c>
      <c r="H94" s="61"/>
      <c r="I94" s="61"/>
      <c r="J94" s="62"/>
      <c r="K94" s="98">
        <f t="shared" si="36"/>
        <v>1</v>
      </c>
      <c r="L94" s="98">
        <f t="shared" si="37"/>
        <v>1</v>
      </c>
      <c r="M94" s="99">
        <f t="shared" si="38"/>
        <v>0</v>
      </c>
      <c r="N94" s="99">
        <f t="shared" si="39"/>
        <v>0</v>
      </c>
      <c r="O94" s="100">
        <f t="shared" si="40"/>
        <v>1</v>
      </c>
      <c r="P94" s="100">
        <f t="shared" si="41"/>
        <v>1</v>
      </c>
      <c r="Q94" s="101">
        <f t="shared" si="42"/>
        <v>1</v>
      </c>
      <c r="R94" s="101">
        <f t="shared" si="43"/>
        <v>1</v>
      </c>
      <c r="S94" s="102">
        <f t="shared" si="44"/>
        <v>0</v>
      </c>
      <c r="T94" s="102">
        <f t="shared" si="45"/>
        <v>0</v>
      </c>
      <c r="U94" s="103">
        <f t="shared" si="46"/>
        <v>0</v>
      </c>
      <c r="V94" s="103">
        <f t="shared" si="47"/>
        <v>0</v>
      </c>
      <c r="W94" s="104">
        <f t="shared" si="48"/>
        <v>0</v>
      </c>
      <c r="X94" s="104">
        <f t="shared" si="49"/>
        <v>0</v>
      </c>
      <c r="Y94" s="64"/>
    </row>
    <row r="95" spans="1:25">
      <c r="A95" s="402"/>
      <c r="B95" s="403"/>
      <c r="C95" s="79" t="s">
        <v>66</v>
      </c>
      <c r="D95" s="291" t="s">
        <v>147</v>
      </c>
      <c r="E95" s="60"/>
      <c r="F95" s="61"/>
      <c r="G95" s="61"/>
      <c r="H95" s="61" t="s">
        <v>32</v>
      </c>
      <c r="I95" s="61"/>
      <c r="J95" s="62"/>
      <c r="K95" s="98">
        <f t="shared" si="36"/>
        <v>1</v>
      </c>
      <c r="L95" s="98">
        <f t="shared" si="37"/>
        <v>1</v>
      </c>
      <c r="M95" s="99">
        <f t="shared" si="38"/>
        <v>0</v>
      </c>
      <c r="N95" s="99">
        <f t="shared" si="39"/>
        <v>0</v>
      </c>
      <c r="O95" s="100">
        <f t="shared" si="40"/>
        <v>0</v>
      </c>
      <c r="P95" s="100">
        <f t="shared" si="41"/>
        <v>0</v>
      </c>
      <c r="Q95" s="101">
        <f t="shared" si="42"/>
        <v>0</v>
      </c>
      <c r="R95" s="101">
        <f t="shared" si="43"/>
        <v>0</v>
      </c>
      <c r="S95" s="102">
        <f t="shared" si="44"/>
        <v>1</v>
      </c>
      <c r="T95" s="102">
        <f t="shared" si="45"/>
        <v>1</v>
      </c>
      <c r="U95" s="103">
        <f t="shared" si="46"/>
        <v>0</v>
      </c>
      <c r="V95" s="103">
        <f t="shared" si="47"/>
        <v>0</v>
      </c>
      <c r="W95" s="104">
        <f t="shared" si="48"/>
        <v>0</v>
      </c>
      <c r="X95" s="104">
        <f t="shared" si="49"/>
        <v>0</v>
      </c>
      <c r="Y95" s="64"/>
    </row>
    <row r="96" spans="1:25">
      <c r="A96" s="402"/>
      <c r="B96" s="403"/>
      <c r="C96" s="79" t="s">
        <v>67</v>
      </c>
      <c r="D96" s="291" t="s">
        <v>147</v>
      </c>
      <c r="E96" s="60"/>
      <c r="F96" s="61"/>
      <c r="G96" s="61"/>
      <c r="H96" s="61"/>
      <c r="I96" s="61" t="s">
        <v>32</v>
      </c>
      <c r="J96" s="62"/>
      <c r="K96" s="98">
        <f t="shared" si="36"/>
        <v>1</v>
      </c>
      <c r="L96" s="98">
        <f t="shared" si="37"/>
        <v>1</v>
      </c>
      <c r="M96" s="99">
        <f t="shared" si="38"/>
        <v>0</v>
      </c>
      <c r="N96" s="99">
        <f t="shared" si="39"/>
        <v>0</v>
      </c>
      <c r="O96" s="100">
        <f t="shared" si="40"/>
        <v>0</v>
      </c>
      <c r="P96" s="100">
        <f t="shared" si="41"/>
        <v>0</v>
      </c>
      <c r="Q96" s="101">
        <f t="shared" si="42"/>
        <v>0</v>
      </c>
      <c r="R96" s="101">
        <f t="shared" si="43"/>
        <v>0</v>
      </c>
      <c r="S96" s="102">
        <f t="shared" si="44"/>
        <v>0</v>
      </c>
      <c r="T96" s="102">
        <f t="shared" si="45"/>
        <v>0</v>
      </c>
      <c r="U96" s="103">
        <f t="shared" si="46"/>
        <v>1</v>
      </c>
      <c r="V96" s="103">
        <f t="shared" si="47"/>
        <v>1</v>
      </c>
      <c r="W96" s="104">
        <f t="shared" si="48"/>
        <v>0</v>
      </c>
      <c r="X96" s="104">
        <f t="shared" si="49"/>
        <v>0</v>
      </c>
      <c r="Y96" s="64"/>
    </row>
    <row r="97" spans="1:37">
      <c r="A97" s="402"/>
      <c r="B97" s="403"/>
      <c r="C97" s="79" t="s">
        <v>68</v>
      </c>
      <c r="D97" s="291" t="s">
        <v>147</v>
      </c>
      <c r="E97" s="60"/>
      <c r="F97" s="61"/>
      <c r="G97" s="61"/>
      <c r="H97" s="61"/>
      <c r="I97" s="61"/>
      <c r="J97" s="62" t="s">
        <v>32</v>
      </c>
      <c r="K97" s="98">
        <f t="shared" si="36"/>
        <v>1</v>
      </c>
      <c r="L97" s="98">
        <f t="shared" si="37"/>
        <v>1</v>
      </c>
      <c r="M97" s="99">
        <f t="shared" si="38"/>
        <v>0</v>
      </c>
      <c r="N97" s="99">
        <f t="shared" si="39"/>
        <v>0</v>
      </c>
      <c r="O97" s="100">
        <f t="shared" si="40"/>
        <v>0</v>
      </c>
      <c r="P97" s="100">
        <f t="shared" si="41"/>
        <v>0</v>
      </c>
      <c r="Q97" s="101">
        <f t="shared" si="42"/>
        <v>0</v>
      </c>
      <c r="R97" s="101">
        <f t="shared" si="43"/>
        <v>0</v>
      </c>
      <c r="S97" s="102">
        <f t="shared" si="44"/>
        <v>0</v>
      </c>
      <c r="T97" s="102">
        <f t="shared" si="45"/>
        <v>0</v>
      </c>
      <c r="U97" s="103">
        <f t="shared" si="46"/>
        <v>0</v>
      </c>
      <c r="V97" s="103">
        <f t="shared" si="47"/>
        <v>0</v>
      </c>
      <c r="W97" s="104">
        <f t="shared" si="48"/>
        <v>1</v>
      </c>
      <c r="X97" s="104">
        <f t="shared" si="49"/>
        <v>1</v>
      </c>
      <c r="Y97" s="64"/>
    </row>
    <row r="98" spans="1:37" ht="14.25" thickBot="1">
      <c r="A98" s="404"/>
      <c r="B98" s="405"/>
      <c r="C98" s="80" t="s">
        <v>69</v>
      </c>
      <c r="D98" s="292" t="s">
        <v>147</v>
      </c>
      <c r="E98" s="63" t="s">
        <v>32</v>
      </c>
      <c r="F98" s="7" t="s">
        <v>32</v>
      </c>
      <c r="G98" s="7" t="s">
        <v>32</v>
      </c>
      <c r="H98" s="7" t="s">
        <v>32</v>
      </c>
      <c r="I98" s="7" t="s">
        <v>32</v>
      </c>
      <c r="J98" s="8" t="s">
        <v>32</v>
      </c>
      <c r="K98" s="98">
        <f t="shared" si="36"/>
        <v>1</v>
      </c>
      <c r="L98" s="98">
        <f t="shared" si="37"/>
        <v>1</v>
      </c>
      <c r="M98" s="99">
        <f t="shared" si="38"/>
        <v>1</v>
      </c>
      <c r="N98" s="99">
        <f t="shared" si="39"/>
        <v>1</v>
      </c>
      <c r="O98" s="100">
        <f t="shared" si="40"/>
        <v>1</v>
      </c>
      <c r="P98" s="100">
        <f t="shared" si="41"/>
        <v>1</v>
      </c>
      <c r="Q98" s="101">
        <f t="shared" si="42"/>
        <v>1</v>
      </c>
      <c r="R98" s="101">
        <f t="shared" si="43"/>
        <v>1</v>
      </c>
      <c r="S98" s="102">
        <f t="shared" si="44"/>
        <v>1</v>
      </c>
      <c r="T98" s="102">
        <f t="shared" si="45"/>
        <v>1</v>
      </c>
      <c r="U98" s="103">
        <f t="shared" si="46"/>
        <v>1</v>
      </c>
      <c r="V98" s="103">
        <f t="shared" si="47"/>
        <v>1</v>
      </c>
      <c r="W98" s="104">
        <f t="shared" si="48"/>
        <v>1</v>
      </c>
      <c r="X98" s="104">
        <f t="shared" si="49"/>
        <v>1</v>
      </c>
      <c r="Y98" s="64"/>
    </row>
    <row r="99" spans="1:37" ht="14.25" thickBot="1">
      <c r="A99" s="393" t="s">
        <v>152</v>
      </c>
      <c r="B99" s="394"/>
      <c r="C99" s="395"/>
      <c r="D99" s="107">
        <f>IF(SUM(L73:L98)=0,"",SUM(K73:K98)/SUM(L73:L98)*100)</f>
        <v>84.210526315789465</v>
      </c>
      <c r="E99" s="107">
        <f>IF(SUM(N73:N98)=0,"",SUM(M73:M98)/SUM(N73:N98)*100)</f>
        <v>100</v>
      </c>
      <c r="F99" s="105">
        <f>IF(SUM(P73:P98)=0,"",SUM(O73:O98)/SUM(P73:P98)*100)</f>
        <v>100</v>
      </c>
      <c r="G99" s="105">
        <f>IF(SUM(R73:R98)=0,"",SUM(Q73:Q98)/SUM(R73:R98)*100)</f>
        <v>100</v>
      </c>
      <c r="H99" s="105">
        <f>IF(SUM(T73:T98)=0,"",SUM(S73:S98)/SUM(T73:T98)*100)</f>
        <v>100</v>
      </c>
      <c r="I99" s="105">
        <f>IF(SUM(V73:V98)=0,"",SUM(U73:U98)/SUM(V73:V98)*100)</f>
        <v>71.428571428571431</v>
      </c>
      <c r="J99" s="106">
        <f>IF(SUM(X73:X98)=0,"",SUM(W73:W98)/SUM(X73:X98)*100)</f>
        <v>71.428571428571431</v>
      </c>
    </row>
    <row r="100" spans="1:37" ht="30" customHeight="1" thickBot="1">
      <c r="A100" s="396" t="s">
        <v>71</v>
      </c>
      <c r="B100" s="392"/>
      <c r="C100" s="397"/>
      <c r="D100" s="397"/>
      <c r="E100" s="397"/>
      <c r="F100" s="397"/>
      <c r="G100" s="397"/>
      <c r="H100" s="397"/>
      <c r="I100" s="397"/>
      <c r="J100" s="398"/>
    </row>
    <row r="101" spans="1:37" ht="14.25" thickBot="1"/>
    <row r="102" spans="1:37" ht="18" customHeight="1" thickBot="1">
      <c r="A102" s="391" t="s">
        <v>276</v>
      </c>
      <c r="B102" s="392"/>
      <c r="C102" s="299" t="s">
        <v>308</v>
      </c>
      <c r="D102" s="295"/>
      <c r="E102" s="295"/>
      <c r="F102" s="295"/>
      <c r="G102" s="295"/>
      <c r="H102" s="295"/>
      <c r="I102" s="295"/>
      <c r="J102" s="296"/>
    </row>
    <row r="103" spans="1:37">
      <c r="A103" s="431" t="s">
        <v>6</v>
      </c>
      <c r="B103" s="374"/>
      <c r="C103" s="433" t="s">
        <v>62</v>
      </c>
      <c r="D103" s="425" t="s">
        <v>64</v>
      </c>
      <c r="E103" s="428" t="s">
        <v>63</v>
      </c>
      <c r="F103" s="429"/>
      <c r="G103" s="429"/>
      <c r="H103" s="429"/>
      <c r="I103" s="429"/>
      <c r="J103" s="430"/>
      <c r="Y103" s="64"/>
    </row>
    <row r="104" spans="1:37" ht="14.25" thickBot="1">
      <c r="A104" s="402"/>
      <c r="B104" s="403"/>
      <c r="C104" s="434"/>
      <c r="D104" s="426"/>
      <c r="E104" s="414" t="s">
        <v>7</v>
      </c>
      <c r="F104" s="436" t="s">
        <v>3</v>
      </c>
      <c r="G104" s="436"/>
      <c r="H104" s="436" t="s">
        <v>4</v>
      </c>
      <c r="I104" s="436" t="s">
        <v>5</v>
      </c>
      <c r="J104" s="416" t="s">
        <v>8</v>
      </c>
      <c r="Y104" s="64" t="s">
        <v>32</v>
      </c>
    </row>
    <row r="105" spans="1:37" ht="14.25" customHeight="1" thickBot="1">
      <c r="A105" s="432"/>
      <c r="B105" s="388"/>
      <c r="C105" s="435"/>
      <c r="D105" s="427"/>
      <c r="E105" s="415"/>
      <c r="F105" s="154" t="s">
        <v>46</v>
      </c>
      <c r="G105" s="154" t="s">
        <v>47</v>
      </c>
      <c r="H105" s="437"/>
      <c r="I105" s="437"/>
      <c r="J105" s="417"/>
      <c r="Y105" s="64" t="s">
        <v>72</v>
      </c>
      <c r="AA105" s="342" t="s">
        <v>63</v>
      </c>
      <c r="AB105" s="343" t="s">
        <v>152</v>
      </c>
      <c r="AC105" s="447" t="s">
        <v>64</v>
      </c>
      <c r="AD105" s="447"/>
      <c r="AE105" s="447"/>
      <c r="AF105" s="447"/>
      <c r="AG105" s="447"/>
      <c r="AH105" s="344" t="s">
        <v>326</v>
      </c>
    </row>
    <row r="106" spans="1:37" ht="15" customHeight="1" thickTop="1" thickBot="1">
      <c r="A106" s="399" t="s">
        <v>1</v>
      </c>
      <c r="B106" s="400"/>
      <c r="C106" s="14" t="s">
        <v>41</v>
      </c>
      <c r="D106" s="161" t="s">
        <v>293</v>
      </c>
      <c r="E106" s="40" t="s">
        <v>32</v>
      </c>
      <c r="F106" s="22"/>
      <c r="G106" s="22"/>
      <c r="H106" s="22"/>
      <c r="I106" s="22"/>
      <c r="J106" s="23"/>
      <c r="K106" s="98">
        <f t="shared" ref="K106:K131" si="54">IF(D106="○",1,0)</f>
        <v>0</v>
      </c>
      <c r="L106" s="98">
        <f t="shared" ref="L106:L131" si="55">IF(D106="",0,1)</f>
        <v>1</v>
      </c>
      <c r="M106" s="99">
        <f t="shared" ref="M106:M131" si="56">IF(AND($D106="○",E106="○"),1,0)</f>
        <v>0</v>
      </c>
      <c r="N106" s="99">
        <f t="shared" ref="N106:N131" si="57">IF(AND($D106&lt;&gt;"",$E106="○"),1,0)</f>
        <v>1</v>
      </c>
      <c r="O106" s="100">
        <f t="shared" ref="O106:O131" si="58">IF(AND($D106="○",F106="○"),1,0)</f>
        <v>0</v>
      </c>
      <c r="P106" s="100">
        <f t="shared" ref="P106:P131" si="59">IF(AND($D106&lt;&gt;"",$F106="○"),1,0)</f>
        <v>0</v>
      </c>
      <c r="Q106" s="101">
        <f t="shared" ref="Q106:Q131" si="60">IF(AND($D106="○",G106="○"),1,0)</f>
        <v>0</v>
      </c>
      <c r="R106" s="101">
        <f t="shared" ref="R106:R131" si="61">IF(AND($D106&lt;&gt;"",$G106="○"),1,0)</f>
        <v>0</v>
      </c>
      <c r="S106" s="102">
        <f t="shared" ref="S106:S131" si="62">IF(AND($D106="○",H106="○"),1,0)</f>
        <v>0</v>
      </c>
      <c r="T106" s="102">
        <f t="shared" ref="T106:T131" si="63">IF(AND($D106&lt;&gt;"",$H106="○"),1,0)</f>
        <v>0</v>
      </c>
      <c r="U106" s="103">
        <f t="shared" ref="U106:U131" si="64">IF(AND($D106="○",I106="○"),1,0)</f>
        <v>0</v>
      </c>
      <c r="V106" s="103">
        <f t="shared" ref="V106:V131" si="65">IF(AND($D106&lt;&gt;"",$I106="○"),1,0)</f>
        <v>0</v>
      </c>
      <c r="W106" s="104">
        <f t="shared" ref="W106:W131" si="66">IF(AND($D106="○",J106="○"),1,0)</f>
        <v>0</v>
      </c>
      <c r="X106" s="104">
        <f t="shared" ref="X106:X131" si="67">IF(AND($D106&lt;&gt;"",$J106="○"),1,0)</f>
        <v>0</v>
      </c>
      <c r="Y106" s="64"/>
      <c r="AA106" s="248" t="s">
        <v>327</v>
      </c>
      <c r="AB106" s="346">
        <f>E132</f>
        <v>62.5</v>
      </c>
      <c r="AC106" s="348" t="s">
        <v>334</v>
      </c>
      <c r="AD106" s="349" t="str">
        <f>IF(AB106&gt;=20,"★","")</f>
        <v>★</v>
      </c>
      <c r="AE106" s="349" t="str">
        <f>IF(AB106&gt;=40,"★","")</f>
        <v>★</v>
      </c>
      <c r="AF106" s="349" t="str">
        <f>IF(AB106&gt;=60,"★","")</f>
        <v>★</v>
      </c>
      <c r="AG106" s="350" t="str">
        <f>IF(AB106&gt;=80,"★","")</f>
        <v/>
      </c>
      <c r="AH106" s="446">
        <f>C133</f>
        <v>0</v>
      </c>
    </row>
    <row r="107" spans="1:37">
      <c r="A107" s="410" t="s">
        <v>31</v>
      </c>
      <c r="B107" s="411"/>
      <c r="C107" s="65" t="s">
        <v>43</v>
      </c>
      <c r="D107" s="282" t="s">
        <v>147</v>
      </c>
      <c r="E107" s="43" t="s">
        <v>32</v>
      </c>
      <c r="F107" s="36"/>
      <c r="G107" s="36"/>
      <c r="H107" s="36"/>
      <c r="I107" s="36"/>
      <c r="J107" s="37"/>
      <c r="K107" s="98">
        <f t="shared" si="54"/>
        <v>1</v>
      </c>
      <c r="L107" s="98">
        <f t="shared" si="55"/>
        <v>1</v>
      </c>
      <c r="M107" s="99">
        <f t="shared" si="56"/>
        <v>1</v>
      </c>
      <c r="N107" s="99">
        <f t="shared" si="57"/>
        <v>1</v>
      </c>
      <c r="O107" s="100">
        <f t="shared" si="58"/>
        <v>0</v>
      </c>
      <c r="P107" s="100">
        <f t="shared" si="59"/>
        <v>0</v>
      </c>
      <c r="Q107" s="101">
        <f t="shared" si="60"/>
        <v>0</v>
      </c>
      <c r="R107" s="101">
        <f t="shared" si="61"/>
        <v>0</v>
      </c>
      <c r="S107" s="102">
        <f t="shared" si="62"/>
        <v>0</v>
      </c>
      <c r="T107" s="102">
        <f t="shared" si="63"/>
        <v>0</v>
      </c>
      <c r="U107" s="103">
        <f t="shared" si="64"/>
        <v>0</v>
      </c>
      <c r="V107" s="103">
        <f t="shared" si="65"/>
        <v>0</v>
      </c>
      <c r="W107" s="104">
        <f t="shared" si="66"/>
        <v>0</v>
      </c>
      <c r="X107" s="104">
        <f t="shared" si="67"/>
        <v>0</v>
      </c>
      <c r="Y107" s="64"/>
      <c r="AA107" s="248" t="s">
        <v>328</v>
      </c>
      <c r="AB107" s="346">
        <f>F132</f>
        <v>50</v>
      </c>
      <c r="AC107" s="348" t="s">
        <v>334</v>
      </c>
      <c r="AD107" s="349" t="str">
        <f t="shared" ref="AD107:AD112" si="68">IF(AB107&gt;=20,"★","")</f>
        <v>★</v>
      </c>
      <c r="AE107" s="349" t="str">
        <f t="shared" ref="AE107:AE112" si="69">IF(AB107&gt;=40,"★","")</f>
        <v>★</v>
      </c>
      <c r="AF107" s="349" t="str">
        <f t="shared" ref="AF107:AF112" si="70">IF(AB107&gt;=60,"★","")</f>
        <v/>
      </c>
      <c r="AG107" s="350" t="str">
        <f t="shared" ref="AG107:AG112" si="71">IF(AB107&gt;=80,"★","")</f>
        <v/>
      </c>
      <c r="AH107" s="446"/>
      <c r="AJ107" s="442" t="s">
        <v>335</v>
      </c>
      <c r="AK107" s="443"/>
    </row>
    <row r="108" spans="1:37">
      <c r="A108" s="409"/>
      <c r="B108" s="400"/>
      <c r="C108" s="280" t="s">
        <v>231</v>
      </c>
      <c r="D108" s="162" t="s">
        <v>147</v>
      </c>
      <c r="E108" s="41"/>
      <c r="F108" s="16" t="s">
        <v>32</v>
      </c>
      <c r="G108" s="16" t="s">
        <v>32</v>
      </c>
      <c r="H108" s="16"/>
      <c r="I108" s="16"/>
      <c r="J108" s="17"/>
      <c r="K108" s="98">
        <f t="shared" si="54"/>
        <v>1</v>
      </c>
      <c r="L108" s="98">
        <f t="shared" si="55"/>
        <v>1</v>
      </c>
      <c r="M108" s="99">
        <f t="shared" si="56"/>
        <v>0</v>
      </c>
      <c r="N108" s="99">
        <f t="shared" si="57"/>
        <v>0</v>
      </c>
      <c r="O108" s="100">
        <f t="shared" si="58"/>
        <v>1</v>
      </c>
      <c r="P108" s="100">
        <f t="shared" si="59"/>
        <v>1</v>
      </c>
      <c r="Q108" s="101">
        <f t="shared" si="60"/>
        <v>1</v>
      </c>
      <c r="R108" s="101">
        <f t="shared" si="61"/>
        <v>1</v>
      </c>
      <c r="S108" s="102">
        <f t="shared" si="62"/>
        <v>0</v>
      </c>
      <c r="T108" s="102">
        <f t="shared" si="63"/>
        <v>0</v>
      </c>
      <c r="U108" s="103">
        <f t="shared" si="64"/>
        <v>0</v>
      </c>
      <c r="V108" s="103">
        <f t="shared" si="65"/>
        <v>0</v>
      </c>
      <c r="W108" s="104">
        <f t="shared" si="66"/>
        <v>0</v>
      </c>
      <c r="X108" s="104">
        <f t="shared" si="67"/>
        <v>0</v>
      </c>
      <c r="Y108" s="64"/>
      <c r="AA108" s="248" t="s">
        <v>329</v>
      </c>
      <c r="AB108" s="346">
        <f>G132</f>
        <v>60</v>
      </c>
      <c r="AC108" s="348" t="s">
        <v>334</v>
      </c>
      <c r="AD108" s="349" t="str">
        <f t="shared" si="68"/>
        <v>★</v>
      </c>
      <c r="AE108" s="349" t="str">
        <f t="shared" si="69"/>
        <v>★</v>
      </c>
      <c r="AF108" s="349" t="str">
        <f t="shared" si="70"/>
        <v>★</v>
      </c>
      <c r="AG108" s="350" t="str">
        <f t="shared" si="71"/>
        <v/>
      </c>
      <c r="AH108" s="446"/>
      <c r="AJ108" s="351" t="s">
        <v>336</v>
      </c>
      <c r="AK108" s="352" t="s">
        <v>334</v>
      </c>
    </row>
    <row r="109" spans="1:37">
      <c r="A109" s="409"/>
      <c r="B109" s="400"/>
      <c r="C109" s="280" t="s">
        <v>232</v>
      </c>
      <c r="D109" s="162" t="s">
        <v>147</v>
      </c>
      <c r="E109" s="41" t="s">
        <v>32</v>
      </c>
      <c r="F109" s="16"/>
      <c r="G109" s="16" t="s">
        <v>32</v>
      </c>
      <c r="H109" s="16" t="s">
        <v>32</v>
      </c>
      <c r="I109" s="16" t="s">
        <v>32</v>
      </c>
      <c r="J109" s="17" t="s">
        <v>32</v>
      </c>
      <c r="K109" s="98">
        <f t="shared" si="54"/>
        <v>1</v>
      </c>
      <c r="L109" s="98">
        <f t="shared" si="55"/>
        <v>1</v>
      </c>
      <c r="M109" s="99">
        <f t="shared" si="56"/>
        <v>1</v>
      </c>
      <c r="N109" s="99">
        <f t="shared" si="57"/>
        <v>1</v>
      </c>
      <c r="O109" s="100">
        <f t="shared" si="58"/>
        <v>0</v>
      </c>
      <c r="P109" s="100">
        <f t="shared" si="59"/>
        <v>0</v>
      </c>
      <c r="Q109" s="101">
        <f t="shared" si="60"/>
        <v>1</v>
      </c>
      <c r="R109" s="101">
        <f t="shared" si="61"/>
        <v>1</v>
      </c>
      <c r="S109" s="102">
        <f t="shared" si="62"/>
        <v>1</v>
      </c>
      <c r="T109" s="102">
        <f t="shared" si="63"/>
        <v>1</v>
      </c>
      <c r="U109" s="103">
        <f t="shared" si="64"/>
        <v>1</v>
      </c>
      <c r="V109" s="103">
        <f t="shared" si="65"/>
        <v>1</v>
      </c>
      <c r="W109" s="104">
        <f t="shared" si="66"/>
        <v>1</v>
      </c>
      <c r="X109" s="104">
        <f t="shared" si="67"/>
        <v>1</v>
      </c>
      <c r="Y109" s="81"/>
      <c r="AA109" s="248" t="s">
        <v>143</v>
      </c>
      <c r="AB109" s="346">
        <f>H132</f>
        <v>66.666666666666657</v>
      </c>
      <c r="AC109" s="348" t="s">
        <v>334</v>
      </c>
      <c r="AD109" s="349" t="str">
        <f t="shared" si="68"/>
        <v>★</v>
      </c>
      <c r="AE109" s="349" t="str">
        <f t="shared" si="69"/>
        <v>★</v>
      </c>
      <c r="AF109" s="349" t="str">
        <f t="shared" si="70"/>
        <v>★</v>
      </c>
      <c r="AG109" s="350" t="str">
        <f t="shared" si="71"/>
        <v/>
      </c>
      <c r="AH109" s="446"/>
      <c r="AJ109" s="351" t="s">
        <v>337</v>
      </c>
      <c r="AK109" s="353" t="s">
        <v>341</v>
      </c>
    </row>
    <row r="110" spans="1:37" ht="14.25" thickBot="1">
      <c r="A110" s="412"/>
      <c r="B110" s="413"/>
      <c r="C110" s="66" t="s">
        <v>233</v>
      </c>
      <c r="D110" s="283" t="s">
        <v>293</v>
      </c>
      <c r="E110" s="44"/>
      <c r="F110" s="38"/>
      <c r="G110" s="38"/>
      <c r="H110" s="38"/>
      <c r="I110" s="38" t="s">
        <v>32</v>
      </c>
      <c r="J110" s="39"/>
      <c r="K110" s="98">
        <f t="shared" si="54"/>
        <v>0</v>
      </c>
      <c r="L110" s="98">
        <f t="shared" si="55"/>
        <v>1</v>
      </c>
      <c r="M110" s="99">
        <f t="shared" si="56"/>
        <v>0</v>
      </c>
      <c r="N110" s="99">
        <f t="shared" si="57"/>
        <v>0</v>
      </c>
      <c r="O110" s="100">
        <f t="shared" si="58"/>
        <v>0</v>
      </c>
      <c r="P110" s="100">
        <f t="shared" si="59"/>
        <v>0</v>
      </c>
      <c r="Q110" s="101">
        <f t="shared" si="60"/>
        <v>0</v>
      </c>
      <c r="R110" s="101">
        <f t="shared" si="61"/>
        <v>0</v>
      </c>
      <c r="S110" s="102">
        <f t="shared" si="62"/>
        <v>0</v>
      </c>
      <c r="T110" s="102">
        <f t="shared" si="63"/>
        <v>0</v>
      </c>
      <c r="U110" s="103">
        <f t="shared" si="64"/>
        <v>0</v>
      </c>
      <c r="V110" s="103">
        <f t="shared" si="65"/>
        <v>1</v>
      </c>
      <c r="W110" s="104">
        <f t="shared" si="66"/>
        <v>0</v>
      </c>
      <c r="X110" s="104">
        <f t="shared" si="67"/>
        <v>0</v>
      </c>
      <c r="Y110" s="64"/>
      <c r="AA110" s="248" t="s">
        <v>144</v>
      </c>
      <c r="AB110" s="346">
        <f>I132</f>
        <v>57.142857142857139</v>
      </c>
      <c r="AC110" s="348" t="s">
        <v>334</v>
      </c>
      <c r="AD110" s="349" t="str">
        <f t="shared" si="68"/>
        <v>★</v>
      </c>
      <c r="AE110" s="349" t="str">
        <f t="shared" si="69"/>
        <v>★</v>
      </c>
      <c r="AF110" s="349" t="str">
        <f t="shared" si="70"/>
        <v/>
      </c>
      <c r="AG110" s="350" t="str">
        <f t="shared" si="71"/>
        <v/>
      </c>
      <c r="AH110" s="446"/>
      <c r="AJ110" s="351" t="s">
        <v>338</v>
      </c>
      <c r="AK110" s="353" t="s">
        <v>342</v>
      </c>
    </row>
    <row r="111" spans="1:37">
      <c r="A111" s="418" t="s">
        <v>11</v>
      </c>
      <c r="B111" s="15" t="s">
        <v>14</v>
      </c>
      <c r="C111" s="68" t="s">
        <v>234</v>
      </c>
      <c r="D111" s="162" t="s">
        <v>147</v>
      </c>
      <c r="E111" s="41" t="s">
        <v>32</v>
      </c>
      <c r="F111" s="16"/>
      <c r="G111" s="16"/>
      <c r="H111" s="16"/>
      <c r="I111" s="16"/>
      <c r="J111" s="17"/>
      <c r="K111" s="98">
        <f t="shared" si="54"/>
        <v>1</v>
      </c>
      <c r="L111" s="98">
        <f t="shared" si="55"/>
        <v>1</v>
      </c>
      <c r="M111" s="99">
        <f t="shared" si="56"/>
        <v>1</v>
      </c>
      <c r="N111" s="99">
        <f t="shared" si="57"/>
        <v>1</v>
      </c>
      <c r="O111" s="100">
        <f t="shared" si="58"/>
        <v>0</v>
      </c>
      <c r="P111" s="100">
        <f t="shared" si="59"/>
        <v>0</v>
      </c>
      <c r="Q111" s="101">
        <f t="shared" si="60"/>
        <v>0</v>
      </c>
      <c r="R111" s="101">
        <f t="shared" si="61"/>
        <v>0</v>
      </c>
      <c r="S111" s="102">
        <f t="shared" si="62"/>
        <v>0</v>
      </c>
      <c r="T111" s="102">
        <f t="shared" si="63"/>
        <v>0</v>
      </c>
      <c r="U111" s="103">
        <f t="shared" si="64"/>
        <v>0</v>
      </c>
      <c r="V111" s="103">
        <f t="shared" si="65"/>
        <v>0</v>
      </c>
      <c r="W111" s="104">
        <f t="shared" si="66"/>
        <v>0</v>
      </c>
      <c r="X111" s="104">
        <f t="shared" si="67"/>
        <v>0</v>
      </c>
      <c r="Y111" s="64"/>
      <c r="AA111" s="248" t="s">
        <v>145</v>
      </c>
      <c r="AB111" s="346">
        <f>J132</f>
        <v>71.428571428571431</v>
      </c>
      <c r="AC111" s="348" t="s">
        <v>334</v>
      </c>
      <c r="AD111" s="349" t="str">
        <f t="shared" si="68"/>
        <v>★</v>
      </c>
      <c r="AE111" s="349" t="str">
        <f t="shared" si="69"/>
        <v>★</v>
      </c>
      <c r="AF111" s="349" t="str">
        <f t="shared" si="70"/>
        <v>★</v>
      </c>
      <c r="AG111" s="350" t="str">
        <f t="shared" si="71"/>
        <v/>
      </c>
      <c r="AH111" s="446"/>
      <c r="AJ111" s="351" t="s">
        <v>339</v>
      </c>
      <c r="AK111" s="353" t="s">
        <v>343</v>
      </c>
    </row>
    <row r="112" spans="1:37" ht="14.25" thickBot="1">
      <c r="A112" s="420"/>
      <c r="B112" s="15" t="s">
        <v>12</v>
      </c>
      <c r="C112" s="68" t="s">
        <v>51</v>
      </c>
      <c r="D112" s="162" t="s">
        <v>293</v>
      </c>
      <c r="E112" s="41"/>
      <c r="F112" s="16" t="s">
        <v>32</v>
      </c>
      <c r="G112" s="16" t="s">
        <v>32</v>
      </c>
      <c r="H112" s="16"/>
      <c r="I112" s="16"/>
      <c r="J112" s="17"/>
      <c r="K112" s="98">
        <f t="shared" si="54"/>
        <v>0</v>
      </c>
      <c r="L112" s="98">
        <f t="shared" si="55"/>
        <v>1</v>
      </c>
      <c r="M112" s="99">
        <f t="shared" si="56"/>
        <v>0</v>
      </c>
      <c r="N112" s="99">
        <f t="shared" si="57"/>
        <v>0</v>
      </c>
      <c r="O112" s="100">
        <f t="shared" si="58"/>
        <v>0</v>
      </c>
      <c r="P112" s="100">
        <f t="shared" si="59"/>
        <v>1</v>
      </c>
      <c r="Q112" s="101">
        <f t="shared" si="60"/>
        <v>0</v>
      </c>
      <c r="R112" s="101">
        <f t="shared" si="61"/>
        <v>1</v>
      </c>
      <c r="S112" s="102">
        <f t="shared" si="62"/>
        <v>0</v>
      </c>
      <c r="T112" s="102">
        <f t="shared" si="63"/>
        <v>0</v>
      </c>
      <c r="U112" s="103">
        <f t="shared" si="64"/>
        <v>0</v>
      </c>
      <c r="V112" s="103">
        <f t="shared" si="65"/>
        <v>0</v>
      </c>
      <c r="W112" s="104">
        <f t="shared" si="66"/>
        <v>0</v>
      </c>
      <c r="X112" s="104">
        <f t="shared" si="67"/>
        <v>0</v>
      </c>
      <c r="Y112" s="64"/>
      <c r="AA112" s="345" t="s">
        <v>333</v>
      </c>
      <c r="AB112" s="347">
        <f>D132</f>
        <v>65</v>
      </c>
      <c r="AC112" s="356" t="s">
        <v>334</v>
      </c>
      <c r="AD112" s="357" t="str">
        <f t="shared" si="68"/>
        <v>★</v>
      </c>
      <c r="AE112" s="357" t="str">
        <f t="shared" si="69"/>
        <v>★</v>
      </c>
      <c r="AF112" s="357" t="str">
        <f t="shared" si="70"/>
        <v>★</v>
      </c>
      <c r="AG112" s="359" t="str">
        <f t="shared" si="71"/>
        <v/>
      </c>
      <c r="AH112" s="448"/>
      <c r="AJ112" s="354" t="s">
        <v>340</v>
      </c>
      <c r="AK112" s="355" t="s">
        <v>344</v>
      </c>
    </row>
    <row r="113" spans="1:25">
      <c r="A113" s="420"/>
      <c r="B113" s="422" t="s">
        <v>13</v>
      </c>
      <c r="C113" s="69" t="s">
        <v>242</v>
      </c>
      <c r="D113" s="284"/>
      <c r="E113" s="48" t="s">
        <v>32</v>
      </c>
      <c r="F113" s="49"/>
      <c r="G113" s="49"/>
      <c r="H113" s="49"/>
      <c r="I113" s="49"/>
      <c r="J113" s="50"/>
      <c r="K113" s="98">
        <f t="shared" si="54"/>
        <v>0</v>
      </c>
      <c r="L113" s="98">
        <f t="shared" si="55"/>
        <v>0</v>
      </c>
      <c r="M113" s="99">
        <f t="shared" si="56"/>
        <v>0</v>
      </c>
      <c r="N113" s="99">
        <f t="shared" si="57"/>
        <v>0</v>
      </c>
      <c r="O113" s="100">
        <f t="shared" si="58"/>
        <v>0</v>
      </c>
      <c r="P113" s="100">
        <f t="shared" si="59"/>
        <v>0</v>
      </c>
      <c r="Q113" s="101">
        <f t="shared" si="60"/>
        <v>0</v>
      </c>
      <c r="R113" s="101">
        <f t="shared" si="61"/>
        <v>0</v>
      </c>
      <c r="S113" s="102">
        <f t="shared" si="62"/>
        <v>0</v>
      </c>
      <c r="T113" s="102">
        <f t="shared" si="63"/>
        <v>0</v>
      </c>
      <c r="U113" s="103">
        <f t="shared" si="64"/>
        <v>0</v>
      </c>
      <c r="V113" s="103">
        <f t="shared" si="65"/>
        <v>0</v>
      </c>
      <c r="W113" s="104">
        <f t="shared" si="66"/>
        <v>0</v>
      </c>
      <c r="X113" s="104">
        <f t="shared" si="67"/>
        <v>0</v>
      </c>
      <c r="Y113" s="64"/>
    </row>
    <row r="114" spans="1:25">
      <c r="A114" s="420"/>
      <c r="B114" s="423"/>
      <c r="C114" s="70" t="s">
        <v>52</v>
      </c>
      <c r="D114" s="285"/>
      <c r="E114" s="51"/>
      <c r="F114" s="52"/>
      <c r="G114" s="52"/>
      <c r="H114" s="52" t="s">
        <v>32</v>
      </c>
      <c r="I114" s="52"/>
      <c r="J114" s="53"/>
      <c r="K114" s="98">
        <f t="shared" si="54"/>
        <v>0</v>
      </c>
      <c r="L114" s="98">
        <f t="shared" si="55"/>
        <v>0</v>
      </c>
      <c r="M114" s="99">
        <f t="shared" si="56"/>
        <v>0</v>
      </c>
      <c r="N114" s="99">
        <f t="shared" si="57"/>
        <v>0</v>
      </c>
      <c r="O114" s="100">
        <f t="shared" si="58"/>
        <v>0</v>
      </c>
      <c r="P114" s="100">
        <f t="shared" si="59"/>
        <v>0</v>
      </c>
      <c r="Q114" s="101">
        <f t="shared" si="60"/>
        <v>0</v>
      </c>
      <c r="R114" s="101">
        <f t="shared" si="61"/>
        <v>0</v>
      </c>
      <c r="S114" s="102">
        <f t="shared" si="62"/>
        <v>0</v>
      </c>
      <c r="T114" s="102">
        <f t="shared" si="63"/>
        <v>0</v>
      </c>
      <c r="U114" s="103">
        <f t="shared" si="64"/>
        <v>0</v>
      </c>
      <c r="V114" s="103">
        <f t="shared" si="65"/>
        <v>0</v>
      </c>
      <c r="W114" s="104">
        <f t="shared" si="66"/>
        <v>0</v>
      </c>
      <c r="X114" s="104">
        <f t="shared" si="67"/>
        <v>0</v>
      </c>
      <c r="Y114" s="64"/>
    </row>
    <row r="115" spans="1:25">
      <c r="A115" s="420"/>
      <c r="B115" s="423"/>
      <c r="C115" s="70" t="s">
        <v>53</v>
      </c>
      <c r="D115" s="285"/>
      <c r="E115" s="51"/>
      <c r="F115" s="52" t="s">
        <v>32</v>
      </c>
      <c r="G115" s="52" t="s">
        <v>32</v>
      </c>
      <c r="H115" s="52"/>
      <c r="I115" s="52"/>
      <c r="J115" s="53"/>
      <c r="K115" s="98">
        <f t="shared" si="54"/>
        <v>0</v>
      </c>
      <c r="L115" s="98">
        <f t="shared" si="55"/>
        <v>0</v>
      </c>
      <c r="M115" s="99">
        <f t="shared" si="56"/>
        <v>0</v>
      </c>
      <c r="N115" s="99">
        <f t="shared" si="57"/>
        <v>0</v>
      </c>
      <c r="O115" s="100">
        <f t="shared" si="58"/>
        <v>0</v>
      </c>
      <c r="P115" s="100">
        <f t="shared" si="59"/>
        <v>0</v>
      </c>
      <c r="Q115" s="101">
        <f t="shared" si="60"/>
        <v>0</v>
      </c>
      <c r="R115" s="101">
        <f t="shared" si="61"/>
        <v>0</v>
      </c>
      <c r="S115" s="102">
        <f t="shared" si="62"/>
        <v>0</v>
      </c>
      <c r="T115" s="102">
        <f t="shared" si="63"/>
        <v>0</v>
      </c>
      <c r="U115" s="103">
        <f t="shared" si="64"/>
        <v>0</v>
      </c>
      <c r="V115" s="103">
        <f t="shared" si="65"/>
        <v>0</v>
      </c>
      <c r="W115" s="104">
        <f t="shared" si="66"/>
        <v>0</v>
      </c>
      <c r="X115" s="104">
        <f t="shared" si="67"/>
        <v>0</v>
      </c>
      <c r="Y115" s="64"/>
    </row>
    <row r="116" spans="1:25">
      <c r="A116" s="420"/>
      <c r="B116" s="423"/>
      <c r="C116" s="70" t="s">
        <v>54</v>
      </c>
      <c r="D116" s="285"/>
      <c r="E116" s="51"/>
      <c r="F116" s="52"/>
      <c r="G116" s="52"/>
      <c r="H116" s="52"/>
      <c r="I116" s="52" t="s">
        <v>32</v>
      </c>
      <c r="J116" s="53"/>
      <c r="K116" s="98">
        <f t="shared" si="54"/>
        <v>0</v>
      </c>
      <c r="L116" s="98">
        <f t="shared" si="55"/>
        <v>0</v>
      </c>
      <c r="M116" s="99">
        <f t="shared" si="56"/>
        <v>0</v>
      </c>
      <c r="N116" s="99">
        <f t="shared" si="57"/>
        <v>0</v>
      </c>
      <c r="O116" s="100">
        <f t="shared" si="58"/>
        <v>0</v>
      </c>
      <c r="P116" s="100">
        <f t="shared" si="59"/>
        <v>0</v>
      </c>
      <c r="Q116" s="101">
        <f t="shared" si="60"/>
        <v>0</v>
      </c>
      <c r="R116" s="101">
        <f t="shared" si="61"/>
        <v>0</v>
      </c>
      <c r="S116" s="102">
        <f t="shared" si="62"/>
        <v>0</v>
      </c>
      <c r="T116" s="102">
        <f t="shared" si="63"/>
        <v>0</v>
      </c>
      <c r="U116" s="103">
        <f t="shared" si="64"/>
        <v>0</v>
      </c>
      <c r="V116" s="103">
        <f t="shared" si="65"/>
        <v>0</v>
      </c>
      <c r="W116" s="104">
        <f t="shared" si="66"/>
        <v>0</v>
      </c>
      <c r="X116" s="104">
        <f t="shared" si="67"/>
        <v>0</v>
      </c>
      <c r="Y116" s="64"/>
    </row>
    <row r="117" spans="1:25">
      <c r="A117" s="420"/>
      <c r="B117" s="423"/>
      <c r="C117" s="70" t="s">
        <v>56</v>
      </c>
      <c r="D117" s="285"/>
      <c r="E117" s="51"/>
      <c r="F117" s="52" t="s">
        <v>32</v>
      </c>
      <c r="G117" s="52" t="s">
        <v>32</v>
      </c>
      <c r="H117" s="52"/>
      <c r="I117" s="52"/>
      <c r="J117" s="53"/>
      <c r="K117" s="98">
        <f t="shared" si="54"/>
        <v>0</v>
      </c>
      <c r="L117" s="98">
        <f t="shared" si="55"/>
        <v>0</v>
      </c>
      <c r="M117" s="99">
        <f t="shared" si="56"/>
        <v>0</v>
      </c>
      <c r="N117" s="99">
        <f t="shared" si="57"/>
        <v>0</v>
      </c>
      <c r="O117" s="100">
        <f t="shared" si="58"/>
        <v>0</v>
      </c>
      <c r="P117" s="100">
        <f t="shared" si="59"/>
        <v>0</v>
      </c>
      <c r="Q117" s="101">
        <f t="shared" si="60"/>
        <v>0</v>
      </c>
      <c r="R117" s="101">
        <f t="shared" si="61"/>
        <v>0</v>
      </c>
      <c r="S117" s="102">
        <f t="shared" si="62"/>
        <v>0</v>
      </c>
      <c r="T117" s="102">
        <f t="shared" si="63"/>
        <v>0</v>
      </c>
      <c r="U117" s="103">
        <f t="shared" si="64"/>
        <v>0</v>
      </c>
      <c r="V117" s="103">
        <f t="shared" si="65"/>
        <v>0</v>
      </c>
      <c r="W117" s="104">
        <f t="shared" si="66"/>
        <v>0</v>
      </c>
      <c r="X117" s="104">
        <f t="shared" si="67"/>
        <v>0</v>
      </c>
      <c r="Y117" s="64"/>
    </row>
    <row r="118" spans="1:25" ht="14.25" thickBot="1">
      <c r="A118" s="421"/>
      <c r="B118" s="424"/>
      <c r="C118" s="71" t="s">
        <v>55</v>
      </c>
      <c r="D118" s="286"/>
      <c r="E118" s="54"/>
      <c r="F118" s="55"/>
      <c r="G118" s="55"/>
      <c r="H118" s="55"/>
      <c r="I118" s="55" t="s">
        <v>32</v>
      </c>
      <c r="J118" s="56"/>
      <c r="K118" s="98">
        <f t="shared" si="54"/>
        <v>0</v>
      </c>
      <c r="L118" s="98">
        <f t="shared" si="55"/>
        <v>0</v>
      </c>
      <c r="M118" s="99">
        <f t="shared" si="56"/>
        <v>0</v>
      </c>
      <c r="N118" s="99">
        <f t="shared" si="57"/>
        <v>0</v>
      </c>
      <c r="O118" s="100">
        <f t="shared" si="58"/>
        <v>0</v>
      </c>
      <c r="P118" s="100">
        <f t="shared" si="59"/>
        <v>0</v>
      </c>
      <c r="Q118" s="101">
        <f t="shared" si="60"/>
        <v>0</v>
      </c>
      <c r="R118" s="101">
        <f t="shared" si="61"/>
        <v>0</v>
      </c>
      <c r="S118" s="102">
        <f t="shared" si="62"/>
        <v>0</v>
      </c>
      <c r="T118" s="102">
        <f t="shared" si="63"/>
        <v>0</v>
      </c>
      <c r="U118" s="103">
        <f t="shared" si="64"/>
        <v>0</v>
      </c>
      <c r="V118" s="103">
        <f t="shared" si="65"/>
        <v>0</v>
      </c>
      <c r="W118" s="104">
        <f t="shared" si="66"/>
        <v>0</v>
      </c>
      <c r="X118" s="104">
        <f t="shared" si="67"/>
        <v>0</v>
      </c>
      <c r="Y118" s="64"/>
    </row>
    <row r="119" spans="1:25">
      <c r="A119" s="399" t="s">
        <v>2</v>
      </c>
      <c r="B119" s="400"/>
      <c r="C119" s="72" t="s">
        <v>57</v>
      </c>
      <c r="D119" s="287" t="s">
        <v>147</v>
      </c>
      <c r="E119" s="40" t="s">
        <v>32</v>
      </c>
      <c r="F119" s="33"/>
      <c r="G119" s="33"/>
      <c r="H119" s="22"/>
      <c r="I119" s="33"/>
      <c r="J119" s="34" t="s">
        <v>32</v>
      </c>
      <c r="K119" s="98">
        <f t="shared" si="54"/>
        <v>1</v>
      </c>
      <c r="L119" s="98">
        <f t="shared" si="55"/>
        <v>1</v>
      </c>
      <c r="M119" s="99">
        <f t="shared" si="56"/>
        <v>1</v>
      </c>
      <c r="N119" s="99">
        <f t="shared" si="57"/>
        <v>1</v>
      </c>
      <c r="O119" s="100">
        <f t="shared" si="58"/>
        <v>0</v>
      </c>
      <c r="P119" s="100">
        <f t="shared" si="59"/>
        <v>0</v>
      </c>
      <c r="Q119" s="101">
        <f t="shared" si="60"/>
        <v>0</v>
      </c>
      <c r="R119" s="101">
        <f t="shared" si="61"/>
        <v>0</v>
      </c>
      <c r="S119" s="102">
        <f t="shared" si="62"/>
        <v>0</v>
      </c>
      <c r="T119" s="102">
        <f t="shared" si="63"/>
        <v>0</v>
      </c>
      <c r="U119" s="103">
        <f t="shared" si="64"/>
        <v>0</v>
      </c>
      <c r="V119" s="103">
        <f t="shared" si="65"/>
        <v>0</v>
      </c>
      <c r="W119" s="104">
        <f t="shared" si="66"/>
        <v>1</v>
      </c>
      <c r="X119" s="104">
        <f t="shared" si="67"/>
        <v>1</v>
      </c>
      <c r="Y119" s="64"/>
    </row>
    <row r="120" spans="1:25" ht="14.25" thickBot="1">
      <c r="A120" s="399"/>
      <c r="B120" s="400"/>
      <c r="C120" s="74" t="s">
        <v>59</v>
      </c>
      <c r="D120" s="288" t="s">
        <v>147</v>
      </c>
      <c r="E120" s="42"/>
      <c r="F120" s="27"/>
      <c r="G120" s="27"/>
      <c r="H120" s="28"/>
      <c r="I120" s="27"/>
      <c r="J120" s="29" t="s">
        <v>32</v>
      </c>
      <c r="K120" s="98">
        <f t="shared" si="54"/>
        <v>1</v>
      </c>
      <c r="L120" s="98">
        <f t="shared" si="55"/>
        <v>1</v>
      </c>
      <c r="M120" s="99">
        <f t="shared" si="56"/>
        <v>0</v>
      </c>
      <c r="N120" s="99">
        <f t="shared" si="57"/>
        <v>0</v>
      </c>
      <c r="O120" s="100">
        <f t="shared" si="58"/>
        <v>0</v>
      </c>
      <c r="P120" s="100">
        <f t="shared" si="59"/>
        <v>0</v>
      </c>
      <c r="Q120" s="101">
        <f t="shared" si="60"/>
        <v>0</v>
      </c>
      <c r="R120" s="101">
        <f t="shared" si="61"/>
        <v>0</v>
      </c>
      <c r="S120" s="102">
        <f t="shared" si="62"/>
        <v>0</v>
      </c>
      <c r="T120" s="102">
        <f t="shared" si="63"/>
        <v>0</v>
      </c>
      <c r="U120" s="103">
        <f t="shared" si="64"/>
        <v>0</v>
      </c>
      <c r="V120" s="103">
        <f t="shared" si="65"/>
        <v>0</v>
      </c>
      <c r="W120" s="104">
        <f t="shared" si="66"/>
        <v>1</v>
      </c>
      <c r="X120" s="104">
        <f t="shared" si="67"/>
        <v>1</v>
      </c>
      <c r="Y120" s="64"/>
    </row>
    <row r="121" spans="1:25" ht="14.25" thickBot="1">
      <c r="A121" s="410" t="s">
        <v>21</v>
      </c>
      <c r="B121" s="411"/>
      <c r="C121" s="82" t="s">
        <v>80</v>
      </c>
      <c r="D121" s="289" t="s">
        <v>293</v>
      </c>
      <c r="E121" s="83" t="s">
        <v>32</v>
      </c>
      <c r="F121" s="84"/>
      <c r="G121" s="84"/>
      <c r="H121" s="84"/>
      <c r="I121" s="84"/>
      <c r="J121" s="85"/>
      <c r="K121" s="98">
        <f t="shared" si="54"/>
        <v>0</v>
      </c>
      <c r="L121" s="98">
        <f t="shared" si="55"/>
        <v>1</v>
      </c>
      <c r="M121" s="99">
        <f t="shared" si="56"/>
        <v>0</v>
      </c>
      <c r="N121" s="99">
        <f t="shared" si="57"/>
        <v>1</v>
      </c>
      <c r="O121" s="100">
        <f t="shared" si="58"/>
        <v>0</v>
      </c>
      <c r="P121" s="100">
        <f t="shared" si="59"/>
        <v>0</v>
      </c>
      <c r="Q121" s="101">
        <f t="shared" si="60"/>
        <v>0</v>
      </c>
      <c r="R121" s="101">
        <f t="shared" si="61"/>
        <v>0</v>
      </c>
      <c r="S121" s="102">
        <f t="shared" si="62"/>
        <v>0</v>
      </c>
      <c r="T121" s="102">
        <f t="shared" si="63"/>
        <v>0</v>
      </c>
      <c r="U121" s="103">
        <f t="shared" si="64"/>
        <v>0</v>
      </c>
      <c r="V121" s="103">
        <f t="shared" si="65"/>
        <v>0</v>
      </c>
      <c r="W121" s="104">
        <f t="shared" si="66"/>
        <v>0</v>
      </c>
      <c r="X121" s="104">
        <f t="shared" si="67"/>
        <v>0</v>
      </c>
      <c r="Y121" s="64"/>
    </row>
    <row r="122" spans="1:25">
      <c r="A122" s="439" t="s">
        <v>73</v>
      </c>
      <c r="B122" s="411"/>
      <c r="C122" s="75" t="s">
        <v>75</v>
      </c>
      <c r="D122" s="290" t="s">
        <v>147</v>
      </c>
      <c r="E122" s="86"/>
      <c r="F122" s="87"/>
      <c r="G122" s="87"/>
      <c r="H122" s="87"/>
      <c r="I122" s="87" t="s">
        <v>32</v>
      </c>
      <c r="J122" s="88"/>
      <c r="K122" s="98">
        <f t="shared" si="54"/>
        <v>1</v>
      </c>
      <c r="L122" s="98">
        <f t="shared" si="55"/>
        <v>1</v>
      </c>
      <c r="M122" s="99">
        <f t="shared" si="56"/>
        <v>0</v>
      </c>
      <c r="N122" s="99">
        <f t="shared" si="57"/>
        <v>0</v>
      </c>
      <c r="O122" s="100">
        <f t="shared" si="58"/>
        <v>0</v>
      </c>
      <c r="P122" s="100">
        <f t="shared" si="59"/>
        <v>0</v>
      </c>
      <c r="Q122" s="101">
        <f t="shared" si="60"/>
        <v>0</v>
      </c>
      <c r="R122" s="101">
        <f t="shared" si="61"/>
        <v>0</v>
      </c>
      <c r="S122" s="102">
        <f t="shared" si="62"/>
        <v>0</v>
      </c>
      <c r="T122" s="102">
        <f t="shared" si="63"/>
        <v>0</v>
      </c>
      <c r="U122" s="103">
        <f t="shared" si="64"/>
        <v>1</v>
      </c>
      <c r="V122" s="103">
        <f t="shared" si="65"/>
        <v>1</v>
      </c>
      <c r="W122" s="104">
        <f t="shared" si="66"/>
        <v>0</v>
      </c>
      <c r="X122" s="104">
        <f t="shared" si="67"/>
        <v>0</v>
      </c>
      <c r="Y122" s="64"/>
    </row>
    <row r="123" spans="1:25">
      <c r="A123" s="409"/>
      <c r="B123" s="400"/>
      <c r="C123" s="76" t="s">
        <v>74</v>
      </c>
      <c r="D123" s="291" t="s">
        <v>147</v>
      </c>
      <c r="E123" s="46"/>
      <c r="F123" s="20"/>
      <c r="G123" s="20"/>
      <c r="H123" s="20"/>
      <c r="I123" s="20" t="s">
        <v>32</v>
      </c>
      <c r="J123" s="21" t="s">
        <v>32</v>
      </c>
      <c r="K123" s="98">
        <f t="shared" si="54"/>
        <v>1</v>
      </c>
      <c r="L123" s="98">
        <f t="shared" si="55"/>
        <v>1</v>
      </c>
      <c r="M123" s="99">
        <f t="shared" si="56"/>
        <v>0</v>
      </c>
      <c r="N123" s="99">
        <f t="shared" si="57"/>
        <v>0</v>
      </c>
      <c r="O123" s="100">
        <f t="shared" si="58"/>
        <v>0</v>
      </c>
      <c r="P123" s="100">
        <f t="shared" si="59"/>
        <v>0</v>
      </c>
      <c r="Q123" s="101">
        <f t="shared" si="60"/>
        <v>0</v>
      </c>
      <c r="R123" s="101">
        <f t="shared" si="61"/>
        <v>0</v>
      </c>
      <c r="S123" s="102">
        <f t="shared" si="62"/>
        <v>0</v>
      </c>
      <c r="T123" s="102">
        <f t="shared" si="63"/>
        <v>0</v>
      </c>
      <c r="U123" s="103">
        <f t="shared" si="64"/>
        <v>1</v>
      </c>
      <c r="V123" s="103">
        <f t="shared" si="65"/>
        <v>1</v>
      </c>
      <c r="W123" s="104">
        <f t="shared" si="66"/>
        <v>1</v>
      </c>
      <c r="X123" s="104">
        <f t="shared" si="67"/>
        <v>1</v>
      </c>
      <c r="Y123" s="64"/>
    </row>
    <row r="124" spans="1:25">
      <c r="A124" s="409"/>
      <c r="B124" s="400"/>
      <c r="C124" s="76" t="s">
        <v>77</v>
      </c>
      <c r="D124" s="291" t="s">
        <v>293</v>
      </c>
      <c r="E124" s="46"/>
      <c r="F124" s="20"/>
      <c r="G124" s="20"/>
      <c r="H124" s="20"/>
      <c r="I124" s="20" t="s">
        <v>32</v>
      </c>
      <c r="J124" s="21"/>
      <c r="K124" s="98">
        <f t="shared" si="54"/>
        <v>0</v>
      </c>
      <c r="L124" s="98">
        <f t="shared" si="55"/>
        <v>1</v>
      </c>
      <c r="M124" s="99">
        <f t="shared" si="56"/>
        <v>0</v>
      </c>
      <c r="N124" s="99">
        <f t="shared" si="57"/>
        <v>0</v>
      </c>
      <c r="O124" s="100">
        <f t="shared" si="58"/>
        <v>0</v>
      </c>
      <c r="P124" s="100">
        <f t="shared" si="59"/>
        <v>0</v>
      </c>
      <c r="Q124" s="101">
        <f t="shared" si="60"/>
        <v>0</v>
      </c>
      <c r="R124" s="101">
        <f t="shared" si="61"/>
        <v>0</v>
      </c>
      <c r="S124" s="102">
        <f t="shared" si="62"/>
        <v>0</v>
      </c>
      <c r="T124" s="102">
        <f t="shared" si="63"/>
        <v>0</v>
      </c>
      <c r="U124" s="103">
        <f t="shared" si="64"/>
        <v>0</v>
      </c>
      <c r="V124" s="103">
        <f t="shared" si="65"/>
        <v>1</v>
      </c>
      <c r="W124" s="104">
        <f t="shared" si="66"/>
        <v>0</v>
      </c>
      <c r="X124" s="104">
        <f t="shared" si="67"/>
        <v>0</v>
      </c>
      <c r="Y124" s="64"/>
    </row>
    <row r="125" spans="1:25" ht="14.25" thickBot="1">
      <c r="A125" s="412"/>
      <c r="B125" s="413"/>
      <c r="C125" s="77" t="s">
        <v>76</v>
      </c>
      <c r="D125" s="292" t="s">
        <v>293</v>
      </c>
      <c r="E125" s="47"/>
      <c r="F125" s="25"/>
      <c r="G125" s="25"/>
      <c r="H125" s="25"/>
      <c r="I125" s="25"/>
      <c r="J125" s="26" t="s">
        <v>32</v>
      </c>
      <c r="K125" s="98">
        <f t="shared" si="54"/>
        <v>0</v>
      </c>
      <c r="L125" s="98">
        <f t="shared" si="55"/>
        <v>1</v>
      </c>
      <c r="M125" s="99">
        <f t="shared" si="56"/>
        <v>0</v>
      </c>
      <c r="N125" s="99">
        <f t="shared" si="57"/>
        <v>0</v>
      </c>
      <c r="O125" s="100">
        <f t="shared" si="58"/>
        <v>0</v>
      </c>
      <c r="P125" s="100">
        <f t="shared" si="59"/>
        <v>0</v>
      </c>
      <c r="Q125" s="101">
        <f t="shared" si="60"/>
        <v>0</v>
      </c>
      <c r="R125" s="101">
        <f t="shared" si="61"/>
        <v>0</v>
      </c>
      <c r="S125" s="102">
        <f t="shared" si="62"/>
        <v>0</v>
      </c>
      <c r="T125" s="102">
        <f t="shared" si="63"/>
        <v>0</v>
      </c>
      <c r="U125" s="103">
        <f t="shared" si="64"/>
        <v>0</v>
      </c>
      <c r="V125" s="103">
        <f t="shared" si="65"/>
        <v>0</v>
      </c>
      <c r="W125" s="104">
        <f t="shared" si="66"/>
        <v>0</v>
      </c>
      <c r="X125" s="104">
        <f t="shared" si="67"/>
        <v>1</v>
      </c>
      <c r="Y125" s="64"/>
    </row>
    <row r="126" spans="1:25">
      <c r="A126" s="438" t="s">
        <v>70</v>
      </c>
      <c r="B126" s="374"/>
      <c r="C126" s="78" t="s">
        <v>79</v>
      </c>
      <c r="D126" s="290" t="s">
        <v>147</v>
      </c>
      <c r="E126" s="57" t="s">
        <v>32</v>
      </c>
      <c r="F126" s="58"/>
      <c r="G126" s="58"/>
      <c r="H126" s="58"/>
      <c r="I126" s="58"/>
      <c r="J126" s="59"/>
      <c r="K126" s="98">
        <f t="shared" si="54"/>
        <v>1</v>
      </c>
      <c r="L126" s="98">
        <f t="shared" si="55"/>
        <v>1</v>
      </c>
      <c r="M126" s="99">
        <f t="shared" si="56"/>
        <v>1</v>
      </c>
      <c r="N126" s="99">
        <f t="shared" si="57"/>
        <v>1</v>
      </c>
      <c r="O126" s="100">
        <f t="shared" si="58"/>
        <v>0</v>
      </c>
      <c r="P126" s="100">
        <f t="shared" si="59"/>
        <v>0</v>
      </c>
      <c r="Q126" s="101">
        <f t="shared" si="60"/>
        <v>0</v>
      </c>
      <c r="R126" s="101">
        <f t="shared" si="61"/>
        <v>0</v>
      </c>
      <c r="S126" s="102">
        <f t="shared" si="62"/>
        <v>0</v>
      </c>
      <c r="T126" s="102">
        <f t="shared" si="63"/>
        <v>0</v>
      </c>
      <c r="U126" s="103">
        <f t="shared" si="64"/>
        <v>0</v>
      </c>
      <c r="V126" s="103">
        <f t="shared" si="65"/>
        <v>0</v>
      </c>
      <c r="W126" s="104">
        <f t="shared" si="66"/>
        <v>0</v>
      </c>
      <c r="X126" s="104">
        <f t="shared" si="67"/>
        <v>0</v>
      </c>
      <c r="Y126" s="64"/>
    </row>
    <row r="127" spans="1:25">
      <c r="A127" s="402"/>
      <c r="B127" s="403"/>
      <c r="C127" s="79" t="s">
        <v>65</v>
      </c>
      <c r="D127" s="291" t="s">
        <v>147</v>
      </c>
      <c r="E127" s="60"/>
      <c r="F127" s="61" t="s">
        <v>32</v>
      </c>
      <c r="G127" s="61" t="s">
        <v>32</v>
      </c>
      <c r="H127" s="61"/>
      <c r="I127" s="61"/>
      <c r="J127" s="62"/>
      <c r="K127" s="98">
        <f t="shared" si="54"/>
        <v>1</v>
      </c>
      <c r="L127" s="98">
        <f t="shared" si="55"/>
        <v>1</v>
      </c>
      <c r="M127" s="99">
        <f t="shared" si="56"/>
        <v>0</v>
      </c>
      <c r="N127" s="99">
        <f t="shared" si="57"/>
        <v>0</v>
      </c>
      <c r="O127" s="100">
        <f t="shared" si="58"/>
        <v>1</v>
      </c>
      <c r="P127" s="100">
        <f t="shared" si="59"/>
        <v>1</v>
      </c>
      <c r="Q127" s="101">
        <f t="shared" si="60"/>
        <v>1</v>
      </c>
      <c r="R127" s="101">
        <f t="shared" si="61"/>
        <v>1</v>
      </c>
      <c r="S127" s="102">
        <f t="shared" si="62"/>
        <v>0</v>
      </c>
      <c r="T127" s="102">
        <f t="shared" si="63"/>
        <v>0</v>
      </c>
      <c r="U127" s="103">
        <f t="shared" si="64"/>
        <v>0</v>
      </c>
      <c r="V127" s="103">
        <f t="shared" si="65"/>
        <v>0</v>
      </c>
      <c r="W127" s="104">
        <f t="shared" si="66"/>
        <v>0</v>
      </c>
      <c r="X127" s="104">
        <f t="shared" si="67"/>
        <v>0</v>
      </c>
      <c r="Y127" s="64"/>
    </row>
    <row r="128" spans="1:25">
      <c r="A128" s="402"/>
      <c r="B128" s="403"/>
      <c r="C128" s="79" t="s">
        <v>66</v>
      </c>
      <c r="D128" s="291" t="s">
        <v>147</v>
      </c>
      <c r="E128" s="60"/>
      <c r="F128" s="61"/>
      <c r="G128" s="61"/>
      <c r="H128" s="61" t="s">
        <v>32</v>
      </c>
      <c r="I128" s="61"/>
      <c r="J128" s="62"/>
      <c r="K128" s="98">
        <f t="shared" si="54"/>
        <v>1</v>
      </c>
      <c r="L128" s="98">
        <f t="shared" si="55"/>
        <v>1</v>
      </c>
      <c r="M128" s="99">
        <f t="shared" si="56"/>
        <v>0</v>
      </c>
      <c r="N128" s="99">
        <f t="shared" si="57"/>
        <v>0</v>
      </c>
      <c r="O128" s="100">
        <f t="shared" si="58"/>
        <v>0</v>
      </c>
      <c r="P128" s="100">
        <f t="shared" si="59"/>
        <v>0</v>
      </c>
      <c r="Q128" s="101">
        <f t="shared" si="60"/>
        <v>0</v>
      </c>
      <c r="R128" s="101">
        <f t="shared" si="61"/>
        <v>0</v>
      </c>
      <c r="S128" s="102">
        <f t="shared" si="62"/>
        <v>1</v>
      </c>
      <c r="T128" s="102">
        <f t="shared" si="63"/>
        <v>1</v>
      </c>
      <c r="U128" s="103">
        <f t="shared" si="64"/>
        <v>0</v>
      </c>
      <c r="V128" s="103">
        <f t="shared" si="65"/>
        <v>0</v>
      </c>
      <c r="W128" s="104">
        <f t="shared" si="66"/>
        <v>0</v>
      </c>
      <c r="X128" s="104">
        <f t="shared" si="67"/>
        <v>0</v>
      </c>
      <c r="Y128" s="64"/>
    </row>
    <row r="129" spans="1:37">
      <c r="A129" s="402"/>
      <c r="B129" s="403"/>
      <c r="C129" s="79" t="s">
        <v>67</v>
      </c>
      <c r="D129" s="291" t="s">
        <v>147</v>
      </c>
      <c r="E129" s="60"/>
      <c r="F129" s="61"/>
      <c r="G129" s="61"/>
      <c r="H129" s="61"/>
      <c r="I129" s="61" t="s">
        <v>32</v>
      </c>
      <c r="J129" s="62"/>
      <c r="K129" s="98">
        <f t="shared" si="54"/>
        <v>1</v>
      </c>
      <c r="L129" s="98">
        <f t="shared" si="55"/>
        <v>1</v>
      </c>
      <c r="M129" s="99">
        <f t="shared" si="56"/>
        <v>0</v>
      </c>
      <c r="N129" s="99">
        <f t="shared" si="57"/>
        <v>0</v>
      </c>
      <c r="O129" s="100">
        <f t="shared" si="58"/>
        <v>0</v>
      </c>
      <c r="P129" s="100">
        <f t="shared" si="59"/>
        <v>0</v>
      </c>
      <c r="Q129" s="101">
        <f t="shared" si="60"/>
        <v>0</v>
      </c>
      <c r="R129" s="101">
        <f t="shared" si="61"/>
        <v>0</v>
      </c>
      <c r="S129" s="102">
        <f t="shared" si="62"/>
        <v>0</v>
      </c>
      <c r="T129" s="102">
        <f t="shared" si="63"/>
        <v>0</v>
      </c>
      <c r="U129" s="103">
        <f t="shared" si="64"/>
        <v>1</v>
      </c>
      <c r="V129" s="103">
        <f t="shared" si="65"/>
        <v>1</v>
      </c>
      <c r="W129" s="104">
        <f t="shared" si="66"/>
        <v>0</v>
      </c>
      <c r="X129" s="104">
        <f t="shared" si="67"/>
        <v>0</v>
      </c>
      <c r="Y129" s="64"/>
    </row>
    <row r="130" spans="1:37">
      <c r="A130" s="402"/>
      <c r="B130" s="403"/>
      <c r="C130" s="79" t="s">
        <v>68</v>
      </c>
      <c r="D130" s="291" t="s">
        <v>147</v>
      </c>
      <c r="E130" s="60"/>
      <c r="F130" s="61"/>
      <c r="G130" s="61"/>
      <c r="H130" s="61"/>
      <c r="I130" s="61"/>
      <c r="J130" s="62" t="s">
        <v>32</v>
      </c>
      <c r="K130" s="98">
        <f t="shared" si="54"/>
        <v>1</v>
      </c>
      <c r="L130" s="98">
        <f t="shared" si="55"/>
        <v>1</v>
      </c>
      <c r="M130" s="99">
        <f t="shared" si="56"/>
        <v>0</v>
      </c>
      <c r="N130" s="99">
        <f t="shared" si="57"/>
        <v>0</v>
      </c>
      <c r="O130" s="100">
        <f t="shared" si="58"/>
        <v>0</v>
      </c>
      <c r="P130" s="100">
        <f t="shared" si="59"/>
        <v>0</v>
      </c>
      <c r="Q130" s="101">
        <f t="shared" si="60"/>
        <v>0</v>
      </c>
      <c r="R130" s="101">
        <f t="shared" si="61"/>
        <v>0</v>
      </c>
      <c r="S130" s="102">
        <f t="shared" si="62"/>
        <v>0</v>
      </c>
      <c r="T130" s="102">
        <f t="shared" si="63"/>
        <v>0</v>
      </c>
      <c r="U130" s="103">
        <f t="shared" si="64"/>
        <v>0</v>
      </c>
      <c r="V130" s="103">
        <f t="shared" si="65"/>
        <v>0</v>
      </c>
      <c r="W130" s="104">
        <f t="shared" si="66"/>
        <v>1</v>
      </c>
      <c r="X130" s="104">
        <f t="shared" si="67"/>
        <v>1</v>
      </c>
      <c r="Y130" s="64"/>
    </row>
    <row r="131" spans="1:37" ht="14.25" thickBot="1">
      <c r="A131" s="404"/>
      <c r="B131" s="405"/>
      <c r="C131" s="80" t="s">
        <v>69</v>
      </c>
      <c r="D131" s="292" t="s">
        <v>293</v>
      </c>
      <c r="E131" s="63" t="s">
        <v>32</v>
      </c>
      <c r="F131" s="7" t="s">
        <v>32</v>
      </c>
      <c r="G131" s="7" t="s">
        <v>32</v>
      </c>
      <c r="H131" s="7" t="s">
        <v>32</v>
      </c>
      <c r="I131" s="7" t="s">
        <v>32</v>
      </c>
      <c r="J131" s="8" t="s">
        <v>32</v>
      </c>
      <c r="K131" s="98">
        <f t="shared" si="54"/>
        <v>0</v>
      </c>
      <c r="L131" s="98">
        <f t="shared" si="55"/>
        <v>1</v>
      </c>
      <c r="M131" s="99">
        <f t="shared" si="56"/>
        <v>0</v>
      </c>
      <c r="N131" s="99">
        <f t="shared" si="57"/>
        <v>1</v>
      </c>
      <c r="O131" s="100">
        <f t="shared" si="58"/>
        <v>0</v>
      </c>
      <c r="P131" s="100">
        <f t="shared" si="59"/>
        <v>1</v>
      </c>
      <c r="Q131" s="101">
        <f t="shared" si="60"/>
        <v>0</v>
      </c>
      <c r="R131" s="101">
        <f t="shared" si="61"/>
        <v>1</v>
      </c>
      <c r="S131" s="102">
        <f t="shared" si="62"/>
        <v>0</v>
      </c>
      <c r="T131" s="102">
        <f t="shared" si="63"/>
        <v>1</v>
      </c>
      <c r="U131" s="103">
        <f t="shared" si="64"/>
        <v>0</v>
      </c>
      <c r="V131" s="103">
        <f t="shared" si="65"/>
        <v>1</v>
      </c>
      <c r="W131" s="104">
        <f t="shared" si="66"/>
        <v>0</v>
      </c>
      <c r="X131" s="104">
        <f t="shared" si="67"/>
        <v>1</v>
      </c>
      <c r="Y131" s="64"/>
    </row>
    <row r="132" spans="1:37" ht="14.25" thickBot="1">
      <c r="A132" s="393" t="s">
        <v>152</v>
      </c>
      <c r="B132" s="394"/>
      <c r="C132" s="395"/>
      <c r="D132" s="107">
        <f>IF(SUM(L106:L131)=0,"",SUM(K106:K131)/SUM(L106:L131)*100)</f>
        <v>65</v>
      </c>
      <c r="E132" s="107">
        <f>IF(SUM(N106:N131)=0,"",SUM(M106:M131)/SUM(N106:N131)*100)</f>
        <v>62.5</v>
      </c>
      <c r="F132" s="105">
        <f>IF(SUM(P106:P131)=0,"",SUM(O106:O131)/SUM(P106:P131)*100)</f>
        <v>50</v>
      </c>
      <c r="G132" s="105">
        <f>IF(SUM(R106:R131)=0,"",SUM(Q106:Q131)/SUM(R106:R131)*100)</f>
        <v>60</v>
      </c>
      <c r="H132" s="105">
        <f>IF(SUM(T106:T131)=0,"",SUM(S106:S131)/SUM(T106:T131)*100)</f>
        <v>66.666666666666657</v>
      </c>
      <c r="I132" s="105">
        <f>IF(SUM(V106:V131)=0,"",SUM(U106:U131)/SUM(V106:V131)*100)</f>
        <v>57.142857142857139</v>
      </c>
      <c r="J132" s="106">
        <f>IF(SUM(X106:X131)=0,"",SUM(W106:W131)/SUM(X106:X131)*100)</f>
        <v>71.428571428571431</v>
      </c>
    </row>
    <row r="133" spans="1:37" ht="30" customHeight="1" thickBot="1">
      <c r="A133" s="396" t="s">
        <v>71</v>
      </c>
      <c r="B133" s="392"/>
      <c r="C133" s="397"/>
      <c r="D133" s="397"/>
      <c r="E133" s="397"/>
      <c r="F133" s="397"/>
      <c r="G133" s="397"/>
      <c r="H133" s="397"/>
      <c r="I133" s="397"/>
      <c r="J133" s="398"/>
    </row>
    <row r="134" spans="1:37" ht="14.25" thickBot="1"/>
    <row r="135" spans="1:37" ht="18" customHeight="1" thickBot="1">
      <c r="A135" s="391" t="s">
        <v>276</v>
      </c>
      <c r="B135" s="392"/>
      <c r="C135" s="299" t="s">
        <v>309</v>
      </c>
      <c r="D135" s="295"/>
      <c r="E135" s="295"/>
      <c r="F135" s="295"/>
      <c r="G135" s="295"/>
      <c r="H135" s="295"/>
      <c r="I135" s="295"/>
      <c r="J135" s="296"/>
    </row>
    <row r="136" spans="1:37">
      <c r="A136" s="431" t="s">
        <v>6</v>
      </c>
      <c r="B136" s="374"/>
      <c r="C136" s="433" t="s">
        <v>62</v>
      </c>
      <c r="D136" s="425" t="s">
        <v>64</v>
      </c>
      <c r="E136" s="428" t="s">
        <v>63</v>
      </c>
      <c r="F136" s="429"/>
      <c r="G136" s="429"/>
      <c r="H136" s="429"/>
      <c r="I136" s="429"/>
      <c r="J136" s="430"/>
      <c r="Y136" s="64"/>
    </row>
    <row r="137" spans="1:37" ht="14.25" thickBot="1">
      <c r="A137" s="402"/>
      <c r="B137" s="403"/>
      <c r="C137" s="434"/>
      <c r="D137" s="426"/>
      <c r="E137" s="414" t="s">
        <v>7</v>
      </c>
      <c r="F137" s="436" t="s">
        <v>3</v>
      </c>
      <c r="G137" s="436"/>
      <c r="H137" s="436" t="s">
        <v>4</v>
      </c>
      <c r="I137" s="436" t="s">
        <v>5</v>
      </c>
      <c r="J137" s="416" t="s">
        <v>8</v>
      </c>
      <c r="Y137" s="64" t="s">
        <v>32</v>
      </c>
    </row>
    <row r="138" spans="1:37" ht="14.25" customHeight="1" thickBot="1">
      <c r="A138" s="432"/>
      <c r="B138" s="388"/>
      <c r="C138" s="435"/>
      <c r="D138" s="427"/>
      <c r="E138" s="415"/>
      <c r="F138" s="154" t="s">
        <v>46</v>
      </c>
      <c r="G138" s="154" t="s">
        <v>47</v>
      </c>
      <c r="H138" s="437"/>
      <c r="I138" s="437"/>
      <c r="J138" s="417"/>
      <c r="Y138" s="64" t="s">
        <v>72</v>
      </c>
      <c r="AA138" s="342" t="s">
        <v>63</v>
      </c>
      <c r="AB138" s="343" t="s">
        <v>152</v>
      </c>
      <c r="AC138" s="447" t="s">
        <v>64</v>
      </c>
      <c r="AD138" s="447"/>
      <c r="AE138" s="447"/>
      <c r="AF138" s="447"/>
      <c r="AG138" s="447"/>
      <c r="AH138" s="344" t="s">
        <v>326</v>
      </c>
    </row>
    <row r="139" spans="1:37" ht="15" customHeight="1" thickTop="1" thickBot="1">
      <c r="A139" s="399" t="s">
        <v>1</v>
      </c>
      <c r="B139" s="400"/>
      <c r="C139" s="14" t="s">
        <v>41</v>
      </c>
      <c r="D139" s="161" t="s">
        <v>147</v>
      </c>
      <c r="E139" s="40" t="s">
        <v>32</v>
      </c>
      <c r="F139" s="22"/>
      <c r="G139" s="22"/>
      <c r="H139" s="22"/>
      <c r="I139" s="22"/>
      <c r="J139" s="23"/>
      <c r="K139" s="98">
        <f t="shared" ref="K139:K164" si="72">IF(D139="○",1,0)</f>
        <v>1</v>
      </c>
      <c r="L139" s="98">
        <f t="shared" ref="L139:L164" si="73">IF(D139="",0,1)</f>
        <v>1</v>
      </c>
      <c r="M139" s="99">
        <f t="shared" ref="M139:M164" si="74">IF(AND($D139="○",E139="○"),1,0)</f>
        <v>1</v>
      </c>
      <c r="N139" s="99">
        <f t="shared" ref="N139:N164" si="75">IF(AND($D139&lt;&gt;"",$E139="○"),1,0)</f>
        <v>1</v>
      </c>
      <c r="O139" s="100">
        <f t="shared" ref="O139:O164" si="76">IF(AND($D139="○",F139="○"),1,0)</f>
        <v>0</v>
      </c>
      <c r="P139" s="100">
        <f t="shared" ref="P139:P164" si="77">IF(AND($D139&lt;&gt;"",$F139="○"),1,0)</f>
        <v>0</v>
      </c>
      <c r="Q139" s="101">
        <f t="shared" ref="Q139:Q164" si="78">IF(AND($D139="○",G139="○"),1,0)</f>
        <v>0</v>
      </c>
      <c r="R139" s="101">
        <f t="shared" ref="R139:R164" si="79">IF(AND($D139&lt;&gt;"",$G139="○"),1,0)</f>
        <v>0</v>
      </c>
      <c r="S139" s="102">
        <f t="shared" ref="S139:S164" si="80">IF(AND($D139="○",H139="○"),1,0)</f>
        <v>0</v>
      </c>
      <c r="T139" s="102">
        <f t="shared" ref="T139:T164" si="81">IF(AND($D139&lt;&gt;"",$H139="○"),1,0)</f>
        <v>0</v>
      </c>
      <c r="U139" s="103">
        <f t="shared" ref="U139:U164" si="82">IF(AND($D139="○",I139="○"),1,0)</f>
        <v>0</v>
      </c>
      <c r="V139" s="103">
        <f t="shared" ref="V139:V164" si="83">IF(AND($D139&lt;&gt;"",$I139="○"),1,0)</f>
        <v>0</v>
      </c>
      <c r="W139" s="104">
        <f t="shared" ref="W139:W164" si="84">IF(AND($D139="○",J139="○"),1,0)</f>
        <v>0</v>
      </c>
      <c r="X139" s="104">
        <f t="shared" ref="X139:X164" si="85">IF(AND($D139&lt;&gt;"",$J139="○"),1,0)</f>
        <v>0</v>
      </c>
      <c r="Y139" s="64"/>
      <c r="AA139" s="248" t="s">
        <v>327</v>
      </c>
      <c r="AB139" s="346">
        <f>E165</f>
        <v>88.888888888888886</v>
      </c>
      <c r="AC139" s="348" t="s">
        <v>334</v>
      </c>
      <c r="AD139" s="349" t="str">
        <f>IF(AB139&gt;=20,"★","")</f>
        <v>★</v>
      </c>
      <c r="AE139" s="349" t="str">
        <f>IF(AB139&gt;=40,"★","")</f>
        <v>★</v>
      </c>
      <c r="AF139" s="349" t="str">
        <f>IF(AB139&gt;=60,"★","")</f>
        <v>★</v>
      </c>
      <c r="AG139" s="350" t="str">
        <f>IF(AB139&gt;=80,"★","")</f>
        <v>★</v>
      </c>
      <c r="AH139" s="446">
        <f>C166</f>
        <v>0</v>
      </c>
    </row>
    <row r="140" spans="1:37">
      <c r="A140" s="410" t="s">
        <v>31</v>
      </c>
      <c r="B140" s="411"/>
      <c r="C140" s="65" t="s">
        <v>43</v>
      </c>
      <c r="D140" s="282" t="s">
        <v>147</v>
      </c>
      <c r="E140" s="43" t="s">
        <v>32</v>
      </c>
      <c r="F140" s="36"/>
      <c r="G140" s="36"/>
      <c r="H140" s="36"/>
      <c r="I140" s="36"/>
      <c r="J140" s="37"/>
      <c r="K140" s="98">
        <f t="shared" si="72"/>
        <v>1</v>
      </c>
      <c r="L140" s="98">
        <f t="shared" si="73"/>
        <v>1</v>
      </c>
      <c r="M140" s="99">
        <f t="shared" si="74"/>
        <v>1</v>
      </c>
      <c r="N140" s="99">
        <f t="shared" si="75"/>
        <v>1</v>
      </c>
      <c r="O140" s="100">
        <f t="shared" si="76"/>
        <v>0</v>
      </c>
      <c r="P140" s="100">
        <f t="shared" si="77"/>
        <v>0</v>
      </c>
      <c r="Q140" s="101">
        <f t="shared" si="78"/>
        <v>0</v>
      </c>
      <c r="R140" s="101">
        <f t="shared" si="79"/>
        <v>0</v>
      </c>
      <c r="S140" s="102">
        <f t="shared" si="80"/>
        <v>0</v>
      </c>
      <c r="T140" s="102">
        <f t="shared" si="81"/>
        <v>0</v>
      </c>
      <c r="U140" s="103">
        <f t="shared" si="82"/>
        <v>0</v>
      </c>
      <c r="V140" s="103">
        <f t="shared" si="83"/>
        <v>0</v>
      </c>
      <c r="W140" s="104">
        <f t="shared" si="84"/>
        <v>0</v>
      </c>
      <c r="X140" s="104">
        <f t="shared" si="85"/>
        <v>0</v>
      </c>
      <c r="Y140" s="64"/>
      <c r="AA140" s="248" t="s">
        <v>328</v>
      </c>
      <c r="AB140" s="346">
        <f>F165</f>
        <v>100</v>
      </c>
      <c r="AC140" s="348" t="s">
        <v>334</v>
      </c>
      <c r="AD140" s="349" t="str">
        <f t="shared" ref="AD140:AD145" si="86">IF(AB140&gt;=20,"★","")</f>
        <v>★</v>
      </c>
      <c r="AE140" s="349" t="str">
        <f t="shared" ref="AE140:AE145" si="87">IF(AB140&gt;=40,"★","")</f>
        <v>★</v>
      </c>
      <c r="AF140" s="349" t="str">
        <f t="shared" ref="AF140:AF145" si="88">IF(AB140&gt;=60,"★","")</f>
        <v>★</v>
      </c>
      <c r="AG140" s="350" t="str">
        <f t="shared" ref="AG140:AG145" si="89">IF(AB140&gt;=80,"★","")</f>
        <v>★</v>
      </c>
      <c r="AH140" s="446"/>
      <c r="AJ140" s="442" t="s">
        <v>335</v>
      </c>
      <c r="AK140" s="443"/>
    </row>
    <row r="141" spans="1:37">
      <c r="A141" s="409"/>
      <c r="B141" s="400"/>
      <c r="C141" s="280" t="s">
        <v>230</v>
      </c>
      <c r="D141" s="162" t="s">
        <v>147</v>
      </c>
      <c r="E141" s="41"/>
      <c r="F141" s="16" t="s">
        <v>32</v>
      </c>
      <c r="G141" s="16" t="s">
        <v>32</v>
      </c>
      <c r="H141" s="16"/>
      <c r="I141" s="16"/>
      <c r="J141" s="17"/>
      <c r="K141" s="98">
        <f t="shared" si="72"/>
        <v>1</v>
      </c>
      <c r="L141" s="98">
        <f t="shared" si="73"/>
        <v>1</v>
      </c>
      <c r="M141" s="99">
        <f t="shared" si="74"/>
        <v>0</v>
      </c>
      <c r="N141" s="99">
        <f t="shared" si="75"/>
        <v>0</v>
      </c>
      <c r="O141" s="100">
        <f t="shared" si="76"/>
        <v>1</v>
      </c>
      <c r="P141" s="100">
        <f t="shared" si="77"/>
        <v>1</v>
      </c>
      <c r="Q141" s="101">
        <f t="shared" si="78"/>
        <v>1</v>
      </c>
      <c r="R141" s="101">
        <f t="shared" si="79"/>
        <v>1</v>
      </c>
      <c r="S141" s="102">
        <f t="shared" si="80"/>
        <v>0</v>
      </c>
      <c r="T141" s="102">
        <f t="shared" si="81"/>
        <v>0</v>
      </c>
      <c r="U141" s="103">
        <f t="shared" si="82"/>
        <v>0</v>
      </c>
      <c r="V141" s="103">
        <f t="shared" si="83"/>
        <v>0</v>
      </c>
      <c r="W141" s="104">
        <f t="shared" si="84"/>
        <v>0</v>
      </c>
      <c r="X141" s="104">
        <f t="shared" si="85"/>
        <v>0</v>
      </c>
      <c r="Y141" s="64"/>
      <c r="AA141" s="248" t="s">
        <v>329</v>
      </c>
      <c r="AB141" s="346">
        <f>G165</f>
        <v>100</v>
      </c>
      <c r="AC141" s="348" t="s">
        <v>334</v>
      </c>
      <c r="AD141" s="349" t="str">
        <f t="shared" si="86"/>
        <v>★</v>
      </c>
      <c r="AE141" s="349" t="str">
        <f t="shared" si="87"/>
        <v>★</v>
      </c>
      <c r="AF141" s="349" t="str">
        <f t="shared" si="88"/>
        <v>★</v>
      </c>
      <c r="AG141" s="350" t="str">
        <f t="shared" si="89"/>
        <v>★</v>
      </c>
      <c r="AH141" s="446"/>
      <c r="AJ141" s="351" t="s">
        <v>336</v>
      </c>
      <c r="AK141" s="352" t="s">
        <v>334</v>
      </c>
    </row>
    <row r="142" spans="1:37">
      <c r="A142" s="409"/>
      <c r="B142" s="400"/>
      <c r="C142" s="280" t="s">
        <v>232</v>
      </c>
      <c r="D142" s="162" t="s">
        <v>147</v>
      </c>
      <c r="E142" s="41" t="s">
        <v>32</v>
      </c>
      <c r="F142" s="16"/>
      <c r="G142" s="16" t="s">
        <v>32</v>
      </c>
      <c r="H142" s="16" t="s">
        <v>32</v>
      </c>
      <c r="I142" s="16" t="s">
        <v>32</v>
      </c>
      <c r="J142" s="17" t="s">
        <v>32</v>
      </c>
      <c r="K142" s="98">
        <f t="shared" si="72"/>
        <v>1</v>
      </c>
      <c r="L142" s="98">
        <f t="shared" si="73"/>
        <v>1</v>
      </c>
      <c r="M142" s="99">
        <f t="shared" si="74"/>
        <v>1</v>
      </c>
      <c r="N142" s="99">
        <f t="shared" si="75"/>
        <v>1</v>
      </c>
      <c r="O142" s="100">
        <f t="shared" si="76"/>
        <v>0</v>
      </c>
      <c r="P142" s="100">
        <f t="shared" si="77"/>
        <v>0</v>
      </c>
      <c r="Q142" s="101">
        <f t="shared" si="78"/>
        <v>1</v>
      </c>
      <c r="R142" s="101">
        <f t="shared" si="79"/>
        <v>1</v>
      </c>
      <c r="S142" s="102">
        <f t="shared" si="80"/>
        <v>1</v>
      </c>
      <c r="T142" s="102">
        <f t="shared" si="81"/>
        <v>1</v>
      </c>
      <c r="U142" s="103">
        <f t="shared" si="82"/>
        <v>1</v>
      </c>
      <c r="V142" s="103">
        <f t="shared" si="83"/>
        <v>1</v>
      </c>
      <c r="W142" s="104">
        <f t="shared" si="84"/>
        <v>1</v>
      </c>
      <c r="X142" s="104">
        <f t="shared" si="85"/>
        <v>1</v>
      </c>
      <c r="Y142" s="81"/>
      <c r="AA142" s="248" t="s">
        <v>143</v>
      </c>
      <c r="AB142" s="346">
        <f>H165</f>
        <v>100</v>
      </c>
      <c r="AC142" s="348" t="s">
        <v>334</v>
      </c>
      <c r="AD142" s="349" t="str">
        <f t="shared" si="86"/>
        <v>★</v>
      </c>
      <c r="AE142" s="349" t="str">
        <f t="shared" si="87"/>
        <v>★</v>
      </c>
      <c r="AF142" s="349" t="str">
        <f t="shared" si="88"/>
        <v>★</v>
      </c>
      <c r="AG142" s="350" t="str">
        <f t="shared" si="89"/>
        <v>★</v>
      </c>
      <c r="AH142" s="446"/>
      <c r="AJ142" s="351" t="s">
        <v>337</v>
      </c>
      <c r="AK142" s="353" t="s">
        <v>341</v>
      </c>
    </row>
    <row r="143" spans="1:37" ht="14.25" thickBot="1">
      <c r="A143" s="412"/>
      <c r="B143" s="413"/>
      <c r="C143" s="66" t="s">
        <v>233</v>
      </c>
      <c r="D143" s="283" t="s">
        <v>293</v>
      </c>
      <c r="E143" s="44"/>
      <c r="F143" s="38"/>
      <c r="G143" s="38"/>
      <c r="H143" s="38"/>
      <c r="I143" s="38" t="s">
        <v>32</v>
      </c>
      <c r="J143" s="39"/>
      <c r="K143" s="98">
        <f t="shared" si="72"/>
        <v>0</v>
      </c>
      <c r="L143" s="98">
        <f t="shared" si="73"/>
        <v>1</v>
      </c>
      <c r="M143" s="99">
        <f t="shared" si="74"/>
        <v>0</v>
      </c>
      <c r="N143" s="99">
        <f t="shared" si="75"/>
        <v>0</v>
      </c>
      <c r="O143" s="100">
        <f t="shared" si="76"/>
        <v>0</v>
      </c>
      <c r="P143" s="100">
        <f t="shared" si="77"/>
        <v>0</v>
      </c>
      <c r="Q143" s="101">
        <f t="shared" si="78"/>
        <v>0</v>
      </c>
      <c r="R143" s="101">
        <f t="shared" si="79"/>
        <v>0</v>
      </c>
      <c r="S143" s="102">
        <f t="shared" si="80"/>
        <v>0</v>
      </c>
      <c r="T143" s="102">
        <f t="shared" si="81"/>
        <v>0</v>
      </c>
      <c r="U143" s="103">
        <f t="shared" si="82"/>
        <v>0</v>
      </c>
      <c r="V143" s="103">
        <f t="shared" si="83"/>
        <v>1</v>
      </c>
      <c r="W143" s="104">
        <f t="shared" si="84"/>
        <v>0</v>
      </c>
      <c r="X143" s="104">
        <f t="shared" si="85"/>
        <v>0</v>
      </c>
      <c r="Y143" s="64"/>
      <c r="AA143" s="248" t="s">
        <v>144</v>
      </c>
      <c r="AB143" s="346">
        <f>I165</f>
        <v>55.555555555555557</v>
      </c>
      <c r="AC143" s="348" t="s">
        <v>334</v>
      </c>
      <c r="AD143" s="349" t="str">
        <f t="shared" si="86"/>
        <v>★</v>
      </c>
      <c r="AE143" s="349" t="str">
        <f t="shared" si="87"/>
        <v>★</v>
      </c>
      <c r="AF143" s="349" t="str">
        <f t="shared" si="88"/>
        <v/>
      </c>
      <c r="AG143" s="350" t="str">
        <f t="shared" si="89"/>
        <v/>
      </c>
      <c r="AH143" s="446"/>
      <c r="AJ143" s="351" t="s">
        <v>338</v>
      </c>
      <c r="AK143" s="353" t="s">
        <v>342</v>
      </c>
    </row>
    <row r="144" spans="1:37">
      <c r="A144" s="418" t="s">
        <v>11</v>
      </c>
      <c r="B144" s="15" t="s">
        <v>14</v>
      </c>
      <c r="C144" s="68" t="s">
        <v>234</v>
      </c>
      <c r="D144" s="162" t="s">
        <v>147</v>
      </c>
      <c r="E144" s="41" t="s">
        <v>32</v>
      </c>
      <c r="F144" s="16"/>
      <c r="G144" s="16"/>
      <c r="H144" s="16"/>
      <c r="I144" s="16"/>
      <c r="J144" s="17"/>
      <c r="K144" s="98">
        <f t="shared" si="72"/>
        <v>1</v>
      </c>
      <c r="L144" s="98">
        <f t="shared" si="73"/>
        <v>1</v>
      </c>
      <c r="M144" s="99">
        <f t="shared" si="74"/>
        <v>1</v>
      </c>
      <c r="N144" s="99">
        <f t="shared" si="75"/>
        <v>1</v>
      </c>
      <c r="O144" s="100">
        <f t="shared" si="76"/>
        <v>0</v>
      </c>
      <c r="P144" s="100">
        <f t="shared" si="77"/>
        <v>0</v>
      </c>
      <c r="Q144" s="101">
        <f t="shared" si="78"/>
        <v>0</v>
      </c>
      <c r="R144" s="101">
        <f t="shared" si="79"/>
        <v>0</v>
      </c>
      <c r="S144" s="102">
        <f t="shared" si="80"/>
        <v>0</v>
      </c>
      <c r="T144" s="102">
        <f t="shared" si="81"/>
        <v>0</v>
      </c>
      <c r="U144" s="103">
        <f t="shared" si="82"/>
        <v>0</v>
      </c>
      <c r="V144" s="103">
        <f t="shared" si="83"/>
        <v>0</v>
      </c>
      <c r="W144" s="104">
        <f t="shared" si="84"/>
        <v>0</v>
      </c>
      <c r="X144" s="104">
        <f t="shared" si="85"/>
        <v>0</v>
      </c>
      <c r="Y144" s="64"/>
      <c r="AA144" s="248" t="s">
        <v>145</v>
      </c>
      <c r="AB144" s="346">
        <f>J165</f>
        <v>71.428571428571431</v>
      </c>
      <c r="AC144" s="348" t="s">
        <v>334</v>
      </c>
      <c r="AD144" s="349" t="str">
        <f t="shared" si="86"/>
        <v>★</v>
      </c>
      <c r="AE144" s="349" t="str">
        <f t="shared" si="87"/>
        <v>★</v>
      </c>
      <c r="AF144" s="349" t="str">
        <f t="shared" si="88"/>
        <v>★</v>
      </c>
      <c r="AG144" s="350" t="str">
        <f t="shared" si="89"/>
        <v/>
      </c>
      <c r="AH144" s="446"/>
      <c r="AJ144" s="351" t="s">
        <v>339</v>
      </c>
      <c r="AK144" s="353" t="s">
        <v>343</v>
      </c>
    </row>
    <row r="145" spans="1:37" ht="14.25" thickBot="1">
      <c r="A145" s="420"/>
      <c r="B145" s="15" t="s">
        <v>12</v>
      </c>
      <c r="C145" s="68" t="s">
        <v>51</v>
      </c>
      <c r="D145" s="162" t="s">
        <v>147</v>
      </c>
      <c r="E145" s="41"/>
      <c r="F145" s="16" t="s">
        <v>32</v>
      </c>
      <c r="G145" s="16" t="s">
        <v>32</v>
      </c>
      <c r="H145" s="16"/>
      <c r="I145" s="16"/>
      <c r="J145" s="17"/>
      <c r="K145" s="98">
        <f t="shared" si="72"/>
        <v>1</v>
      </c>
      <c r="L145" s="98">
        <f t="shared" si="73"/>
        <v>1</v>
      </c>
      <c r="M145" s="99">
        <f t="shared" si="74"/>
        <v>0</v>
      </c>
      <c r="N145" s="99">
        <f t="shared" si="75"/>
        <v>0</v>
      </c>
      <c r="O145" s="100">
        <f t="shared" si="76"/>
        <v>1</v>
      </c>
      <c r="P145" s="100">
        <f t="shared" si="77"/>
        <v>1</v>
      </c>
      <c r="Q145" s="101">
        <f t="shared" si="78"/>
        <v>1</v>
      </c>
      <c r="R145" s="101">
        <f t="shared" si="79"/>
        <v>1</v>
      </c>
      <c r="S145" s="102">
        <f t="shared" si="80"/>
        <v>0</v>
      </c>
      <c r="T145" s="102">
        <f t="shared" si="81"/>
        <v>0</v>
      </c>
      <c r="U145" s="103">
        <f t="shared" si="82"/>
        <v>0</v>
      </c>
      <c r="V145" s="103">
        <f t="shared" si="83"/>
        <v>0</v>
      </c>
      <c r="W145" s="104">
        <f t="shared" si="84"/>
        <v>0</v>
      </c>
      <c r="X145" s="104">
        <f t="shared" si="85"/>
        <v>0</v>
      </c>
      <c r="Y145" s="64"/>
      <c r="AA145" s="345" t="s">
        <v>333</v>
      </c>
      <c r="AB145" s="347">
        <f>D165</f>
        <v>80.769230769230774</v>
      </c>
      <c r="AC145" s="356" t="s">
        <v>334</v>
      </c>
      <c r="AD145" s="357" t="str">
        <f t="shared" si="86"/>
        <v>★</v>
      </c>
      <c r="AE145" s="357" t="str">
        <f t="shared" si="87"/>
        <v>★</v>
      </c>
      <c r="AF145" s="357" t="str">
        <f t="shared" si="88"/>
        <v>★</v>
      </c>
      <c r="AG145" s="359" t="str">
        <f t="shared" si="89"/>
        <v>★</v>
      </c>
      <c r="AH145" s="448"/>
      <c r="AJ145" s="354" t="s">
        <v>340</v>
      </c>
      <c r="AK145" s="355" t="s">
        <v>344</v>
      </c>
    </row>
    <row r="146" spans="1:37">
      <c r="A146" s="420"/>
      <c r="B146" s="422" t="s">
        <v>13</v>
      </c>
      <c r="C146" s="69" t="s">
        <v>243</v>
      </c>
      <c r="D146" s="284" t="s">
        <v>147</v>
      </c>
      <c r="E146" s="48" t="s">
        <v>32</v>
      </c>
      <c r="F146" s="49"/>
      <c r="G146" s="49"/>
      <c r="H146" s="49"/>
      <c r="I146" s="49"/>
      <c r="J146" s="50"/>
      <c r="K146" s="98">
        <f t="shared" si="72"/>
        <v>1</v>
      </c>
      <c r="L146" s="98">
        <f t="shared" si="73"/>
        <v>1</v>
      </c>
      <c r="M146" s="99">
        <f t="shared" si="74"/>
        <v>1</v>
      </c>
      <c r="N146" s="99">
        <f t="shared" si="75"/>
        <v>1</v>
      </c>
      <c r="O146" s="100">
        <f t="shared" si="76"/>
        <v>0</v>
      </c>
      <c r="P146" s="100">
        <f t="shared" si="77"/>
        <v>0</v>
      </c>
      <c r="Q146" s="101">
        <f t="shared" si="78"/>
        <v>0</v>
      </c>
      <c r="R146" s="101">
        <f t="shared" si="79"/>
        <v>0</v>
      </c>
      <c r="S146" s="102">
        <f t="shared" si="80"/>
        <v>0</v>
      </c>
      <c r="T146" s="102">
        <f t="shared" si="81"/>
        <v>0</v>
      </c>
      <c r="U146" s="103">
        <f t="shared" si="82"/>
        <v>0</v>
      </c>
      <c r="V146" s="103">
        <f t="shared" si="83"/>
        <v>0</v>
      </c>
      <c r="W146" s="104">
        <f t="shared" si="84"/>
        <v>0</v>
      </c>
      <c r="X146" s="104">
        <f t="shared" si="85"/>
        <v>0</v>
      </c>
      <c r="Y146" s="64"/>
    </row>
    <row r="147" spans="1:37">
      <c r="A147" s="420"/>
      <c r="B147" s="423"/>
      <c r="C147" s="70" t="s">
        <v>52</v>
      </c>
      <c r="D147" s="285" t="s">
        <v>147</v>
      </c>
      <c r="E147" s="51"/>
      <c r="F147" s="52"/>
      <c r="G147" s="52"/>
      <c r="H147" s="52" t="s">
        <v>32</v>
      </c>
      <c r="I147" s="52"/>
      <c r="J147" s="53"/>
      <c r="K147" s="98">
        <f t="shared" si="72"/>
        <v>1</v>
      </c>
      <c r="L147" s="98">
        <f t="shared" si="73"/>
        <v>1</v>
      </c>
      <c r="M147" s="99">
        <f t="shared" si="74"/>
        <v>0</v>
      </c>
      <c r="N147" s="99">
        <f t="shared" si="75"/>
        <v>0</v>
      </c>
      <c r="O147" s="100">
        <f t="shared" si="76"/>
        <v>0</v>
      </c>
      <c r="P147" s="100">
        <f t="shared" si="77"/>
        <v>0</v>
      </c>
      <c r="Q147" s="101">
        <f t="shared" si="78"/>
        <v>0</v>
      </c>
      <c r="R147" s="101">
        <f t="shared" si="79"/>
        <v>0</v>
      </c>
      <c r="S147" s="102">
        <f t="shared" si="80"/>
        <v>1</v>
      </c>
      <c r="T147" s="102">
        <f t="shared" si="81"/>
        <v>1</v>
      </c>
      <c r="U147" s="103">
        <f t="shared" si="82"/>
        <v>0</v>
      </c>
      <c r="V147" s="103">
        <f t="shared" si="83"/>
        <v>0</v>
      </c>
      <c r="W147" s="104">
        <f t="shared" si="84"/>
        <v>0</v>
      </c>
      <c r="X147" s="104">
        <f t="shared" si="85"/>
        <v>0</v>
      </c>
      <c r="Y147" s="64"/>
    </row>
    <row r="148" spans="1:37">
      <c r="A148" s="420"/>
      <c r="B148" s="423"/>
      <c r="C148" s="70" t="s">
        <v>53</v>
      </c>
      <c r="D148" s="285" t="s">
        <v>147</v>
      </c>
      <c r="E148" s="51"/>
      <c r="F148" s="52" t="s">
        <v>32</v>
      </c>
      <c r="G148" s="52" t="s">
        <v>32</v>
      </c>
      <c r="H148" s="52"/>
      <c r="I148" s="52"/>
      <c r="J148" s="53"/>
      <c r="K148" s="98">
        <f t="shared" si="72"/>
        <v>1</v>
      </c>
      <c r="L148" s="98">
        <f t="shared" si="73"/>
        <v>1</v>
      </c>
      <c r="M148" s="99">
        <f t="shared" si="74"/>
        <v>0</v>
      </c>
      <c r="N148" s="99">
        <f t="shared" si="75"/>
        <v>0</v>
      </c>
      <c r="O148" s="100">
        <f t="shared" si="76"/>
        <v>1</v>
      </c>
      <c r="P148" s="100">
        <f t="shared" si="77"/>
        <v>1</v>
      </c>
      <c r="Q148" s="101">
        <f t="shared" si="78"/>
        <v>1</v>
      </c>
      <c r="R148" s="101">
        <f t="shared" si="79"/>
        <v>1</v>
      </c>
      <c r="S148" s="102">
        <f t="shared" si="80"/>
        <v>0</v>
      </c>
      <c r="T148" s="102">
        <f t="shared" si="81"/>
        <v>0</v>
      </c>
      <c r="U148" s="103">
        <f t="shared" si="82"/>
        <v>0</v>
      </c>
      <c r="V148" s="103">
        <f t="shared" si="83"/>
        <v>0</v>
      </c>
      <c r="W148" s="104">
        <f t="shared" si="84"/>
        <v>0</v>
      </c>
      <c r="X148" s="104">
        <f t="shared" si="85"/>
        <v>0</v>
      </c>
      <c r="Y148" s="64"/>
    </row>
    <row r="149" spans="1:37">
      <c r="A149" s="420"/>
      <c r="B149" s="423"/>
      <c r="C149" s="70" t="s">
        <v>54</v>
      </c>
      <c r="D149" s="285" t="s">
        <v>147</v>
      </c>
      <c r="E149" s="51"/>
      <c r="F149" s="52"/>
      <c r="G149" s="52"/>
      <c r="H149" s="52"/>
      <c r="I149" s="52" t="s">
        <v>32</v>
      </c>
      <c r="J149" s="53"/>
      <c r="K149" s="98">
        <f t="shared" si="72"/>
        <v>1</v>
      </c>
      <c r="L149" s="98">
        <f t="shared" si="73"/>
        <v>1</v>
      </c>
      <c r="M149" s="99">
        <f t="shared" si="74"/>
        <v>0</v>
      </c>
      <c r="N149" s="99">
        <f t="shared" si="75"/>
        <v>0</v>
      </c>
      <c r="O149" s="100">
        <f t="shared" si="76"/>
        <v>0</v>
      </c>
      <c r="P149" s="100">
        <f t="shared" si="77"/>
        <v>0</v>
      </c>
      <c r="Q149" s="101">
        <f t="shared" si="78"/>
        <v>0</v>
      </c>
      <c r="R149" s="101">
        <f t="shared" si="79"/>
        <v>0</v>
      </c>
      <c r="S149" s="102">
        <f t="shared" si="80"/>
        <v>0</v>
      </c>
      <c r="T149" s="102">
        <f t="shared" si="81"/>
        <v>0</v>
      </c>
      <c r="U149" s="103">
        <f t="shared" si="82"/>
        <v>1</v>
      </c>
      <c r="V149" s="103">
        <f t="shared" si="83"/>
        <v>1</v>
      </c>
      <c r="W149" s="104">
        <f t="shared" si="84"/>
        <v>0</v>
      </c>
      <c r="X149" s="104">
        <f t="shared" si="85"/>
        <v>0</v>
      </c>
      <c r="Y149" s="64"/>
    </row>
    <row r="150" spans="1:37">
      <c r="A150" s="420"/>
      <c r="B150" s="423"/>
      <c r="C150" s="70" t="s">
        <v>56</v>
      </c>
      <c r="D150" s="285" t="s">
        <v>147</v>
      </c>
      <c r="E150" s="51"/>
      <c r="F150" s="52" t="s">
        <v>32</v>
      </c>
      <c r="G150" s="52" t="s">
        <v>32</v>
      </c>
      <c r="H150" s="52"/>
      <c r="I150" s="52"/>
      <c r="J150" s="53"/>
      <c r="K150" s="98">
        <f t="shared" si="72"/>
        <v>1</v>
      </c>
      <c r="L150" s="98">
        <f t="shared" si="73"/>
        <v>1</v>
      </c>
      <c r="M150" s="99">
        <f t="shared" si="74"/>
        <v>0</v>
      </c>
      <c r="N150" s="99">
        <f t="shared" si="75"/>
        <v>0</v>
      </c>
      <c r="O150" s="100">
        <f t="shared" si="76"/>
        <v>1</v>
      </c>
      <c r="P150" s="100">
        <f t="shared" si="77"/>
        <v>1</v>
      </c>
      <c r="Q150" s="101">
        <f t="shared" si="78"/>
        <v>1</v>
      </c>
      <c r="R150" s="101">
        <f t="shared" si="79"/>
        <v>1</v>
      </c>
      <c r="S150" s="102">
        <f t="shared" si="80"/>
        <v>0</v>
      </c>
      <c r="T150" s="102">
        <f t="shared" si="81"/>
        <v>0</v>
      </c>
      <c r="U150" s="103">
        <f t="shared" si="82"/>
        <v>0</v>
      </c>
      <c r="V150" s="103">
        <f t="shared" si="83"/>
        <v>0</v>
      </c>
      <c r="W150" s="104">
        <f t="shared" si="84"/>
        <v>0</v>
      </c>
      <c r="X150" s="104">
        <f t="shared" si="85"/>
        <v>0</v>
      </c>
      <c r="Y150" s="64"/>
    </row>
    <row r="151" spans="1:37" ht="14.25" thickBot="1">
      <c r="A151" s="421"/>
      <c r="B151" s="424"/>
      <c r="C151" s="71" t="s">
        <v>55</v>
      </c>
      <c r="D151" s="286" t="s">
        <v>293</v>
      </c>
      <c r="E151" s="54"/>
      <c r="F151" s="55"/>
      <c r="G151" s="55"/>
      <c r="H151" s="55"/>
      <c r="I151" s="55" t="s">
        <v>32</v>
      </c>
      <c r="J151" s="56"/>
      <c r="K151" s="98">
        <f t="shared" si="72"/>
        <v>0</v>
      </c>
      <c r="L151" s="98">
        <f t="shared" si="73"/>
        <v>1</v>
      </c>
      <c r="M151" s="99">
        <f t="shared" si="74"/>
        <v>0</v>
      </c>
      <c r="N151" s="99">
        <f t="shared" si="75"/>
        <v>0</v>
      </c>
      <c r="O151" s="100">
        <f t="shared" si="76"/>
        <v>0</v>
      </c>
      <c r="P151" s="100">
        <f t="shared" si="77"/>
        <v>0</v>
      </c>
      <c r="Q151" s="101">
        <f t="shared" si="78"/>
        <v>0</v>
      </c>
      <c r="R151" s="101">
        <f t="shared" si="79"/>
        <v>0</v>
      </c>
      <c r="S151" s="102">
        <f t="shared" si="80"/>
        <v>0</v>
      </c>
      <c r="T151" s="102">
        <f t="shared" si="81"/>
        <v>0</v>
      </c>
      <c r="U151" s="103">
        <f t="shared" si="82"/>
        <v>0</v>
      </c>
      <c r="V151" s="103">
        <f t="shared" si="83"/>
        <v>1</v>
      </c>
      <c r="W151" s="104">
        <f t="shared" si="84"/>
        <v>0</v>
      </c>
      <c r="X151" s="104">
        <f t="shared" si="85"/>
        <v>0</v>
      </c>
      <c r="Y151" s="64"/>
    </row>
    <row r="152" spans="1:37">
      <c r="A152" s="399" t="s">
        <v>2</v>
      </c>
      <c r="B152" s="400"/>
      <c r="C152" s="72" t="s">
        <v>57</v>
      </c>
      <c r="D152" s="287" t="s">
        <v>293</v>
      </c>
      <c r="E152" s="40" t="s">
        <v>32</v>
      </c>
      <c r="F152" s="33"/>
      <c r="G152" s="33"/>
      <c r="H152" s="22"/>
      <c r="I152" s="33"/>
      <c r="J152" s="34" t="s">
        <v>32</v>
      </c>
      <c r="K152" s="98">
        <f t="shared" si="72"/>
        <v>0</v>
      </c>
      <c r="L152" s="98">
        <f t="shared" si="73"/>
        <v>1</v>
      </c>
      <c r="M152" s="99">
        <f t="shared" si="74"/>
        <v>0</v>
      </c>
      <c r="N152" s="99">
        <f t="shared" si="75"/>
        <v>1</v>
      </c>
      <c r="O152" s="100">
        <f t="shared" si="76"/>
        <v>0</v>
      </c>
      <c r="P152" s="100">
        <f t="shared" si="77"/>
        <v>0</v>
      </c>
      <c r="Q152" s="101">
        <f t="shared" si="78"/>
        <v>0</v>
      </c>
      <c r="R152" s="101">
        <f t="shared" si="79"/>
        <v>0</v>
      </c>
      <c r="S152" s="102">
        <f t="shared" si="80"/>
        <v>0</v>
      </c>
      <c r="T152" s="102">
        <f t="shared" si="81"/>
        <v>0</v>
      </c>
      <c r="U152" s="103">
        <f t="shared" si="82"/>
        <v>0</v>
      </c>
      <c r="V152" s="103">
        <f t="shared" si="83"/>
        <v>0</v>
      </c>
      <c r="W152" s="104">
        <f t="shared" si="84"/>
        <v>0</v>
      </c>
      <c r="X152" s="104">
        <f t="shared" si="85"/>
        <v>1</v>
      </c>
      <c r="Y152" s="64"/>
    </row>
    <row r="153" spans="1:37" ht="14.25" thickBot="1">
      <c r="A153" s="399"/>
      <c r="B153" s="400"/>
      <c r="C153" s="74" t="s">
        <v>59</v>
      </c>
      <c r="D153" s="288" t="s">
        <v>147</v>
      </c>
      <c r="E153" s="42"/>
      <c r="F153" s="27"/>
      <c r="G153" s="27"/>
      <c r="H153" s="28"/>
      <c r="I153" s="27"/>
      <c r="J153" s="29" t="s">
        <v>32</v>
      </c>
      <c r="K153" s="98">
        <f t="shared" si="72"/>
        <v>1</v>
      </c>
      <c r="L153" s="98">
        <f t="shared" si="73"/>
        <v>1</v>
      </c>
      <c r="M153" s="99">
        <f t="shared" si="74"/>
        <v>0</v>
      </c>
      <c r="N153" s="99">
        <f t="shared" si="75"/>
        <v>0</v>
      </c>
      <c r="O153" s="100">
        <f t="shared" si="76"/>
        <v>0</v>
      </c>
      <c r="P153" s="100">
        <f t="shared" si="77"/>
        <v>0</v>
      </c>
      <c r="Q153" s="101">
        <f t="shared" si="78"/>
        <v>0</v>
      </c>
      <c r="R153" s="101">
        <f t="shared" si="79"/>
        <v>0</v>
      </c>
      <c r="S153" s="102">
        <f t="shared" si="80"/>
        <v>0</v>
      </c>
      <c r="T153" s="102">
        <f t="shared" si="81"/>
        <v>0</v>
      </c>
      <c r="U153" s="103">
        <f t="shared" si="82"/>
        <v>0</v>
      </c>
      <c r="V153" s="103">
        <f t="shared" si="83"/>
        <v>0</v>
      </c>
      <c r="W153" s="104">
        <f t="shared" si="84"/>
        <v>1</v>
      </c>
      <c r="X153" s="104">
        <f t="shared" si="85"/>
        <v>1</v>
      </c>
      <c r="Y153" s="64"/>
    </row>
    <row r="154" spans="1:37" ht="14.25" thickBot="1">
      <c r="A154" s="410" t="s">
        <v>21</v>
      </c>
      <c r="B154" s="411"/>
      <c r="C154" s="82" t="s">
        <v>80</v>
      </c>
      <c r="D154" s="289" t="s">
        <v>147</v>
      </c>
      <c r="E154" s="83" t="s">
        <v>32</v>
      </c>
      <c r="F154" s="84"/>
      <c r="G154" s="84"/>
      <c r="H154" s="84"/>
      <c r="I154" s="84"/>
      <c r="J154" s="85"/>
      <c r="K154" s="98">
        <f t="shared" si="72"/>
        <v>1</v>
      </c>
      <c r="L154" s="98">
        <f t="shared" si="73"/>
        <v>1</v>
      </c>
      <c r="M154" s="99">
        <f t="shared" si="74"/>
        <v>1</v>
      </c>
      <c r="N154" s="99">
        <f t="shared" si="75"/>
        <v>1</v>
      </c>
      <c r="O154" s="100">
        <f t="shared" si="76"/>
        <v>0</v>
      </c>
      <c r="P154" s="100">
        <f t="shared" si="77"/>
        <v>0</v>
      </c>
      <c r="Q154" s="101">
        <f t="shared" si="78"/>
        <v>0</v>
      </c>
      <c r="R154" s="101">
        <f t="shared" si="79"/>
        <v>0</v>
      </c>
      <c r="S154" s="102">
        <f t="shared" si="80"/>
        <v>0</v>
      </c>
      <c r="T154" s="102">
        <f t="shared" si="81"/>
        <v>0</v>
      </c>
      <c r="U154" s="103">
        <f t="shared" si="82"/>
        <v>0</v>
      </c>
      <c r="V154" s="103">
        <f t="shared" si="83"/>
        <v>0</v>
      </c>
      <c r="W154" s="104">
        <f t="shared" si="84"/>
        <v>0</v>
      </c>
      <c r="X154" s="104">
        <f t="shared" si="85"/>
        <v>0</v>
      </c>
      <c r="Y154" s="64"/>
    </row>
    <row r="155" spans="1:37">
      <c r="A155" s="439" t="s">
        <v>73</v>
      </c>
      <c r="B155" s="411"/>
      <c r="C155" s="75" t="s">
        <v>75</v>
      </c>
      <c r="D155" s="290" t="s">
        <v>293</v>
      </c>
      <c r="E155" s="86"/>
      <c r="F155" s="87"/>
      <c r="G155" s="87"/>
      <c r="H155" s="87"/>
      <c r="I155" s="87" t="s">
        <v>32</v>
      </c>
      <c r="J155" s="88"/>
      <c r="K155" s="98">
        <f t="shared" si="72"/>
        <v>0</v>
      </c>
      <c r="L155" s="98">
        <f t="shared" si="73"/>
        <v>1</v>
      </c>
      <c r="M155" s="99">
        <f t="shared" si="74"/>
        <v>0</v>
      </c>
      <c r="N155" s="99">
        <f t="shared" si="75"/>
        <v>0</v>
      </c>
      <c r="O155" s="100">
        <f t="shared" si="76"/>
        <v>0</v>
      </c>
      <c r="P155" s="100">
        <f t="shared" si="77"/>
        <v>0</v>
      </c>
      <c r="Q155" s="101">
        <f t="shared" si="78"/>
        <v>0</v>
      </c>
      <c r="R155" s="101">
        <f t="shared" si="79"/>
        <v>0</v>
      </c>
      <c r="S155" s="102">
        <f t="shared" si="80"/>
        <v>0</v>
      </c>
      <c r="T155" s="102">
        <f t="shared" si="81"/>
        <v>0</v>
      </c>
      <c r="U155" s="103">
        <f t="shared" si="82"/>
        <v>0</v>
      </c>
      <c r="V155" s="103">
        <f t="shared" si="83"/>
        <v>1</v>
      </c>
      <c r="W155" s="104">
        <f t="shared" si="84"/>
        <v>0</v>
      </c>
      <c r="X155" s="104">
        <f t="shared" si="85"/>
        <v>0</v>
      </c>
      <c r="Y155" s="64"/>
    </row>
    <row r="156" spans="1:37">
      <c r="A156" s="409"/>
      <c r="B156" s="400"/>
      <c r="C156" s="76" t="s">
        <v>74</v>
      </c>
      <c r="D156" s="291" t="s">
        <v>293</v>
      </c>
      <c r="E156" s="46"/>
      <c r="F156" s="20"/>
      <c r="G156" s="20"/>
      <c r="H156" s="20"/>
      <c r="I156" s="20" t="s">
        <v>32</v>
      </c>
      <c r="J156" s="21" t="s">
        <v>32</v>
      </c>
      <c r="K156" s="98">
        <f t="shared" si="72"/>
        <v>0</v>
      </c>
      <c r="L156" s="98">
        <f t="shared" si="73"/>
        <v>1</v>
      </c>
      <c r="M156" s="99">
        <f t="shared" si="74"/>
        <v>0</v>
      </c>
      <c r="N156" s="99">
        <f t="shared" si="75"/>
        <v>0</v>
      </c>
      <c r="O156" s="100">
        <f t="shared" si="76"/>
        <v>0</v>
      </c>
      <c r="P156" s="100">
        <f t="shared" si="77"/>
        <v>0</v>
      </c>
      <c r="Q156" s="101">
        <f t="shared" si="78"/>
        <v>0</v>
      </c>
      <c r="R156" s="101">
        <f t="shared" si="79"/>
        <v>0</v>
      </c>
      <c r="S156" s="102">
        <f t="shared" si="80"/>
        <v>0</v>
      </c>
      <c r="T156" s="102">
        <f t="shared" si="81"/>
        <v>0</v>
      </c>
      <c r="U156" s="103">
        <f t="shared" si="82"/>
        <v>0</v>
      </c>
      <c r="V156" s="103">
        <f t="shared" si="83"/>
        <v>1</v>
      </c>
      <c r="W156" s="104">
        <f t="shared" si="84"/>
        <v>0</v>
      </c>
      <c r="X156" s="104">
        <f t="shared" si="85"/>
        <v>1</v>
      </c>
      <c r="Y156" s="64"/>
    </row>
    <row r="157" spans="1:37">
      <c r="A157" s="409"/>
      <c r="B157" s="400"/>
      <c r="C157" s="76" t="s">
        <v>77</v>
      </c>
      <c r="D157" s="291" t="s">
        <v>147</v>
      </c>
      <c r="E157" s="46"/>
      <c r="F157" s="20"/>
      <c r="G157" s="20"/>
      <c r="H157" s="20"/>
      <c r="I157" s="20" t="s">
        <v>32</v>
      </c>
      <c r="J157" s="21"/>
      <c r="K157" s="98">
        <f t="shared" si="72"/>
        <v>1</v>
      </c>
      <c r="L157" s="98">
        <f t="shared" si="73"/>
        <v>1</v>
      </c>
      <c r="M157" s="99">
        <f t="shared" si="74"/>
        <v>0</v>
      </c>
      <c r="N157" s="99">
        <f t="shared" si="75"/>
        <v>0</v>
      </c>
      <c r="O157" s="100">
        <f t="shared" si="76"/>
        <v>0</v>
      </c>
      <c r="P157" s="100">
        <f t="shared" si="77"/>
        <v>0</v>
      </c>
      <c r="Q157" s="101">
        <f t="shared" si="78"/>
        <v>0</v>
      </c>
      <c r="R157" s="101">
        <f t="shared" si="79"/>
        <v>0</v>
      </c>
      <c r="S157" s="102">
        <f t="shared" si="80"/>
        <v>0</v>
      </c>
      <c r="T157" s="102">
        <f t="shared" si="81"/>
        <v>0</v>
      </c>
      <c r="U157" s="103">
        <f t="shared" si="82"/>
        <v>1</v>
      </c>
      <c r="V157" s="103">
        <f t="shared" si="83"/>
        <v>1</v>
      </c>
      <c r="W157" s="104">
        <f t="shared" si="84"/>
        <v>0</v>
      </c>
      <c r="X157" s="104">
        <f t="shared" si="85"/>
        <v>0</v>
      </c>
      <c r="Y157" s="64"/>
    </row>
    <row r="158" spans="1:37" ht="14.25" thickBot="1">
      <c r="A158" s="412"/>
      <c r="B158" s="413"/>
      <c r="C158" s="77" t="s">
        <v>76</v>
      </c>
      <c r="D158" s="292" t="s">
        <v>147</v>
      </c>
      <c r="E158" s="47"/>
      <c r="F158" s="25"/>
      <c r="G158" s="25"/>
      <c r="H158" s="25"/>
      <c r="I158" s="25"/>
      <c r="J158" s="26" t="s">
        <v>32</v>
      </c>
      <c r="K158" s="98">
        <f t="shared" si="72"/>
        <v>1</v>
      </c>
      <c r="L158" s="98">
        <f t="shared" si="73"/>
        <v>1</v>
      </c>
      <c r="M158" s="99">
        <f t="shared" si="74"/>
        <v>0</v>
      </c>
      <c r="N158" s="99">
        <f t="shared" si="75"/>
        <v>0</v>
      </c>
      <c r="O158" s="100">
        <f t="shared" si="76"/>
        <v>0</v>
      </c>
      <c r="P158" s="100">
        <f t="shared" si="77"/>
        <v>0</v>
      </c>
      <c r="Q158" s="101">
        <f t="shared" si="78"/>
        <v>0</v>
      </c>
      <c r="R158" s="101">
        <f t="shared" si="79"/>
        <v>0</v>
      </c>
      <c r="S158" s="102">
        <f t="shared" si="80"/>
        <v>0</v>
      </c>
      <c r="T158" s="102">
        <f t="shared" si="81"/>
        <v>0</v>
      </c>
      <c r="U158" s="103">
        <f t="shared" si="82"/>
        <v>0</v>
      </c>
      <c r="V158" s="103">
        <f t="shared" si="83"/>
        <v>0</v>
      </c>
      <c r="W158" s="104">
        <f t="shared" si="84"/>
        <v>1</v>
      </c>
      <c r="X158" s="104">
        <f t="shared" si="85"/>
        <v>1</v>
      </c>
      <c r="Y158" s="64"/>
    </row>
    <row r="159" spans="1:37">
      <c r="A159" s="438" t="s">
        <v>70</v>
      </c>
      <c r="B159" s="374"/>
      <c r="C159" s="78" t="s">
        <v>79</v>
      </c>
      <c r="D159" s="290" t="s">
        <v>147</v>
      </c>
      <c r="E159" s="57" t="s">
        <v>32</v>
      </c>
      <c r="F159" s="58"/>
      <c r="G159" s="58"/>
      <c r="H159" s="58"/>
      <c r="I159" s="58"/>
      <c r="J159" s="59"/>
      <c r="K159" s="98">
        <f t="shared" si="72"/>
        <v>1</v>
      </c>
      <c r="L159" s="98">
        <f t="shared" si="73"/>
        <v>1</v>
      </c>
      <c r="M159" s="99">
        <f t="shared" si="74"/>
        <v>1</v>
      </c>
      <c r="N159" s="99">
        <f t="shared" si="75"/>
        <v>1</v>
      </c>
      <c r="O159" s="100">
        <f t="shared" si="76"/>
        <v>0</v>
      </c>
      <c r="P159" s="100">
        <f t="shared" si="77"/>
        <v>0</v>
      </c>
      <c r="Q159" s="101">
        <f t="shared" si="78"/>
        <v>0</v>
      </c>
      <c r="R159" s="101">
        <f t="shared" si="79"/>
        <v>0</v>
      </c>
      <c r="S159" s="102">
        <f t="shared" si="80"/>
        <v>0</v>
      </c>
      <c r="T159" s="102">
        <f t="shared" si="81"/>
        <v>0</v>
      </c>
      <c r="U159" s="103">
        <f t="shared" si="82"/>
        <v>0</v>
      </c>
      <c r="V159" s="103">
        <f t="shared" si="83"/>
        <v>0</v>
      </c>
      <c r="W159" s="104">
        <f t="shared" si="84"/>
        <v>0</v>
      </c>
      <c r="X159" s="104">
        <f t="shared" si="85"/>
        <v>0</v>
      </c>
      <c r="Y159" s="64"/>
    </row>
    <row r="160" spans="1:37">
      <c r="A160" s="402"/>
      <c r="B160" s="403"/>
      <c r="C160" s="79" t="s">
        <v>65</v>
      </c>
      <c r="D160" s="291" t="s">
        <v>147</v>
      </c>
      <c r="E160" s="60"/>
      <c r="F160" s="61" t="s">
        <v>32</v>
      </c>
      <c r="G160" s="61" t="s">
        <v>32</v>
      </c>
      <c r="H160" s="61"/>
      <c r="I160" s="61"/>
      <c r="J160" s="62"/>
      <c r="K160" s="98">
        <f t="shared" si="72"/>
        <v>1</v>
      </c>
      <c r="L160" s="98">
        <f t="shared" si="73"/>
        <v>1</v>
      </c>
      <c r="M160" s="99">
        <f t="shared" si="74"/>
        <v>0</v>
      </c>
      <c r="N160" s="99">
        <f t="shared" si="75"/>
        <v>0</v>
      </c>
      <c r="O160" s="100">
        <f t="shared" si="76"/>
        <v>1</v>
      </c>
      <c r="P160" s="100">
        <f t="shared" si="77"/>
        <v>1</v>
      </c>
      <c r="Q160" s="101">
        <f t="shared" si="78"/>
        <v>1</v>
      </c>
      <c r="R160" s="101">
        <f t="shared" si="79"/>
        <v>1</v>
      </c>
      <c r="S160" s="102">
        <f t="shared" si="80"/>
        <v>0</v>
      </c>
      <c r="T160" s="102">
        <f t="shared" si="81"/>
        <v>0</v>
      </c>
      <c r="U160" s="103">
        <f t="shared" si="82"/>
        <v>0</v>
      </c>
      <c r="V160" s="103">
        <f t="shared" si="83"/>
        <v>0</v>
      </c>
      <c r="W160" s="104">
        <f t="shared" si="84"/>
        <v>0</v>
      </c>
      <c r="X160" s="104">
        <f t="shared" si="85"/>
        <v>0</v>
      </c>
      <c r="Y160" s="64"/>
    </row>
    <row r="161" spans="1:37">
      <c r="A161" s="402"/>
      <c r="B161" s="403"/>
      <c r="C161" s="79" t="s">
        <v>66</v>
      </c>
      <c r="D161" s="291" t="s">
        <v>147</v>
      </c>
      <c r="E161" s="60"/>
      <c r="F161" s="61"/>
      <c r="G161" s="61"/>
      <c r="H161" s="61" t="s">
        <v>32</v>
      </c>
      <c r="I161" s="61"/>
      <c r="J161" s="62"/>
      <c r="K161" s="98">
        <f t="shared" si="72"/>
        <v>1</v>
      </c>
      <c r="L161" s="98">
        <f t="shared" si="73"/>
        <v>1</v>
      </c>
      <c r="M161" s="99">
        <f t="shared" si="74"/>
        <v>0</v>
      </c>
      <c r="N161" s="99">
        <f t="shared" si="75"/>
        <v>0</v>
      </c>
      <c r="O161" s="100">
        <f t="shared" si="76"/>
        <v>0</v>
      </c>
      <c r="P161" s="100">
        <f t="shared" si="77"/>
        <v>0</v>
      </c>
      <c r="Q161" s="101">
        <f t="shared" si="78"/>
        <v>0</v>
      </c>
      <c r="R161" s="101">
        <f t="shared" si="79"/>
        <v>0</v>
      </c>
      <c r="S161" s="102">
        <f t="shared" si="80"/>
        <v>1</v>
      </c>
      <c r="T161" s="102">
        <f t="shared" si="81"/>
        <v>1</v>
      </c>
      <c r="U161" s="103">
        <f t="shared" si="82"/>
        <v>0</v>
      </c>
      <c r="V161" s="103">
        <f t="shared" si="83"/>
        <v>0</v>
      </c>
      <c r="W161" s="104">
        <f t="shared" si="84"/>
        <v>0</v>
      </c>
      <c r="X161" s="104">
        <f t="shared" si="85"/>
        <v>0</v>
      </c>
      <c r="Y161" s="64"/>
    </row>
    <row r="162" spans="1:37">
      <c r="A162" s="402"/>
      <c r="B162" s="403"/>
      <c r="C162" s="79" t="s">
        <v>67</v>
      </c>
      <c r="D162" s="291" t="s">
        <v>147</v>
      </c>
      <c r="E162" s="60"/>
      <c r="F162" s="61"/>
      <c r="G162" s="61"/>
      <c r="H162" s="61"/>
      <c r="I162" s="61" t="s">
        <v>32</v>
      </c>
      <c r="J162" s="62"/>
      <c r="K162" s="98">
        <f t="shared" si="72"/>
        <v>1</v>
      </c>
      <c r="L162" s="98">
        <f t="shared" si="73"/>
        <v>1</v>
      </c>
      <c r="M162" s="99">
        <f t="shared" si="74"/>
        <v>0</v>
      </c>
      <c r="N162" s="99">
        <f t="shared" si="75"/>
        <v>0</v>
      </c>
      <c r="O162" s="100">
        <f t="shared" si="76"/>
        <v>0</v>
      </c>
      <c r="P162" s="100">
        <f t="shared" si="77"/>
        <v>0</v>
      </c>
      <c r="Q162" s="101">
        <f t="shared" si="78"/>
        <v>0</v>
      </c>
      <c r="R162" s="101">
        <f t="shared" si="79"/>
        <v>0</v>
      </c>
      <c r="S162" s="102">
        <f t="shared" si="80"/>
        <v>0</v>
      </c>
      <c r="T162" s="102">
        <f t="shared" si="81"/>
        <v>0</v>
      </c>
      <c r="U162" s="103">
        <f t="shared" si="82"/>
        <v>1</v>
      </c>
      <c r="V162" s="103">
        <f t="shared" si="83"/>
        <v>1</v>
      </c>
      <c r="W162" s="104">
        <f t="shared" si="84"/>
        <v>0</v>
      </c>
      <c r="X162" s="104">
        <f t="shared" si="85"/>
        <v>0</v>
      </c>
      <c r="Y162" s="64"/>
    </row>
    <row r="163" spans="1:37">
      <c r="A163" s="402"/>
      <c r="B163" s="403"/>
      <c r="C163" s="79" t="s">
        <v>68</v>
      </c>
      <c r="D163" s="291" t="s">
        <v>147</v>
      </c>
      <c r="E163" s="60"/>
      <c r="F163" s="61"/>
      <c r="G163" s="61"/>
      <c r="H163" s="61"/>
      <c r="I163" s="61"/>
      <c r="J163" s="62" t="s">
        <v>32</v>
      </c>
      <c r="K163" s="98">
        <f t="shared" si="72"/>
        <v>1</v>
      </c>
      <c r="L163" s="98">
        <f t="shared" si="73"/>
        <v>1</v>
      </c>
      <c r="M163" s="99">
        <f t="shared" si="74"/>
        <v>0</v>
      </c>
      <c r="N163" s="99">
        <f t="shared" si="75"/>
        <v>0</v>
      </c>
      <c r="O163" s="100">
        <f t="shared" si="76"/>
        <v>0</v>
      </c>
      <c r="P163" s="100">
        <f t="shared" si="77"/>
        <v>0</v>
      </c>
      <c r="Q163" s="101">
        <f t="shared" si="78"/>
        <v>0</v>
      </c>
      <c r="R163" s="101">
        <f t="shared" si="79"/>
        <v>0</v>
      </c>
      <c r="S163" s="102">
        <f t="shared" si="80"/>
        <v>0</v>
      </c>
      <c r="T163" s="102">
        <f t="shared" si="81"/>
        <v>0</v>
      </c>
      <c r="U163" s="103">
        <f t="shared" si="82"/>
        <v>0</v>
      </c>
      <c r="V163" s="103">
        <f t="shared" si="83"/>
        <v>0</v>
      </c>
      <c r="W163" s="104">
        <f t="shared" si="84"/>
        <v>1</v>
      </c>
      <c r="X163" s="104">
        <f t="shared" si="85"/>
        <v>1</v>
      </c>
      <c r="Y163" s="64"/>
    </row>
    <row r="164" spans="1:37" ht="14.25" thickBot="1">
      <c r="A164" s="404"/>
      <c r="B164" s="405"/>
      <c r="C164" s="80" t="s">
        <v>69</v>
      </c>
      <c r="D164" s="292" t="s">
        <v>147</v>
      </c>
      <c r="E164" s="63" t="s">
        <v>32</v>
      </c>
      <c r="F164" s="7" t="s">
        <v>32</v>
      </c>
      <c r="G164" s="7" t="s">
        <v>32</v>
      </c>
      <c r="H164" s="7" t="s">
        <v>32</v>
      </c>
      <c r="I164" s="7" t="s">
        <v>32</v>
      </c>
      <c r="J164" s="8" t="s">
        <v>32</v>
      </c>
      <c r="K164" s="98">
        <f t="shared" si="72"/>
        <v>1</v>
      </c>
      <c r="L164" s="98">
        <f t="shared" si="73"/>
        <v>1</v>
      </c>
      <c r="M164" s="99">
        <f t="shared" si="74"/>
        <v>1</v>
      </c>
      <c r="N164" s="99">
        <f t="shared" si="75"/>
        <v>1</v>
      </c>
      <c r="O164" s="100">
        <f t="shared" si="76"/>
        <v>1</v>
      </c>
      <c r="P164" s="100">
        <f t="shared" si="77"/>
        <v>1</v>
      </c>
      <c r="Q164" s="101">
        <f t="shared" si="78"/>
        <v>1</v>
      </c>
      <c r="R164" s="101">
        <f t="shared" si="79"/>
        <v>1</v>
      </c>
      <c r="S164" s="102">
        <f t="shared" si="80"/>
        <v>1</v>
      </c>
      <c r="T164" s="102">
        <f t="shared" si="81"/>
        <v>1</v>
      </c>
      <c r="U164" s="103">
        <f t="shared" si="82"/>
        <v>1</v>
      </c>
      <c r="V164" s="103">
        <f t="shared" si="83"/>
        <v>1</v>
      </c>
      <c r="W164" s="104">
        <f t="shared" si="84"/>
        <v>1</v>
      </c>
      <c r="X164" s="104">
        <f t="shared" si="85"/>
        <v>1</v>
      </c>
      <c r="Y164" s="64"/>
    </row>
    <row r="165" spans="1:37" ht="14.25" thickBot="1">
      <c r="A165" s="393" t="s">
        <v>152</v>
      </c>
      <c r="B165" s="394"/>
      <c r="C165" s="395"/>
      <c r="D165" s="107">
        <f>IF(SUM(L139:L164)=0,"",SUM(K139:K164)/SUM(L139:L164)*100)</f>
        <v>80.769230769230774</v>
      </c>
      <c r="E165" s="107">
        <f>IF(SUM(N139:N164)=0,"",SUM(M139:M164)/SUM(N139:N164)*100)</f>
        <v>88.888888888888886</v>
      </c>
      <c r="F165" s="105">
        <f>IF(SUM(P139:P164)=0,"",SUM(O139:O164)/SUM(P139:P164)*100)</f>
        <v>100</v>
      </c>
      <c r="G165" s="105">
        <f>IF(SUM(R139:R164)=0,"",SUM(Q139:Q164)/SUM(R139:R164)*100)</f>
        <v>100</v>
      </c>
      <c r="H165" s="105">
        <f>IF(SUM(T139:T164)=0,"",SUM(S139:S164)/SUM(T139:T164)*100)</f>
        <v>100</v>
      </c>
      <c r="I165" s="105">
        <f>IF(SUM(V139:V164)=0,"",SUM(U139:U164)/SUM(V139:V164)*100)</f>
        <v>55.555555555555557</v>
      </c>
      <c r="J165" s="106">
        <f>IF(SUM(X139:X164)=0,"",SUM(W139:W164)/SUM(X139:X164)*100)</f>
        <v>71.428571428571431</v>
      </c>
    </row>
    <row r="166" spans="1:37" ht="30" customHeight="1" thickBot="1">
      <c r="A166" s="396" t="s">
        <v>71</v>
      </c>
      <c r="B166" s="392"/>
      <c r="C166" s="397"/>
      <c r="D166" s="397"/>
      <c r="E166" s="397"/>
      <c r="F166" s="397"/>
      <c r="G166" s="397"/>
      <c r="H166" s="397"/>
      <c r="I166" s="397"/>
      <c r="J166" s="398"/>
    </row>
    <row r="167" spans="1:37" ht="14.25" thickBot="1"/>
    <row r="168" spans="1:37" ht="18" customHeight="1" thickBot="1">
      <c r="A168" s="391" t="s">
        <v>276</v>
      </c>
      <c r="B168" s="392"/>
      <c r="C168" s="299"/>
      <c r="D168" s="295"/>
      <c r="E168" s="295"/>
      <c r="F168" s="295"/>
      <c r="G168" s="295"/>
      <c r="H168" s="295"/>
      <c r="I168" s="295"/>
      <c r="J168" s="296"/>
    </row>
    <row r="169" spans="1:37">
      <c r="A169" s="431" t="s">
        <v>6</v>
      </c>
      <c r="B169" s="374"/>
      <c r="C169" s="433" t="s">
        <v>62</v>
      </c>
      <c r="D169" s="425" t="s">
        <v>64</v>
      </c>
      <c r="E169" s="428" t="s">
        <v>63</v>
      </c>
      <c r="F169" s="429"/>
      <c r="G169" s="429"/>
      <c r="H169" s="429"/>
      <c r="I169" s="429"/>
      <c r="J169" s="430"/>
      <c r="Y169" s="64"/>
    </row>
    <row r="170" spans="1:37" ht="14.25" thickBot="1">
      <c r="A170" s="402"/>
      <c r="B170" s="403"/>
      <c r="C170" s="434"/>
      <c r="D170" s="426"/>
      <c r="E170" s="414" t="s">
        <v>7</v>
      </c>
      <c r="F170" s="436" t="s">
        <v>3</v>
      </c>
      <c r="G170" s="436"/>
      <c r="H170" s="436" t="s">
        <v>4</v>
      </c>
      <c r="I170" s="436" t="s">
        <v>5</v>
      </c>
      <c r="J170" s="416" t="s">
        <v>8</v>
      </c>
      <c r="Y170" s="64" t="s">
        <v>32</v>
      </c>
    </row>
    <row r="171" spans="1:37" ht="14.25" customHeight="1" thickBot="1">
      <c r="A171" s="432"/>
      <c r="B171" s="388"/>
      <c r="C171" s="435"/>
      <c r="D171" s="427"/>
      <c r="E171" s="415"/>
      <c r="F171" s="154" t="s">
        <v>46</v>
      </c>
      <c r="G171" s="154" t="s">
        <v>47</v>
      </c>
      <c r="H171" s="437"/>
      <c r="I171" s="437"/>
      <c r="J171" s="417"/>
      <c r="Y171" s="64" t="s">
        <v>72</v>
      </c>
      <c r="AA171" s="342" t="s">
        <v>63</v>
      </c>
      <c r="AB171" s="343" t="s">
        <v>152</v>
      </c>
      <c r="AC171" s="447" t="s">
        <v>64</v>
      </c>
      <c r="AD171" s="447"/>
      <c r="AE171" s="447"/>
      <c r="AF171" s="447"/>
      <c r="AG171" s="447"/>
      <c r="AH171" s="344" t="s">
        <v>326</v>
      </c>
    </row>
    <row r="172" spans="1:37" ht="15" thickTop="1" thickBot="1">
      <c r="A172" s="399" t="s">
        <v>1</v>
      </c>
      <c r="B172" s="400"/>
      <c r="C172" s="14" t="s">
        <v>41</v>
      </c>
      <c r="D172" s="161"/>
      <c r="E172" s="40" t="s">
        <v>32</v>
      </c>
      <c r="F172" s="22"/>
      <c r="G172" s="22"/>
      <c r="H172" s="22"/>
      <c r="I172" s="22"/>
      <c r="J172" s="23"/>
      <c r="K172" s="98">
        <f t="shared" ref="K172:K197" si="90">IF(D172="○",1,0)</f>
        <v>0</v>
      </c>
      <c r="L172" s="98">
        <f t="shared" ref="L172:L197" si="91">IF(D172="",0,1)</f>
        <v>0</v>
      </c>
      <c r="M172" s="99">
        <f t="shared" ref="M172:M197" si="92">IF(AND($D172="○",E172="○"),1,0)</f>
        <v>0</v>
      </c>
      <c r="N172" s="99">
        <f t="shared" ref="N172:N197" si="93">IF(AND($D172&lt;&gt;"",$E172="○"),1,0)</f>
        <v>0</v>
      </c>
      <c r="O172" s="100">
        <f t="shared" ref="O172:O197" si="94">IF(AND($D172="○",F172="○"),1,0)</f>
        <v>0</v>
      </c>
      <c r="P172" s="100">
        <f t="shared" ref="P172:P197" si="95">IF(AND($D172&lt;&gt;"",$F172="○"),1,0)</f>
        <v>0</v>
      </c>
      <c r="Q172" s="101">
        <f t="shared" ref="Q172:Q197" si="96">IF(AND($D172="○",G172="○"),1,0)</f>
        <v>0</v>
      </c>
      <c r="R172" s="101">
        <f t="shared" ref="R172:R197" si="97">IF(AND($D172&lt;&gt;"",$G172="○"),1,0)</f>
        <v>0</v>
      </c>
      <c r="S172" s="102">
        <f t="shared" ref="S172:S197" si="98">IF(AND($D172="○",H172="○"),1,0)</f>
        <v>0</v>
      </c>
      <c r="T172" s="102">
        <f t="shared" ref="T172:T197" si="99">IF(AND($D172&lt;&gt;"",$H172="○"),1,0)</f>
        <v>0</v>
      </c>
      <c r="U172" s="103">
        <f t="shared" ref="U172:U197" si="100">IF(AND($D172="○",I172="○"),1,0)</f>
        <v>0</v>
      </c>
      <c r="V172" s="103">
        <f t="shared" ref="V172:V197" si="101">IF(AND($D172&lt;&gt;"",$I172="○"),1,0)</f>
        <v>0</v>
      </c>
      <c r="W172" s="104">
        <f t="shared" ref="W172:W197" si="102">IF(AND($D172="○",J172="○"),1,0)</f>
        <v>0</v>
      </c>
      <c r="X172" s="104">
        <f t="shared" ref="X172:X197" si="103">IF(AND($D172&lt;&gt;"",$J172="○"),1,0)</f>
        <v>0</v>
      </c>
      <c r="Y172" s="64"/>
      <c r="AA172" s="248" t="s">
        <v>327</v>
      </c>
      <c r="AB172" s="346" t="str">
        <f>E198</f>
        <v/>
      </c>
      <c r="AC172" s="348" t="s">
        <v>334</v>
      </c>
      <c r="AD172" s="349" t="str">
        <f>IF(AB172&gt;=20,"★","")</f>
        <v>★</v>
      </c>
      <c r="AE172" s="349" t="str">
        <f>IF(AB172&gt;=40,"★","")</f>
        <v>★</v>
      </c>
      <c r="AF172" s="349" t="str">
        <f>IF(AB172&gt;=60,"★","")</f>
        <v>★</v>
      </c>
      <c r="AG172" s="350" t="str">
        <f>IF(AB172&gt;=80,"★","")</f>
        <v>★</v>
      </c>
      <c r="AH172" s="446">
        <f>C199</f>
        <v>0</v>
      </c>
    </row>
    <row r="173" spans="1:37">
      <c r="A173" s="410" t="s">
        <v>31</v>
      </c>
      <c r="B173" s="411"/>
      <c r="C173" s="65" t="s">
        <v>43</v>
      </c>
      <c r="D173" s="282"/>
      <c r="E173" s="43" t="s">
        <v>32</v>
      </c>
      <c r="F173" s="36"/>
      <c r="G173" s="36"/>
      <c r="H173" s="36"/>
      <c r="I173" s="36"/>
      <c r="J173" s="37"/>
      <c r="K173" s="98">
        <f t="shared" si="90"/>
        <v>0</v>
      </c>
      <c r="L173" s="98">
        <f t="shared" si="91"/>
        <v>0</v>
      </c>
      <c r="M173" s="99">
        <f t="shared" si="92"/>
        <v>0</v>
      </c>
      <c r="N173" s="99">
        <f t="shared" si="93"/>
        <v>0</v>
      </c>
      <c r="O173" s="100">
        <f t="shared" si="94"/>
        <v>0</v>
      </c>
      <c r="P173" s="100">
        <f t="shared" si="95"/>
        <v>0</v>
      </c>
      <c r="Q173" s="101">
        <f t="shared" si="96"/>
        <v>0</v>
      </c>
      <c r="R173" s="101">
        <f t="shared" si="97"/>
        <v>0</v>
      </c>
      <c r="S173" s="102">
        <f t="shared" si="98"/>
        <v>0</v>
      </c>
      <c r="T173" s="102">
        <f t="shared" si="99"/>
        <v>0</v>
      </c>
      <c r="U173" s="103">
        <f t="shared" si="100"/>
        <v>0</v>
      </c>
      <c r="V173" s="103">
        <f t="shared" si="101"/>
        <v>0</v>
      </c>
      <c r="W173" s="104">
        <f t="shared" si="102"/>
        <v>0</v>
      </c>
      <c r="X173" s="104">
        <f t="shared" si="103"/>
        <v>0</v>
      </c>
      <c r="Y173" s="64"/>
      <c r="AA173" s="248" t="s">
        <v>328</v>
      </c>
      <c r="AB173" s="346" t="str">
        <f>F198</f>
        <v/>
      </c>
      <c r="AC173" s="348" t="s">
        <v>334</v>
      </c>
      <c r="AD173" s="349" t="str">
        <f t="shared" ref="AD173:AD178" si="104">IF(AB173&gt;=20,"★","")</f>
        <v>★</v>
      </c>
      <c r="AE173" s="349" t="str">
        <f t="shared" ref="AE173:AE178" si="105">IF(AB173&gt;=40,"★","")</f>
        <v>★</v>
      </c>
      <c r="AF173" s="349" t="str">
        <f t="shared" ref="AF173:AF178" si="106">IF(AB173&gt;=60,"★","")</f>
        <v>★</v>
      </c>
      <c r="AG173" s="350" t="str">
        <f t="shared" ref="AG173:AG178" si="107">IF(AB173&gt;=80,"★","")</f>
        <v>★</v>
      </c>
      <c r="AH173" s="446"/>
      <c r="AJ173" s="442" t="s">
        <v>335</v>
      </c>
      <c r="AK173" s="443"/>
    </row>
    <row r="174" spans="1:37">
      <c r="A174" s="409"/>
      <c r="B174" s="400"/>
      <c r="C174" s="280" t="s">
        <v>231</v>
      </c>
      <c r="D174" s="162"/>
      <c r="E174" s="41"/>
      <c r="F174" s="16" t="s">
        <v>32</v>
      </c>
      <c r="G174" s="16" t="s">
        <v>32</v>
      </c>
      <c r="H174" s="16"/>
      <c r="I174" s="16"/>
      <c r="J174" s="17"/>
      <c r="K174" s="98">
        <f t="shared" si="90"/>
        <v>0</v>
      </c>
      <c r="L174" s="98">
        <f t="shared" si="91"/>
        <v>0</v>
      </c>
      <c r="M174" s="99">
        <f t="shared" si="92"/>
        <v>0</v>
      </c>
      <c r="N174" s="99">
        <f t="shared" si="93"/>
        <v>0</v>
      </c>
      <c r="O174" s="100">
        <f t="shared" si="94"/>
        <v>0</v>
      </c>
      <c r="P174" s="100">
        <f t="shared" si="95"/>
        <v>0</v>
      </c>
      <c r="Q174" s="101">
        <f t="shared" si="96"/>
        <v>0</v>
      </c>
      <c r="R174" s="101">
        <f t="shared" si="97"/>
        <v>0</v>
      </c>
      <c r="S174" s="102">
        <f t="shared" si="98"/>
        <v>0</v>
      </c>
      <c r="T174" s="102">
        <f t="shared" si="99"/>
        <v>0</v>
      </c>
      <c r="U174" s="103">
        <f t="shared" si="100"/>
        <v>0</v>
      </c>
      <c r="V174" s="103">
        <f t="shared" si="101"/>
        <v>0</v>
      </c>
      <c r="W174" s="104">
        <f t="shared" si="102"/>
        <v>0</v>
      </c>
      <c r="X174" s="104">
        <f t="shared" si="103"/>
        <v>0</v>
      </c>
      <c r="Y174" s="64"/>
      <c r="AA174" s="248" t="s">
        <v>329</v>
      </c>
      <c r="AB174" s="346" t="str">
        <f>G198</f>
        <v/>
      </c>
      <c r="AC174" s="348" t="s">
        <v>334</v>
      </c>
      <c r="AD174" s="349" t="str">
        <f t="shared" si="104"/>
        <v>★</v>
      </c>
      <c r="AE174" s="349" t="str">
        <f t="shared" si="105"/>
        <v>★</v>
      </c>
      <c r="AF174" s="349" t="str">
        <f t="shared" si="106"/>
        <v>★</v>
      </c>
      <c r="AG174" s="350" t="str">
        <f t="shared" si="107"/>
        <v>★</v>
      </c>
      <c r="AH174" s="446"/>
      <c r="AJ174" s="351" t="s">
        <v>336</v>
      </c>
      <c r="AK174" s="352" t="s">
        <v>334</v>
      </c>
    </row>
    <row r="175" spans="1:37">
      <c r="A175" s="409"/>
      <c r="B175" s="400"/>
      <c r="C175" s="280" t="s">
        <v>232</v>
      </c>
      <c r="D175" s="162"/>
      <c r="E175" s="41" t="s">
        <v>32</v>
      </c>
      <c r="F175" s="16"/>
      <c r="G175" s="16" t="s">
        <v>32</v>
      </c>
      <c r="H175" s="16" t="s">
        <v>32</v>
      </c>
      <c r="I175" s="16" t="s">
        <v>32</v>
      </c>
      <c r="J175" s="17" t="s">
        <v>32</v>
      </c>
      <c r="K175" s="98">
        <f t="shared" si="90"/>
        <v>0</v>
      </c>
      <c r="L175" s="98">
        <f t="shared" si="91"/>
        <v>0</v>
      </c>
      <c r="M175" s="99">
        <f t="shared" si="92"/>
        <v>0</v>
      </c>
      <c r="N175" s="99">
        <f t="shared" si="93"/>
        <v>0</v>
      </c>
      <c r="O175" s="100">
        <f t="shared" si="94"/>
        <v>0</v>
      </c>
      <c r="P175" s="100">
        <f t="shared" si="95"/>
        <v>0</v>
      </c>
      <c r="Q175" s="101">
        <f t="shared" si="96"/>
        <v>0</v>
      </c>
      <c r="R175" s="101">
        <f t="shared" si="97"/>
        <v>0</v>
      </c>
      <c r="S175" s="102">
        <f t="shared" si="98"/>
        <v>0</v>
      </c>
      <c r="T175" s="102">
        <f t="shared" si="99"/>
        <v>0</v>
      </c>
      <c r="U175" s="103">
        <f t="shared" si="100"/>
        <v>0</v>
      </c>
      <c r="V175" s="103">
        <f t="shared" si="101"/>
        <v>0</v>
      </c>
      <c r="W175" s="104">
        <f t="shared" si="102"/>
        <v>0</v>
      </c>
      <c r="X175" s="104">
        <f t="shared" si="103"/>
        <v>0</v>
      </c>
      <c r="Y175" s="81"/>
      <c r="AA175" s="248" t="s">
        <v>143</v>
      </c>
      <c r="AB175" s="346" t="str">
        <f>H198</f>
        <v/>
      </c>
      <c r="AC175" s="348" t="s">
        <v>334</v>
      </c>
      <c r="AD175" s="349" t="str">
        <f t="shared" si="104"/>
        <v>★</v>
      </c>
      <c r="AE175" s="349" t="str">
        <f t="shared" si="105"/>
        <v>★</v>
      </c>
      <c r="AF175" s="349" t="str">
        <f t="shared" si="106"/>
        <v>★</v>
      </c>
      <c r="AG175" s="350" t="str">
        <f t="shared" si="107"/>
        <v>★</v>
      </c>
      <c r="AH175" s="446"/>
      <c r="AJ175" s="351" t="s">
        <v>337</v>
      </c>
      <c r="AK175" s="353" t="s">
        <v>341</v>
      </c>
    </row>
    <row r="176" spans="1:37" ht="14.25" thickBot="1">
      <c r="A176" s="412"/>
      <c r="B176" s="413"/>
      <c r="C176" s="66" t="s">
        <v>233</v>
      </c>
      <c r="D176" s="283"/>
      <c r="E176" s="44"/>
      <c r="F176" s="38"/>
      <c r="G176" s="38"/>
      <c r="H176" s="38"/>
      <c r="I176" s="38" t="s">
        <v>32</v>
      </c>
      <c r="J176" s="39"/>
      <c r="K176" s="98">
        <f t="shared" si="90"/>
        <v>0</v>
      </c>
      <c r="L176" s="98">
        <f t="shared" si="91"/>
        <v>0</v>
      </c>
      <c r="M176" s="99">
        <f t="shared" si="92"/>
        <v>0</v>
      </c>
      <c r="N176" s="99">
        <f t="shared" si="93"/>
        <v>0</v>
      </c>
      <c r="O176" s="100">
        <f t="shared" si="94"/>
        <v>0</v>
      </c>
      <c r="P176" s="100">
        <f t="shared" si="95"/>
        <v>0</v>
      </c>
      <c r="Q176" s="101">
        <f t="shared" si="96"/>
        <v>0</v>
      </c>
      <c r="R176" s="101">
        <f t="shared" si="97"/>
        <v>0</v>
      </c>
      <c r="S176" s="102">
        <f t="shared" si="98"/>
        <v>0</v>
      </c>
      <c r="T176" s="102">
        <f t="shared" si="99"/>
        <v>0</v>
      </c>
      <c r="U176" s="103">
        <f t="shared" si="100"/>
        <v>0</v>
      </c>
      <c r="V176" s="103">
        <f t="shared" si="101"/>
        <v>0</v>
      </c>
      <c r="W176" s="104">
        <f t="shared" si="102"/>
        <v>0</v>
      </c>
      <c r="X176" s="104">
        <f t="shared" si="103"/>
        <v>0</v>
      </c>
      <c r="Y176" s="64"/>
      <c r="AA176" s="248" t="s">
        <v>144</v>
      </c>
      <c r="AB176" s="346" t="str">
        <f>I198</f>
        <v/>
      </c>
      <c r="AC176" s="348" t="s">
        <v>334</v>
      </c>
      <c r="AD176" s="349" t="str">
        <f t="shared" si="104"/>
        <v>★</v>
      </c>
      <c r="AE176" s="349" t="str">
        <f t="shared" si="105"/>
        <v>★</v>
      </c>
      <c r="AF176" s="349" t="str">
        <f t="shared" si="106"/>
        <v>★</v>
      </c>
      <c r="AG176" s="350" t="str">
        <f t="shared" si="107"/>
        <v>★</v>
      </c>
      <c r="AH176" s="446"/>
      <c r="AJ176" s="351" t="s">
        <v>338</v>
      </c>
      <c r="AK176" s="353" t="s">
        <v>342</v>
      </c>
    </row>
    <row r="177" spans="1:37">
      <c r="A177" s="418" t="s">
        <v>11</v>
      </c>
      <c r="B177" s="15" t="s">
        <v>14</v>
      </c>
      <c r="C177" s="68" t="s">
        <v>234</v>
      </c>
      <c r="D177" s="162"/>
      <c r="E177" s="41" t="s">
        <v>32</v>
      </c>
      <c r="F177" s="16"/>
      <c r="G177" s="16"/>
      <c r="H177" s="16"/>
      <c r="I177" s="16"/>
      <c r="J177" s="17"/>
      <c r="K177" s="98">
        <f t="shared" si="90"/>
        <v>0</v>
      </c>
      <c r="L177" s="98">
        <f t="shared" si="91"/>
        <v>0</v>
      </c>
      <c r="M177" s="99">
        <f t="shared" si="92"/>
        <v>0</v>
      </c>
      <c r="N177" s="99">
        <f t="shared" si="93"/>
        <v>0</v>
      </c>
      <c r="O177" s="100">
        <f t="shared" si="94"/>
        <v>0</v>
      </c>
      <c r="P177" s="100">
        <f t="shared" si="95"/>
        <v>0</v>
      </c>
      <c r="Q177" s="101">
        <f t="shared" si="96"/>
        <v>0</v>
      </c>
      <c r="R177" s="101">
        <f t="shared" si="97"/>
        <v>0</v>
      </c>
      <c r="S177" s="102">
        <f t="shared" si="98"/>
        <v>0</v>
      </c>
      <c r="T177" s="102">
        <f t="shared" si="99"/>
        <v>0</v>
      </c>
      <c r="U177" s="103">
        <f t="shared" si="100"/>
        <v>0</v>
      </c>
      <c r="V177" s="103">
        <f t="shared" si="101"/>
        <v>0</v>
      </c>
      <c r="W177" s="104">
        <f t="shared" si="102"/>
        <v>0</v>
      </c>
      <c r="X177" s="104">
        <f t="shared" si="103"/>
        <v>0</v>
      </c>
      <c r="Y177" s="64"/>
      <c r="AA177" s="248" t="s">
        <v>145</v>
      </c>
      <c r="AB177" s="346" t="str">
        <f>J198</f>
        <v/>
      </c>
      <c r="AC177" s="348" t="s">
        <v>334</v>
      </c>
      <c r="AD177" s="349" t="str">
        <f t="shared" si="104"/>
        <v>★</v>
      </c>
      <c r="AE177" s="349" t="str">
        <f t="shared" si="105"/>
        <v>★</v>
      </c>
      <c r="AF177" s="349" t="str">
        <f t="shared" si="106"/>
        <v>★</v>
      </c>
      <c r="AG177" s="350" t="str">
        <f t="shared" si="107"/>
        <v>★</v>
      </c>
      <c r="AH177" s="446"/>
      <c r="AJ177" s="351" t="s">
        <v>339</v>
      </c>
      <c r="AK177" s="353" t="s">
        <v>343</v>
      </c>
    </row>
    <row r="178" spans="1:37" ht="14.25" thickBot="1">
      <c r="A178" s="420"/>
      <c r="B178" s="15" t="s">
        <v>12</v>
      </c>
      <c r="C178" s="68" t="s">
        <v>51</v>
      </c>
      <c r="D178" s="162"/>
      <c r="E178" s="41"/>
      <c r="F178" s="16" t="s">
        <v>32</v>
      </c>
      <c r="G178" s="16" t="s">
        <v>32</v>
      </c>
      <c r="H178" s="16"/>
      <c r="I178" s="16"/>
      <c r="J178" s="17"/>
      <c r="K178" s="98">
        <f t="shared" si="90"/>
        <v>0</v>
      </c>
      <c r="L178" s="98">
        <f t="shared" si="91"/>
        <v>0</v>
      </c>
      <c r="M178" s="99">
        <f t="shared" si="92"/>
        <v>0</v>
      </c>
      <c r="N178" s="99">
        <f t="shared" si="93"/>
        <v>0</v>
      </c>
      <c r="O178" s="100">
        <f t="shared" si="94"/>
        <v>0</v>
      </c>
      <c r="P178" s="100">
        <f t="shared" si="95"/>
        <v>0</v>
      </c>
      <c r="Q178" s="101">
        <f t="shared" si="96"/>
        <v>0</v>
      </c>
      <c r="R178" s="101">
        <f t="shared" si="97"/>
        <v>0</v>
      </c>
      <c r="S178" s="102">
        <f t="shared" si="98"/>
        <v>0</v>
      </c>
      <c r="T178" s="102">
        <f t="shared" si="99"/>
        <v>0</v>
      </c>
      <c r="U178" s="103">
        <f t="shared" si="100"/>
        <v>0</v>
      </c>
      <c r="V178" s="103">
        <f t="shared" si="101"/>
        <v>0</v>
      </c>
      <c r="W178" s="104">
        <f t="shared" si="102"/>
        <v>0</v>
      </c>
      <c r="X178" s="104">
        <f t="shared" si="103"/>
        <v>0</v>
      </c>
      <c r="Y178" s="64"/>
      <c r="AA178" s="345" t="s">
        <v>333</v>
      </c>
      <c r="AB178" s="347" t="str">
        <f>D198</f>
        <v/>
      </c>
      <c r="AC178" s="356" t="s">
        <v>334</v>
      </c>
      <c r="AD178" s="357" t="str">
        <f t="shared" si="104"/>
        <v>★</v>
      </c>
      <c r="AE178" s="357" t="str">
        <f t="shared" si="105"/>
        <v>★</v>
      </c>
      <c r="AF178" s="357" t="str">
        <f t="shared" si="106"/>
        <v>★</v>
      </c>
      <c r="AG178" s="359" t="str">
        <f t="shared" si="107"/>
        <v>★</v>
      </c>
      <c r="AH178" s="448"/>
      <c r="AJ178" s="354" t="s">
        <v>340</v>
      </c>
      <c r="AK178" s="355" t="s">
        <v>344</v>
      </c>
    </row>
    <row r="179" spans="1:37">
      <c r="A179" s="420"/>
      <c r="B179" s="422" t="s">
        <v>13</v>
      </c>
      <c r="C179" s="69" t="s">
        <v>242</v>
      </c>
      <c r="D179" s="284"/>
      <c r="E179" s="48" t="s">
        <v>32</v>
      </c>
      <c r="F179" s="49"/>
      <c r="G179" s="49"/>
      <c r="H179" s="49"/>
      <c r="I179" s="49"/>
      <c r="J179" s="50"/>
      <c r="K179" s="98">
        <f t="shared" si="90"/>
        <v>0</v>
      </c>
      <c r="L179" s="98">
        <f t="shared" si="91"/>
        <v>0</v>
      </c>
      <c r="M179" s="99">
        <f t="shared" si="92"/>
        <v>0</v>
      </c>
      <c r="N179" s="99">
        <f t="shared" si="93"/>
        <v>0</v>
      </c>
      <c r="O179" s="100">
        <f t="shared" si="94"/>
        <v>0</v>
      </c>
      <c r="P179" s="100">
        <f t="shared" si="95"/>
        <v>0</v>
      </c>
      <c r="Q179" s="101">
        <f t="shared" si="96"/>
        <v>0</v>
      </c>
      <c r="R179" s="101">
        <f t="shared" si="97"/>
        <v>0</v>
      </c>
      <c r="S179" s="102">
        <f t="shared" si="98"/>
        <v>0</v>
      </c>
      <c r="T179" s="102">
        <f t="shared" si="99"/>
        <v>0</v>
      </c>
      <c r="U179" s="103">
        <f t="shared" si="100"/>
        <v>0</v>
      </c>
      <c r="V179" s="103">
        <f t="shared" si="101"/>
        <v>0</v>
      </c>
      <c r="W179" s="104">
        <f t="shared" si="102"/>
        <v>0</v>
      </c>
      <c r="X179" s="104">
        <f t="shared" si="103"/>
        <v>0</v>
      </c>
      <c r="Y179" s="64"/>
    </row>
    <row r="180" spans="1:37">
      <c r="A180" s="420"/>
      <c r="B180" s="423"/>
      <c r="C180" s="70" t="s">
        <v>52</v>
      </c>
      <c r="D180" s="285"/>
      <c r="E180" s="51"/>
      <c r="F180" s="52"/>
      <c r="G180" s="52"/>
      <c r="H180" s="52" t="s">
        <v>32</v>
      </c>
      <c r="I180" s="52"/>
      <c r="J180" s="53"/>
      <c r="K180" s="98">
        <f t="shared" si="90"/>
        <v>0</v>
      </c>
      <c r="L180" s="98">
        <f t="shared" si="91"/>
        <v>0</v>
      </c>
      <c r="M180" s="99">
        <f t="shared" si="92"/>
        <v>0</v>
      </c>
      <c r="N180" s="99">
        <f t="shared" si="93"/>
        <v>0</v>
      </c>
      <c r="O180" s="100">
        <f t="shared" si="94"/>
        <v>0</v>
      </c>
      <c r="P180" s="100">
        <f t="shared" si="95"/>
        <v>0</v>
      </c>
      <c r="Q180" s="101">
        <f t="shared" si="96"/>
        <v>0</v>
      </c>
      <c r="R180" s="101">
        <f t="shared" si="97"/>
        <v>0</v>
      </c>
      <c r="S180" s="102">
        <f t="shared" si="98"/>
        <v>0</v>
      </c>
      <c r="T180" s="102">
        <f t="shared" si="99"/>
        <v>0</v>
      </c>
      <c r="U180" s="103">
        <f t="shared" si="100"/>
        <v>0</v>
      </c>
      <c r="V180" s="103">
        <f t="shared" si="101"/>
        <v>0</v>
      </c>
      <c r="W180" s="104">
        <f t="shared" si="102"/>
        <v>0</v>
      </c>
      <c r="X180" s="104">
        <f t="shared" si="103"/>
        <v>0</v>
      </c>
      <c r="Y180" s="64"/>
    </row>
    <row r="181" spans="1:37">
      <c r="A181" s="420"/>
      <c r="B181" s="423"/>
      <c r="C181" s="70" t="s">
        <v>53</v>
      </c>
      <c r="D181" s="285"/>
      <c r="E181" s="51"/>
      <c r="F181" s="52" t="s">
        <v>32</v>
      </c>
      <c r="G181" s="52" t="s">
        <v>32</v>
      </c>
      <c r="H181" s="52"/>
      <c r="I181" s="52"/>
      <c r="J181" s="53"/>
      <c r="K181" s="98">
        <f t="shared" si="90"/>
        <v>0</v>
      </c>
      <c r="L181" s="98">
        <f t="shared" si="91"/>
        <v>0</v>
      </c>
      <c r="M181" s="99">
        <f t="shared" si="92"/>
        <v>0</v>
      </c>
      <c r="N181" s="99">
        <f t="shared" si="93"/>
        <v>0</v>
      </c>
      <c r="O181" s="100">
        <f t="shared" si="94"/>
        <v>0</v>
      </c>
      <c r="P181" s="100">
        <f t="shared" si="95"/>
        <v>0</v>
      </c>
      <c r="Q181" s="101">
        <f t="shared" si="96"/>
        <v>0</v>
      </c>
      <c r="R181" s="101">
        <f t="shared" si="97"/>
        <v>0</v>
      </c>
      <c r="S181" s="102">
        <f t="shared" si="98"/>
        <v>0</v>
      </c>
      <c r="T181" s="102">
        <f t="shared" si="99"/>
        <v>0</v>
      </c>
      <c r="U181" s="103">
        <f t="shared" si="100"/>
        <v>0</v>
      </c>
      <c r="V181" s="103">
        <f t="shared" si="101"/>
        <v>0</v>
      </c>
      <c r="W181" s="104">
        <f t="shared" si="102"/>
        <v>0</v>
      </c>
      <c r="X181" s="104">
        <f t="shared" si="103"/>
        <v>0</v>
      </c>
      <c r="Y181" s="64"/>
    </row>
    <row r="182" spans="1:37">
      <c r="A182" s="420"/>
      <c r="B182" s="423"/>
      <c r="C182" s="70" t="s">
        <v>54</v>
      </c>
      <c r="D182" s="285"/>
      <c r="E182" s="51"/>
      <c r="F182" s="52"/>
      <c r="G182" s="52"/>
      <c r="H182" s="52"/>
      <c r="I182" s="52" t="s">
        <v>32</v>
      </c>
      <c r="J182" s="53"/>
      <c r="K182" s="98">
        <f t="shared" si="90"/>
        <v>0</v>
      </c>
      <c r="L182" s="98">
        <f t="shared" si="91"/>
        <v>0</v>
      </c>
      <c r="M182" s="99">
        <f t="shared" si="92"/>
        <v>0</v>
      </c>
      <c r="N182" s="99">
        <f t="shared" si="93"/>
        <v>0</v>
      </c>
      <c r="O182" s="100">
        <f t="shared" si="94"/>
        <v>0</v>
      </c>
      <c r="P182" s="100">
        <f t="shared" si="95"/>
        <v>0</v>
      </c>
      <c r="Q182" s="101">
        <f t="shared" si="96"/>
        <v>0</v>
      </c>
      <c r="R182" s="101">
        <f t="shared" si="97"/>
        <v>0</v>
      </c>
      <c r="S182" s="102">
        <f t="shared" si="98"/>
        <v>0</v>
      </c>
      <c r="T182" s="102">
        <f t="shared" si="99"/>
        <v>0</v>
      </c>
      <c r="U182" s="103">
        <f t="shared" si="100"/>
        <v>0</v>
      </c>
      <c r="V182" s="103">
        <f t="shared" si="101"/>
        <v>0</v>
      </c>
      <c r="W182" s="104">
        <f t="shared" si="102"/>
        <v>0</v>
      </c>
      <c r="X182" s="104">
        <f t="shared" si="103"/>
        <v>0</v>
      </c>
      <c r="Y182" s="64"/>
    </row>
    <row r="183" spans="1:37">
      <c r="A183" s="420"/>
      <c r="B183" s="423"/>
      <c r="C183" s="70" t="s">
        <v>56</v>
      </c>
      <c r="D183" s="285"/>
      <c r="E183" s="51"/>
      <c r="F183" s="52" t="s">
        <v>32</v>
      </c>
      <c r="G183" s="52" t="s">
        <v>32</v>
      </c>
      <c r="H183" s="52"/>
      <c r="I183" s="52"/>
      <c r="J183" s="53"/>
      <c r="K183" s="98">
        <f t="shared" si="90"/>
        <v>0</v>
      </c>
      <c r="L183" s="98">
        <f t="shared" si="91"/>
        <v>0</v>
      </c>
      <c r="M183" s="99">
        <f t="shared" si="92"/>
        <v>0</v>
      </c>
      <c r="N183" s="99">
        <f t="shared" si="93"/>
        <v>0</v>
      </c>
      <c r="O183" s="100">
        <f t="shared" si="94"/>
        <v>0</v>
      </c>
      <c r="P183" s="100">
        <f t="shared" si="95"/>
        <v>0</v>
      </c>
      <c r="Q183" s="101">
        <f t="shared" si="96"/>
        <v>0</v>
      </c>
      <c r="R183" s="101">
        <f t="shared" si="97"/>
        <v>0</v>
      </c>
      <c r="S183" s="102">
        <f t="shared" si="98"/>
        <v>0</v>
      </c>
      <c r="T183" s="102">
        <f t="shared" si="99"/>
        <v>0</v>
      </c>
      <c r="U183" s="103">
        <f t="shared" si="100"/>
        <v>0</v>
      </c>
      <c r="V183" s="103">
        <f t="shared" si="101"/>
        <v>0</v>
      </c>
      <c r="W183" s="104">
        <f t="shared" si="102"/>
        <v>0</v>
      </c>
      <c r="X183" s="104">
        <f t="shared" si="103"/>
        <v>0</v>
      </c>
      <c r="Y183" s="64"/>
    </row>
    <row r="184" spans="1:37" ht="14.25" thickBot="1">
      <c r="A184" s="421"/>
      <c r="B184" s="424"/>
      <c r="C184" s="71" t="s">
        <v>55</v>
      </c>
      <c r="D184" s="286"/>
      <c r="E184" s="54"/>
      <c r="F184" s="55"/>
      <c r="G184" s="55"/>
      <c r="H184" s="55"/>
      <c r="I184" s="55" t="s">
        <v>32</v>
      </c>
      <c r="J184" s="56"/>
      <c r="K184" s="98">
        <f t="shared" si="90"/>
        <v>0</v>
      </c>
      <c r="L184" s="98">
        <f t="shared" si="91"/>
        <v>0</v>
      </c>
      <c r="M184" s="99">
        <f t="shared" si="92"/>
        <v>0</v>
      </c>
      <c r="N184" s="99">
        <f t="shared" si="93"/>
        <v>0</v>
      </c>
      <c r="O184" s="100">
        <f t="shared" si="94"/>
        <v>0</v>
      </c>
      <c r="P184" s="100">
        <f t="shared" si="95"/>
        <v>0</v>
      </c>
      <c r="Q184" s="101">
        <f t="shared" si="96"/>
        <v>0</v>
      </c>
      <c r="R184" s="101">
        <f t="shared" si="97"/>
        <v>0</v>
      </c>
      <c r="S184" s="102">
        <f t="shared" si="98"/>
        <v>0</v>
      </c>
      <c r="T184" s="102">
        <f t="shared" si="99"/>
        <v>0</v>
      </c>
      <c r="U184" s="103">
        <f t="shared" si="100"/>
        <v>0</v>
      </c>
      <c r="V184" s="103">
        <f t="shared" si="101"/>
        <v>0</v>
      </c>
      <c r="W184" s="104">
        <f t="shared" si="102"/>
        <v>0</v>
      </c>
      <c r="X184" s="104">
        <f t="shared" si="103"/>
        <v>0</v>
      </c>
      <c r="Y184" s="64"/>
    </row>
    <row r="185" spans="1:37">
      <c r="A185" s="399" t="s">
        <v>2</v>
      </c>
      <c r="B185" s="400"/>
      <c r="C185" s="72" t="s">
        <v>57</v>
      </c>
      <c r="D185" s="287"/>
      <c r="E185" s="40" t="s">
        <v>32</v>
      </c>
      <c r="F185" s="33"/>
      <c r="G185" s="33"/>
      <c r="H185" s="22"/>
      <c r="I185" s="33"/>
      <c r="J185" s="34" t="s">
        <v>32</v>
      </c>
      <c r="K185" s="98">
        <f t="shared" si="90"/>
        <v>0</v>
      </c>
      <c r="L185" s="98">
        <f t="shared" si="91"/>
        <v>0</v>
      </c>
      <c r="M185" s="99">
        <f t="shared" si="92"/>
        <v>0</v>
      </c>
      <c r="N185" s="99">
        <f t="shared" si="93"/>
        <v>0</v>
      </c>
      <c r="O185" s="100">
        <f t="shared" si="94"/>
        <v>0</v>
      </c>
      <c r="P185" s="100">
        <f t="shared" si="95"/>
        <v>0</v>
      </c>
      <c r="Q185" s="101">
        <f t="shared" si="96"/>
        <v>0</v>
      </c>
      <c r="R185" s="101">
        <f t="shared" si="97"/>
        <v>0</v>
      </c>
      <c r="S185" s="102">
        <f t="shared" si="98"/>
        <v>0</v>
      </c>
      <c r="T185" s="102">
        <f t="shared" si="99"/>
        <v>0</v>
      </c>
      <c r="U185" s="103">
        <f t="shared" si="100"/>
        <v>0</v>
      </c>
      <c r="V185" s="103">
        <f t="shared" si="101"/>
        <v>0</v>
      </c>
      <c r="W185" s="104">
        <f t="shared" si="102"/>
        <v>0</v>
      </c>
      <c r="X185" s="104">
        <f t="shared" si="103"/>
        <v>0</v>
      </c>
      <c r="Y185" s="64"/>
    </row>
    <row r="186" spans="1:37" ht="14.25" thickBot="1">
      <c r="A186" s="399"/>
      <c r="B186" s="400"/>
      <c r="C186" s="74" t="s">
        <v>59</v>
      </c>
      <c r="D186" s="288"/>
      <c r="E186" s="42"/>
      <c r="F186" s="27"/>
      <c r="G186" s="27"/>
      <c r="H186" s="28"/>
      <c r="I186" s="27"/>
      <c r="J186" s="29" t="s">
        <v>32</v>
      </c>
      <c r="K186" s="98">
        <f t="shared" si="90"/>
        <v>0</v>
      </c>
      <c r="L186" s="98">
        <f t="shared" si="91"/>
        <v>0</v>
      </c>
      <c r="M186" s="99">
        <f t="shared" si="92"/>
        <v>0</v>
      </c>
      <c r="N186" s="99">
        <f t="shared" si="93"/>
        <v>0</v>
      </c>
      <c r="O186" s="100">
        <f t="shared" si="94"/>
        <v>0</v>
      </c>
      <c r="P186" s="100">
        <f t="shared" si="95"/>
        <v>0</v>
      </c>
      <c r="Q186" s="101">
        <f t="shared" si="96"/>
        <v>0</v>
      </c>
      <c r="R186" s="101">
        <f t="shared" si="97"/>
        <v>0</v>
      </c>
      <c r="S186" s="102">
        <f t="shared" si="98"/>
        <v>0</v>
      </c>
      <c r="T186" s="102">
        <f t="shared" si="99"/>
        <v>0</v>
      </c>
      <c r="U186" s="103">
        <f t="shared" si="100"/>
        <v>0</v>
      </c>
      <c r="V186" s="103">
        <f t="shared" si="101"/>
        <v>0</v>
      </c>
      <c r="W186" s="104">
        <f t="shared" si="102"/>
        <v>0</v>
      </c>
      <c r="X186" s="104">
        <f t="shared" si="103"/>
        <v>0</v>
      </c>
      <c r="Y186" s="64"/>
    </row>
    <row r="187" spans="1:37" ht="14.25" thickBot="1">
      <c r="A187" s="410" t="s">
        <v>21</v>
      </c>
      <c r="B187" s="411"/>
      <c r="C187" s="82" t="s">
        <v>80</v>
      </c>
      <c r="D187" s="289"/>
      <c r="E187" s="83" t="s">
        <v>32</v>
      </c>
      <c r="F187" s="84"/>
      <c r="G187" s="84"/>
      <c r="H187" s="84"/>
      <c r="I187" s="84"/>
      <c r="J187" s="85"/>
      <c r="K187" s="98">
        <f t="shared" si="90"/>
        <v>0</v>
      </c>
      <c r="L187" s="98">
        <f t="shared" si="91"/>
        <v>0</v>
      </c>
      <c r="M187" s="99">
        <f t="shared" si="92"/>
        <v>0</v>
      </c>
      <c r="N187" s="99">
        <f t="shared" si="93"/>
        <v>0</v>
      </c>
      <c r="O187" s="100">
        <f t="shared" si="94"/>
        <v>0</v>
      </c>
      <c r="P187" s="100">
        <f t="shared" si="95"/>
        <v>0</v>
      </c>
      <c r="Q187" s="101">
        <f t="shared" si="96"/>
        <v>0</v>
      </c>
      <c r="R187" s="101">
        <f t="shared" si="97"/>
        <v>0</v>
      </c>
      <c r="S187" s="102">
        <f t="shared" si="98"/>
        <v>0</v>
      </c>
      <c r="T187" s="102">
        <f t="shared" si="99"/>
        <v>0</v>
      </c>
      <c r="U187" s="103">
        <f t="shared" si="100"/>
        <v>0</v>
      </c>
      <c r="V187" s="103">
        <f t="shared" si="101"/>
        <v>0</v>
      </c>
      <c r="W187" s="104">
        <f t="shared" si="102"/>
        <v>0</v>
      </c>
      <c r="X187" s="104">
        <f t="shared" si="103"/>
        <v>0</v>
      </c>
      <c r="Y187" s="64"/>
    </row>
    <row r="188" spans="1:37">
      <c r="A188" s="439" t="s">
        <v>73</v>
      </c>
      <c r="B188" s="411"/>
      <c r="C188" s="75" t="s">
        <v>75</v>
      </c>
      <c r="D188" s="290"/>
      <c r="E188" s="86"/>
      <c r="F188" s="87"/>
      <c r="G188" s="87"/>
      <c r="H188" s="87"/>
      <c r="I188" s="87" t="s">
        <v>32</v>
      </c>
      <c r="J188" s="88"/>
      <c r="K188" s="98">
        <f t="shared" si="90"/>
        <v>0</v>
      </c>
      <c r="L188" s="98">
        <f t="shared" si="91"/>
        <v>0</v>
      </c>
      <c r="M188" s="99">
        <f t="shared" si="92"/>
        <v>0</v>
      </c>
      <c r="N188" s="99">
        <f t="shared" si="93"/>
        <v>0</v>
      </c>
      <c r="O188" s="100">
        <f t="shared" si="94"/>
        <v>0</v>
      </c>
      <c r="P188" s="100">
        <f t="shared" si="95"/>
        <v>0</v>
      </c>
      <c r="Q188" s="101">
        <f t="shared" si="96"/>
        <v>0</v>
      </c>
      <c r="R188" s="101">
        <f t="shared" si="97"/>
        <v>0</v>
      </c>
      <c r="S188" s="102">
        <f t="shared" si="98"/>
        <v>0</v>
      </c>
      <c r="T188" s="102">
        <f t="shared" si="99"/>
        <v>0</v>
      </c>
      <c r="U188" s="103">
        <f t="shared" si="100"/>
        <v>0</v>
      </c>
      <c r="V188" s="103">
        <f t="shared" si="101"/>
        <v>0</v>
      </c>
      <c r="W188" s="104">
        <f t="shared" si="102"/>
        <v>0</v>
      </c>
      <c r="X188" s="104">
        <f t="shared" si="103"/>
        <v>0</v>
      </c>
      <c r="Y188" s="64"/>
    </row>
    <row r="189" spans="1:37">
      <c r="A189" s="409"/>
      <c r="B189" s="400"/>
      <c r="C189" s="76" t="s">
        <v>74</v>
      </c>
      <c r="D189" s="291"/>
      <c r="E189" s="46"/>
      <c r="F189" s="20"/>
      <c r="G189" s="20"/>
      <c r="H189" s="20"/>
      <c r="I189" s="20" t="s">
        <v>32</v>
      </c>
      <c r="J189" s="21" t="s">
        <v>32</v>
      </c>
      <c r="K189" s="98">
        <f t="shared" si="90"/>
        <v>0</v>
      </c>
      <c r="L189" s="98">
        <f t="shared" si="91"/>
        <v>0</v>
      </c>
      <c r="M189" s="99">
        <f t="shared" si="92"/>
        <v>0</v>
      </c>
      <c r="N189" s="99">
        <f t="shared" si="93"/>
        <v>0</v>
      </c>
      <c r="O189" s="100">
        <f t="shared" si="94"/>
        <v>0</v>
      </c>
      <c r="P189" s="100">
        <f t="shared" si="95"/>
        <v>0</v>
      </c>
      <c r="Q189" s="101">
        <f t="shared" si="96"/>
        <v>0</v>
      </c>
      <c r="R189" s="101">
        <f t="shared" si="97"/>
        <v>0</v>
      </c>
      <c r="S189" s="102">
        <f t="shared" si="98"/>
        <v>0</v>
      </c>
      <c r="T189" s="102">
        <f t="shared" si="99"/>
        <v>0</v>
      </c>
      <c r="U189" s="103">
        <f t="shared" si="100"/>
        <v>0</v>
      </c>
      <c r="V189" s="103">
        <f t="shared" si="101"/>
        <v>0</v>
      </c>
      <c r="W189" s="104">
        <f t="shared" si="102"/>
        <v>0</v>
      </c>
      <c r="X189" s="104">
        <f t="shared" si="103"/>
        <v>0</v>
      </c>
      <c r="Y189" s="64"/>
    </row>
    <row r="190" spans="1:37">
      <c r="A190" s="409"/>
      <c r="B190" s="400"/>
      <c r="C190" s="76" t="s">
        <v>77</v>
      </c>
      <c r="D190" s="291"/>
      <c r="E190" s="46"/>
      <c r="F190" s="20"/>
      <c r="G190" s="20"/>
      <c r="H190" s="20"/>
      <c r="I190" s="20" t="s">
        <v>32</v>
      </c>
      <c r="J190" s="21"/>
      <c r="K190" s="98">
        <f t="shared" si="90"/>
        <v>0</v>
      </c>
      <c r="L190" s="98">
        <f t="shared" si="91"/>
        <v>0</v>
      </c>
      <c r="M190" s="99">
        <f t="shared" si="92"/>
        <v>0</v>
      </c>
      <c r="N190" s="99">
        <f t="shared" si="93"/>
        <v>0</v>
      </c>
      <c r="O190" s="100">
        <f t="shared" si="94"/>
        <v>0</v>
      </c>
      <c r="P190" s="100">
        <f t="shared" si="95"/>
        <v>0</v>
      </c>
      <c r="Q190" s="101">
        <f t="shared" si="96"/>
        <v>0</v>
      </c>
      <c r="R190" s="101">
        <f t="shared" si="97"/>
        <v>0</v>
      </c>
      <c r="S190" s="102">
        <f t="shared" si="98"/>
        <v>0</v>
      </c>
      <c r="T190" s="102">
        <f t="shared" si="99"/>
        <v>0</v>
      </c>
      <c r="U190" s="103">
        <f t="shared" si="100"/>
        <v>0</v>
      </c>
      <c r="V190" s="103">
        <f t="shared" si="101"/>
        <v>0</v>
      </c>
      <c r="W190" s="104">
        <f t="shared" si="102"/>
        <v>0</v>
      </c>
      <c r="X190" s="104">
        <f t="shared" si="103"/>
        <v>0</v>
      </c>
      <c r="Y190" s="64"/>
    </row>
    <row r="191" spans="1:37" ht="14.25" thickBot="1">
      <c r="A191" s="412"/>
      <c r="B191" s="413"/>
      <c r="C191" s="77" t="s">
        <v>76</v>
      </c>
      <c r="D191" s="292"/>
      <c r="E191" s="47"/>
      <c r="F191" s="25"/>
      <c r="G191" s="25"/>
      <c r="H191" s="25"/>
      <c r="I191" s="25"/>
      <c r="J191" s="26" t="s">
        <v>32</v>
      </c>
      <c r="K191" s="98">
        <f t="shared" si="90"/>
        <v>0</v>
      </c>
      <c r="L191" s="98">
        <f t="shared" si="91"/>
        <v>0</v>
      </c>
      <c r="M191" s="99">
        <f t="shared" si="92"/>
        <v>0</v>
      </c>
      <c r="N191" s="99">
        <f t="shared" si="93"/>
        <v>0</v>
      </c>
      <c r="O191" s="100">
        <f t="shared" si="94"/>
        <v>0</v>
      </c>
      <c r="P191" s="100">
        <f t="shared" si="95"/>
        <v>0</v>
      </c>
      <c r="Q191" s="101">
        <f t="shared" si="96"/>
        <v>0</v>
      </c>
      <c r="R191" s="101">
        <f t="shared" si="97"/>
        <v>0</v>
      </c>
      <c r="S191" s="102">
        <f t="shared" si="98"/>
        <v>0</v>
      </c>
      <c r="T191" s="102">
        <f t="shared" si="99"/>
        <v>0</v>
      </c>
      <c r="U191" s="103">
        <f t="shared" si="100"/>
        <v>0</v>
      </c>
      <c r="V191" s="103">
        <f t="shared" si="101"/>
        <v>0</v>
      </c>
      <c r="W191" s="104">
        <f t="shared" si="102"/>
        <v>0</v>
      </c>
      <c r="X191" s="104">
        <f t="shared" si="103"/>
        <v>0</v>
      </c>
      <c r="Y191" s="64"/>
    </row>
    <row r="192" spans="1:37">
      <c r="A192" s="438" t="s">
        <v>70</v>
      </c>
      <c r="B192" s="374"/>
      <c r="C192" s="78" t="s">
        <v>79</v>
      </c>
      <c r="D192" s="290"/>
      <c r="E192" s="57" t="s">
        <v>32</v>
      </c>
      <c r="F192" s="58"/>
      <c r="G192" s="58"/>
      <c r="H192" s="58"/>
      <c r="I192" s="58"/>
      <c r="J192" s="59"/>
      <c r="K192" s="98">
        <f t="shared" si="90"/>
        <v>0</v>
      </c>
      <c r="L192" s="98">
        <f t="shared" si="91"/>
        <v>0</v>
      </c>
      <c r="M192" s="99">
        <f t="shared" si="92"/>
        <v>0</v>
      </c>
      <c r="N192" s="99">
        <f t="shared" si="93"/>
        <v>0</v>
      </c>
      <c r="O192" s="100">
        <f t="shared" si="94"/>
        <v>0</v>
      </c>
      <c r="P192" s="100">
        <f t="shared" si="95"/>
        <v>0</v>
      </c>
      <c r="Q192" s="101">
        <f t="shared" si="96"/>
        <v>0</v>
      </c>
      <c r="R192" s="101">
        <f t="shared" si="97"/>
        <v>0</v>
      </c>
      <c r="S192" s="102">
        <f t="shared" si="98"/>
        <v>0</v>
      </c>
      <c r="T192" s="102">
        <f t="shared" si="99"/>
        <v>0</v>
      </c>
      <c r="U192" s="103">
        <f t="shared" si="100"/>
        <v>0</v>
      </c>
      <c r="V192" s="103">
        <f t="shared" si="101"/>
        <v>0</v>
      </c>
      <c r="W192" s="104">
        <f t="shared" si="102"/>
        <v>0</v>
      </c>
      <c r="X192" s="104">
        <f t="shared" si="103"/>
        <v>0</v>
      </c>
      <c r="Y192" s="64"/>
    </row>
    <row r="193" spans="1:37">
      <c r="A193" s="402"/>
      <c r="B193" s="403"/>
      <c r="C193" s="79" t="s">
        <v>65</v>
      </c>
      <c r="D193" s="291"/>
      <c r="E193" s="60"/>
      <c r="F193" s="61" t="s">
        <v>32</v>
      </c>
      <c r="G193" s="61" t="s">
        <v>32</v>
      </c>
      <c r="H193" s="61"/>
      <c r="I193" s="61"/>
      <c r="J193" s="62"/>
      <c r="K193" s="98">
        <f t="shared" si="90"/>
        <v>0</v>
      </c>
      <c r="L193" s="98">
        <f t="shared" si="91"/>
        <v>0</v>
      </c>
      <c r="M193" s="99">
        <f t="shared" si="92"/>
        <v>0</v>
      </c>
      <c r="N193" s="99">
        <f t="shared" si="93"/>
        <v>0</v>
      </c>
      <c r="O193" s="100">
        <f t="shared" si="94"/>
        <v>0</v>
      </c>
      <c r="P193" s="100">
        <f t="shared" si="95"/>
        <v>0</v>
      </c>
      <c r="Q193" s="101">
        <f t="shared" si="96"/>
        <v>0</v>
      </c>
      <c r="R193" s="101">
        <f t="shared" si="97"/>
        <v>0</v>
      </c>
      <c r="S193" s="102">
        <f t="shared" si="98"/>
        <v>0</v>
      </c>
      <c r="T193" s="102">
        <f t="shared" si="99"/>
        <v>0</v>
      </c>
      <c r="U193" s="103">
        <f t="shared" si="100"/>
        <v>0</v>
      </c>
      <c r="V193" s="103">
        <f t="shared" si="101"/>
        <v>0</v>
      </c>
      <c r="W193" s="104">
        <f t="shared" si="102"/>
        <v>0</v>
      </c>
      <c r="X193" s="104">
        <f t="shared" si="103"/>
        <v>0</v>
      </c>
      <c r="Y193" s="64"/>
    </row>
    <row r="194" spans="1:37">
      <c r="A194" s="402"/>
      <c r="B194" s="403"/>
      <c r="C194" s="79" t="s">
        <v>66</v>
      </c>
      <c r="D194" s="291"/>
      <c r="E194" s="60"/>
      <c r="F194" s="61"/>
      <c r="G194" s="61"/>
      <c r="H194" s="61" t="s">
        <v>32</v>
      </c>
      <c r="I194" s="61"/>
      <c r="J194" s="62"/>
      <c r="K194" s="98">
        <f t="shared" si="90"/>
        <v>0</v>
      </c>
      <c r="L194" s="98">
        <f t="shared" si="91"/>
        <v>0</v>
      </c>
      <c r="M194" s="99">
        <f t="shared" si="92"/>
        <v>0</v>
      </c>
      <c r="N194" s="99">
        <f t="shared" si="93"/>
        <v>0</v>
      </c>
      <c r="O194" s="100">
        <f t="shared" si="94"/>
        <v>0</v>
      </c>
      <c r="P194" s="100">
        <f t="shared" si="95"/>
        <v>0</v>
      </c>
      <c r="Q194" s="101">
        <f t="shared" si="96"/>
        <v>0</v>
      </c>
      <c r="R194" s="101">
        <f t="shared" si="97"/>
        <v>0</v>
      </c>
      <c r="S194" s="102">
        <f t="shared" si="98"/>
        <v>0</v>
      </c>
      <c r="T194" s="102">
        <f t="shared" si="99"/>
        <v>0</v>
      </c>
      <c r="U194" s="103">
        <f t="shared" si="100"/>
        <v>0</v>
      </c>
      <c r="V194" s="103">
        <f t="shared" si="101"/>
        <v>0</v>
      </c>
      <c r="W194" s="104">
        <f t="shared" si="102"/>
        <v>0</v>
      </c>
      <c r="X194" s="104">
        <f t="shared" si="103"/>
        <v>0</v>
      </c>
      <c r="Y194" s="64"/>
    </row>
    <row r="195" spans="1:37">
      <c r="A195" s="402"/>
      <c r="B195" s="403"/>
      <c r="C195" s="79" t="s">
        <v>67</v>
      </c>
      <c r="D195" s="291"/>
      <c r="E195" s="60"/>
      <c r="F195" s="61"/>
      <c r="G195" s="61"/>
      <c r="H195" s="61"/>
      <c r="I195" s="61" t="s">
        <v>32</v>
      </c>
      <c r="J195" s="62"/>
      <c r="K195" s="98">
        <f t="shared" si="90"/>
        <v>0</v>
      </c>
      <c r="L195" s="98">
        <f t="shared" si="91"/>
        <v>0</v>
      </c>
      <c r="M195" s="99">
        <f t="shared" si="92"/>
        <v>0</v>
      </c>
      <c r="N195" s="99">
        <f t="shared" si="93"/>
        <v>0</v>
      </c>
      <c r="O195" s="100">
        <f t="shared" si="94"/>
        <v>0</v>
      </c>
      <c r="P195" s="100">
        <f t="shared" si="95"/>
        <v>0</v>
      </c>
      <c r="Q195" s="101">
        <f t="shared" si="96"/>
        <v>0</v>
      </c>
      <c r="R195" s="101">
        <f t="shared" si="97"/>
        <v>0</v>
      </c>
      <c r="S195" s="102">
        <f t="shared" si="98"/>
        <v>0</v>
      </c>
      <c r="T195" s="102">
        <f t="shared" si="99"/>
        <v>0</v>
      </c>
      <c r="U195" s="103">
        <f t="shared" si="100"/>
        <v>0</v>
      </c>
      <c r="V195" s="103">
        <f t="shared" si="101"/>
        <v>0</v>
      </c>
      <c r="W195" s="104">
        <f t="shared" si="102"/>
        <v>0</v>
      </c>
      <c r="X195" s="104">
        <f t="shared" si="103"/>
        <v>0</v>
      </c>
      <c r="Y195" s="64"/>
    </row>
    <row r="196" spans="1:37">
      <c r="A196" s="402"/>
      <c r="B196" s="403"/>
      <c r="C196" s="79" t="s">
        <v>68</v>
      </c>
      <c r="D196" s="291"/>
      <c r="E196" s="60"/>
      <c r="F196" s="61"/>
      <c r="G196" s="61"/>
      <c r="H196" s="61"/>
      <c r="I196" s="61"/>
      <c r="J196" s="62" t="s">
        <v>32</v>
      </c>
      <c r="K196" s="98">
        <f t="shared" si="90"/>
        <v>0</v>
      </c>
      <c r="L196" s="98">
        <f t="shared" si="91"/>
        <v>0</v>
      </c>
      <c r="M196" s="99">
        <f t="shared" si="92"/>
        <v>0</v>
      </c>
      <c r="N196" s="99">
        <f t="shared" si="93"/>
        <v>0</v>
      </c>
      <c r="O196" s="100">
        <f t="shared" si="94"/>
        <v>0</v>
      </c>
      <c r="P196" s="100">
        <f t="shared" si="95"/>
        <v>0</v>
      </c>
      <c r="Q196" s="101">
        <f t="shared" si="96"/>
        <v>0</v>
      </c>
      <c r="R196" s="101">
        <f t="shared" si="97"/>
        <v>0</v>
      </c>
      <c r="S196" s="102">
        <f t="shared" si="98"/>
        <v>0</v>
      </c>
      <c r="T196" s="102">
        <f t="shared" si="99"/>
        <v>0</v>
      </c>
      <c r="U196" s="103">
        <f t="shared" si="100"/>
        <v>0</v>
      </c>
      <c r="V196" s="103">
        <f t="shared" si="101"/>
        <v>0</v>
      </c>
      <c r="W196" s="104">
        <f t="shared" si="102"/>
        <v>0</v>
      </c>
      <c r="X196" s="104">
        <f t="shared" si="103"/>
        <v>0</v>
      </c>
      <c r="Y196" s="64"/>
    </row>
    <row r="197" spans="1:37" ht="14.25" thickBot="1">
      <c r="A197" s="404"/>
      <c r="B197" s="405"/>
      <c r="C197" s="80" t="s">
        <v>69</v>
      </c>
      <c r="D197" s="292"/>
      <c r="E197" s="63" t="s">
        <v>32</v>
      </c>
      <c r="F197" s="7" t="s">
        <v>32</v>
      </c>
      <c r="G197" s="7" t="s">
        <v>32</v>
      </c>
      <c r="H197" s="7" t="s">
        <v>32</v>
      </c>
      <c r="I197" s="7" t="s">
        <v>32</v>
      </c>
      <c r="J197" s="8" t="s">
        <v>32</v>
      </c>
      <c r="K197" s="98">
        <f t="shared" si="90"/>
        <v>0</v>
      </c>
      <c r="L197" s="98">
        <f t="shared" si="91"/>
        <v>0</v>
      </c>
      <c r="M197" s="99">
        <f t="shared" si="92"/>
        <v>0</v>
      </c>
      <c r="N197" s="99">
        <f t="shared" si="93"/>
        <v>0</v>
      </c>
      <c r="O197" s="100">
        <f t="shared" si="94"/>
        <v>0</v>
      </c>
      <c r="P197" s="100">
        <f t="shared" si="95"/>
        <v>0</v>
      </c>
      <c r="Q197" s="101">
        <f t="shared" si="96"/>
        <v>0</v>
      </c>
      <c r="R197" s="101">
        <f t="shared" si="97"/>
        <v>0</v>
      </c>
      <c r="S197" s="102">
        <f t="shared" si="98"/>
        <v>0</v>
      </c>
      <c r="T197" s="102">
        <f t="shared" si="99"/>
        <v>0</v>
      </c>
      <c r="U197" s="103">
        <f t="shared" si="100"/>
        <v>0</v>
      </c>
      <c r="V197" s="103">
        <f t="shared" si="101"/>
        <v>0</v>
      </c>
      <c r="W197" s="104">
        <f t="shared" si="102"/>
        <v>0</v>
      </c>
      <c r="X197" s="104">
        <f t="shared" si="103"/>
        <v>0</v>
      </c>
      <c r="Y197" s="64"/>
    </row>
    <row r="198" spans="1:37" ht="14.25" thickBot="1">
      <c r="A198" s="393" t="s">
        <v>152</v>
      </c>
      <c r="B198" s="394"/>
      <c r="C198" s="395"/>
      <c r="D198" s="107" t="str">
        <f>IF(SUM(L172:L197)=0,"",SUM(K172:K197)/SUM(L172:L197)*100)</f>
        <v/>
      </c>
      <c r="E198" s="107" t="str">
        <f>IF(SUM(N172:N197)=0,"",SUM(M172:M197)/SUM(N172:N197)*100)</f>
        <v/>
      </c>
      <c r="F198" s="105" t="str">
        <f>IF(SUM(P172:P197)=0,"",SUM(O172:O197)/SUM(P172:P197)*100)</f>
        <v/>
      </c>
      <c r="G198" s="105" t="str">
        <f>IF(SUM(R172:R197)=0,"",SUM(Q172:Q197)/SUM(R172:R197)*100)</f>
        <v/>
      </c>
      <c r="H198" s="105" t="str">
        <f>IF(SUM(T172:T197)=0,"",SUM(S172:S197)/SUM(T172:T197)*100)</f>
        <v/>
      </c>
      <c r="I198" s="105" t="str">
        <f>IF(SUM(V172:V197)=0,"",SUM(U172:U197)/SUM(V172:V197)*100)</f>
        <v/>
      </c>
      <c r="J198" s="106" t="str">
        <f>IF(SUM(X172:X197)=0,"",SUM(W172:W197)/SUM(X172:X197)*100)</f>
        <v/>
      </c>
    </row>
    <row r="199" spans="1:37" ht="30" customHeight="1" thickBot="1">
      <c r="A199" s="396" t="s">
        <v>71</v>
      </c>
      <c r="B199" s="392"/>
      <c r="C199" s="397"/>
      <c r="D199" s="397"/>
      <c r="E199" s="397"/>
      <c r="F199" s="397"/>
      <c r="G199" s="397"/>
      <c r="H199" s="397"/>
      <c r="I199" s="397"/>
      <c r="J199" s="398"/>
    </row>
    <row r="200" spans="1:37" ht="14.25" thickBot="1"/>
    <row r="201" spans="1:37" ht="18" customHeight="1" thickBot="1">
      <c r="A201" s="391" t="s">
        <v>276</v>
      </c>
      <c r="B201" s="392"/>
      <c r="C201" s="299"/>
      <c r="D201" s="295"/>
      <c r="E201" s="295"/>
      <c r="F201" s="295"/>
      <c r="G201" s="295"/>
      <c r="H201" s="295"/>
      <c r="I201" s="295"/>
      <c r="J201" s="296"/>
    </row>
    <row r="202" spans="1:37">
      <c r="A202" s="431" t="s">
        <v>6</v>
      </c>
      <c r="B202" s="374"/>
      <c r="C202" s="433" t="s">
        <v>62</v>
      </c>
      <c r="D202" s="425" t="s">
        <v>64</v>
      </c>
      <c r="E202" s="428" t="s">
        <v>63</v>
      </c>
      <c r="F202" s="429"/>
      <c r="G202" s="429"/>
      <c r="H202" s="429"/>
      <c r="I202" s="429"/>
      <c r="J202" s="430"/>
      <c r="Y202" s="64"/>
    </row>
    <row r="203" spans="1:37" ht="14.25" thickBot="1">
      <c r="A203" s="402"/>
      <c r="B203" s="403"/>
      <c r="C203" s="434"/>
      <c r="D203" s="426"/>
      <c r="E203" s="414" t="s">
        <v>7</v>
      </c>
      <c r="F203" s="436" t="s">
        <v>3</v>
      </c>
      <c r="G203" s="436"/>
      <c r="H203" s="436" t="s">
        <v>4</v>
      </c>
      <c r="I203" s="436" t="s">
        <v>5</v>
      </c>
      <c r="J203" s="416" t="s">
        <v>8</v>
      </c>
      <c r="Y203" s="64" t="s">
        <v>32</v>
      </c>
    </row>
    <row r="204" spans="1:37" ht="14.25" customHeight="1" thickBot="1">
      <c r="A204" s="432"/>
      <c r="B204" s="388"/>
      <c r="C204" s="435"/>
      <c r="D204" s="427"/>
      <c r="E204" s="415"/>
      <c r="F204" s="154" t="s">
        <v>46</v>
      </c>
      <c r="G204" s="154" t="s">
        <v>47</v>
      </c>
      <c r="H204" s="437"/>
      <c r="I204" s="437"/>
      <c r="J204" s="417"/>
      <c r="Y204" s="64" t="s">
        <v>72</v>
      </c>
      <c r="AA204" s="342" t="s">
        <v>63</v>
      </c>
      <c r="AB204" s="343" t="s">
        <v>152</v>
      </c>
      <c r="AC204" s="447" t="s">
        <v>64</v>
      </c>
      <c r="AD204" s="447"/>
      <c r="AE204" s="447"/>
      <c r="AF204" s="447"/>
      <c r="AG204" s="447"/>
      <c r="AH204" s="344" t="s">
        <v>326</v>
      </c>
    </row>
    <row r="205" spans="1:37" ht="15" thickTop="1" thickBot="1">
      <c r="A205" s="399" t="s">
        <v>1</v>
      </c>
      <c r="B205" s="400"/>
      <c r="C205" s="14" t="s">
        <v>41</v>
      </c>
      <c r="D205" s="161"/>
      <c r="E205" s="40" t="s">
        <v>32</v>
      </c>
      <c r="F205" s="22"/>
      <c r="G205" s="22"/>
      <c r="H205" s="22"/>
      <c r="I205" s="22"/>
      <c r="J205" s="23"/>
      <c r="K205" s="98">
        <f t="shared" ref="K205:K230" si="108">IF(D205="○",1,0)</f>
        <v>0</v>
      </c>
      <c r="L205" s="98">
        <f t="shared" ref="L205:L230" si="109">IF(D205="",0,1)</f>
        <v>0</v>
      </c>
      <c r="M205" s="99">
        <f t="shared" ref="M205:M230" si="110">IF(AND($D205="○",E205="○"),1,0)</f>
        <v>0</v>
      </c>
      <c r="N205" s="99">
        <f t="shared" ref="N205:N230" si="111">IF(AND($D205&lt;&gt;"",$E205="○"),1,0)</f>
        <v>0</v>
      </c>
      <c r="O205" s="100">
        <f t="shared" ref="O205:O230" si="112">IF(AND($D205="○",F205="○"),1,0)</f>
        <v>0</v>
      </c>
      <c r="P205" s="100">
        <f t="shared" ref="P205:P230" si="113">IF(AND($D205&lt;&gt;"",$F205="○"),1,0)</f>
        <v>0</v>
      </c>
      <c r="Q205" s="101">
        <f t="shared" ref="Q205:Q230" si="114">IF(AND($D205="○",G205="○"),1,0)</f>
        <v>0</v>
      </c>
      <c r="R205" s="101">
        <f t="shared" ref="R205:R230" si="115">IF(AND($D205&lt;&gt;"",$G205="○"),1,0)</f>
        <v>0</v>
      </c>
      <c r="S205" s="102">
        <f t="shared" ref="S205:S230" si="116">IF(AND($D205="○",H205="○"),1,0)</f>
        <v>0</v>
      </c>
      <c r="T205" s="102">
        <f t="shared" ref="T205:T230" si="117">IF(AND($D205&lt;&gt;"",$H205="○"),1,0)</f>
        <v>0</v>
      </c>
      <c r="U205" s="103">
        <f t="shared" ref="U205:U230" si="118">IF(AND($D205="○",I205="○"),1,0)</f>
        <v>0</v>
      </c>
      <c r="V205" s="103">
        <f t="shared" ref="V205:V230" si="119">IF(AND($D205&lt;&gt;"",$I205="○"),1,0)</f>
        <v>0</v>
      </c>
      <c r="W205" s="104">
        <f t="shared" ref="W205:W230" si="120">IF(AND($D205="○",J205="○"),1,0)</f>
        <v>0</v>
      </c>
      <c r="X205" s="104">
        <f t="shared" ref="X205:X230" si="121">IF(AND($D205&lt;&gt;"",$J205="○"),1,0)</f>
        <v>0</v>
      </c>
      <c r="Y205" s="64"/>
      <c r="AA205" s="248" t="s">
        <v>327</v>
      </c>
      <c r="AB205" s="346" t="str">
        <f>E231</f>
        <v/>
      </c>
      <c r="AC205" s="348" t="s">
        <v>334</v>
      </c>
      <c r="AD205" s="349" t="str">
        <f>IF(AB205&gt;=20,"★","")</f>
        <v>★</v>
      </c>
      <c r="AE205" s="349" t="str">
        <f>IF(AB205&gt;=40,"★","")</f>
        <v>★</v>
      </c>
      <c r="AF205" s="349" t="str">
        <f>IF(AB205&gt;=60,"★","")</f>
        <v>★</v>
      </c>
      <c r="AG205" s="350" t="str">
        <f>IF(AB205&gt;=80,"★","")</f>
        <v>★</v>
      </c>
      <c r="AH205" s="446">
        <f>C232</f>
        <v>0</v>
      </c>
    </row>
    <row r="206" spans="1:37">
      <c r="A206" s="410" t="s">
        <v>31</v>
      </c>
      <c r="B206" s="411"/>
      <c r="C206" s="65" t="s">
        <v>43</v>
      </c>
      <c r="D206" s="282"/>
      <c r="E206" s="43" t="s">
        <v>32</v>
      </c>
      <c r="F206" s="36"/>
      <c r="G206" s="36"/>
      <c r="H206" s="36"/>
      <c r="I206" s="36"/>
      <c r="J206" s="37"/>
      <c r="K206" s="98">
        <f t="shared" si="108"/>
        <v>0</v>
      </c>
      <c r="L206" s="98">
        <f t="shared" si="109"/>
        <v>0</v>
      </c>
      <c r="M206" s="99">
        <f t="shared" si="110"/>
        <v>0</v>
      </c>
      <c r="N206" s="99">
        <f t="shared" si="111"/>
        <v>0</v>
      </c>
      <c r="O206" s="100">
        <f t="shared" si="112"/>
        <v>0</v>
      </c>
      <c r="P206" s="100">
        <f t="shared" si="113"/>
        <v>0</v>
      </c>
      <c r="Q206" s="101">
        <f t="shared" si="114"/>
        <v>0</v>
      </c>
      <c r="R206" s="101">
        <f t="shared" si="115"/>
        <v>0</v>
      </c>
      <c r="S206" s="102">
        <f t="shared" si="116"/>
        <v>0</v>
      </c>
      <c r="T206" s="102">
        <f t="shared" si="117"/>
        <v>0</v>
      </c>
      <c r="U206" s="103">
        <f t="shared" si="118"/>
        <v>0</v>
      </c>
      <c r="V206" s="103">
        <f t="shared" si="119"/>
        <v>0</v>
      </c>
      <c r="W206" s="104">
        <f t="shared" si="120"/>
        <v>0</v>
      </c>
      <c r="X206" s="104">
        <f t="shared" si="121"/>
        <v>0</v>
      </c>
      <c r="Y206" s="64"/>
      <c r="AA206" s="248" t="s">
        <v>328</v>
      </c>
      <c r="AB206" s="346" t="str">
        <f>F231</f>
        <v/>
      </c>
      <c r="AC206" s="348" t="s">
        <v>334</v>
      </c>
      <c r="AD206" s="349" t="str">
        <f t="shared" ref="AD206:AD211" si="122">IF(AB206&gt;=20,"★","")</f>
        <v>★</v>
      </c>
      <c r="AE206" s="349" t="str">
        <f t="shared" ref="AE206:AE211" si="123">IF(AB206&gt;=40,"★","")</f>
        <v>★</v>
      </c>
      <c r="AF206" s="349" t="str">
        <f t="shared" ref="AF206:AF211" si="124">IF(AB206&gt;=60,"★","")</f>
        <v>★</v>
      </c>
      <c r="AG206" s="350" t="str">
        <f t="shared" ref="AG206:AG211" si="125">IF(AB206&gt;=80,"★","")</f>
        <v>★</v>
      </c>
      <c r="AH206" s="446"/>
      <c r="AJ206" s="442" t="s">
        <v>335</v>
      </c>
      <c r="AK206" s="443"/>
    </row>
    <row r="207" spans="1:37">
      <c r="A207" s="409"/>
      <c r="B207" s="400"/>
      <c r="C207" s="280" t="s">
        <v>230</v>
      </c>
      <c r="D207" s="162"/>
      <c r="E207" s="41"/>
      <c r="F207" s="16" t="s">
        <v>32</v>
      </c>
      <c r="G207" s="16" t="s">
        <v>32</v>
      </c>
      <c r="H207" s="16"/>
      <c r="I207" s="16"/>
      <c r="J207" s="17"/>
      <c r="K207" s="98">
        <f t="shared" si="108"/>
        <v>0</v>
      </c>
      <c r="L207" s="98">
        <f t="shared" si="109"/>
        <v>0</v>
      </c>
      <c r="M207" s="99">
        <f t="shared" si="110"/>
        <v>0</v>
      </c>
      <c r="N207" s="99">
        <f t="shared" si="111"/>
        <v>0</v>
      </c>
      <c r="O207" s="100">
        <f t="shared" si="112"/>
        <v>0</v>
      </c>
      <c r="P207" s="100">
        <f t="shared" si="113"/>
        <v>0</v>
      </c>
      <c r="Q207" s="101">
        <f t="shared" si="114"/>
        <v>0</v>
      </c>
      <c r="R207" s="101">
        <f t="shared" si="115"/>
        <v>0</v>
      </c>
      <c r="S207" s="102">
        <f t="shared" si="116"/>
        <v>0</v>
      </c>
      <c r="T207" s="102">
        <f t="shared" si="117"/>
        <v>0</v>
      </c>
      <c r="U207" s="103">
        <f t="shared" si="118"/>
        <v>0</v>
      </c>
      <c r="V207" s="103">
        <f t="shared" si="119"/>
        <v>0</v>
      </c>
      <c r="W207" s="104">
        <f t="shared" si="120"/>
        <v>0</v>
      </c>
      <c r="X207" s="104">
        <f t="shared" si="121"/>
        <v>0</v>
      </c>
      <c r="Y207" s="64"/>
      <c r="AA207" s="248" t="s">
        <v>329</v>
      </c>
      <c r="AB207" s="346" t="str">
        <f>G231</f>
        <v/>
      </c>
      <c r="AC207" s="348" t="s">
        <v>334</v>
      </c>
      <c r="AD207" s="349" t="str">
        <f t="shared" si="122"/>
        <v>★</v>
      </c>
      <c r="AE207" s="349" t="str">
        <f t="shared" si="123"/>
        <v>★</v>
      </c>
      <c r="AF207" s="349" t="str">
        <f t="shared" si="124"/>
        <v>★</v>
      </c>
      <c r="AG207" s="350" t="str">
        <f t="shared" si="125"/>
        <v>★</v>
      </c>
      <c r="AH207" s="446"/>
      <c r="AJ207" s="351" t="s">
        <v>336</v>
      </c>
      <c r="AK207" s="352" t="s">
        <v>334</v>
      </c>
    </row>
    <row r="208" spans="1:37">
      <c r="A208" s="409"/>
      <c r="B208" s="400"/>
      <c r="C208" s="280" t="s">
        <v>232</v>
      </c>
      <c r="D208" s="162"/>
      <c r="E208" s="41" t="s">
        <v>32</v>
      </c>
      <c r="F208" s="16"/>
      <c r="G208" s="16" t="s">
        <v>32</v>
      </c>
      <c r="H208" s="16" t="s">
        <v>32</v>
      </c>
      <c r="I208" s="16" t="s">
        <v>32</v>
      </c>
      <c r="J208" s="17" t="s">
        <v>32</v>
      </c>
      <c r="K208" s="98">
        <f t="shared" si="108"/>
        <v>0</v>
      </c>
      <c r="L208" s="98">
        <f t="shared" si="109"/>
        <v>0</v>
      </c>
      <c r="M208" s="99">
        <f t="shared" si="110"/>
        <v>0</v>
      </c>
      <c r="N208" s="99">
        <f t="shared" si="111"/>
        <v>0</v>
      </c>
      <c r="O208" s="100">
        <f t="shared" si="112"/>
        <v>0</v>
      </c>
      <c r="P208" s="100">
        <f t="shared" si="113"/>
        <v>0</v>
      </c>
      <c r="Q208" s="101">
        <f t="shared" si="114"/>
        <v>0</v>
      </c>
      <c r="R208" s="101">
        <f t="shared" si="115"/>
        <v>0</v>
      </c>
      <c r="S208" s="102">
        <f t="shared" si="116"/>
        <v>0</v>
      </c>
      <c r="T208" s="102">
        <f t="shared" si="117"/>
        <v>0</v>
      </c>
      <c r="U208" s="103">
        <f t="shared" si="118"/>
        <v>0</v>
      </c>
      <c r="V208" s="103">
        <f t="shared" si="119"/>
        <v>0</v>
      </c>
      <c r="W208" s="104">
        <f t="shared" si="120"/>
        <v>0</v>
      </c>
      <c r="X208" s="104">
        <f t="shared" si="121"/>
        <v>0</v>
      </c>
      <c r="Y208" s="81"/>
      <c r="AA208" s="248" t="s">
        <v>143</v>
      </c>
      <c r="AB208" s="346" t="str">
        <f>H231</f>
        <v/>
      </c>
      <c r="AC208" s="348" t="s">
        <v>334</v>
      </c>
      <c r="AD208" s="349" t="str">
        <f t="shared" si="122"/>
        <v>★</v>
      </c>
      <c r="AE208" s="349" t="str">
        <f t="shared" si="123"/>
        <v>★</v>
      </c>
      <c r="AF208" s="349" t="str">
        <f t="shared" si="124"/>
        <v>★</v>
      </c>
      <c r="AG208" s="350" t="str">
        <f t="shared" si="125"/>
        <v>★</v>
      </c>
      <c r="AH208" s="446"/>
      <c r="AJ208" s="351" t="s">
        <v>337</v>
      </c>
      <c r="AK208" s="353" t="s">
        <v>341</v>
      </c>
    </row>
    <row r="209" spans="1:37" ht="14.25" thickBot="1">
      <c r="A209" s="412"/>
      <c r="B209" s="413"/>
      <c r="C209" s="66" t="s">
        <v>233</v>
      </c>
      <c r="D209" s="283"/>
      <c r="E209" s="44"/>
      <c r="F209" s="38"/>
      <c r="G209" s="38"/>
      <c r="H209" s="38"/>
      <c r="I209" s="38" t="s">
        <v>32</v>
      </c>
      <c r="J209" s="39"/>
      <c r="K209" s="98">
        <f t="shared" si="108"/>
        <v>0</v>
      </c>
      <c r="L209" s="98">
        <f t="shared" si="109"/>
        <v>0</v>
      </c>
      <c r="M209" s="99">
        <f t="shared" si="110"/>
        <v>0</v>
      </c>
      <c r="N209" s="99">
        <f t="shared" si="111"/>
        <v>0</v>
      </c>
      <c r="O209" s="100">
        <f t="shared" si="112"/>
        <v>0</v>
      </c>
      <c r="P209" s="100">
        <f t="shared" si="113"/>
        <v>0</v>
      </c>
      <c r="Q209" s="101">
        <f t="shared" si="114"/>
        <v>0</v>
      </c>
      <c r="R209" s="101">
        <f t="shared" si="115"/>
        <v>0</v>
      </c>
      <c r="S209" s="102">
        <f t="shared" si="116"/>
        <v>0</v>
      </c>
      <c r="T209" s="102">
        <f t="shared" si="117"/>
        <v>0</v>
      </c>
      <c r="U209" s="103">
        <f t="shared" si="118"/>
        <v>0</v>
      </c>
      <c r="V209" s="103">
        <f t="shared" si="119"/>
        <v>0</v>
      </c>
      <c r="W209" s="104">
        <f t="shared" si="120"/>
        <v>0</v>
      </c>
      <c r="X209" s="104">
        <f t="shared" si="121"/>
        <v>0</v>
      </c>
      <c r="Y209" s="64"/>
      <c r="AA209" s="248" t="s">
        <v>144</v>
      </c>
      <c r="AB209" s="346" t="str">
        <f>I231</f>
        <v/>
      </c>
      <c r="AC209" s="348" t="s">
        <v>334</v>
      </c>
      <c r="AD209" s="349" t="str">
        <f t="shared" si="122"/>
        <v>★</v>
      </c>
      <c r="AE209" s="349" t="str">
        <f t="shared" si="123"/>
        <v>★</v>
      </c>
      <c r="AF209" s="349" t="str">
        <f t="shared" si="124"/>
        <v>★</v>
      </c>
      <c r="AG209" s="350" t="str">
        <f t="shared" si="125"/>
        <v>★</v>
      </c>
      <c r="AH209" s="446"/>
      <c r="AJ209" s="351" t="s">
        <v>338</v>
      </c>
      <c r="AK209" s="353" t="s">
        <v>342</v>
      </c>
    </row>
    <row r="210" spans="1:37">
      <c r="A210" s="418" t="s">
        <v>11</v>
      </c>
      <c r="B210" s="15" t="s">
        <v>14</v>
      </c>
      <c r="C210" s="68" t="s">
        <v>234</v>
      </c>
      <c r="D210" s="162"/>
      <c r="E210" s="41" t="s">
        <v>32</v>
      </c>
      <c r="F210" s="16"/>
      <c r="G210" s="16"/>
      <c r="H210" s="16"/>
      <c r="I210" s="16"/>
      <c r="J210" s="17"/>
      <c r="K210" s="98">
        <f t="shared" si="108"/>
        <v>0</v>
      </c>
      <c r="L210" s="98">
        <f t="shared" si="109"/>
        <v>0</v>
      </c>
      <c r="M210" s="99">
        <f t="shared" si="110"/>
        <v>0</v>
      </c>
      <c r="N210" s="99">
        <f t="shared" si="111"/>
        <v>0</v>
      </c>
      <c r="O210" s="100">
        <f t="shared" si="112"/>
        <v>0</v>
      </c>
      <c r="P210" s="100">
        <f t="shared" si="113"/>
        <v>0</v>
      </c>
      <c r="Q210" s="101">
        <f t="shared" si="114"/>
        <v>0</v>
      </c>
      <c r="R210" s="101">
        <f t="shared" si="115"/>
        <v>0</v>
      </c>
      <c r="S210" s="102">
        <f t="shared" si="116"/>
        <v>0</v>
      </c>
      <c r="T210" s="102">
        <f t="shared" si="117"/>
        <v>0</v>
      </c>
      <c r="U210" s="103">
        <f t="shared" si="118"/>
        <v>0</v>
      </c>
      <c r="V210" s="103">
        <f t="shared" si="119"/>
        <v>0</v>
      </c>
      <c r="W210" s="104">
        <f t="shared" si="120"/>
        <v>0</v>
      </c>
      <c r="X210" s="104">
        <f t="shared" si="121"/>
        <v>0</v>
      </c>
      <c r="Y210" s="64"/>
      <c r="AA210" s="248" t="s">
        <v>145</v>
      </c>
      <c r="AB210" s="346" t="str">
        <f>J231</f>
        <v/>
      </c>
      <c r="AC210" s="348" t="s">
        <v>334</v>
      </c>
      <c r="AD210" s="349" t="str">
        <f t="shared" si="122"/>
        <v>★</v>
      </c>
      <c r="AE210" s="349" t="str">
        <f t="shared" si="123"/>
        <v>★</v>
      </c>
      <c r="AF210" s="349" t="str">
        <f t="shared" si="124"/>
        <v>★</v>
      </c>
      <c r="AG210" s="350" t="str">
        <f t="shared" si="125"/>
        <v>★</v>
      </c>
      <c r="AH210" s="446"/>
      <c r="AJ210" s="351" t="s">
        <v>339</v>
      </c>
      <c r="AK210" s="353" t="s">
        <v>343</v>
      </c>
    </row>
    <row r="211" spans="1:37" ht="14.25" thickBot="1">
      <c r="A211" s="420"/>
      <c r="B211" s="15" t="s">
        <v>12</v>
      </c>
      <c r="C211" s="68" t="s">
        <v>51</v>
      </c>
      <c r="D211" s="162"/>
      <c r="E211" s="41"/>
      <c r="F211" s="16" t="s">
        <v>32</v>
      </c>
      <c r="G211" s="16" t="s">
        <v>32</v>
      </c>
      <c r="H211" s="16"/>
      <c r="I211" s="16"/>
      <c r="J211" s="17"/>
      <c r="K211" s="98">
        <f t="shared" si="108"/>
        <v>0</v>
      </c>
      <c r="L211" s="98">
        <f t="shared" si="109"/>
        <v>0</v>
      </c>
      <c r="M211" s="99">
        <f t="shared" si="110"/>
        <v>0</v>
      </c>
      <c r="N211" s="99">
        <f t="shared" si="111"/>
        <v>0</v>
      </c>
      <c r="O211" s="100">
        <f t="shared" si="112"/>
        <v>0</v>
      </c>
      <c r="P211" s="100">
        <f t="shared" si="113"/>
        <v>0</v>
      </c>
      <c r="Q211" s="101">
        <f t="shared" si="114"/>
        <v>0</v>
      </c>
      <c r="R211" s="101">
        <f t="shared" si="115"/>
        <v>0</v>
      </c>
      <c r="S211" s="102">
        <f t="shared" si="116"/>
        <v>0</v>
      </c>
      <c r="T211" s="102">
        <f t="shared" si="117"/>
        <v>0</v>
      </c>
      <c r="U211" s="103">
        <f t="shared" si="118"/>
        <v>0</v>
      </c>
      <c r="V211" s="103">
        <f t="shared" si="119"/>
        <v>0</v>
      </c>
      <c r="W211" s="104">
        <f t="shared" si="120"/>
        <v>0</v>
      </c>
      <c r="X211" s="104">
        <f t="shared" si="121"/>
        <v>0</v>
      </c>
      <c r="Y211" s="64"/>
      <c r="AA211" s="345" t="s">
        <v>333</v>
      </c>
      <c r="AB211" s="347" t="str">
        <f>D231</f>
        <v/>
      </c>
      <c r="AC211" s="356" t="s">
        <v>334</v>
      </c>
      <c r="AD211" s="357" t="str">
        <f t="shared" si="122"/>
        <v>★</v>
      </c>
      <c r="AE211" s="357" t="str">
        <f t="shared" si="123"/>
        <v>★</v>
      </c>
      <c r="AF211" s="357" t="str">
        <f t="shared" si="124"/>
        <v>★</v>
      </c>
      <c r="AG211" s="359" t="str">
        <f t="shared" si="125"/>
        <v>★</v>
      </c>
      <c r="AH211" s="448"/>
      <c r="AJ211" s="354" t="s">
        <v>340</v>
      </c>
      <c r="AK211" s="355" t="s">
        <v>344</v>
      </c>
    </row>
    <row r="212" spans="1:37">
      <c r="A212" s="420"/>
      <c r="B212" s="422" t="s">
        <v>13</v>
      </c>
      <c r="C212" s="69" t="s">
        <v>243</v>
      </c>
      <c r="D212" s="284"/>
      <c r="E212" s="48" t="s">
        <v>32</v>
      </c>
      <c r="F212" s="49"/>
      <c r="G212" s="49"/>
      <c r="H212" s="49"/>
      <c r="I212" s="49"/>
      <c r="J212" s="50"/>
      <c r="K212" s="98">
        <f t="shared" si="108"/>
        <v>0</v>
      </c>
      <c r="L212" s="98">
        <f t="shared" si="109"/>
        <v>0</v>
      </c>
      <c r="M212" s="99">
        <f t="shared" si="110"/>
        <v>0</v>
      </c>
      <c r="N212" s="99">
        <f t="shared" si="111"/>
        <v>0</v>
      </c>
      <c r="O212" s="100">
        <f t="shared" si="112"/>
        <v>0</v>
      </c>
      <c r="P212" s="100">
        <f t="shared" si="113"/>
        <v>0</v>
      </c>
      <c r="Q212" s="101">
        <f t="shared" si="114"/>
        <v>0</v>
      </c>
      <c r="R212" s="101">
        <f t="shared" si="115"/>
        <v>0</v>
      </c>
      <c r="S212" s="102">
        <f t="shared" si="116"/>
        <v>0</v>
      </c>
      <c r="T212" s="102">
        <f t="shared" si="117"/>
        <v>0</v>
      </c>
      <c r="U212" s="103">
        <f t="shared" si="118"/>
        <v>0</v>
      </c>
      <c r="V212" s="103">
        <f t="shared" si="119"/>
        <v>0</v>
      </c>
      <c r="W212" s="104">
        <f t="shared" si="120"/>
        <v>0</v>
      </c>
      <c r="X212" s="104">
        <f t="shared" si="121"/>
        <v>0</v>
      </c>
      <c r="Y212" s="64"/>
    </row>
    <row r="213" spans="1:37">
      <c r="A213" s="420"/>
      <c r="B213" s="423"/>
      <c r="C213" s="70" t="s">
        <v>52</v>
      </c>
      <c r="D213" s="285"/>
      <c r="E213" s="51"/>
      <c r="F213" s="52"/>
      <c r="G213" s="52"/>
      <c r="H213" s="52" t="s">
        <v>32</v>
      </c>
      <c r="I213" s="52"/>
      <c r="J213" s="53"/>
      <c r="K213" s="98">
        <f t="shared" si="108"/>
        <v>0</v>
      </c>
      <c r="L213" s="98">
        <f t="shared" si="109"/>
        <v>0</v>
      </c>
      <c r="M213" s="99">
        <f t="shared" si="110"/>
        <v>0</v>
      </c>
      <c r="N213" s="99">
        <f t="shared" si="111"/>
        <v>0</v>
      </c>
      <c r="O213" s="100">
        <f t="shared" si="112"/>
        <v>0</v>
      </c>
      <c r="P213" s="100">
        <f t="shared" si="113"/>
        <v>0</v>
      </c>
      <c r="Q213" s="101">
        <f t="shared" si="114"/>
        <v>0</v>
      </c>
      <c r="R213" s="101">
        <f t="shared" si="115"/>
        <v>0</v>
      </c>
      <c r="S213" s="102">
        <f t="shared" si="116"/>
        <v>0</v>
      </c>
      <c r="T213" s="102">
        <f t="shared" si="117"/>
        <v>0</v>
      </c>
      <c r="U213" s="103">
        <f t="shared" si="118"/>
        <v>0</v>
      </c>
      <c r="V213" s="103">
        <f t="shared" si="119"/>
        <v>0</v>
      </c>
      <c r="W213" s="104">
        <f t="shared" si="120"/>
        <v>0</v>
      </c>
      <c r="X213" s="104">
        <f t="shared" si="121"/>
        <v>0</v>
      </c>
      <c r="Y213" s="64"/>
    </row>
    <row r="214" spans="1:37">
      <c r="A214" s="420"/>
      <c r="B214" s="423"/>
      <c r="C214" s="70" t="s">
        <v>53</v>
      </c>
      <c r="D214" s="285"/>
      <c r="E214" s="51"/>
      <c r="F214" s="52" t="s">
        <v>32</v>
      </c>
      <c r="G214" s="52" t="s">
        <v>32</v>
      </c>
      <c r="H214" s="52"/>
      <c r="I214" s="52"/>
      <c r="J214" s="53"/>
      <c r="K214" s="98">
        <f t="shared" si="108"/>
        <v>0</v>
      </c>
      <c r="L214" s="98">
        <f t="shared" si="109"/>
        <v>0</v>
      </c>
      <c r="M214" s="99">
        <f t="shared" si="110"/>
        <v>0</v>
      </c>
      <c r="N214" s="99">
        <f t="shared" si="111"/>
        <v>0</v>
      </c>
      <c r="O214" s="100">
        <f t="shared" si="112"/>
        <v>0</v>
      </c>
      <c r="P214" s="100">
        <f t="shared" si="113"/>
        <v>0</v>
      </c>
      <c r="Q214" s="101">
        <f t="shared" si="114"/>
        <v>0</v>
      </c>
      <c r="R214" s="101">
        <f t="shared" si="115"/>
        <v>0</v>
      </c>
      <c r="S214" s="102">
        <f t="shared" si="116"/>
        <v>0</v>
      </c>
      <c r="T214" s="102">
        <f t="shared" si="117"/>
        <v>0</v>
      </c>
      <c r="U214" s="103">
        <f t="shared" si="118"/>
        <v>0</v>
      </c>
      <c r="V214" s="103">
        <f t="shared" si="119"/>
        <v>0</v>
      </c>
      <c r="W214" s="104">
        <f t="shared" si="120"/>
        <v>0</v>
      </c>
      <c r="X214" s="104">
        <f t="shared" si="121"/>
        <v>0</v>
      </c>
      <c r="Y214" s="64"/>
    </row>
    <row r="215" spans="1:37">
      <c r="A215" s="420"/>
      <c r="B215" s="423"/>
      <c r="C215" s="70" t="s">
        <v>54</v>
      </c>
      <c r="D215" s="285"/>
      <c r="E215" s="51"/>
      <c r="F215" s="52"/>
      <c r="G215" s="52"/>
      <c r="H215" s="52"/>
      <c r="I215" s="52" t="s">
        <v>32</v>
      </c>
      <c r="J215" s="53"/>
      <c r="K215" s="98">
        <f t="shared" si="108"/>
        <v>0</v>
      </c>
      <c r="L215" s="98">
        <f t="shared" si="109"/>
        <v>0</v>
      </c>
      <c r="M215" s="99">
        <f t="shared" si="110"/>
        <v>0</v>
      </c>
      <c r="N215" s="99">
        <f t="shared" si="111"/>
        <v>0</v>
      </c>
      <c r="O215" s="100">
        <f t="shared" si="112"/>
        <v>0</v>
      </c>
      <c r="P215" s="100">
        <f t="shared" si="113"/>
        <v>0</v>
      </c>
      <c r="Q215" s="101">
        <f t="shared" si="114"/>
        <v>0</v>
      </c>
      <c r="R215" s="101">
        <f t="shared" si="115"/>
        <v>0</v>
      </c>
      <c r="S215" s="102">
        <f t="shared" si="116"/>
        <v>0</v>
      </c>
      <c r="T215" s="102">
        <f t="shared" si="117"/>
        <v>0</v>
      </c>
      <c r="U215" s="103">
        <f t="shared" si="118"/>
        <v>0</v>
      </c>
      <c r="V215" s="103">
        <f t="shared" si="119"/>
        <v>0</v>
      </c>
      <c r="W215" s="104">
        <f t="shared" si="120"/>
        <v>0</v>
      </c>
      <c r="X215" s="104">
        <f t="shared" si="121"/>
        <v>0</v>
      </c>
      <c r="Y215" s="64"/>
    </row>
    <row r="216" spans="1:37">
      <c r="A216" s="420"/>
      <c r="B216" s="423"/>
      <c r="C216" s="70" t="s">
        <v>56</v>
      </c>
      <c r="D216" s="285"/>
      <c r="E216" s="51"/>
      <c r="F216" s="52" t="s">
        <v>32</v>
      </c>
      <c r="G216" s="52" t="s">
        <v>32</v>
      </c>
      <c r="H216" s="52"/>
      <c r="I216" s="52"/>
      <c r="J216" s="53"/>
      <c r="K216" s="98">
        <f t="shared" si="108"/>
        <v>0</v>
      </c>
      <c r="L216" s="98">
        <f t="shared" si="109"/>
        <v>0</v>
      </c>
      <c r="M216" s="99">
        <f t="shared" si="110"/>
        <v>0</v>
      </c>
      <c r="N216" s="99">
        <f t="shared" si="111"/>
        <v>0</v>
      </c>
      <c r="O216" s="100">
        <f t="shared" si="112"/>
        <v>0</v>
      </c>
      <c r="P216" s="100">
        <f t="shared" si="113"/>
        <v>0</v>
      </c>
      <c r="Q216" s="101">
        <f t="shared" si="114"/>
        <v>0</v>
      </c>
      <c r="R216" s="101">
        <f t="shared" si="115"/>
        <v>0</v>
      </c>
      <c r="S216" s="102">
        <f t="shared" si="116"/>
        <v>0</v>
      </c>
      <c r="T216" s="102">
        <f t="shared" si="117"/>
        <v>0</v>
      </c>
      <c r="U216" s="103">
        <f t="shared" si="118"/>
        <v>0</v>
      </c>
      <c r="V216" s="103">
        <f t="shared" si="119"/>
        <v>0</v>
      </c>
      <c r="W216" s="104">
        <f t="shared" si="120"/>
        <v>0</v>
      </c>
      <c r="X216" s="104">
        <f t="shared" si="121"/>
        <v>0</v>
      </c>
      <c r="Y216" s="64"/>
    </row>
    <row r="217" spans="1:37" ht="14.25" thickBot="1">
      <c r="A217" s="421"/>
      <c r="B217" s="424"/>
      <c r="C217" s="71" t="s">
        <v>55</v>
      </c>
      <c r="D217" s="286"/>
      <c r="E217" s="54"/>
      <c r="F217" s="55"/>
      <c r="G217" s="55"/>
      <c r="H217" s="55"/>
      <c r="I217" s="55" t="s">
        <v>32</v>
      </c>
      <c r="J217" s="56"/>
      <c r="K217" s="98">
        <f t="shared" si="108"/>
        <v>0</v>
      </c>
      <c r="L217" s="98">
        <f t="shared" si="109"/>
        <v>0</v>
      </c>
      <c r="M217" s="99">
        <f t="shared" si="110"/>
        <v>0</v>
      </c>
      <c r="N217" s="99">
        <f t="shared" si="111"/>
        <v>0</v>
      </c>
      <c r="O217" s="100">
        <f t="shared" si="112"/>
        <v>0</v>
      </c>
      <c r="P217" s="100">
        <f t="shared" si="113"/>
        <v>0</v>
      </c>
      <c r="Q217" s="101">
        <f t="shared" si="114"/>
        <v>0</v>
      </c>
      <c r="R217" s="101">
        <f t="shared" si="115"/>
        <v>0</v>
      </c>
      <c r="S217" s="102">
        <f t="shared" si="116"/>
        <v>0</v>
      </c>
      <c r="T217" s="102">
        <f t="shared" si="117"/>
        <v>0</v>
      </c>
      <c r="U217" s="103">
        <f t="shared" si="118"/>
        <v>0</v>
      </c>
      <c r="V217" s="103">
        <f t="shared" si="119"/>
        <v>0</v>
      </c>
      <c r="W217" s="104">
        <f t="shared" si="120"/>
        <v>0</v>
      </c>
      <c r="X217" s="104">
        <f t="shared" si="121"/>
        <v>0</v>
      </c>
      <c r="Y217" s="64"/>
    </row>
    <row r="218" spans="1:37">
      <c r="A218" s="399" t="s">
        <v>2</v>
      </c>
      <c r="B218" s="400"/>
      <c r="C218" s="72" t="s">
        <v>57</v>
      </c>
      <c r="D218" s="287"/>
      <c r="E218" s="40" t="s">
        <v>32</v>
      </c>
      <c r="F218" s="33"/>
      <c r="G218" s="33"/>
      <c r="H218" s="22"/>
      <c r="I218" s="33"/>
      <c r="J218" s="34" t="s">
        <v>32</v>
      </c>
      <c r="K218" s="98">
        <f t="shared" si="108"/>
        <v>0</v>
      </c>
      <c r="L218" s="98">
        <f t="shared" si="109"/>
        <v>0</v>
      </c>
      <c r="M218" s="99">
        <f t="shared" si="110"/>
        <v>0</v>
      </c>
      <c r="N218" s="99">
        <f t="shared" si="111"/>
        <v>0</v>
      </c>
      <c r="O218" s="100">
        <f t="shared" si="112"/>
        <v>0</v>
      </c>
      <c r="P218" s="100">
        <f t="shared" si="113"/>
        <v>0</v>
      </c>
      <c r="Q218" s="101">
        <f t="shared" si="114"/>
        <v>0</v>
      </c>
      <c r="R218" s="101">
        <f t="shared" si="115"/>
        <v>0</v>
      </c>
      <c r="S218" s="102">
        <f t="shared" si="116"/>
        <v>0</v>
      </c>
      <c r="T218" s="102">
        <f t="shared" si="117"/>
        <v>0</v>
      </c>
      <c r="U218" s="103">
        <f t="shared" si="118"/>
        <v>0</v>
      </c>
      <c r="V218" s="103">
        <f t="shared" si="119"/>
        <v>0</v>
      </c>
      <c r="W218" s="104">
        <f t="shared" si="120"/>
        <v>0</v>
      </c>
      <c r="X218" s="104">
        <f t="shared" si="121"/>
        <v>0</v>
      </c>
      <c r="Y218" s="64"/>
    </row>
    <row r="219" spans="1:37" ht="14.25" thickBot="1">
      <c r="A219" s="399"/>
      <c r="B219" s="400"/>
      <c r="C219" s="74" t="s">
        <v>59</v>
      </c>
      <c r="D219" s="288"/>
      <c r="E219" s="42"/>
      <c r="F219" s="27"/>
      <c r="G219" s="27"/>
      <c r="H219" s="28"/>
      <c r="I219" s="27"/>
      <c r="J219" s="29" t="s">
        <v>32</v>
      </c>
      <c r="K219" s="98">
        <f t="shared" si="108"/>
        <v>0</v>
      </c>
      <c r="L219" s="98">
        <f t="shared" si="109"/>
        <v>0</v>
      </c>
      <c r="M219" s="99">
        <f t="shared" si="110"/>
        <v>0</v>
      </c>
      <c r="N219" s="99">
        <f t="shared" si="111"/>
        <v>0</v>
      </c>
      <c r="O219" s="100">
        <f t="shared" si="112"/>
        <v>0</v>
      </c>
      <c r="P219" s="100">
        <f t="shared" si="113"/>
        <v>0</v>
      </c>
      <c r="Q219" s="101">
        <f t="shared" si="114"/>
        <v>0</v>
      </c>
      <c r="R219" s="101">
        <f t="shared" si="115"/>
        <v>0</v>
      </c>
      <c r="S219" s="102">
        <f t="shared" si="116"/>
        <v>0</v>
      </c>
      <c r="T219" s="102">
        <f t="shared" si="117"/>
        <v>0</v>
      </c>
      <c r="U219" s="103">
        <f t="shared" si="118"/>
        <v>0</v>
      </c>
      <c r="V219" s="103">
        <f t="shared" si="119"/>
        <v>0</v>
      </c>
      <c r="W219" s="104">
        <f t="shared" si="120"/>
        <v>0</v>
      </c>
      <c r="X219" s="104">
        <f t="shared" si="121"/>
        <v>0</v>
      </c>
      <c r="Y219" s="64"/>
    </row>
    <row r="220" spans="1:37" ht="14.25" thickBot="1">
      <c r="A220" s="410" t="s">
        <v>21</v>
      </c>
      <c r="B220" s="411"/>
      <c r="C220" s="82" t="s">
        <v>80</v>
      </c>
      <c r="D220" s="289"/>
      <c r="E220" s="83" t="s">
        <v>32</v>
      </c>
      <c r="F220" s="84"/>
      <c r="G220" s="84"/>
      <c r="H220" s="84"/>
      <c r="I220" s="84"/>
      <c r="J220" s="85"/>
      <c r="K220" s="98">
        <f t="shared" si="108"/>
        <v>0</v>
      </c>
      <c r="L220" s="98">
        <f t="shared" si="109"/>
        <v>0</v>
      </c>
      <c r="M220" s="99">
        <f t="shared" si="110"/>
        <v>0</v>
      </c>
      <c r="N220" s="99">
        <f t="shared" si="111"/>
        <v>0</v>
      </c>
      <c r="O220" s="100">
        <f t="shared" si="112"/>
        <v>0</v>
      </c>
      <c r="P220" s="100">
        <f t="shared" si="113"/>
        <v>0</v>
      </c>
      <c r="Q220" s="101">
        <f t="shared" si="114"/>
        <v>0</v>
      </c>
      <c r="R220" s="101">
        <f t="shared" si="115"/>
        <v>0</v>
      </c>
      <c r="S220" s="102">
        <f t="shared" si="116"/>
        <v>0</v>
      </c>
      <c r="T220" s="102">
        <f t="shared" si="117"/>
        <v>0</v>
      </c>
      <c r="U220" s="103">
        <f t="shared" si="118"/>
        <v>0</v>
      </c>
      <c r="V220" s="103">
        <f t="shared" si="119"/>
        <v>0</v>
      </c>
      <c r="W220" s="104">
        <f t="shared" si="120"/>
        <v>0</v>
      </c>
      <c r="X220" s="104">
        <f t="shared" si="121"/>
        <v>0</v>
      </c>
      <c r="Y220" s="64"/>
    </row>
    <row r="221" spans="1:37">
      <c r="A221" s="439" t="s">
        <v>73</v>
      </c>
      <c r="B221" s="411"/>
      <c r="C221" s="75" t="s">
        <v>75</v>
      </c>
      <c r="D221" s="290"/>
      <c r="E221" s="86"/>
      <c r="F221" s="87"/>
      <c r="G221" s="87"/>
      <c r="H221" s="87"/>
      <c r="I221" s="87" t="s">
        <v>32</v>
      </c>
      <c r="J221" s="88"/>
      <c r="K221" s="98">
        <f t="shared" si="108"/>
        <v>0</v>
      </c>
      <c r="L221" s="98">
        <f t="shared" si="109"/>
        <v>0</v>
      </c>
      <c r="M221" s="99">
        <f t="shared" si="110"/>
        <v>0</v>
      </c>
      <c r="N221" s="99">
        <f t="shared" si="111"/>
        <v>0</v>
      </c>
      <c r="O221" s="100">
        <f t="shared" si="112"/>
        <v>0</v>
      </c>
      <c r="P221" s="100">
        <f t="shared" si="113"/>
        <v>0</v>
      </c>
      <c r="Q221" s="101">
        <f t="shared" si="114"/>
        <v>0</v>
      </c>
      <c r="R221" s="101">
        <f t="shared" si="115"/>
        <v>0</v>
      </c>
      <c r="S221" s="102">
        <f t="shared" si="116"/>
        <v>0</v>
      </c>
      <c r="T221" s="102">
        <f t="shared" si="117"/>
        <v>0</v>
      </c>
      <c r="U221" s="103">
        <f t="shared" si="118"/>
        <v>0</v>
      </c>
      <c r="V221" s="103">
        <f t="shared" si="119"/>
        <v>0</v>
      </c>
      <c r="W221" s="104">
        <f t="shared" si="120"/>
        <v>0</v>
      </c>
      <c r="X221" s="104">
        <f t="shared" si="121"/>
        <v>0</v>
      </c>
      <c r="Y221" s="64"/>
    </row>
    <row r="222" spans="1:37">
      <c r="A222" s="409"/>
      <c r="B222" s="400"/>
      <c r="C222" s="76" t="s">
        <v>74</v>
      </c>
      <c r="D222" s="291"/>
      <c r="E222" s="46"/>
      <c r="F222" s="20"/>
      <c r="G222" s="20"/>
      <c r="H222" s="20"/>
      <c r="I222" s="20" t="s">
        <v>32</v>
      </c>
      <c r="J222" s="21" t="s">
        <v>32</v>
      </c>
      <c r="K222" s="98">
        <f t="shared" si="108"/>
        <v>0</v>
      </c>
      <c r="L222" s="98">
        <f t="shared" si="109"/>
        <v>0</v>
      </c>
      <c r="M222" s="99">
        <f t="shared" si="110"/>
        <v>0</v>
      </c>
      <c r="N222" s="99">
        <f t="shared" si="111"/>
        <v>0</v>
      </c>
      <c r="O222" s="100">
        <f t="shared" si="112"/>
        <v>0</v>
      </c>
      <c r="P222" s="100">
        <f t="shared" si="113"/>
        <v>0</v>
      </c>
      <c r="Q222" s="101">
        <f t="shared" si="114"/>
        <v>0</v>
      </c>
      <c r="R222" s="101">
        <f t="shared" si="115"/>
        <v>0</v>
      </c>
      <c r="S222" s="102">
        <f t="shared" si="116"/>
        <v>0</v>
      </c>
      <c r="T222" s="102">
        <f t="shared" si="117"/>
        <v>0</v>
      </c>
      <c r="U222" s="103">
        <f t="shared" si="118"/>
        <v>0</v>
      </c>
      <c r="V222" s="103">
        <f t="shared" si="119"/>
        <v>0</v>
      </c>
      <c r="W222" s="104">
        <f t="shared" si="120"/>
        <v>0</v>
      </c>
      <c r="X222" s="104">
        <f t="shared" si="121"/>
        <v>0</v>
      </c>
      <c r="Y222" s="64"/>
    </row>
    <row r="223" spans="1:37">
      <c r="A223" s="409"/>
      <c r="B223" s="400"/>
      <c r="C223" s="76" t="s">
        <v>77</v>
      </c>
      <c r="D223" s="291"/>
      <c r="E223" s="46"/>
      <c r="F223" s="20"/>
      <c r="G223" s="20"/>
      <c r="H223" s="20"/>
      <c r="I223" s="20" t="s">
        <v>32</v>
      </c>
      <c r="J223" s="21"/>
      <c r="K223" s="98">
        <f t="shared" si="108"/>
        <v>0</v>
      </c>
      <c r="L223" s="98">
        <f t="shared" si="109"/>
        <v>0</v>
      </c>
      <c r="M223" s="99">
        <f t="shared" si="110"/>
        <v>0</v>
      </c>
      <c r="N223" s="99">
        <f t="shared" si="111"/>
        <v>0</v>
      </c>
      <c r="O223" s="100">
        <f t="shared" si="112"/>
        <v>0</v>
      </c>
      <c r="P223" s="100">
        <f t="shared" si="113"/>
        <v>0</v>
      </c>
      <c r="Q223" s="101">
        <f t="shared" si="114"/>
        <v>0</v>
      </c>
      <c r="R223" s="101">
        <f t="shared" si="115"/>
        <v>0</v>
      </c>
      <c r="S223" s="102">
        <f t="shared" si="116"/>
        <v>0</v>
      </c>
      <c r="T223" s="102">
        <f t="shared" si="117"/>
        <v>0</v>
      </c>
      <c r="U223" s="103">
        <f t="shared" si="118"/>
        <v>0</v>
      </c>
      <c r="V223" s="103">
        <f t="shared" si="119"/>
        <v>0</v>
      </c>
      <c r="W223" s="104">
        <f t="shared" si="120"/>
        <v>0</v>
      </c>
      <c r="X223" s="104">
        <f t="shared" si="121"/>
        <v>0</v>
      </c>
      <c r="Y223" s="64"/>
    </row>
    <row r="224" spans="1:37" ht="14.25" thickBot="1">
      <c r="A224" s="412"/>
      <c r="B224" s="413"/>
      <c r="C224" s="77" t="s">
        <v>76</v>
      </c>
      <c r="D224" s="292"/>
      <c r="E224" s="47"/>
      <c r="F224" s="25"/>
      <c r="G224" s="25"/>
      <c r="H224" s="25"/>
      <c r="I224" s="25"/>
      <c r="J224" s="26" t="s">
        <v>32</v>
      </c>
      <c r="K224" s="98">
        <f t="shared" si="108"/>
        <v>0</v>
      </c>
      <c r="L224" s="98">
        <f t="shared" si="109"/>
        <v>0</v>
      </c>
      <c r="M224" s="99">
        <f t="shared" si="110"/>
        <v>0</v>
      </c>
      <c r="N224" s="99">
        <f t="shared" si="111"/>
        <v>0</v>
      </c>
      <c r="O224" s="100">
        <f t="shared" si="112"/>
        <v>0</v>
      </c>
      <c r="P224" s="100">
        <f t="shared" si="113"/>
        <v>0</v>
      </c>
      <c r="Q224" s="101">
        <f t="shared" si="114"/>
        <v>0</v>
      </c>
      <c r="R224" s="101">
        <f t="shared" si="115"/>
        <v>0</v>
      </c>
      <c r="S224" s="102">
        <f t="shared" si="116"/>
        <v>0</v>
      </c>
      <c r="T224" s="102">
        <f t="shared" si="117"/>
        <v>0</v>
      </c>
      <c r="U224" s="103">
        <f t="shared" si="118"/>
        <v>0</v>
      </c>
      <c r="V224" s="103">
        <f t="shared" si="119"/>
        <v>0</v>
      </c>
      <c r="W224" s="104">
        <f t="shared" si="120"/>
        <v>0</v>
      </c>
      <c r="X224" s="104">
        <f t="shared" si="121"/>
        <v>0</v>
      </c>
      <c r="Y224" s="64"/>
    </row>
    <row r="225" spans="1:37">
      <c r="A225" s="438" t="s">
        <v>70</v>
      </c>
      <c r="B225" s="374"/>
      <c r="C225" s="78" t="s">
        <v>79</v>
      </c>
      <c r="D225" s="290"/>
      <c r="E225" s="57" t="s">
        <v>32</v>
      </c>
      <c r="F225" s="58"/>
      <c r="G225" s="58"/>
      <c r="H225" s="58"/>
      <c r="I225" s="58"/>
      <c r="J225" s="59"/>
      <c r="K225" s="98">
        <f t="shared" si="108"/>
        <v>0</v>
      </c>
      <c r="L225" s="98">
        <f t="shared" si="109"/>
        <v>0</v>
      </c>
      <c r="M225" s="99">
        <f t="shared" si="110"/>
        <v>0</v>
      </c>
      <c r="N225" s="99">
        <f t="shared" si="111"/>
        <v>0</v>
      </c>
      <c r="O225" s="100">
        <f t="shared" si="112"/>
        <v>0</v>
      </c>
      <c r="P225" s="100">
        <f t="shared" si="113"/>
        <v>0</v>
      </c>
      <c r="Q225" s="101">
        <f t="shared" si="114"/>
        <v>0</v>
      </c>
      <c r="R225" s="101">
        <f t="shared" si="115"/>
        <v>0</v>
      </c>
      <c r="S225" s="102">
        <f t="shared" si="116"/>
        <v>0</v>
      </c>
      <c r="T225" s="102">
        <f t="shared" si="117"/>
        <v>0</v>
      </c>
      <c r="U225" s="103">
        <f t="shared" si="118"/>
        <v>0</v>
      </c>
      <c r="V225" s="103">
        <f t="shared" si="119"/>
        <v>0</v>
      </c>
      <c r="W225" s="104">
        <f t="shared" si="120"/>
        <v>0</v>
      </c>
      <c r="X225" s="104">
        <f t="shared" si="121"/>
        <v>0</v>
      </c>
      <c r="Y225" s="64"/>
    </row>
    <row r="226" spans="1:37">
      <c r="A226" s="402"/>
      <c r="B226" s="403"/>
      <c r="C226" s="79" t="s">
        <v>65</v>
      </c>
      <c r="D226" s="291"/>
      <c r="E226" s="60"/>
      <c r="F226" s="61" t="s">
        <v>32</v>
      </c>
      <c r="G226" s="61" t="s">
        <v>32</v>
      </c>
      <c r="H226" s="61"/>
      <c r="I226" s="61"/>
      <c r="J226" s="62"/>
      <c r="K226" s="98">
        <f t="shared" si="108"/>
        <v>0</v>
      </c>
      <c r="L226" s="98">
        <f t="shared" si="109"/>
        <v>0</v>
      </c>
      <c r="M226" s="99">
        <f t="shared" si="110"/>
        <v>0</v>
      </c>
      <c r="N226" s="99">
        <f t="shared" si="111"/>
        <v>0</v>
      </c>
      <c r="O226" s="100">
        <f t="shared" si="112"/>
        <v>0</v>
      </c>
      <c r="P226" s="100">
        <f t="shared" si="113"/>
        <v>0</v>
      </c>
      <c r="Q226" s="101">
        <f t="shared" si="114"/>
        <v>0</v>
      </c>
      <c r="R226" s="101">
        <f t="shared" si="115"/>
        <v>0</v>
      </c>
      <c r="S226" s="102">
        <f t="shared" si="116"/>
        <v>0</v>
      </c>
      <c r="T226" s="102">
        <f t="shared" si="117"/>
        <v>0</v>
      </c>
      <c r="U226" s="103">
        <f t="shared" si="118"/>
        <v>0</v>
      </c>
      <c r="V226" s="103">
        <f t="shared" si="119"/>
        <v>0</v>
      </c>
      <c r="W226" s="104">
        <f t="shared" si="120"/>
        <v>0</v>
      </c>
      <c r="X226" s="104">
        <f t="shared" si="121"/>
        <v>0</v>
      </c>
      <c r="Y226" s="64"/>
    </row>
    <row r="227" spans="1:37">
      <c r="A227" s="402"/>
      <c r="B227" s="403"/>
      <c r="C227" s="79" t="s">
        <v>66</v>
      </c>
      <c r="D227" s="291"/>
      <c r="E227" s="60"/>
      <c r="F227" s="61"/>
      <c r="G227" s="61"/>
      <c r="H227" s="61" t="s">
        <v>32</v>
      </c>
      <c r="I227" s="61"/>
      <c r="J227" s="62"/>
      <c r="K227" s="98">
        <f t="shared" si="108"/>
        <v>0</v>
      </c>
      <c r="L227" s="98">
        <f t="shared" si="109"/>
        <v>0</v>
      </c>
      <c r="M227" s="99">
        <f t="shared" si="110"/>
        <v>0</v>
      </c>
      <c r="N227" s="99">
        <f t="shared" si="111"/>
        <v>0</v>
      </c>
      <c r="O227" s="100">
        <f t="shared" si="112"/>
        <v>0</v>
      </c>
      <c r="P227" s="100">
        <f t="shared" si="113"/>
        <v>0</v>
      </c>
      <c r="Q227" s="101">
        <f t="shared" si="114"/>
        <v>0</v>
      </c>
      <c r="R227" s="101">
        <f t="shared" si="115"/>
        <v>0</v>
      </c>
      <c r="S227" s="102">
        <f t="shared" si="116"/>
        <v>0</v>
      </c>
      <c r="T227" s="102">
        <f t="shared" si="117"/>
        <v>0</v>
      </c>
      <c r="U227" s="103">
        <f t="shared" si="118"/>
        <v>0</v>
      </c>
      <c r="V227" s="103">
        <f t="shared" si="119"/>
        <v>0</v>
      </c>
      <c r="W227" s="104">
        <f t="shared" si="120"/>
        <v>0</v>
      </c>
      <c r="X227" s="104">
        <f t="shared" si="121"/>
        <v>0</v>
      </c>
      <c r="Y227" s="64"/>
    </row>
    <row r="228" spans="1:37">
      <c r="A228" s="402"/>
      <c r="B228" s="403"/>
      <c r="C228" s="79" t="s">
        <v>67</v>
      </c>
      <c r="D228" s="291"/>
      <c r="E228" s="60"/>
      <c r="F228" s="61"/>
      <c r="G228" s="61"/>
      <c r="H228" s="61"/>
      <c r="I228" s="61" t="s">
        <v>32</v>
      </c>
      <c r="J228" s="62"/>
      <c r="K228" s="98">
        <f t="shared" si="108"/>
        <v>0</v>
      </c>
      <c r="L228" s="98">
        <f t="shared" si="109"/>
        <v>0</v>
      </c>
      <c r="M228" s="99">
        <f t="shared" si="110"/>
        <v>0</v>
      </c>
      <c r="N228" s="99">
        <f t="shared" si="111"/>
        <v>0</v>
      </c>
      <c r="O228" s="100">
        <f t="shared" si="112"/>
        <v>0</v>
      </c>
      <c r="P228" s="100">
        <f t="shared" si="113"/>
        <v>0</v>
      </c>
      <c r="Q228" s="101">
        <f t="shared" si="114"/>
        <v>0</v>
      </c>
      <c r="R228" s="101">
        <f t="shared" si="115"/>
        <v>0</v>
      </c>
      <c r="S228" s="102">
        <f t="shared" si="116"/>
        <v>0</v>
      </c>
      <c r="T228" s="102">
        <f t="shared" si="117"/>
        <v>0</v>
      </c>
      <c r="U228" s="103">
        <f t="shared" si="118"/>
        <v>0</v>
      </c>
      <c r="V228" s="103">
        <f t="shared" si="119"/>
        <v>0</v>
      </c>
      <c r="W228" s="104">
        <f t="shared" si="120"/>
        <v>0</v>
      </c>
      <c r="X228" s="104">
        <f t="shared" si="121"/>
        <v>0</v>
      </c>
      <c r="Y228" s="64"/>
    </row>
    <row r="229" spans="1:37">
      <c r="A229" s="402"/>
      <c r="B229" s="403"/>
      <c r="C229" s="79" t="s">
        <v>68</v>
      </c>
      <c r="D229" s="291"/>
      <c r="E229" s="60"/>
      <c r="F229" s="61"/>
      <c r="G229" s="61"/>
      <c r="H229" s="61"/>
      <c r="I229" s="61"/>
      <c r="J229" s="62" t="s">
        <v>32</v>
      </c>
      <c r="K229" s="98">
        <f t="shared" si="108"/>
        <v>0</v>
      </c>
      <c r="L229" s="98">
        <f t="shared" si="109"/>
        <v>0</v>
      </c>
      <c r="M229" s="99">
        <f t="shared" si="110"/>
        <v>0</v>
      </c>
      <c r="N229" s="99">
        <f t="shared" si="111"/>
        <v>0</v>
      </c>
      <c r="O229" s="100">
        <f t="shared" si="112"/>
        <v>0</v>
      </c>
      <c r="P229" s="100">
        <f t="shared" si="113"/>
        <v>0</v>
      </c>
      <c r="Q229" s="101">
        <f t="shared" si="114"/>
        <v>0</v>
      </c>
      <c r="R229" s="101">
        <f t="shared" si="115"/>
        <v>0</v>
      </c>
      <c r="S229" s="102">
        <f t="shared" si="116"/>
        <v>0</v>
      </c>
      <c r="T229" s="102">
        <f t="shared" si="117"/>
        <v>0</v>
      </c>
      <c r="U229" s="103">
        <f t="shared" si="118"/>
        <v>0</v>
      </c>
      <c r="V229" s="103">
        <f t="shared" si="119"/>
        <v>0</v>
      </c>
      <c r="W229" s="104">
        <f t="shared" si="120"/>
        <v>0</v>
      </c>
      <c r="X229" s="104">
        <f t="shared" si="121"/>
        <v>0</v>
      </c>
      <c r="Y229" s="64"/>
    </row>
    <row r="230" spans="1:37" ht="14.25" thickBot="1">
      <c r="A230" s="404"/>
      <c r="B230" s="405"/>
      <c r="C230" s="80" t="s">
        <v>69</v>
      </c>
      <c r="D230" s="292"/>
      <c r="E230" s="63" t="s">
        <v>32</v>
      </c>
      <c r="F230" s="7" t="s">
        <v>32</v>
      </c>
      <c r="G230" s="7" t="s">
        <v>32</v>
      </c>
      <c r="H230" s="7" t="s">
        <v>32</v>
      </c>
      <c r="I230" s="7" t="s">
        <v>32</v>
      </c>
      <c r="J230" s="8" t="s">
        <v>32</v>
      </c>
      <c r="K230" s="98">
        <f t="shared" si="108"/>
        <v>0</v>
      </c>
      <c r="L230" s="98">
        <f t="shared" si="109"/>
        <v>0</v>
      </c>
      <c r="M230" s="99">
        <f t="shared" si="110"/>
        <v>0</v>
      </c>
      <c r="N230" s="99">
        <f t="shared" si="111"/>
        <v>0</v>
      </c>
      <c r="O230" s="100">
        <f t="shared" si="112"/>
        <v>0</v>
      </c>
      <c r="P230" s="100">
        <f t="shared" si="113"/>
        <v>0</v>
      </c>
      <c r="Q230" s="101">
        <f t="shared" si="114"/>
        <v>0</v>
      </c>
      <c r="R230" s="101">
        <f t="shared" si="115"/>
        <v>0</v>
      </c>
      <c r="S230" s="102">
        <f t="shared" si="116"/>
        <v>0</v>
      </c>
      <c r="T230" s="102">
        <f t="shared" si="117"/>
        <v>0</v>
      </c>
      <c r="U230" s="103">
        <f t="shared" si="118"/>
        <v>0</v>
      </c>
      <c r="V230" s="103">
        <f t="shared" si="119"/>
        <v>0</v>
      </c>
      <c r="W230" s="104">
        <f t="shared" si="120"/>
        <v>0</v>
      </c>
      <c r="X230" s="104">
        <f t="shared" si="121"/>
        <v>0</v>
      </c>
      <c r="Y230" s="64"/>
    </row>
    <row r="231" spans="1:37" ht="14.25" thickBot="1">
      <c r="A231" s="393" t="s">
        <v>152</v>
      </c>
      <c r="B231" s="394"/>
      <c r="C231" s="395"/>
      <c r="D231" s="107" t="str">
        <f>IF(SUM(L205:L230)=0,"",SUM(K205:K230)/SUM(L205:L230)*100)</f>
        <v/>
      </c>
      <c r="E231" s="107" t="str">
        <f>IF(SUM(N205:N230)=0,"",SUM(M205:M230)/SUM(N205:N230)*100)</f>
        <v/>
      </c>
      <c r="F231" s="105" t="str">
        <f>IF(SUM(P205:P230)=0,"",SUM(O205:O230)/SUM(P205:P230)*100)</f>
        <v/>
      </c>
      <c r="G231" s="105" t="str">
        <f>IF(SUM(R205:R230)=0,"",SUM(Q205:Q230)/SUM(R205:R230)*100)</f>
        <v/>
      </c>
      <c r="H231" s="105" t="str">
        <f>IF(SUM(T205:T230)=0,"",SUM(S205:S230)/SUM(T205:T230)*100)</f>
        <v/>
      </c>
      <c r="I231" s="105" t="str">
        <f>IF(SUM(V205:V230)=0,"",SUM(U205:U230)/SUM(V205:V230)*100)</f>
        <v/>
      </c>
      <c r="J231" s="106" t="str">
        <f>IF(SUM(X205:X230)=0,"",SUM(W205:W230)/SUM(X205:X230)*100)</f>
        <v/>
      </c>
    </row>
    <row r="232" spans="1:37" ht="30" customHeight="1" thickBot="1">
      <c r="A232" s="396" t="s">
        <v>71</v>
      </c>
      <c r="B232" s="392"/>
      <c r="C232" s="397"/>
      <c r="D232" s="397"/>
      <c r="E232" s="397"/>
      <c r="F232" s="397"/>
      <c r="G232" s="397"/>
      <c r="H232" s="397"/>
      <c r="I232" s="397"/>
      <c r="J232" s="398"/>
    </row>
    <row r="233" spans="1:37" ht="14.25" thickBot="1"/>
    <row r="234" spans="1:37" ht="18" customHeight="1" thickBot="1">
      <c r="A234" s="391" t="s">
        <v>276</v>
      </c>
      <c r="B234" s="392"/>
      <c r="C234" s="299"/>
      <c r="D234" s="295"/>
      <c r="E234" s="295"/>
      <c r="F234" s="295"/>
      <c r="G234" s="295"/>
      <c r="H234" s="295"/>
      <c r="I234" s="295"/>
      <c r="J234" s="296"/>
    </row>
    <row r="235" spans="1:37">
      <c r="A235" s="431" t="s">
        <v>6</v>
      </c>
      <c r="B235" s="374"/>
      <c r="C235" s="433" t="s">
        <v>62</v>
      </c>
      <c r="D235" s="425" t="s">
        <v>64</v>
      </c>
      <c r="E235" s="428" t="s">
        <v>63</v>
      </c>
      <c r="F235" s="429"/>
      <c r="G235" s="429"/>
      <c r="H235" s="429"/>
      <c r="I235" s="429"/>
      <c r="J235" s="430"/>
      <c r="Y235" s="64"/>
    </row>
    <row r="236" spans="1:37" ht="14.25" thickBot="1">
      <c r="A236" s="402"/>
      <c r="B236" s="403"/>
      <c r="C236" s="434"/>
      <c r="D236" s="426"/>
      <c r="E236" s="414" t="s">
        <v>7</v>
      </c>
      <c r="F236" s="436" t="s">
        <v>3</v>
      </c>
      <c r="G236" s="436"/>
      <c r="H236" s="436" t="s">
        <v>4</v>
      </c>
      <c r="I236" s="436" t="s">
        <v>5</v>
      </c>
      <c r="J236" s="416" t="s">
        <v>8</v>
      </c>
      <c r="Y236" s="64" t="s">
        <v>32</v>
      </c>
    </row>
    <row r="237" spans="1:37" ht="14.25" customHeight="1" thickBot="1">
      <c r="A237" s="432"/>
      <c r="B237" s="388"/>
      <c r="C237" s="435"/>
      <c r="D237" s="427"/>
      <c r="E237" s="415"/>
      <c r="F237" s="154" t="s">
        <v>46</v>
      </c>
      <c r="G237" s="154" t="s">
        <v>47</v>
      </c>
      <c r="H237" s="437"/>
      <c r="I237" s="437"/>
      <c r="J237" s="417"/>
      <c r="Y237" s="64" t="s">
        <v>72</v>
      </c>
      <c r="AA237" s="342" t="s">
        <v>63</v>
      </c>
      <c r="AB237" s="343" t="s">
        <v>152</v>
      </c>
      <c r="AC237" s="447" t="s">
        <v>64</v>
      </c>
      <c r="AD237" s="447"/>
      <c r="AE237" s="447"/>
      <c r="AF237" s="447"/>
      <c r="AG237" s="447"/>
      <c r="AH237" s="344" t="s">
        <v>326</v>
      </c>
    </row>
    <row r="238" spans="1:37" ht="15" thickTop="1" thickBot="1">
      <c r="A238" s="399" t="s">
        <v>1</v>
      </c>
      <c r="B238" s="400"/>
      <c r="C238" s="14" t="s">
        <v>41</v>
      </c>
      <c r="D238" s="161"/>
      <c r="E238" s="40" t="s">
        <v>32</v>
      </c>
      <c r="F238" s="22"/>
      <c r="G238" s="22"/>
      <c r="H238" s="22"/>
      <c r="I238" s="22"/>
      <c r="J238" s="23"/>
      <c r="K238" s="98">
        <f t="shared" ref="K238:K263" si="126">IF(D238="○",1,0)</f>
        <v>0</v>
      </c>
      <c r="L238" s="98">
        <f t="shared" ref="L238:L263" si="127">IF(D238="",0,1)</f>
        <v>0</v>
      </c>
      <c r="M238" s="99">
        <f t="shared" ref="M238:M263" si="128">IF(AND($D238="○",E238="○"),1,0)</f>
        <v>0</v>
      </c>
      <c r="N238" s="99">
        <f t="shared" ref="N238:N263" si="129">IF(AND($D238&lt;&gt;"",$E238="○"),1,0)</f>
        <v>0</v>
      </c>
      <c r="O238" s="100">
        <f t="shared" ref="O238:O263" si="130">IF(AND($D238="○",F238="○"),1,0)</f>
        <v>0</v>
      </c>
      <c r="P238" s="100">
        <f t="shared" ref="P238:P263" si="131">IF(AND($D238&lt;&gt;"",$F238="○"),1,0)</f>
        <v>0</v>
      </c>
      <c r="Q238" s="101">
        <f t="shared" ref="Q238:Q263" si="132">IF(AND($D238="○",G238="○"),1,0)</f>
        <v>0</v>
      </c>
      <c r="R238" s="101">
        <f t="shared" ref="R238:R263" si="133">IF(AND($D238&lt;&gt;"",$G238="○"),1,0)</f>
        <v>0</v>
      </c>
      <c r="S238" s="102">
        <f t="shared" ref="S238:S263" si="134">IF(AND($D238="○",H238="○"),1,0)</f>
        <v>0</v>
      </c>
      <c r="T238" s="102">
        <f t="shared" ref="T238:T263" si="135">IF(AND($D238&lt;&gt;"",$H238="○"),1,0)</f>
        <v>0</v>
      </c>
      <c r="U238" s="103">
        <f t="shared" ref="U238:U263" si="136">IF(AND($D238="○",I238="○"),1,0)</f>
        <v>0</v>
      </c>
      <c r="V238" s="103">
        <f t="shared" ref="V238:V263" si="137">IF(AND($D238&lt;&gt;"",$I238="○"),1,0)</f>
        <v>0</v>
      </c>
      <c r="W238" s="104">
        <f t="shared" ref="W238:W263" si="138">IF(AND($D238="○",J238="○"),1,0)</f>
        <v>0</v>
      </c>
      <c r="X238" s="104">
        <f t="shared" ref="X238:X263" si="139">IF(AND($D238&lt;&gt;"",$J238="○"),1,0)</f>
        <v>0</v>
      </c>
      <c r="Y238" s="64"/>
      <c r="AA238" s="248" t="s">
        <v>327</v>
      </c>
      <c r="AB238" s="346" t="str">
        <f>E264</f>
        <v/>
      </c>
      <c r="AC238" s="348" t="s">
        <v>334</v>
      </c>
      <c r="AD238" s="349" t="str">
        <f>IF(AB238&gt;=20,"★","")</f>
        <v>★</v>
      </c>
      <c r="AE238" s="349" t="str">
        <f>IF(AB238&gt;=40,"★","")</f>
        <v>★</v>
      </c>
      <c r="AF238" s="349" t="str">
        <f>IF(AB238&gt;=60,"★","")</f>
        <v>★</v>
      </c>
      <c r="AG238" s="350" t="str">
        <f>IF(AB238&gt;=80,"★","")</f>
        <v>★</v>
      </c>
      <c r="AH238" s="446">
        <f>C265</f>
        <v>0</v>
      </c>
    </row>
    <row r="239" spans="1:37">
      <c r="A239" s="410" t="s">
        <v>31</v>
      </c>
      <c r="B239" s="411"/>
      <c r="C239" s="65" t="s">
        <v>43</v>
      </c>
      <c r="D239" s="282"/>
      <c r="E239" s="43" t="s">
        <v>32</v>
      </c>
      <c r="F239" s="36"/>
      <c r="G239" s="36"/>
      <c r="H239" s="36"/>
      <c r="I239" s="36"/>
      <c r="J239" s="37"/>
      <c r="K239" s="98">
        <f t="shared" si="126"/>
        <v>0</v>
      </c>
      <c r="L239" s="98">
        <f t="shared" si="127"/>
        <v>0</v>
      </c>
      <c r="M239" s="99">
        <f t="shared" si="128"/>
        <v>0</v>
      </c>
      <c r="N239" s="99">
        <f t="shared" si="129"/>
        <v>0</v>
      </c>
      <c r="O239" s="100">
        <f t="shared" si="130"/>
        <v>0</v>
      </c>
      <c r="P239" s="100">
        <f t="shared" si="131"/>
        <v>0</v>
      </c>
      <c r="Q239" s="101">
        <f t="shared" si="132"/>
        <v>0</v>
      </c>
      <c r="R239" s="101">
        <f t="shared" si="133"/>
        <v>0</v>
      </c>
      <c r="S239" s="102">
        <f t="shared" si="134"/>
        <v>0</v>
      </c>
      <c r="T239" s="102">
        <f t="shared" si="135"/>
        <v>0</v>
      </c>
      <c r="U239" s="103">
        <f t="shared" si="136"/>
        <v>0</v>
      </c>
      <c r="V239" s="103">
        <f t="shared" si="137"/>
        <v>0</v>
      </c>
      <c r="W239" s="104">
        <f t="shared" si="138"/>
        <v>0</v>
      </c>
      <c r="X239" s="104">
        <f t="shared" si="139"/>
        <v>0</v>
      </c>
      <c r="Y239" s="64"/>
      <c r="AA239" s="248" t="s">
        <v>328</v>
      </c>
      <c r="AB239" s="346" t="str">
        <f>F264</f>
        <v/>
      </c>
      <c r="AC239" s="348" t="s">
        <v>334</v>
      </c>
      <c r="AD239" s="349" t="str">
        <f t="shared" ref="AD239:AD244" si="140">IF(AB239&gt;=20,"★","")</f>
        <v>★</v>
      </c>
      <c r="AE239" s="349" t="str">
        <f t="shared" ref="AE239:AE244" si="141">IF(AB239&gt;=40,"★","")</f>
        <v>★</v>
      </c>
      <c r="AF239" s="349" t="str">
        <f t="shared" ref="AF239:AF244" si="142">IF(AB239&gt;=60,"★","")</f>
        <v>★</v>
      </c>
      <c r="AG239" s="350" t="str">
        <f t="shared" ref="AG239:AG244" si="143">IF(AB239&gt;=80,"★","")</f>
        <v>★</v>
      </c>
      <c r="AH239" s="446"/>
      <c r="AJ239" s="442" t="s">
        <v>335</v>
      </c>
      <c r="AK239" s="443"/>
    </row>
    <row r="240" spans="1:37">
      <c r="A240" s="409"/>
      <c r="B240" s="400"/>
      <c r="C240" s="280" t="s">
        <v>231</v>
      </c>
      <c r="D240" s="162"/>
      <c r="E240" s="41"/>
      <c r="F240" s="16" t="s">
        <v>32</v>
      </c>
      <c r="G240" s="16" t="s">
        <v>32</v>
      </c>
      <c r="H240" s="16"/>
      <c r="I240" s="16"/>
      <c r="J240" s="17"/>
      <c r="K240" s="98">
        <f t="shared" si="126"/>
        <v>0</v>
      </c>
      <c r="L240" s="98">
        <f t="shared" si="127"/>
        <v>0</v>
      </c>
      <c r="M240" s="99">
        <f t="shared" si="128"/>
        <v>0</v>
      </c>
      <c r="N240" s="99">
        <f t="shared" si="129"/>
        <v>0</v>
      </c>
      <c r="O240" s="100">
        <f t="shared" si="130"/>
        <v>0</v>
      </c>
      <c r="P240" s="100">
        <f t="shared" si="131"/>
        <v>0</v>
      </c>
      <c r="Q240" s="101">
        <f t="shared" si="132"/>
        <v>0</v>
      </c>
      <c r="R240" s="101">
        <f t="shared" si="133"/>
        <v>0</v>
      </c>
      <c r="S240" s="102">
        <f t="shared" si="134"/>
        <v>0</v>
      </c>
      <c r="T240" s="102">
        <f t="shared" si="135"/>
        <v>0</v>
      </c>
      <c r="U240" s="103">
        <f t="shared" si="136"/>
        <v>0</v>
      </c>
      <c r="V240" s="103">
        <f t="shared" si="137"/>
        <v>0</v>
      </c>
      <c r="W240" s="104">
        <f t="shared" si="138"/>
        <v>0</v>
      </c>
      <c r="X240" s="104">
        <f t="shared" si="139"/>
        <v>0</v>
      </c>
      <c r="Y240" s="64"/>
      <c r="AA240" s="248" t="s">
        <v>329</v>
      </c>
      <c r="AB240" s="346" t="str">
        <f>G264</f>
        <v/>
      </c>
      <c r="AC240" s="348" t="s">
        <v>334</v>
      </c>
      <c r="AD240" s="349" t="str">
        <f t="shared" si="140"/>
        <v>★</v>
      </c>
      <c r="AE240" s="349" t="str">
        <f t="shared" si="141"/>
        <v>★</v>
      </c>
      <c r="AF240" s="349" t="str">
        <f t="shared" si="142"/>
        <v>★</v>
      </c>
      <c r="AG240" s="350" t="str">
        <f t="shared" si="143"/>
        <v>★</v>
      </c>
      <c r="AH240" s="446"/>
      <c r="AJ240" s="351" t="s">
        <v>336</v>
      </c>
      <c r="AK240" s="352" t="s">
        <v>334</v>
      </c>
    </row>
    <row r="241" spans="1:37">
      <c r="A241" s="409"/>
      <c r="B241" s="400"/>
      <c r="C241" s="280" t="s">
        <v>232</v>
      </c>
      <c r="D241" s="162"/>
      <c r="E241" s="41" t="s">
        <v>32</v>
      </c>
      <c r="F241" s="16"/>
      <c r="G241" s="16" t="s">
        <v>32</v>
      </c>
      <c r="H241" s="16" t="s">
        <v>32</v>
      </c>
      <c r="I241" s="16" t="s">
        <v>32</v>
      </c>
      <c r="J241" s="17" t="s">
        <v>32</v>
      </c>
      <c r="K241" s="98">
        <f t="shared" si="126"/>
        <v>0</v>
      </c>
      <c r="L241" s="98">
        <f t="shared" si="127"/>
        <v>0</v>
      </c>
      <c r="M241" s="99">
        <f t="shared" si="128"/>
        <v>0</v>
      </c>
      <c r="N241" s="99">
        <f t="shared" si="129"/>
        <v>0</v>
      </c>
      <c r="O241" s="100">
        <f t="shared" si="130"/>
        <v>0</v>
      </c>
      <c r="P241" s="100">
        <f t="shared" si="131"/>
        <v>0</v>
      </c>
      <c r="Q241" s="101">
        <f t="shared" si="132"/>
        <v>0</v>
      </c>
      <c r="R241" s="101">
        <f t="shared" si="133"/>
        <v>0</v>
      </c>
      <c r="S241" s="102">
        <f t="shared" si="134"/>
        <v>0</v>
      </c>
      <c r="T241" s="102">
        <f t="shared" si="135"/>
        <v>0</v>
      </c>
      <c r="U241" s="103">
        <f t="shared" si="136"/>
        <v>0</v>
      </c>
      <c r="V241" s="103">
        <f t="shared" si="137"/>
        <v>0</v>
      </c>
      <c r="W241" s="104">
        <f t="shared" si="138"/>
        <v>0</v>
      </c>
      <c r="X241" s="104">
        <f t="shared" si="139"/>
        <v>0</v>
      </c>
      <c r="Y241" s="81"/>
      <c r="AA241" s="248" t="s">
        <v>143</v>
      </c>
      <c r="AB241" s="346" t="str">
        <f>H264</f>
        <v/>
      </c>
      <c r="AC241" s="348" t="s">
        <v>334</v>
      </c>
      <c r="AD241" s="349" t="str">
        <f t="shared" si="140"/>
        <v>★</v>
      </c>
      <c r="AE241" s="349" t="str">
        <f t="shared" si="141"/>
        <v>★</v>
      </c>
      <c r="AF241" s="349" t="str">
        <f t="shared" si="142"/>
        <v>★</v>
      </c>
      <c r="AG241" s="350" t="str">
        <f t="shared" si="143"/>
        <v>★</v>
      </c>
      <c r="AH241" s="446"/>
      <c r="AJ241" s="351" t="s">
        <v>337</v>
      </c>
      <c r="AK241" s="353" t="s">
        <v>341</v>
      </c>
    </row>
    <row r="242" spans="1:37" ht="14.25" thickBot="1">
      <c r="A242" s="412"/>
      <c r="B242" s="413"/>
      <c r="C242" s="66" t="s">
        <v>233</v>
      </c>
      <c r="D242" s="283"/>
      <c r="E242" s="44"/>
      <c r="F242" s="38"/>
      <c r="G242" s="38"/>
      <c r="H242" s="38"/>
      <c r="I242" s="38" t="s">
        <v>32</v>
      </c>
      <c r="J242" s="39"/>
      <c r="K242" s="98">
        <f t="shared" si="126"/>
        <v>0</v>
      </c>
      <c r="L242" s="98">
        <f t="shared" si="127"/>
        <v>0</v>
      </c>
      <c r="M242" s="99">
        <f t="shared" si="128"/>
        <v>0</v>
      </c>
      <c r="N242" s="99">
        <f t="shared" si="129"/>
        <v>0</v>
      </c>
      <c r="O242" s="100">
        <f t="shared" si="130"/>
        <v>0</v>
      </c>
      <c r="P242" s="100">
        <f t="shared" si="131"/>
        <v>0</v>
      </c>
      <c r="Q242" s="101">
        <f t="shared" si="132"/>
        <v>0</v>
      </c>
      <c r="R242" s="101">
        <f t="shared" si="133"/>
        <v>0</v>
      </c>
      <c r="S242" s="102">
        <f t="shared" si="134"/>
        <v>0</v>
      </c>
      <c r="T242" s="102">
        <f t="shared" si="135"/>
        <v>0</v>
      </c>
      <c r="U242" s="103">
        <f t="shared" si="136"/>
        <v>0</v>
      </c>
      <c r="V242" s="103">
        <f t="shared" si="137"/>
        <v>0</v>
      </c>
      <c r="W242" s="104">
        <f t="shared" si="138"/>
        <v>0</v>
      </c>
      <c r="X242" s="104">
        <f t="shared" si="139"/>
        <v>0</v>
      </c>
      <c r="Y242" s="64"/>
      <c r="AA242" s="248" t="s">
        <v>144</v>
      </c>
      <c r="AB242" s="346" t="str">
        <f>I264</f>
        <v/>
      </c>
      <c r="AC242" s="348" t="s">
        <v>334</v>
      </c>
      <c r="AD242" s="349" t="str">
        <f t="shared" si="140"/>
        <v>★</v>
      </c>
      <c r="AE242" s="349" t="str">
        <f t="shared" si="141"/>
        <v>★</v>
      </c>
      <c r="AF242" s="349" t="str">
        <f t="shared" si="142"/>
        <v>★</v>
      </c>
      <c r="AG242" s="350" t="str">
        <f t="shared" si="143"/>
        <v>★</v>
      </c>
      <c r="AH242" s="446"/>
      <c r="AJ242" s="351" t="s">
        <v>338</v>
      </c>
      <c r="AK242" s="353" t="s">
        <v>342</v>
      </c>
    </row>
    <row r="243" spans="1:37">
      <c r="A243" s="418" t="s">
        <v>11</v>
      </c>
      <c r="B243" s="15" t="s">
        <v>14</v>
      </c>
      <c r="C243" s="68" t="s">
        <v>234</v>
      </c>
      <c r="D243" s="162"/>
      <c r="E243" s="41" t="s">
        <v>32</v>
      </c>
      <c r="F243" s="16"/>
      <c r="G243" s="16"/>
      <c r="H243" s="16"/>
      <c r="I243" s="16"/>
      <c r="J243" s="17"/>
      <c r="K243" s="98">
        <f t="shared" si="126"/>
        <v>0</v>
      </c>
      <c r="L243" s="98">
        <f t="shared" si="127"/>
        <v>0</v>
      </c>
      <c r="M243" s="99">
        <f t="shared" si="128"/>
        <v>0</v>
      </c>
      <c r="N243" s="99">
        <f t="shared" si="129"/>
        <v>0</v>
      </c>
      <c r="O243" s="100">
        <f t="shared" si="130"/>
        <v>0</v>
      </c>
      <c r="P243" s="100">
        <f t="shared" si="131"/>
        <v>0</v>
      </c>
      <c r="Q243" s="101">
        <f t="shared" si="132"/>
        <v>0</v>
      </c>
      <c r="R243" s="101">
        <f t="shared" si="133"/>
        <v>0</v>
      </c>
      <c r="S243" s="102">
        <f t="shared" si="134"/>
        <v>0</v>
      </c>
      <c r="T243" s="102">
        <f t="shared" si="135"/>
        <v>0</v>
      </c>
      <c r="U243" s="103">
        <f t="shared" si="136"/>
        <v>0</v>
      </c>
      <c r="V243" s="103">
        <f t="shared" si="137"/>
        <v>0</v>
      </c>
      <c r="W243" s="104">
        <f t="shared" si="138"/>
        <v>0</v>
      </c>
      <c r="X243" s="104">
        <f t="shared" si="139"/>
        <v>0</v>
      </c>
      <c r="Y243" s="64"/>
      <c r="AA243" s="248" t="s">
        <v>145</v>
      </c>
      <c r="AB243" s="346" t="str">
        <f>J264</f>
        <v/>
      </c>
      <c r="AC243" s="348" t="s">
        <v>334</v>
      </c>
      <c r="AD243" s="349" t="str">
        <f t="shared" si="140"/>
        <v>★</v>
      </c>
      <c r="AE243" s="349" t="str">
        <f t="shared" si="141"/>
        <v>★</v>
      </c>
      <c r="AF243" s="349" t="str">
        <f t="shared" si="142"/>
        <v>★</v>
      </c>
      <c r="AG243" s="350" t="str">
        <f t="shared" si="143"/>
        <v>★</v>
      </c>
      <c r="AH243" s="446"/>
      <c r="AJ243" s="351" t="s">
        <v>339</v>
      </c>
      <c r="AK243" s="353" t="s">
        <v>343</v>
      </c>
    </row>
    <row r="244" spans="1:37" ht="14.25" thickBot="1">
      <c r="A244" s="420"/>
      <c r="B244" s="15" t="s">
        <v>12</v>
      </c>
      <c r="C244" s="68" t="s">
        <v>51</v>
      </c>
      <c r="D244" s="162"/>
      <c r="E244" s="41"/>
      <c r="F244" s="16" t="s">
        <v>32</v>
      </c>
      <c r="G244" s="16" t="s">
        <v>32</v>
      </c>
      <c r="H244" s="16"/>
      <c r="I244" s="16"/>
      <c r="J244" s="17"/>
      <c r="K244" s="98">
        <f t="shared" si="126"/>
        <v>0</v>
      </c>
      <c r="L244" s="98">
        <f t="shared" si="127"/>
        <v>0</v>
      </c>
      <c r="M244" s="99">
        <f t="shared" si="128"/>
        <v>0</v>
      </c>
      <c r="N244" s="99">
        <f t="shared" si="129"/>
        <v>0</v>
      </c>
      <c r="O244" s="100">
        <f t="shared" si="130"/>
        <v>0</v>
      </c>
      <c r="P244" s="100">
        <f t="shared" si="131"/>
        <v>0</v>
      </c>
      <c r="Q244" s="101">
        <f t="shared" si="132"/>
        <v>0</v>
      </c>
      <c r="R244" s="101">
        <f t="shared" si="133"/>
        <v>0</v>
      </c>
      <c r="S244" s="102">
        <f t="shared" si="134"/>
        <v>0</v>
      </c>
      <c r="T244" s="102">
        <f t="shared" si="135"/>
        <v>0</v>
      </c>
      <c r="U244" s="103">
        <f t="shared" si="136"/>
        <v>0</v>
      </c>
      <c r="V244" s="103">
        <f t="shared" si="137"/>
        <v>0</v>
      </c>
      <c r="W244" s="104">
        <f t="shared" si="138"/>
        <v>0</v>
      </c>
      <c r="X244" s="104">
        <f t="shared" si="139"/>
        <v>0</v>
      </c>
      <c r="Y244" s="64"/>
      <c r="AA244" s="345" t="s">
        <v>333</v>
      </c>
      <c r="AB244" s="347" t="str">
        <f>D264</f>
        <v/>
      </c>
      <c r="AC244" s="356" t="s">
        <v>334</v>
      </c>
      <c r="AD244" s="357" t="str">
        <f t="shared" si="140"/>
        <v>★</v>
      </c>
      <c r="AE244" s="357" t="str">
        <f t="shared" si="141"/>
        <v>★</v>
      </c>
      <c r="AF244" s="357" t="str">
        <f t="shared" si="142"/>
        <v>★</v>
      </c>
      <c r="AG244" s="359" t="str">
        <f t="shared" si="143"/>
        <v>★</v>
      </c>
      <c r="AH244" s="448"/>
      <c r="AJ244" s="354" t="s">
        <v>340</v>
      </c>
      <c r="AK244" s="355" t="s">
        <v>344</v>
      </c>
    </row>
    <row r="245" spans="1:37">
      <c r="A245" s="420"/>
      <c r="B245" s="422" t="s">
        <v>13</v>
      </c>
      <c r="C245" s="69" t="s">
        <v>242</v>
      </c>
      <c r="D245" s="284"/>
      <c r="E245" s="48" t="s">
        <v>32</v>
      </c>
      <c r="F245" s="49"/>
      <c r="G245" s="49"/>
      <c r="H245" s="49"/>
      <c r="I245" s="49"/>
      <c r="J245" s="50"/>
      <c r="K245" s="98">
        <f t="shared" si="126"/>
        <v>0</v>
      </c>
      <c r="L245" s="98">
        <f t="shared" si="127"/>
        <v>0</v>
      </c>
      <c r="M245" s="99">
        <f t="shared" si="128"/>
        <v>0</v>
      </c>
      <c r="N245" s="99">
        <f t="shared" si="129"/>
        <v>0</v>
      </c>
      <c r="O245" s="100">
        <f t="shared" si="130"/>
        <v>0</v>
      </c>
      <c r="P245" s="100">
        <f t="shared" si="131"/>
        <v>0</v>
      </c>
      <c r="Q245" s="101">
        <f t="shared" si="132"/>
        <v>0</v>
      </c>
      <c r="R245" s="101">
        <f t="shared" si="133"/>
        <v>0</v>
      </c>
      <c r="S245" s="102">
        <f t="shared" si="134"/>
        <v>0</v>
      </c>
      <c r="T245" s="102">
        <f t="shared" si="135"/>
        <v>0</v>
      </c>
      <c r="U245" s="103">
        <f t="shared" si="136"/>
        <v>0</v>
      </c>
      <c r="V245" s="103">
        <f t="shared" si="137"/>
        <v>0</v>
      </c>
      <c r="W245" s="104">
        <f t="shared" si="138"/>
        <v>0</v>
      </c>
      <c r="X245" s="104">
        <f t="shared" si="139"/>
        <v>0</v>
      </c>
      <c r="Y245" s="64"/>
    </row>
    <row r="246" spans="1:37">
      <c r="A246" s="420"/>
      <c r="B246" s="423"/>
      <c r="C246" s="70" t="s">
        <v>52</v>
      </c>
      <c r="D246" s="285"/>
      <c r="E246" s="51"/>
      <c r="F246" s="52"/>
      <c r="G246" s="52"/>
      <c r="H246" s="52" t="s">
        <v>32</v>
      </c>
      <c r="I246" s="52"/>
      <c r="J246" s="53"/>
      <c r="K246" s="98">
        <f t="shared" si="126"/>
        <v>0</v>
      </c>
      <c r="L246" s="98">
        <f t="shared" si="127"/>
        <v>0</v>
      </c>
      <c r="M246" s="99">
        <f t="shared" si="128"/>
        <v>0</v>
      </c>
      <c r="N246" s="99">
        <f t="shared" si="129"/>
        <v>0</v>
      </c>
      <c r="O246" s="100">
        <f t="shared" si="130"/>
        <v>0</v>
      </c>
      <c r="P246" s="100">
        <f t="shared" si="131"/>
        <v>0</v>
      </c>
      <c r="Q246" s="101">
        <f t="shared" si="132"/>
        <v>0</v>
      </c>
      <c r="R246" s="101">
        <f t="shared" si="133"/>
        <v>0</v>
      </c>
      <c r="S246" s="102">
        <f t="shared" si="134"/>
        <v>0</v>
      </c>
      <c r="T246" s="102">
        <f t="shared" si="135"/>
        <v>0</v>
      </c>
      <c r="U246" s="103">
        <f t="shared" si="136"/>
        <v>0</v>
      </c>
      <c r="V246" s="103">
        <f t="shared" si="137"/>
        <v>0</v>
      </c>
      <c r="W246" s="104">
        <f t="shared" si="138"/>
        <v>0</v>
      </c>
      <c r="X246" s="104">
        <f t="shared" si="139"/>
        <v>0</v>
      </c>
      <c r="Y246" s="64"/>
    </row>
    <row r="247" spans="1:37">
      <c r="A247" s="420"/>
      <c r="B247" s="423"/>
      <c r="C247" s="70" t="s">
        <v>53</v>
      </c>
      <c r="D247" s="285"/>
      <c r="E247" s="51"/>
      <c r="F247" s="52" t="s">
        <v>32</v>
      </c>
      <c r="G247" s="52" t="s">
        <v>32</v>
      </c>
      <c r="H247" s="52"/>
      <c r="I247" s="52"/>
      <c r="J247" s="53"/>
      <c r="K247" s="98">
        <f t="shared" si="126"/>
        <v>0</v>
      </c>
      <c r="L247" s="98">
        <f t="shared" si="127"/>
        <v>0</v>
      </c>
      <c r="M247" s="99">
        <f t="shared" si="128"/>
        <v>0</v>
      </c>
      <c r="N247" s="99">
        <f t="shared" si="129"/>
        <v>0</v>
      </c>
      <c r="O247" s="100">
        <f t="shared" si="130"/>
        <v>0</v>
      </c>
      <c r="P247" s="100">
        <f t="shared" si="131"/>
        <v>0</v>
      </c>
      <c r="Q247" s="101">
        <f t="shared" si="132"/>
        <v>0</v>
      </c>
      <c r="R247" s="101">
        <f t="shared" si="133"/>
        <v>0</v>
      </c>
      <c r="S247" s="102">
        <f t="shared" si="134"/>
        <v>0</v>
      </c>
      <c r="T247" s="102">
        <f t="shared" si="135"/>
        <v>0</v>
      </c>
      <c r="U247" s="103">
        <f t="shared" si="136"/>
        <v>0</v>
      </c>
      <c r="V247" s="103">
        <f t="shared" si="137"/>
        <v>0</v>
      </c>
      <c r="W247" s="104">
        <f t="shared" si="138"/>
        <v>0</v>
      </c>
      <c r="X247" s="104">
        <f t="shared" si="139"/>
        <v>0</v>
      </c>
      <c r="Y247" s="64"/>
    </row>
    <row r="248" spans="1:37">
      <c r="A248" s="420"/>
      <c r="B248" s="423"/>
      <c r="C248" s="70" t="s">
        <v>54</v>
      </c>
      <c r="D248" s="285"/>
      <c r="E248" s="51"/>
      <c r="F248" s="52"/>
      <c r="G248" s="52"/>
      <c r="H248" s="52"/>
      <c r="I248" s="52" t="s">
        <v>32</v>
      </c>
      <c r="J248" s="53"/>
      <c r="K248" s="98">
        <f t="shared" si="126"/>
        <v>0</v>
      </c>
      <c r="L248" s="98">
        <f t="shared" si="127"/>
        <v>0</v>
      </c>
      <c r="M248" s="99">
        <f t="shared" si="128"/>
        <v>0</v>
      </c>
      <c r="N248" s="99">
        <f t="shared" si="129"/>
        <v>0</v>
      </c>
      <c r="O248" s="100">
        <f t="shared" si="130"/>
        <v>0</v>
      </c>
      <c r="P248" s="100">
        <f t="shared" si="131"/>
        <v>0</v>
      </c>
      <c r="Q248" s="101">
        <f t="shared" si="132"/>
        <v>0</v>
      </c>
      <c r="R248" s="101">
        <f t="shared" si="133"/>
        <v>0</v>
      </c>
      <c r="S248" s="102">
        <f t="shared" si="134"/>
        <v>0</v>
      </c>
      <c r="T248" s="102">
        <f t="shared" si="135"/>
        <v>0</v>
      </c>
      <c r="U248" s="103">
        <f t="shared" si="136"/>
        <v>0</v>
      </c>
      <c r="V248" s="103">
        <f t="shared" si="137"/>
        <v>0</v>
      </c>
      <c r="W248" s="104">
        <f t="shared" si="138"/>
        <v>0</v>
      </c>
      <c r="X248" s="104">
        <f t="shared" si="139"/>
        <v>0</v>
      </c>
      <c r="Y248" s="64"/>
    </row>
    <row r="249" spans="1:37">
      <c r="A249" s="420"/>
      <c r="B249" s="423"/>
      <c r="C249" s="70" t="s">
        <v>56</v>
      </c>
      <c r="D249" s="285"/>
      <c r="E249" s="51"/>
      <c r="F249" s="52" t="s">
        <v>32</v>
      </c>
      <c r="G249" s="52" t="s">
        <v>32</v>
      </c>
      <c r="H249" s="52"/>
      <c r="I249" s="52"/>
      <c r="J249" s="53"/>
      <c r="K249" s="98">
        <f t="shared" si="126"/>
        <v>0</v>
      </c>
      <c r="L249" s="98">
        <f t="shared" si="127"/>
        <v>0</v>
      </c>
      <c r="M249" s="99">
        <f t="shared" si="128"/>
        <v>0</v>
      </c>
      <c r="N249" s="99">
        <f t="shared" si="129"/>
        <v>0</v>
      </c>
      <c r="O249" s="100">
        <f t="shared" si="130"/>
        <v>0</v>
      </c>
      <c r="P249" s="100">
        <f t="shared" si="131"/>
        <v>0</v>
      </c>
      <c r="Q249" s="101">
        <f t="shared" si="132"/>
        <v>0</v>
      </c>
      <c r="R249" s="101">
        <f t="shared" si="133"/>
        <v>0</v>
      </c>
      <c r="S249" s="102">
        <f t="shared" si="134"/>
        <v>0</v>
      </c>
      <c r="T249" s="102">
        <f t="shared" si="135"/>
        <v>0</v>
      </c>
      <c r="U249" s="103">
        <f t="shared" si="136"/>
        <v>0</v>
      </c>
      <c r="V249" s="103">
        <f t="shared" si="137"/>
        <v>0</v>
      </c>
      <c r="W249" s="104">
        <f t="shared" si="138"/>
        <v>0</v>
      </c>
      <c r="X249" s="104">
        <f t="shared" si="139"/>
        <v>0</v>
      </c>
      <c r="Y249" s="64"/>
    </row>
    <row r="250" spans="1:37" ht="14.25" thickBot="1">
      <c r="A250" s="421"/>
      <c r="B250" s="424"/>
      <c r="C250" s="71" t="s">
        <v>55</v>
      </c>
      <c r="D250" s="286"/>
      <c r="E250" s="54"/>
      <c r="F250" s="55"/>
      <c r="G250" s="55"/>
      <c r="H250" s="55"/>
      <c r="I250" s="55" t="s">
        <v>32</v>
      </c>
      <c r="J250" s="56"/>
      <c r="K250" s="98">
        <f t="shared" si="126"/>
        <v>0</v>
      </c>
      <c r="L250" s="98">
        <f t="shared" si="127"/>
        <v>0</v>
      </c>
      <c r="M250" s="99">
        <f t="shared" si="128"/>
        <v>0</v>
      </c>
      <c r="N250" s="99">
        <f t="shared" si="129"/>
        <v>0</v>
      </c>
      <c r="O250" s="100">
        <f t="shared" si="130"/>
        <v>0</v>
      </c>
      <c r="P250" s="100">
        <f t="shared" si="131"/>
        <v>0</v>
      </c>
      <c r="Q250" s="101">
        <f t="shared" si="132"/>
        <v>0</v>
      </c>
      <c r="R250" s="101">
        <f t="shared" si="133"/>
        <v>0</v>
      </c>
      <c r="S250" s="102">
        <f t="shared" si="134"/>
        <v>0</v>
      </c>
      <c r="T250" s="102">
        <f t="shared" si="135"/>
        <v>0</v>
      </c>
      <c r="U250" s="103">
        <f t="shared" si="136"/>
        <v>0</v>
      </c>
      <c r="V250" s="103">
        <f t="shared" si="137"/>
        <v>0</v>
      </c>
      <c r="W250" s="104">
        <f t="shared" si="138"/>
        <v>0</v>
      </c>
      <c r="X250" s="104">
        <f t="shared" si="139"/>
        <v>0</v>
      </c>
      <c r="Y250" s="64"/>
    </row>
    <row r="251" spans="1:37">
      <c r="A251" s="399" t="s">
        <v>2</v>
      </c>
      <c r="B251" s="400"/>
      <c r="C251" s="72" t="s">
        <v>57</v>
      </c>
      <c r="D251" s="287"/>
      <c r="E251" s="40" t="s">
        <v>32</v>
      </c>
      <c r="F251" s="33"/>
      <c r="G251" s="33"/>
      <c r="H251" s="22"/>
      <c r="I251" s="33"/>
      <c r="J251" s="34" t="s">
        <v>32</v>
      </c>
      <c r="K251" s="98">
        <f t="shared" si="126"/>
        <v>0</v>
      </c>
      <c r="L251" s="98">
        <f t="shared" si="127"/>
        <v>0</v>
      </c>
      <c r="M251" s="99">
        <f t="shared" si="128"/>
        <v>0</v>
      </c>
      <c r="N251" s="99">
        <f t="shared" si="129"/>
        <v>0</v>
      </c>
      <c r="O251" s="100">
        <f t="shared" si="130"/>
        <v>0</v>
      </c>
      <c r="P251" s="100">
        <f t="shared" si="131"/>
        <v>0</v>
      </c>
      <c r="Q251" s="101">
        <f t="shared" si="132"/>
        <v>0</v>
      </c>
      <c r="R251" s="101">
        <f t="shared" si="133"/>
        <v>0</v>
      </c>
      <c r="S251" s="102">
        <f t="shared" si="134"/>
        <v>0</v>
      </c>
      <c r="T251" s="102">
        <f t="shared" si="135"/>
        <v>0</v>
      </c>
      <c r="U251" s="103">
        <f t="shared" si="136"/>
        <v>0</v>
      </c>
      <c r="V251" s="103">
        <f t="shared" si="137"/>
        <v>0</v>
      </c>
      <c r="W251" s="104">
        <f t="shared" si="138"/>
        <v>0</v>
      </c>
      <c r="X251" s="104">
        <f t="shared" si="139"/>
        <v>0</v>
      </c>
      <c r="Y251" s="64"/>
    </row>
    <row r="252" spans="1:37" ht="14.25" thickBot="1">
      <c r="A252" s="399"/>
      <c r="B252" s="400"/>
      <c r="C252" s="74" t="s">
        <v>59</v>
      </c>
      <c r="D252" s="288"/>
      <c r="E252" s="42"/>
      <c r="F252" s="27"/>
      <c r="G252" s="27"/>
      <c r="H252" s="28"/>
      <c r="I252" s="27"/>
      <c r="J252" s="29" t="s">
        <v>32</v>
      </c>
      <c r="K252" s="98">
        <f t="shared" si="126"/>
        <v>0</v>
      </c>
      <c r="L252" s="98">
        <f t="shared" si="127"/>
        <v>0</v>
      </c>
      <c r="M252" s="99">
        <f t="shared" si="128"/>
        <v>0</v>
      </c>
      <c r="N252" s="99">
        <f t="shared" si="129"/>
        <v>0</v>
      </c>
      <c r="O252" s="100">
        <f t="shared" si="130"/>
        <v>0</v>
      </c>
      <c r="P252" s="100">
        <f t="shared" si="131"/>
        <v>0</v>
      </c>
      <c r="Q252" s="101">
        <f t="shared" si="132"/>
        <v>0</v>
      </c>
      <c r="R252" s="101">
        <f t="shared" si="133"/>
        <v>0</v>
      </c>
      <c r="S252" s="102">
        <f t="shared" si="134"/>
        <v>0</v>
      </c>
      <c r="T252" s="102">
        <f t="shared" si="135"/>
        <v>0</v>
      </c>
      <c r="U252" s="103">
        <f t="shared" si="136"/>
        <v>0</v>
      </c>
      <c r="V252" s="103">
        <f t="shared" si="137"/>
        <v>0</v>
      </c>
      <c r="W252" s="104">
        <f t="shared" si="138"/>
        <v>0</v>
      </c>
      <c r="X252" s="104">
        <f t="shared" si="139"/>
        <v>0</v>
      </c>
      <c r="Y252" s="64"/>
    </row>
    <row r="253" spans="1:37" ht="14.25" thickBot="1">
      <c r="A253" s="410" t="s">
        <v>21</v>
      </c>
      <c r="B253" s="411"/>
      <c r="C253" s="82" t="s">
        <v>80</v>
      </c>
      <c r="D253" s="289"/>
      <c r="E253" s="83" t="s">
        <v>32</v>
      </c>
      <c r="F253" s="84"/>
      <c r="G253" s="84"/>
      <c r="H253" s="84"/>
      <c r="I253" s="84"/>
      <c r="J253" s="85"/>
      <c r="K253" s="98">
        <f t="shared" si="126"/>
        <v>0</v>
      </c>
      <c r="L253" s="98">
        <f t="shared" si="127"/>
        <v>0</v>
      </c>
      <c r="M253" s="99">
        <f t="shared" si="128"/>
        <v>0</v>
      </c>
      <c r="N253" s="99">
        <f t="shared" si="129"/>
        <v>0</v>
      </c>
      <c r="O253" s="100">
        <f t="shared" si="130"/>
        <v>0</v>
      </c>
      <c r="P253" s="100">
        <f t="shared" si="131"/>
        <v>0</v>
      </c>
      <c r="Q253" s="101">
        <f t="shared" si="132"/>
        <v>0</v>
      </c>
      <c r="R253" s="101">
        <f t="shared" si="133"/>
        <v>0</v>
      </c>
      <c r="S253" s="102">
        <f t="shared" si="134"/>
        <v>0</v>
      </c>
      <c r="T253" s="102">
        <f t="shared" si="135"/>
        <v>0</v>
      </c>
      <c r="U253" s="103">
        <f t="shared" si="136"/>
        <v>0</v>
      </c>
      <c r="V253" s="103">
        <f t="shared" si="137"/>
        <v>0</v>
      </c>
      <c r="W253" s="104">
        <f t="shared" si="138"/>
        <v>0</v>
      </c>
      <c r="X253" s="104">
        <f t="shared" si="139"/>
        <v>0</v>
      </c>
      <c r="Y253" s="64"/>
    </row>
    <row r="254" spans="1:37">
      <c r="A254" s="439" t="s">
        <v>73</v>
      </c>
      <c r="B254" s="411"/>
      <c r="C254" s="75" t="s">
        <v>75</v>
      </c>
      <c r="D254" s="290"/>
      <c r="E254" s="86"/>
      <c r="F254" s="87"/>
      <c r="G254" s="87"/>
      <c r="H254" s="87"/>
      <c r="I254" s="87" t="s">
        <v>32</v>
      </c>
      <c r="J254" s="88"/>
      <c r="K254" s="98">
        <f t="shared" si="126"/>
        <v>0</v>
      </c>
      <c r="L254" s="98">
        <f t="shared" si="127"/>
        <v>0</v>
      </c>
      <c r="M254" s="99">
        <f t="shared" si="128"/>
        <v>0</v>
      </c>
      <c r="N254" s="99">
        <f t="shared" si="129"/>
        <v>0</v>
      </c>
      <c r="O254" s="100">
        <f t="shared" si="130"/>
        <v>0</v>
      </c>
      <c r="P254" s="100">
        <f t="shared" si="131"/>
        <v>0</v>
      </c>
      <c r="Q254" s="101">
        <f t="shared" si="132"/>
        <v>0</v>
      </c>
      <c r="R254" s="101">
        <f t="shared" si="133"/>
        <v>0</v>
      </c>
      <c r="S254" s="102">
        <f t="shared" si="134"/>
        <v>0</v>
      </c>
      <c r="T254" s="102">
        <f t="shared" si="135"/>
        <v>0</v>
      </c>
      <c r="U254" s="103">
        <f t="shared" si="136"/>
        <v>0</v>
      </c>
      <c r="V254" s="103">
        <f t="shared" si="137"/>
        <v>0</v>
      </c>
      <c r="W254" s="104">
        <f t="shared" si="138"/>
        <v>0</v>
      </c>
      <c r="X254" s="104">
        <f t="shared" si="139"/>
        <v>0</v>
      </c>
      <c r="Y254" s="64"/>
    </row>
    <row r="255" spans="1:37">
      <c r="A255" s="409"/>
      <c r="B255" s="400"/>
      <c r="C255" s="76" t="s">
        <v>74</v>
      </c>
      <c r="D255" s="291"/>
      <c r="E255" s="46"/>
      <c r="F255" s="20"/>
      <c r="G255" s="20"/>
      <c r="H255" s="20"/>
      <c r="I255" s="20" t="s">
        <v>32</v>
      </c>
      <c r="J255" s="21" t="s">
        <v>32</v>
      </c>
      <c r="K255" s="98">
        <f t="shared" si="126"/>
        <v>0</v>
      </c>
      <c r="L255" s="98">
        <f t="shared" si="127"/>
        <v>0</v>
      </c>
      <c r="M255" s="99">
        <f t="shared" si="128"/>
        <v>0</v>
      </c>
      <c r="N255" s="99">
        <f t="shared" si="129"/>
        <v>0</v>
      </c>
      <c r="O255" s="100">
        <f t="shared" si="130"/>
        <v>0</v>
      </c>
      <c r="P255" s="100">
        <f t="shared" si="131"/>
        <v>0</v>
      </c>
      <c r="Q255" s="101">
        <f t="shared" si="132"/>
        <v>0</v>
      </c>
      <c r="R255" s="101">
        <f t="shared" si="133"/>
        <v>0</v>
      </c>
      <c r="S255" s="102">
        <f t="shared" si="134"/>
        <v>0</v>
      </c>
      <c r="T255" s="102">
        <f t="shared" si="135"/>
        <v>0</v>
      </c>
      <c r="U255" s="103">
        <f t="shared" si="136"/>
        <v>0</v>
      </c>
      <c r="V255" s="103">
        <f t="shared" si="137"/>
        <v>0</v>
      </c>
      <c r="W255" s="104">
        <f t="shared" si="138"/>
        <v>0</v>
      </c>
      <c r="X255" s="104">
        <f t="shared" si="139"/>
        <v>0</v>
      </c>
      <c r="Y255" s="64"/>
    </row>
    <row r="256" spans="1:37">
      <c r="A256" s="409"/>
      <c r="B256" s="400"/>
      <c r="C256" s="76" t="s">
        <v>77</v>
      </c>
      <c r="D256" s="291"/>
      <c r="E256" s="46"/>
      <c r="F256" s="20"/>
      <c r="G256" s="20"/>
      <c r="H256" s="20"/>
      <c r="I256" s="20" t="s">
        <v>32</v>
      </c>
      <c r="J256" s="21"/>
      <c r="K256" s="98">
        <f t="shared" si="126"/>
        <v>0</v>
      </c>
      <c r="L256" s="98">
        <f t="shared" si="127"/>
        <v>0</v>
      </c>
      <c r="M256" s="99">
        <f t="shared" si="128"/>
        <v>0</v>
      </c>
      <c r="N256" s="99">
        <f t="shared" si="129"/>
        <v>0</v>
      </c>
      <c r="O256" s="100">
        <f t="shared" si="130"/>
        <v>0</v>
      </c>
      <c r="P256" s="100">
        <f t="shared" si="131"/>
        <v>0</v>
      </c>
      <c r="Q256" s="101">
        <f t="shared" si="132"/>
        <v>0</v>
      </c>
      <c r="R256" s="101">
        <f t="shared" si="133"/>
        <v>0</v>
      </c>
      <c r="S256" s="102">
        <f t="shared" si="134"/>
        <v>0</v>
      </c>
      <c r="T256" s="102">
        <f t="shared" si="135"/>
        <v>0</v>
      </c>
      <c r="U256" s="103">
        <f t="shared" si="136"/>
        <v>0</v>
      </c>
      <c r="V256" s="103">
        <f t="shared" si="137"/>
        <v>0</v>
      </c>
      <c r="W256" s="104">
        <f t="shared" si="138"/>
        <v>0</v>
      </c>
      <c r="X256" s="104">
        <f t="shared" si="139"/>
        <v>0</v>
      </c>
      <c r="Y256" s="64"/>
    </row>
    <row r="257" spans="1:37" ht="14.25" thickBot="1">
      <c r="A257" s="412"/>
      <c r="B257" s="413"/>
      <c r="C257" s="77" t="s">
        <v>76</v>
      </c>
      <c r="D257" s="292"/>
      <c r="E257" s="47"/>
      <c r="F257" s="25"/>
      <c r="G257" s="25"/>
      <c r="H257" s="25"/>
      <c r="I257" s="25"/>
      <c r="J257" s="26" t="s">
        <v>32</v>
      </c>
      <c r="K257" s="98">
        <f t="shared" si="126"/>
        <v>0</v>
      </c>
      <c r="L257" s="98">
        <f t="shared" si="127"/>
        <v>0</v>
      </c>
      <c r="M257" s="99">
        <f t="shared" si="128"/>
        <v>0</v>
      </c>
      <c r="N257" s="99">
        <f t="shared" si="129"/>
        <v>0</v>
      </c>
      <c r="O257" s="100">
        <f t="shared" si="130"/>
        <v>0</v>
      </c>
      <c r="P257" s="100">
        <f t="shared" si="131"/>
        <v>0</v>
      </c>
      <c r="Q257" s="101">
        <f t="shared" si="132"/>
        <v>0</v>
      </c>
      <c r="R257" s="101">
        <f t="shared" si="133"/>
        <v>0</v>
      </c>
      <c r="S257" s="102">
        <f t="shared" si="134"/>
        <v>0</v>
      </c>
      <c r="T257" s="102">
        <f t="shared" si="135"/>
        <v>0</v>
      </c>
      <c r="U257" s="103">
        <f t="shared" si="136"/>
        <v>0</v>
      </c>
      <c r="V257" s="103">
        <f t="shared" si="137"/>
        <v>0</v>
      </c>
      <c r="W257" s="104">
        <f t="shared" si="138"/>
        <v>0</v>
      </c>
      <c r="X257" s="104">
        <f t="shared" si="139"/>
        <v>0</v>
      </c>
      <c r="Y257" s="64"/>
    </row>
    <row r="258" spans="1:37">
      <c r="A258" s="438" t="s">
        <v>70</v>
      </c>
      <c r="B258" s="374"/>
      <c r="C258" s="78" t="s">
        <v>79</v>
      </c>
      <c r="D258" s="290"/>
      <c r="E258" s="57" t="s">
        <v>32</v>
      </c>
      <c r="F258" s="58"/>
      <c r="G258" s="58"/>
      <c r="H258" s="58"/>
      <c r="I258" s="58"/>
      <c r="J258" s="59"/>
      <c r="K258" s="98">
        <f t="shared" si="126"/>
        <v>0</v>
      </c>
      <c r="L258" s="98">
        <f t="shared" si="127"/>
        <v>0</v>
      </c>
      <c r="M258" s="99">
        <f t="shared" si="128"/>
        <v>0</v>
      </c>
      <c r="N258" s="99">
        <f t="shared" si="129"/>
        <v>0</v>
      </c>
      <c r="O258" s="100">
        <f t="shared" si="130"/>
        <v>0</v>
      </c>
      <c r="P258" s="100">
        <f t="shared" si="131"/>
        <v>0</v>
      </c>
      <c r="Q258" s="101">
        <f t="shared" si="132"/>
        <v>0</v>
      </c>
      <c r="R258" s="101">
        <f t="shared" si="133"/>
        <v>0</v>
      </c>
      <c r="S258" s="102">
        <f t="shared" si="134"/>
        <v>0</v>
      </c>
      <c r="T258" s="102">
        <f t="shared" si="135"/>
        <v>0</v>
      </c>
      <c r="U258" s="103">
        <f t="shared" si="136"/>
        <v>0</v>
      </c>
      <c r="V258" s="103">
        <f t="shared" si="137"/>
        <v>0</v>
      </c>
      <c r="W258" s="104">
        <f t="shared" si="138"/>
        <v>0</v>
      </c>
      <c r="X258" s="104">
        <f t="shared" si="139"/>
        <v>0</v>
      </c>
      <c r="Y258" s="64"/>
    </row>
    <row r="259" spans="1:37">
      <c r="A259" s="402"/>
      <c r="B259" s="403"/>
      <c r="C259" s="79" t="s">
        <v>65</v>
      </c>
      <c r="D259" s="291"/>
      <c r="E259" s="60"/>
      <c r="F259" s="61" t="s">
        <v>32</v>
      </c>
      <c r="G259" s="61" t="s">
        <v>32</v>
      </c>
      <c r="H259" s="61"/>
      <c r="I259" s="61"/>
      <c r="J259" s="62"/>
      <c r="K259" s="98">
        <f t="shared" si="126"/>
        <v>0</v>
      </c>
      <c r="L259" s="98">
        <f t="shared" si="127"/>
        <v>0</v>
      </c>
      <c r="M259" s="99">
        <f t="shared" si="128"/>
        <v>0</v>
      </c>
      <c r="N259" s="99">
        <f t="shared" si="129"/>
        <v>0</v>
      </c>
      <c r="O259" s="100">
        <f t="shared" si="130"/>
        <v>0</v>
      </c>
      <c r="P259" s="100">
        <f t="shared" si="131"/>
        <v>0</v>
      </c>
      <c r="Q259" s="101">
        <f t="shared" si="132"/>
        <v>0</v>
      </c>
      <c r="R259" s="101">
        <f t="shared" si="133"/>
        <v>0</v>
      </c>
      <c r="S259" s="102">
        <f t="shared" si="134"/>
        <v>0</v>
      </c>
      <c r="T259" s="102">
        <f t="shared" si="135"/>
        <v>0</v>
      </c>
      <c r="U259" s="103">
        <f t="shared" si="136"/>
        <v>0</v>
      </c>
      <c r="V259" s="103">
        <f t="shared" si="137"/>
        <v>0</v>
      </c>
      <c r="W259" s="104">
        <f t="shared" si="138"/>
        <v>0</v>
      </c>
      <c r="X259" s="104">
        <f t="shared" si="139"/>
        <v>0</v>
      </c>
      <c r="Y259" s="64"/>
    </row>
    <row r="260" spans="1:37">
      <c r="A260" s="402"/>
      <c r="B260" s="403"/>
      <c r="C260" s="79" t="s">
        <v>66</v>
      </c>
      <c r="D260" s="291"/>
      <c r="E260" s="60"/>
      <c r="F260" s="61"/>
      <c r="G260" s="61"/>
      <c r="H260" s="61" t="s">
        <v>32</v>
      </c>
      <c r="I260" s="61"/>
      <c r="J260" s="62"/>
      <c r="K260" s="98">
        <f t="shared" si="126"/>
        <v>0</v>
      </c>
      <c r="L260" s="98">
        <f t="shared" si="127"/>
        <v>0</v>
      </c>
      <c r="M260" s="99">
        <f t="shared" si="128"/>
        <v>0</v>
      </c>
      <c r="N260" s="99">
        <f t="shared" si="129"/>
        <v>0</v>
      </c>
      <c r="O260" s="100">
        <f t="shared" si="130"/>
        <v>0</v>
      </c>
      <c r="P260" s="100">
        <f t="shared" si="131"/>
        <v>0</v>
      </c>
      <c r="Q260" s="101">
        <f t="shared" si="132"/>
        <v>0</v>
      </c>
      <c r="R260" s="101">
        <f t="shared" si="133"/>
        <v>0</v>
      </c>
      <c r="S260" s="102">
        <f t="shared" si="134"/>
        <v>0</v>
      </c>
      <c r="T260" s="102">
        <f t="shared" si="135"/>
        <v>0</v>
      </c>
      <c r="U260" s="103">
        <f t="shared" si="136"/>
        <v>0</v>
      </c>
      <c r="V260" s="103">
        <f t="shared" si="137"/>
        <v>0</v>
      </c>
      <c r="W260" s="104">
        <f t="shared" si="138"/>
        <v>0</v>
      </c>
      <c r="X260" s="104">
        <f t="shared" si="139"/>
        <v>0</v>
      </c>
      <c r="Y260" s="64"/>
    </row>
    <row r="261" spans="1:37">
      <c r="A261" s="402"/>
      <c r="B261" s="403"/>
      <c r="C261" s="79" t="s">
        <v>67</v>
      </c>
      <c r="D261" s="291"/>
      <c r="E261" s="60"/>
      <c r="F261" s="61"/>
      <c r="G261" s="61"/>
      <c r="H261" s="61"/>
      <c r="I261" s="61" t="s">
        <v>32</v>
      </c>
      <c r="J261" s="62"/>
      <c r="K261" s="98">
        <f t="shared" si="126"/>
        <v>0</v>
      </c>
      <c r="L261" s="98">
        <f t="shared" si="127"/>
        <v>0</v>
      </c>
      <c r="M261" s="99">
        <f t="shared" si="128"/>
        <v>0</v>
      </c>
      <c r="N261" s="99">
        <f t="shared" si="129"/>
        <v>0</v>
      </c>
      <c r="O261" s="100">
        <f t="shared" si="130"/>
        <v>0</v>
      </c>
      <c r="P261" s="100">
        <f t="shared" si="131"/>
        <v>0</v>
      </c>
      <c r="Q261" s="101">
        <f t="shared" si="132"/>
        <v>0</v>
      </c>
      <c r="R261" s="101">
        <f t="shared" si="133"/>
        <v>0</v>
      </c>
      <c r="S261" s="102">
        <f t="shared" si="134"/>
        <v>0</v>
      </c>
      <c r="T261" s="102">
        <f t="shared" si="135"/>
        <v>0</v>
      </c>
      <c r="U261" s="103">
        <f t="shared" si="136"/>
        <v>0</v>
      </c>
      <c r="V261" s="103">
        <f t="shared" si="137"/>
        <v>0</v>
      </c>
      <c r="W261" s="104">
        <f t="shared" si="138"/>
        <v>0</v>
      </c>
      <c r="X261" s="104">
        <f t="shared" si="139"/>
        <v>0</v>
      </c>
      <c r="Y261" s="64"/>
    </row>
    <row r="262" spans="1:37">
      <c r="A262" s="402"/>
      <c r="B262" s="403"/>
      <c r="C262" s="79" t="s">
        <v>68</v>
      </c>
      <c r="D262" s="291"/>
      <c r="E262" s="60"/>
      <c r="F262" s="61"/>
      <c r="G262" s="61"/>
      <c r="H262" s="61"/>
      <c r="I262" s="61"/>
      <c r="J262" s="62" t="s">
        <v>32</v>
      </c>
      <c r="K262" s="98">
        <f t="shared" si="126"/>
        <v>0</v>
      </c>
      <c r="L262" s="98">
        <f t="shared" si="127"/>
        <v>0</v>
      </c>
      <c r="M262" s="99">
        <f t="shared" si="128"/>
        <v>0</v>
      </c>
      <c r="N262" s="99">
        <f t="shared" si="129"/>
        <v>0</v>
      </c>
      <c r="O262" s="100">
        <f t="shared" si="130"/>
        <v>0</v>
      </c>
      <c r="P262" s="100">
        <f t="shared" si="131"/>
        <v>0</v>
      </c>
      <c r="Q262" s="101">
        <f t="shared" si="132"/>
        <v>0</v>
      </c>
      <c r="R262" s="101">
        <f t="shared" si="133"/>
        <v>0</v>
      </c>
      <c r="S262" s="102">
        <f t="shared" si="134"/>
        <v>0</v>
      </c>
      <c r="T262" s="102">
        <f t="shared" si="135"/>
        <v>0</v>
      </c>
      <c r="U262" s="103">
        <f t="shared" si="136"/>
        <v>0</v>
      </c>
      <c r="V262" s="103">
        <f t="shared" si="137"/>
        <v>0</v>
      </c>
      <c r="W262" s="104">
        <f t="shared" si="138"/>
        <v>0</v>
      </c>
      <c r="X262" s="104">
        <f t="shared" si="139"/>
        <v>0</v>
      </c>
      <c r="Y262" s="64"/>
    </row>
    <row r="263" spans="1:37" ht="14.25" thickBot="1">
      <c r="A263" s="404"/>
      <c r="B263" s="405"/>
      <c r="C263" s="80" t="s">
        <v>69</v>
      </c>
      <c r="D263" s="292"/>
      <c r="E263" s="63" t="s">
        <v>32</v>
      </c>
      <c r="F263" s="7" t="s">
        <v>32</v>
      </c>
      <c r="G263" s="7" t="s">
        <v>32</v>
      </c>
      <c r="H263" s="7" t="s">
        <v>32</v>
      </c>
      <c r="I263" s="7" t="s">
        <v>32</v>
      </c>
      <c r="J263" s="8" t="s">
        <v>32</v>
      </c>
      <c r="K263" s="98">
        <f t="shared" si="126"/>
        <v>0</v>
      </c>
      <c r="L263" s="98">
        <f t="shared" si="127"/>
        <v>0</v>
      </c>
      <c r="M263" s="99">
        <f t="shared" si="128"/>
        <v>0</v>
      </c>
      <c r="N263" s="99">
        <f t="shared" si="129"/>
        <v>0</v>
      </c>
      <c r="O263" s="100">
        <f t="shared" si="130"/>
        <v>0</v>
      </c>
      <c r="P263" s="100">
        <f t="shared" si="131"/>
        <v>0</v>
      </c>
      <c r="Q263" s="101">
        <f t="shared" si="132"/>
        <v>0</v>
      </c>
      <c r="R263" s="101">
        <f t="shared" si="133"/>
        <v>0</v>
      </c>
      <c r="S263" s="102">
        <f t="shared" si="134"/>
        <v>0</v>
      </c>
      <c r="T263" s="102">
        <f t="shared" si="135"/>
        <v>0</v>
      </c>
      <c r="U263" s="103">
        <f t="shared" si="136"/>
        <v>0</v>
      </c>
      <c r="V263" s="103">
        <f t="shared" si="137"/>
        <v>0</v>
      </c>
      <c r="W263" s="104">
        <f t="shared" si="138"/>
        <v>0</v>
      </c>
      <c r="X263" s="104">
        <f t="shared" si="139"/>
        <v>0</v>
      </c>
      <c r="Y263" s="64"/>
    </row>
    <row r="264" spans="1:37" ht="14.25" thickBot="1">
      <c r="A264" s="393" t="s">
        <v>152</v>
      </c>
      <c r="B264" s="394"/>
      <c r="C264" s="395"/>
      <c r="D264" s="107" t="str">
        <f>IF(SUM(L238:L263)=0,"",SUM(K238:K263)/SUM(L238:L263)*100)</f>
        <v/>
      </c>
      <c r="E264" s="107" t="str">
        <f>IF(SUM(N238:N263)=0,"",SUM(M238:M263)/SUM(N238:N263)*100)</f>
        <v/>
      </c>
      <c r="F264" s="105" t="str">
        <f>IF(SUM(P238:P263)=0,"",SUM(O238:O263)/SUM(P238:P263)*100)</f>
        <v/>
      </c>
      <c r="G264" s="105" t="str">
        <f>IF(SUM(R238:R263)=0,"",SUM(Q238:Q263)/SUM(R238:R263)*100)</f>
        <v/>
      </c>
      <c r="H264" s="105" t="str">
        <f>IF(SUM(T238:T263)=0,"",SUM(S238:S263)/SUM(T238:T263)*100)</f>
        <v/>
      </c>
      <c r="I264" s="105" t="str">
        <f>IF(SUM(V238:V263)=0,"",SUM(U238:U263)/SUM(V238:V263)*100)</f>
        <v/>
      </c>
      <c r="J264" s="106" t="str">
        <f>IF(SUM(X238:X263)=0,"",SUM(W238:W263)/SUM(X238:X263)*100)</f>
        <v/>
      </c>
    </row>
    <row r="265" spans="1:37" ht="30" customHeight="1" thickBot="1">
      <c r="A265" s="396" t="s">
        <v>71</v>
      </c>
      <c r="B265" s="392"/>
      <c r="C265" s="397"/>
      <c r="D265" s="397"/>
      <c r="E265" s="397"/>
      <c r="F265" s="397"/>
      <c r="G265" s="397"/>
      <c r="H265" s="397"/>
      <c r="I265" s="397"/>
      <c r="J265" s="398"/>
    </row>
    <row r="266" spans="1:37" ht="14.25" thickBot="1"/>
    <row r="267" spans="1:37" ht="18" customHeight="1" thickBot="1">
      <c r="A267" s="391" t="s">
        <v>276</v>
      </c>
      <c r="B267" s="392"/>
      <c r="C267" s="299"/>
      <c r="D267" s="295"/>
      <c r="E267" s="295"/>
      <c r="F267" s="295"/>
      <c r="G267" s="295"/>
      <c r="H267" s="295"/>
      <c r="I267" s="295"/>
      <c r="J267" s="296"/>
    </row>
    <row r="268" spans="1:37">
      <c r="A268" s="431" t="s">
        <v>6</v>
      </c>
      <c r="B268" s="374"/>
      <c r="C268" s="433" t="s">
        <v>62</v>
      </c>
      <c r="D268" s="425" t="s">
        <v>64</v>
      </c>
      <c r="E268" s="428" t="s">
        <v>63</v>
      </c>
      <c r="F268" s="429"/>
      <c r="G268" s="429"/>
      <c r="H268" s="429"/>
      <c r="I268" s="429"/>
      <c r="J268" s="430"/>
      <c r="Y268" s="64"/>
    </row>
    <row r="269" spans="1:37" ht="14.25" thickBot="1">
      <c r="A269" s="402"/>
      <c r="B269" s="403"/>
      <c r="C269" s="434"/>
      <c r="D269" s="426"/>
      <c r="E269" s="414" t="s">
        <v>7</v>
      </c>
      <c r="F269" s="436" t="s">
        <v>3</v>
      </c>
      <c r="G269" s="436"/>
      <c r="H269" s="436" t="s">
        <v>4</v>
      </c>
      <c r="I269" s="436" t="s">
        <v>5</v>
      </c>
      <c r="J269" s="416" t="s">
        <v>8</v>
      </c>
      <c r="Y269" s="64" t="s">
        <v>32</v>
      </c>
    </row>
    <row r="270" spans="1:37" ht="14.25" customHeight="1" thickBot="1">
      <c r="A270" s="432"/>
      <c r="B270" s="388"/>
      <c r="C270" s="435"/>
      <c r="D270" s="427"/>
      <c r="E270" s="415"/>
      <c r="F270" s="154" t="s">
        <v>46</v>
      </c>
      <c r="G270" s="154" t="s">
        <v>47</v>
      </c>
      <c r="H270" s="437"/>
      <c r="I270" s="437"/>
      <c r="J270" s="417"/>
      <c r="Y270" s="64" t="s">
        <v>72</v>
      </c>
      <c r="AA270" s="342" t="s">
        <v>63</v>
      </c>
      <c r="AB270" s="343" t="s">
        <v>152</v>
      </c>
      <c r="AC270" s="447" t="s">
        <v>64</v>
      </c>
      <c r="AD270" s="447"/>
      <c r="AE270" s="447"/>
      <c r="AF270" s="447"/>
      <c r="AG270" s="447"/>
      <c r="AH270" s="344" t="s">
        <v>326</v>
      </c>
    </row>
    <row r="271" spans="1:37" ht="15" thickTop="1" thickBot="1">
      <c r="A271" s="399" t="s">
        <v>1</v>
      </c>
      <c r="B271" s="400"/>
      <c r="C271" s="14" t="s">
        <v>41</v>
      </c>
      <c r="D271" s="161"/>
      <c r="E271" s="40" t="s">
        <v>32</v>
      </c>
      <c r="F271" s="22"/>
      <c r="G271" s="22"/>
      <c r="H271" s="22"/>
      <c r="I271" s="22"/>
      <c r="J271" s="23"/>
      <c r="K271" s="98">
        <f t="shared" ref="K271:K296" si="144">IF(D271="○",1,0)</f>
        <v>0</v>
      </c>
      <c r="L271" s="98">
        <f t="shared" ref="L271:L296" si="145">IF(D271="",0,1)</f>
        <v>0</v>
      </c>
      <c r="M271" s="99">
        <f t="shared" ref="M271:M296" si="146">IF(AND($D271="○",E271="○"),1,0)</f>
        <v>0</v>
      </c>
      <c r="N271" s="99">
        <f t="shared" ref="N271:N296" si="147">IF(AND($D271&lt;&gt;"",$E271="○"),1,0)</f>
        <v>0</v>
      </c>
      <c r="O271" s="100">
        <f t="shared" ref="O271:O296" si="148">IF(AND($D271="○",F271="○"),1,0)</f>
        <v>0</v>
      </c>
      <c r="P271" s="100">
        <f t="shared" ref="P271:P296" si="149">IF(AND($D271&lt;&gt;"",$F271="○"),1,0)</f>
        <v>0</v>
      </c>
      <c r="Q271" s="101">
        <f t="shared" ref="Q271:Q296" si="150">IF(AND($D271="○",G271="○"),1,0)</f>
        <v>0</v>
      </c>
      <c r="R271" s="101">
        <f t="shared" ref="R271:R296" si="151">IF(AND($D271&lt;&gt;"",$G271="○"),1,0)</f>
        <v>0</v>
      </c>
      <c r="S271" s="102">
        <f t="shared" ref="S271:S296" si="152">IF(AND($D271="○",H271="○"),1,0)</f>
        <v>0</v>
      </c>
      <c r="T271" s="102">
        <f t="shared" ref="T271:T296" si="153">IF(AND($D271&lt;&gt;"",$H271="○"),1,0)</f>
        <v>0</v>
      </c>
      <c r="U271" s="103">
        <f t="shared" ref="U271:U296" si="154">IF(AND($D271="○",I271="○"),1,0)</f>
        <v>0</v>
      </c>
      <c r="V271" s="103">
        <f t="shared" ref="V271:V296" si="155">IF(AND($D271&lt;&gt;"",$I271="○"),1,0)</f>
        <v>0</v>
      </c>
      <c r="W271" s="104">
        <f t="shared" ref="W271:W296" si="156">IF(AND($D271="○",J271="○"),1,0)</f>
        <v>0</v>
      </c>
      <c r="X271" s="104">
        <f t="shared" ref="X271:X296" si="157">IF(AND($D271&lt;&gt;"",$J271="○"),1,0)</f>
        <v>0</v>
      </c>
      <c r="Y271" s="64"/>
      <c r="AA271" s="248" t="s">
        <v>327</v>
      </c>
      <c r="AB271" s="346" t="str">
        <f>E297</f>
        <v/>
      </c>
      <c r="AC271" s="348" t="s">
        <v>334</v>
      </c>
      <c r="AD271" s="349" t="str">
        <f>IF(AB271&gt;=20,"★","")</f>
        <v>★</v>
      </c>
      <c r="AE271" s="349" t="str">
        <f>IF(AB271&gt;=40,"★","")</f>
        <v>★</v>
      </c>
      <c r="AF271" s="349" t="str">
        <f>IF(AB271&gt;=60,"★","")</f>
        <v>★</v>
      </c>
      <c r="AG271" s="350" t="str">
        <f>IF(AB271&gt;=80,"★","")</f>
        <v>★</v>
      </c>
      <c r="AH271" s="446">
        <f>C298</f>
        <v>0</v>
      </c>
    </row>
    <row r="272" spans="1:37">
      <c r="A272" s="410" t="s">
        <v>31</v>
      </c>
      <c r="B272" s="411"/>
      <c r="C272" s="65" t="s">
        <v>43</v>
      </c>
      <c r="D272" s="282"/>
      <c r="E272" s="43" t="s">
        <v>32</v>
      </c>
      <c r="F272" s="36"/>
      <c r="G272" s="36"/>
      <c r="H272" s="36"/>
      <c r="I272" s="36"/>
      <c r="J272" s="37"/>
      <c r="K272" s="98">
        <f t="shared" si="144"/>
        <v>0</v>
      </c>
      <c r="L272" s="98">
        <f t="shared" si="145"/>
        <v>0</v>
      </c>
      <c r="M272" s="99">
        <f t="shared" si="146"/>
        <v>0</v>
      </c>
      <c r="N272" s="99">
        <f t="shared" si="147"/>
        <v>0</v>
      </c>
      <c r="O272" s="100">
        <f t="shared" si="148"/>
        <v>0</v>
      </c>
      <c r="P272" s="100">
        <f t="shared" si="149"/>
        <v>0</v>
      </c>
      <c r="Q272" s="101">
        <f t="shared" si="150"/>
        <v>0</v>
      </c>
      <c r="R272" s="101">
        <f t="shared" si="151"/>
        <v>0</v>
      </c>
      <c r="S272" s="102">
        <f t="shared" si="152"/>
        <v>0</v>
      </c>
      <c r="T272" s="102">
        <f t="shared" si="153"/>
        <v>0</v>
      </c>
      <c r="U272" s="103">
        <f t="shared" si="154"/>
        <v>0</v>
      </c>
      <c r="V272" s="103">
        <f t="shared" si="155"/>
        <v>0</v>
      </c>
      <c r="W272" s="104">
        <f t="shared" si="156"/>
        <v>0</v>
      </c>
      <c r="X272" s="104">
        <f t="shared" si="157"/>
        <v>0</v>
      </c>
      <c r="Y272" s="64"/>
      <c r="AA272" s="248" t="s">
        <v>328</v>
      </c>
      <c r="AB272" s="346" t="str">
        <f>F297</f>
        <v/>
      </c>
      <c r="AC272" s="348" t="s">
        <v>334</v>
      </c>
      <c r="AD272" s="349" t="str">
        <f t="shared" ref="AD272:AD277" si="158">IF(AB272&gt;=20,"★","")</f>
        <v>★</v>
      </c>
      <c r="AE272" s="349" t="str">
        <f t="shared" ref="AE272:AE277" si="159">IF(AB272&gt;=40,"★","")</f>
        <v>★</v>
      </c>
      <c r="AF272" s="349" t="str">
        <f t="shared" ref="AF272:AF277" si="160">IF(AB272&gt;=60,"★","")</f>
        <v>★</v>
      </c>
      <c r="AG272" s="350" t="str">
        <f t="shared" ref="AG272:AG277" si="161">IF(AB272&gt;=80,"★","")</f>
        <v>★</v>
      </c>
      <c r="AH272" s="446"/>
      <c r="AJ272" s="442" t="s">
        <v>335</v>
      </c>
      <c r="AK272" s="443"/>
    </row>
    <row r="273" spans="1:37">
      <c r="A273" s="409"/>
      <c r="B273" s="400"/>
      <c r="C273" s="280" t="s">
        <v>230</v>
      </c>
      <c r="D273" s="162"/>
      <c r="E273" s="41"/>
      <c r="F273" s="16" t="s">
        <v>32</v>
      </c>
      <c r="G273" s="16" t="s">
        <v>32</v>
      </c>
      <c r="H273" s="16"/>
      <c r="I273" s="16"/>
      <c r="J273" s="17"/>
      <c r="K273" s="98">
        <f t="shared" si="144"/>
        <v>0</v>
      </c>
      <c r="L273" s="98">
        <f t="shared" si="145"/>
        <v>0</v>
      </c>
      <c r="M273" s="99">
        <f t="shared" si="146"/>
        <v>0</v>
      </c>
      <c r="N273" s="99">
        <f t="shared" si="147"/>
        <v>0</v>
      </c>
      <c r="O273" s="100">
        <f t="shared" si="148"/>
        <v>0</v>
      </c>
      <c r="P273" s="100">
        <f t="shared" si="149"/>
        <v>0</v>
      </c>
      <c r="Q273" s="101">
        <f t="shared" si="150"/>
        <v>0</v>
      </c>
      <c r="R273" s="101">
        <f t="shared" si="151"/>
        <v>0</v>
      </c>
      <c r="S273" s="102">
        <f t="shared" si="152"/>
        <v>0</v>
      </c>
      <c r="T273" s="102">
        <f t="shared" si="153"/>
        <v>0</v>
      </c>
      <c r="U273" s="103">
        <f t="shared" si="154"/>
        <v>0</v>
      </c>
      <c r="V273" s="103">
        <f t="shared" si="155"/>
        <v>0</v>
      </c>
      <c r="W273" s="104">
        <f t="shared" si="156"/>
        <v>0</v>
      </c>
      <c r="X273" s="104">
        <f t="shared" si="157"/>
        <v>0</v>
      </c>
      <c r="Y273" s="64"/>
      <c r="AA273" s="248" t="s">
        <v>329</v>
      </c>
      <c r="AB273" s="346" t="str">
        <f>G297</f>
        <v/>
      </c>
      <c r="AC273" s="348" t="s">
        <v>334</v>
      </c>
      <c r="AD273" s="349" t="str">
        <f t="shared" si="158"/>
        <v>★</v>
      </c>
      <c r="AE273" s="349" t="str">
        <f t="shared" si="159"/>
        <v>★</v>
      </c>
      <c r="AF273" s="349" t="str">
        <f t="shared" si="160"/>
        <v>★</v>
      </c>
      <c r="AG273" s="350" t="str">
        <f t="shared" si="161"/>
        <v>★</v>
      </c>
      <c r="AH273" s="446"/>
      <c r="AJ273" s="351" t="s">
        <v>336</v>
      </c>
      <c r="AK273" s="352" t="s">
        <v>334</v>
      </c>
    </row>
    <row r="274" spans="1:37">
      <c r="A274" s="409"/>
      <c r="B274" s="400"/>
      <c r="C274" s="280" t="s">
        <v>232</v>
      </c>
      <c r="D274" s="162"/>
      <c r="E274" s="41" t="s">
        <v>32</v>
      </c>
      <c r="F274" s="16"/>
      <c r="G274" s="16" t="s">
        <v>32</v>
      </c>
      <c r="H274" s="16" t="s">
        <v>32</v>
      </c>
      <c r="I274" s="16" t="s">
        <v>32</v>
      </c>
      <c r="J274" s="17" t="s">
        <v>32</v>
      </c>
      <c r="K274" s="98">
        <f t="shared" si="144"/>
        <v>0</v>
      </c>
      <c r="L274" s="98">
        <f t="shared" si="145"/>
        <v>0</v>
      </c>
      <c r="M274" s="99">
        <f t="shared" si="146"/>
        <v>0</v>
      </c>
      <c r="N274" s="99">
        <f t="shared" si="147"/>
        <v>0</v>
      </c>
      <c r="O274" s="100">
        <f t="shared" si="148"/>
        <v>0</v>
      </c>
      <c r="P274" s="100">
        <f t="shared" si="149"/>
        <v>0</v>
      </c>
      <c r="Q274" s="101">
        <f t="shared" si="150"/>
        <v>0</v>
      </c>
      <c r="R274" s="101">
        <f t="shared" si="151"/>
        <v>0</v>
      </c>
      <c r="S274" s="102">
        <f t="shared" si="152"/>
        <v>0</v>
      </c>
      <c r="T274" s="102">
        <f t="shared" si="153"/>
        <v>0</v>
      </c>
      <c r="U274" s="103">
        <f t="shared" si="154"/>
        <v>0</v>
      </c>
      <c r="V274" s="103">
        <f t="shared" si="155"/>
        <v>0</v>
      </c>
      <c r="W274" s="104">
        <f t="shared" si="156"/>
        <v>0</v>
      </c>
      <c r="X274" s="104">
        <f t="shared" si="157"/>
        <v>0</v>
      </c>
      <c r="Y274" s="81"/>
      <c r="AA274" s="248" t="s">
        <v>143</v>
      </c>
      <c r="AB274" s="346" t="str">
        <f>H297</f>
        <v/>
      </c>
      <c r="AC274" s="348" t="s">
        <v>334</v>
      </c>
      <c r="AD274" s="349" t="str">
        <f t="shared" si="158"/>
        <v>★</v>
      </c>
      <c r="AE274" s="349" t="str">
        <f t="shared" si="159"/>
        <v>★</v>
      </c>
      <c r="AF274" s="349" t="str">
        <f t="shared" si="160"/>
        <v>★</v>
      </c>
      <c r="AG274" s="350" t="str">
        <f t="shared" si="161"/>
        <v>★</v>
      </c>
      <c r="AH274" s="446"/>
      <c r="AJ274" s="351" t="s">
        <v>337</v>
      </c>
      <c r="AK274" s="353" t="s">
        <v>341</v>
      </c>
    </row>
    <row r="275" spans="1:37" ht="14.25" thickBot="1">
      <c r="A275" s="412"/>
      <c r="B275" s="413"/>
      <c r="C275" s="66" t="s">
        <v>233</v>
      </c>
      <c r="D275" s="283"/>
      <c r="E275" s="44"/>
      <c r="F275" s="38"/>
      <c r="G275" s="38"/>
      <c r="H275" s="38"/>
      <c r="I275" s="38" t="s">
        <v>32</v>
      </c>
      <c r="J275" s="39"/>
      <c r="K275" s="98">
        <f t="shared" si="144"/>
        <v>0</v>
      </c>
      <c r="L275" s="98">
        <f t="shared" si="145"/>
        <v>0</v>
      </c>
      <c r="M275" s="99">
        <f t="shared" si="146"/>
        <v>0</v>
      </c>
      <c r="N275" s="99">
        <f t="shared" si="147"/>
        <v>0</v>
      </c>
      <c r="O275" s="100">
        <f t="shared" si="148"/>
        <v>0</v>
      </c>
      <c r="P275" s="100">
        <f t="shared" si="149"/>
        <v>0</v>
      </c>
      <c r="Q275" s="101">
        <f t="shared" si="150"/>
        <v>0</v>
      </c>
      <c r="R275" s="101">
        <f t="shared" si="151"/>
        <v>0</v>
      </c>
      <c r="S275" s="102">
        <f t="shared" si="152"/>
        <v>0</v>
      </c>
      <c r="T275" s="102">
        <f t="shared" si="153"/>
        <v>0</v>
      </c>
      <c r="U275" s="103">
        <f t="shared" si="154"/>
        <v>0</v>
      </c>
      <c r="V275" s="103">
        <f t="shared" si="155"/>
        <v>0</v>
      </c>
      <c r="W275" s="104">
        <f t="shared" si="156"/>
        <v>0</v>
      </c>
      <c r="X275" s="104">
        <f t="shared" si="157"/>
        <v>0</v>
      </c>
      <c r="Y275" s="64"/>
      <c r="AA275" s="248" t="s">
        <v>144</v>
      </c>
      <c r="AB275" s="346" t="str">
        <f>I297</f>
        <v/>
      </c>
      <c r="AC275" s="348" t="s">
        <v>334</v>
      </c>
      <c r="AD275" s="349" t="str">
        <f t="shared" si="158"/>
        <v>★</v>
      </c>
      <c r="AE275" s="349" t="str">
        <f t="shared" si="159"/>
        <v>★</v>
      </c>
      <c r="AF275" s="349" t="str">
        <f t="shared" si="160"/>
        <v>★</v>
      </c>
      <c r="AG275" s="350" t="str">
        <f t="shared" si="161"/>
        <v>★</v>
      </c>
      <c r="AH275" s="446"/>
      <c r="AJ275" s="351" t="s">
        <v>338</v>
      </c>
      <c r="AK275" s="353" t="s">
        <v>342</v>
      </c>
    </row>
    <row r="276" spans="1:37">
      <c r="A276" s="418" t="s">
        <v>11</v>
      </c>
      <c r="B276" s="15" t="s">
        <v>14</v>
      </c>
      <c r="C276" s="68" t="s">
        <v>234</v>
      </c>
      <c r="D276" s="162"/>
      <c r="E276" s="41" t="s">
        <v>32</v>
      </c>
      <c r="F276" s="16"/>
      <c r="G276" s="16"/>
      <c r="H276" s="16"/>
      <c r="I276" s="16"/>
      <c r="J276" s="17"/>
      <c r="K276" s="98">
        <f t="shared" si="144"/>
        <v>0</v>
      </c>
      <c r="L276" s="98">
        <f t="shared" si="145"/>
        <v>0</v>
      </c>
      <c r="M276" s="99">
        <f t="shared" si="146"/>
        <v>0</v>
      </c>
      <c r="N276" s="99">
        <f t="shared" si="147"/>
        <v>0</v>
      </c>
      <c r="O276" s="100">
        <f t="shared" si="148"/>
        <v>0</v>
      </c>
      <c r="P276" s="100">
        <f t="shared" si="149"/>
        <v>0</v>
      </c>
      <c r="Q276" s="101">
        <f t="shared" si="150"/>
        <v>0</v>
      </c>
      <c r="R276" s="101">
        <f t="shared" si="151"/>
        <v>0</v>
      </c>
      <c r="S276" s="102">
        <f t="shared" si="152"/>
        <v>0</v>
      </c>
      <c r="T276" s="102">
        <f t="shared" si="153"/>
        <v>0</v>
      </c>
      <c r="U276" s="103">
        <f t="shared" si="154"/>
        <v>0</v>
      </c>
      <c r="V276" s="103">
        <f t="shared" si="155"/>
        <v>0</v>
      </c>
      <c r="W276" s="104">
        <f t="shared" si="156"/>
        <v>0</v>
      </c>
      <c r="X276" s="104">
        <f t="shared" si="157"/>
        <v>0</v>
      </c>
      <c r="Y276" s="64"/>
      <c r="AA276" s="248" t="s">
        <v>145</v>
      </c>
      <c r="AB276" s="346" t="str">
        <f>J297</f>
        <v/>
      </c>
      <c r="AC276" s="348" t="s">
        <v>334</v>
      </c>
      <c r="AD276" s="349" t="str">
        <f t="shared" si="158"/>
        <v>★</v>
      </c>
      <c r="AE276" s="349" t="str">
        <f t="shared" si="159"/>
        <v>★</v>
      </c>
      <c r="AF276" s="349" t="str">
        <f t="shared" si="160"/>
        <v>★</v>
      </c>
      <c r="AG276" s="350" t="str">
        <f t="shared" si="161"/>
        <v>★</v>
      </c>
      <c r="AH276" s="446"/>
      <c r="AJ276" s="351" t="s">
        <v>339</v>
      </c>
      <c r="AK276" s="353" t="s">
        <v>343</v>
      </c>
    </row>
    <row r="277" spans="1:37" ht="14.25" thickBot="1">
      <c r="A277" s="420"/>
      <c r="B277" s="15" t="s">
        <v>12</v>
      </c>
      <c r="C277" s="68" t="s">
        <v>51</v>
      </c>
      <c r="D277" s="162"/>
      <c r="E277" s="41"/>
      <c r="F277" s="16" t="s">
        <v>32</v>
      </c>
      <c r="G277" s="16" t="s">
        <v>32</v>
      </c>
      <c r="H277" s="16"/>
      <c r="I277" s="16"/>
      <c r="J277" s="17"/>
      <c r="K277" s="98">
        <f t="shared" si="144"/>
        <v>0</v>
      </c>
      <c r="L277" s="98">
        <f t="shared" si="145"/>
        <v>0</v>
      </c>
      <c r="M277" s="99">
        <f t="shared" si="146"/>
        <v>0</v>
      </c>
      <c r="N277" s="99">
        <f t="shared" si="147"/>
        <v>0</v>
      </c>
      <c r="O277" s="100">
        <f t="shared" si="148"/>
        <v>0</v>
      </c>
      <c r="P277" s="100">
        <f t="shared" si="149"/>
        <v>0</v>
      </c>
      <c r="Q277" s="101">
        <f t="shared" si="150"/>
        <v>0</v>
      </c>
      <c r="R277" s="101">
        <f t="shared" si="151"/>
        <v>0</v>
      </c>
      <c r="S277" s="102">
        <f t="shared" si="152"/>
        <v>0</v>
      </c>
      <c r="T277" s="102">
        <f t="shared" si="153"/>
        <v>0</v>
      </c>
      <c r="U277" s="103">
        <f t="shared" si="154"/>
        <v>0</v>
      </c>
      <c r="V277" s="103">
        <f t="shared" si="155"/>
        <v>0</v>
      </c>
      <c r="W277" s="104">
        <f t="shared" si="156"/>
        <v>0</v>
      </c>
      <c r="X277" s="104">
        <f t="shared" si="157"/>
        <v>0</v>
      </c>
      <c r="Y277" s="64"/>
      <c r="AA277" s="345" t="s">
        <v>333</v>
      </c>
      <c r="AB277" s="347" t="str">
        <f>D297</f>
        <v/>
      </c>
      <c r="AC277" s="356" t="s">
        <v>334</v>
      </c>
      <c r="AD277" s="357" t="str">
        <f t="shared" si="158"/>
        <v>★</v>
      </c>
      <c r="AE277" s="357" t="str">
        <f t="shared" si="159"/>
        <v>★</v>
      </c>
      <c r="AF277" s="357" t="str">
        <f t="shared" si="160"/>
        <v>★</v>
      </c>
      <c r="AG277" s="359" t="str">
        <f t="shared" si="161"/>
        <v>★</v>
      </c>
      <c r="AH277" s="448"/>
      <c r="AJ277" s="354" t="s">
        <v>340</v>
      </c>
      <c r="AK277" s="355" t="s">
        <v>344</v>
      </c>
    </row>
    <row r="278" spans="1:37">
      <c r="A278" s="420"/>
      <c r="B278" s="422" t="s">
        <v>13</v>
      </c>
      <c r="C278" s="69" t="s">
        <v>243</v>
      </c>
      <c r="D278" s="284"/>
      <c r="E278" s="48" t="s">
        <v>32</v>
      </c>
      <c r="F278" s="49"/>
      <c r="G278" s="49"/>
      <c r="H278" s="49"/>
      <c r="I278" s="49"/>
      <c r="J278" s="50"/>
      <c r="K278" s="98">
        <f t="shared" si="144"/>
        <v>0</v>
      </c>
      <c r="L278" s="98">
        <f t="shared" si="145"/>
        <v>0</v>
      </c>
      <c r="M278" s="99">
        <f t="shared" si="146"/>
        <v>0</v>
      </c>
      <c r="N278" s="99">
        <f t="shared" si="147"/>
        <v>0</v>
      </c>
      <c r="O278" s="100">
        <f t="shared" si="148"/>
        <v>0</v>
      </c>
      <c r="P278" s="100">
        <f t="shared" si="149"/>
        <v>0</v>
      </c>
      <c r="Q278" s="101">
        <f t="shared" si="150"/>
        <v>0</v>
      </c>
      <c r="R278" s="101">
        <f t="shared" si="151"/>
        <v>0</v>
      </c>
      <c r="S278" s="102">
        <f t="shared" si="152"/>
        <v>0</v>
      </c>
      <c r="T278" s="102">
        <f t="shared" si="153"/>
        <v>0</v>
      </c>
      <c r="U278" s="103">
        <f t="shared" si="154"/>
        <v>0</v>
      </c>
      <c r="V278" s="103">
        <f t="shared" si="155"/>
        <v>0</v>
      </c>
      <c r="W278" s="104">
        <f t="shared" si="156"/>
        <v>0</v>
      </c>
      <c r="X278" s="104">
        <f t="shared" si="157"/>
        <v>0</v>
      </c>
      <c r="Y278" s="64"/>
    </row>
    <row r="279" spans="1:37">
      <c r="A279" s="420"/>
      <c r="B279" s="423"/>
      <c r="C279" s="70" t="s">
        <v>52</v>
      </c>
      <c r="D279" s="285"/>
      <c r="E279" s="51"/>
      <c r="F279" s="52"/>
      <c r="G279" s="52"/>
      <c r="H279" s="52" t="s">
        <v>32</v>
      </c>
      <c r="I279" s="52"/>
      <c r="J279" s="53"/>
      <c r="K279" s="98">
        <f t="shared" si="144"/>
        <v>0</v>
      </c>
      <c r="L279" s="98">
        <f t="shared" si="145"/>
        <v>0</v>
      </c>
      <c r="M279" s="99">
        <f t="shared" si="146"/>
        <v>0</v>
      </c>
      <c r="N279" s="99">
        <f t="shared" si="147"/>
        <v>0</v>
      </c>
      <c r="O279" s="100">
        <f t="shared" si="148"/>
        <v>0</v>
      </c>
      <c r="P279" s="100">
        <f t="shared" si="149"/>
        <v>0</v>
      </c>
      <c r="Q279" s="101">
        <f t="shared" si="150"/>
        <v>0</v>
      </c>
      <c r="R279" s="101">
        <f t="shared" si="151"/>
        <v>0</v>
      </c>
      <c r="S279" s="102">
        <f t="shared" si="152"/>
        <v>0</v>
      </c>
      <c r="T279" s="102">
        <f t="shared" si="153"/>
        <v>0</v>
      </c>
      <c r="U279" s="103">
        <f t="shared" si="154"/>
        <v>0</v>
      </c>
      <c r="V279" s="103">
        <f t="shared" si="155"/>
        <v>0</v>
      </c>
      <c r="W279" s="104">
        <f t="shared" si="156"/>
        <v>0</v>
      </c>
      <c r="X279" s="104">
        <f t="shared" si="157"/>
        <v>0</v>
      </c>
      <c r="Y279" s="64"/>
    </row>
    <row r="280" spans="1:37">
      <c r="A280" s="420"/>
      <c r="B280" s="423"/>
      <c r="C280" s="70" t="s">
        <v>53</v>
      </c>
      <c r="D280" s="285"/>
      <c r="E280" s="51"/>
      <c r="F280" s="52" t="s">
        <v>32</v>
      </c>
      <c r="G280" s="52" t="s">
        <v>32</v>
      </c>
      <c r="H280" s="52"/>
      <c r="I280" s="52"/>
      <c r="J280" s="53"/>
      <c r="K280" s="98">
        <f t="shared" si="144"/>
        <v>0</v>
      </c>
      <c r="L280" s="98">
        <f t="shared" si="145"/>
        <v>0</v>
      </c>
      <c r="M280" s="99">
        <f t="shared" si="146"/>
        <v>0</v>
      </c>
      <c r="N280" s="99">
        <f t="shared" si="147"/>
        <v>0</v>
      </c>
      <c r="O280" s="100">
        <f t="shared" si="148"/>
        <v>0</v>
      </c>
      <c r="P280" s="100">
        <f t="shared" si="149"/>
        <v>0</v>
      </c>
      <c r="Q280" s="101">
        <f t="shared" si="150"/>
        <v>0</v>
      </c>
      <c r="R280" s="101">
        <f t="shared" si="151"/>
        <v>0</v>
      </c>
      <c r="S280" s="102">
        <f t="shared" si="152"/>
        <v>0</v>
      </c>
      <c r="T280" s="102">
        <f t="shared" si="153"/>
        <v>0</v>
      </c>
      <c r="U280" s="103">
        <f t="shared" si="154"/>
        <v>0</v>
      </c>
      <c r="V280" s="103">
        <f t="shared" si="155"/>
        <v>0</v>
      </c>
      <c r="W280" s="104">
        <f t="shared" si="156"/>
        <v>0</v>
      </c>
      <c r="X280" s="104">
        <f t="shared" si="157"/>
        <v>0</v>
      </c>
      <c r="Y280" s="64"/>
    </row>
    <row r="281" spans="1:37">
      <c r="A281" s="420"/>
      <c r="B281" s="423"/>
      <c r="C281" s="70" t="s">
        <v>54</v>
      </c>
      <c r="D281" s="285"/>
      <c r="E281" s="51"/>
      <c r="F281" s="52"/>
      <c r="G281" s="52"/>
      <c r="H281" s="52"/>
      <c r="I281" s="52" t="s">
        <v>32</v>
      </c>
      <c r="J281" s="53"/>
      <c r="K281" s="98">
        <f t="shared" si="144"/>
        <v>0</v>
      </c>
      <c r="L281" s="98">
        <f t="shared" si="145"/>
        <v>0</v>
      </c>
      <c r="M281" s="99">
        <f t="shared" si="146"/>
        <v>0</v>
      </c>
      <c r="N281" s="99">
        <f t="shared" si="147"/>
        <v>0</v>
      </c>
      <c r="O281" s="100">
        <f t="shared" si="148"/>
        <v>0</v>
      </c>
      <c r="P281" s="100">
        <f t="shared" si="149"/>
        <v>0</v>
      </c>
      <c r="Q281" s="101">
        <f t="shared" si="150"/>
        <v>0</v>
      </c>
      <c r="R281" s="101">
        <f t="shared" si="151"/>
        <v>0</v>
      </c>
      <c r="S281" s="102">
        <f t="shared" si="152"/>
        <v>0</v>
      </c>
      <c r="T281" s="102">
        <f t="shared" si="153"/>
        <v>0</v>
      </c>
      <c r="U281" s="103">
        <f t="shared" si="154"/>
        <v>0</v>
      </c>
      <c r="V281" s="103">
        <f t="shared" si="155"/>
        <v>0</v>
      </c>
      <c r="W281" s="104">
        <f t="shared" si="156"/>
        <v>0</v>
      </c>
      <c r="X281" s="104">
        <f t="shared" si="157"/>
        <v>0</v>
      </c>
      <c r="Y281" s="64"/>
    </row>
    <row r="282" spans="1:37">
      <c r="A282" s="420"/>
      <c r="B282" s="423"/>
      <c r="C282" s="70" t="s">
        <v>56</v>
      </c>
      <c r="D282" s="285"/>
      <c r="E282" s="51"/>
      <c r="F282" s="52" t="s">
        <v>32</v>
      </c>
      <c r="G282" s="52" t="s">
        <v>32</v>
      </c>
      <c r="H282" s="52"/>
      <c r="I282" s="52"/>
      <c r="J282" s="53"/>
      <c r="K282" s="98">
        <f t="shared" si="144"/>
        <v>0</v>
      </c>
      <c r="L282" s="98">
        <f t="shared" si="145"/>
        <v>0</v>
      </c>
      <c r="M282" s="99">
        <f t="shared" si="146"/>
        <v>0</v>
      </c>
      <c r="N282" s="99">
        <f t="shared" si="147"/>
        <v>0</v>
      </c>
      <c r="O282" s="100">
        <f t="shared" si="148"/>
        <v>0</v>
      </c>
      <c r="P282" s="100">
        <f t="shared" si="149"/>
        <v>0</v>
      </c>
      <c r="Q282" s="101">
        <f t="shared" si="150"/>
        <v>0</v>
      </c>
      <c r="R282" s="101">
        <f t="shared" si="151"/>
        <v>0</v>
      </c>
      <c r="S282" s="102">
        <f t="shared" si="152"/>
        <v>0</v>
      </c>
      <c r="T282" s="102">
        <f t="shared" si="153"/>
        <v>0</v>
      </c>
      <c r="U282" s="103">
        <f t="shared" si="154"/>
        <v>0</v>
      </c>
      <c r="V282" s="103">
        <f t="shared" si="155"/>
        <v>0</v>
      </c>
      <c r="W282" s="104">
        <f t="shared" si="156"/>
        <v>0</v>
      </c>
      <c r="X282" s="104">
        <f t="shared" si="157"/>
        <v>0</v>
      </c>
      <c r="Y282" s="64"/>
    </row>
    <row r="283" spans="1:37" ht="14.25" thickBot="1">
      <c r="A283" s="421"/>
      <c r="B283" s="424"/>
      <c r="C283" s="71" t="s">
        <v>55</v>
      </c>
      <c r="D283" s="286"/>
      <c r="E283" s="54"/>
      <c r="F283" s="55"/>
      <c r="G283" s="55"/>
      <c r="H283" s="55"/>
      <c r="I283" s="55" t="s">
        <v>32</v>
      </c>
      <c r="J283" s="56"/>
      <c r="K283" s="98">
        <f t="shared" si="144"/>
        <v>0</v>
      </c>
      <c r="L283" s="98">
        <f t="shared" si="145"/>
        <v>0</v>
      </c>
      <c r="M283" s="99">
        <f t="shared" si="146"/>
        <v>0</v>
      </c>
      <c r="N283" s="99">
        <f t="shared" si="147"/>
        <v>0</v>
      </c>
      <c r="O283" s="100">
        <f t="shared" si="148"/>
        <v>0</v>
      </c>
      <c r="P283" s="100">
        <f t="shared" si="149"/>
        <v>0</v>
      </c>
      <c r="Q283" s="101">
        <f t="shared" si="150"/>
        <v>0</v>
      </c>
      <c r="R283" s="101">
        <f t="shared" si="151"/>
        <v>0</v>
      </c>
      <c r="S283" s="102">
        <f t="shared" si="152"/>
        <v>0</v>
      </c>
      <c r="T283" s="102">
        <f t="shared" si="153"/>
        <v>0</v>
      </c>
      <c r="U283" s="103">
        <f t="shared" si="154"/>
        <v>0</v>
      </c>
      <c r="V283" s="103">
        <f t="shared" si="155"/>
        <v>0</v>
      </c>
      <c r="W283" s="104">
        <f t="shared" si="156"/>
        <v>0</v>
      </c>
      <c r="X283" s="104">
        <f t="shared" si="157"/>
        <v>0</v>
      </c>
      <c r="Y283" s="64"/>
    </row>
    <row r="284" spans="1:37">
      <c r="A284" s="399" t="s">
        <v>2</v>
      </c>
      <c r="B284" s="400"/>
      <c r="C284" s="72" t="s">
        <v>57</v>
      </c>
      <c r="D284" s="287"/>
      <c r="E284" s="40" t="s">
        <v>32</v>
      </c>
      <c r="F284" s="33"/>
      <c r="G284" s="33"/>
      <c r="H284" s="22"/>
      <c r="I284" s="33"/>
      <c r="J284" s="34" t="s">
        <v>32</v>
      </c>
      <c r="K284" s="98">
        <f t="shared" si="144"/>
        <v>0</v>
      </c>
      <c r="L284" s="98">
        <f t="shared" si="145"/>
        <v>0</v>
      </c>
      <c r="M284" s="99">
        <f t="shared" si="146"/>
        <v>0</v>
      </c>
      <c r="N284" s="99">
        <f t="shared" si="147"/>
        <v>0</v>
      </c>
      <c r="O284" s="100">
        <f t="shared" si="148"/>
        <v>0</v>
      </c>
      <c r="P284" s="100">
        <f t="shared" si="149"/>
        <v>0</v>
      </c>
      <c r="Q284" s="101">
        <f t="shared" si="150"/>
        <v>0</v>
      </c>
      <c r="R284" s="101">
        <f t="shared" si="151"/>
        <v>0</v>
      </c>
      <c r="S284" s="102">
        <f t="shared" si="152"/>
        <v>0</v>
      </c>
      <c r="T284" s="102">
        <f t="shared" si="153"/>
        <v>0</v>
      </c>
      <c r="U284" s="103">
        <f t="shared" si="154"/>
        <v>0</v>
      </c>
      <c r="V284" s="103">
        <f t="shared" si="155"/>
        <v>0</v>
      </c>
      <c r="W284" s="104">
        <f t="shared" si="156"/>
        <v>0</v>
      </c>
      <c r="X284" s="104">
        <f t="shared" si="157"/>
        <v>0</v>
      </c>
      <c r="Y284" s="64"/>
    </row>
    <row r="285" spans="1:37" ht="14.25" thickBot="1">
      <c r="A285" s="399"/>
      <c r="B285" s="400"/>
      <c r="C285" s="74" t="s">
        <v>59</v>
      </c>
      <c r="D285" s="288"/>
      <c r="E285" s="42"/>
      <c r="F285" s="27"/>
      <c r="G285" s="27"/>
      <c r="H285" s="28"/>
      <c r="I285" s="27"/>
      <c r="J285" s="29" t="s">
        <v>32</v>
      </c>
      <c r="K285" s="98">
        <f t="shared" si="144"/>
        <v>0</v>
      </c>
      <c r="L285" s="98">
        <f t="shared" si="145"/>
        <v>0</v>
      </c>
      <c r="M285" s="99">
        <f t="shared" si="146"/>
        <v>0</v>
      </c>
      <c r="N285" s="99">
        <f t="shared" si="147"/>
        <v>0</v>
      </c>
      <c r="O285" s="100">
        <f t="shared" si="148"/>
        <v>0</v>
      </c>
      <c r="P285" s="100">
        <f t="shared" si="149"/>
        <v>0</v>
      </c>
      <c r="Q285" s="101">
        <f t="shared" si="150"/>
        <v>0</v>
      </c>
      <c r="R285" s="101">
        <f t="shared" si="151"/>
        <v>0</v>
      </c>
      <c r="S285" s="102">
        <f t="shared" si="152"/>
        <v>0</v>
      </c>
      <c r="T285" s="102">
        <f t="shared" si="153"/>
        <v>0</v>
      </c>
      <c r="U285" s="103">
        <f t="shared" si="154"/>
        <v>0</v>
      </c>
      <c r="V285" s="103">
        <f t="shared" si="155"/>
        <v>0</v>
      </c>
      <c r="W285" s="104">
        <f t="shared" si="156"/>
        <v>0</v>
      </c>
      <c r="X285" s="104">
        <f t="shared" si="157"/>
        <v>0</v>
      </c>
      <c r="Y285" s="64"/>
    </row>
    <row r="286" spans="1:37" ht="14.25" thickBot="1">
      <c r="A286" s="410" t="s">
        <v>21</v>
      </c>
      <c r="B286" s="411"/>
      <c r="C286" s="82" t="s">
        <v>80</v>
      </c>
      <c r="D286" s="289"/>
      <c r="E286" s="83" t="s">
        <v>32</v>
      </c>
      <c r="F286" s="84"/>
      <c r="G286" s="84"/>
      <c r="H286" s="84"/>
      <c r="I286" s="84"/>
      <c r="J286" s="85"/>
      <c r="K286" s="98">
        <f t="shared" si="144"/>
        <v>0</v>
      </c>
      <c r="L286" s="98">
        <f t="shared" si="145"/>
        <v>0</v>
      </c>
      <c r="M286" s="99">
        <f t="shared" si="146"/>
        <v>0</v>
      </c>
      <c r="N286" s="99">
        <f t="shared" si="147"/>
        <v>0</v>
      </c>
      <c r="O286" s="100">
        <f t="shared" si="148"/>
        <v>0</v>
      </c>
      <c r="P286" s="100">
        <f t="shared" si="149"/>
        <v>0</v>
      </c>
      <c r="Q286" s="101">
        <f t="shared" si="150"/>
        <v>0</v>
      </c>
      <c r="R286" s="101">
        <f t="shared" si="151"/>
        <v>0</v>
      </c>
      <c r="S286" s="102">
        <f t="shared" si="152"/>
        <v>0</v>
      </c>
      <c r="T286" s="102">
        <f t="shared" si="153"/>
        <v>0</v>
      </c>
      <c r="U286" s="103">
        <f t="shared" si="154"/>
        <v>0</v>
      </c>
      <c r="V286" s="103">
        <f t="shared" si="155"/>
        <v>0</v>
      </c>
      <c r="W286" s="104">
        <f t="shared" si="156"/>
        <v>0</v>
      </c>
      <c r="X286" s="104">
        <f t="shared" si="157"/>
        <v>0</v>
      </c>
      <c r="Y286" s="64"/>
    </row>
    <row r="287" spans="1:37">
      <c r="A287" s="439" t="s">
        <v>73</v>
      </c>
      <c r="B287" s="411"/>
      <c r="C287" s="75" t="s">
        <v>75</v>
      </c>
      <c r="D287" s="290"/>
      <c r="E287" s="86"/>
      <c r="F287" s="87"/>
      <c r="G287" s="87"/>
      <c r="H287" s="87"/>
      <c r="I287" s="87" t="s">
        <v>32</v>
      </c>
      <c r="J287" s="88"/>
      <c r="K287" s="98">
        <f t="shared" si="144"/>
        <v>0</v>
      </c>
      <c r="L287" s="98">
        <f t="shared" si="145"/>
        <v>0</v>
      </c>
      <c r="M287" s="99">
        <f t="shared" si="146"/>
        <v>0</v>
      </c>
      <c r="N287" s="99">
        <f t="shared" si="147"/>
        <v>0</v>
      </c>
      <c r="O287" s="100">
        <f t="shared" si="148"/>
        <v>0</v>
      </c>
      <c r="P287" s="100">
        <f t="shared" si="149"/>
        <v>0</v>
      </c>
      <c r="Q287" s="101">
        <f t="shared" si="150"/>
        <v>0</v>
      </c>
      <c r="R287" s="101">
        <f t="shared" si="151"/>
        <v>0</v>
      </c>
      <c r="S287" s="102">
        <f t="shared" si="152"/>
        <v>0</v>
      </c>
      <c r="T287" s="102">
        <f t="shared" si="153"/>
        <v>0</v>
      </c>
      <c r="U287" s="103">
        <f t="shared" si="154"/>
        <v>0</v>
      </c>
      <c r="V287" s="103">
        <f t="shared" si="155"/>
        <v>0</v>
      </c>
      <c r="W287" s="104">
        <f t="shared" si="156"/>
        <v>0</v>
      </c>
      <c r="X287" s="104">
        <f t="shared" si="157"/>
        <v>0</v>
      </c>
      <c r="Y287" s="64"/>
    </row>
    <row r="288" spans="1:37">
      <c r="A288" s="409"/>
      <c r="B288" s="400"/>
      <c r="C288" s="76" t="s">
        <v>74</v>
      </c>
      <c r="D288" s="291"/>
      <c r="E288" s="46"/>
      <c r="F288" s="20"/>
      <c r="G288" s="20"/>
      <c r="H288" s="20"/>
      <c r="I288" s="20" t="s">
        <v>32</v>
      </c>
      <c r="J288" s="21" t="s">
        <v>32</v>
      </c>
      <c r="K288" s="98">
        <f t="shared" si="144"/>
        <v>0</v>
      </c>
      <c r="L288" s="98">
        <f t="shared" si="145"/>
        <v>0</v>
      </c>
      <c r="M288" s="99">
        <f t="shared" si="146"/>
        <v>0</v>
      </c>
      <c r="N288" s="99">
        <f t="shared" si="147"/>
        <v>0</v>
      </c>
      <c r="O288" s="100">
        <f t="shared" si="148"/>
        <v>0</v>
      </c>
      <c r="P288" s="100">
        <f t="shared" si="149"/>
        <v>0</v>
      </c>
      <c r="Q288" s="101">
        <f t="shared" si="150"/>
        <v>0</v>
      </c>
      <c r="R288" s="101">
        <f t="shared" si="151"/>
        <v>0</v>
      </c>
      <c r="S288" s="102">
        <f t="shared" si="152"/>
        <v>0</v>
      </c>
      <c r="T288" s="102">
        <f t="shared" si="153"/>
        <v>0</v>
      </c>
      <c r="U288" s="103">
        <f t="shared" si="154"/>
        <v>0</v>
      </c>
      <c r="V288" s="103">
        <f t="shared" si="155"/>
        <v>0</v>
      </c>
      <c r="W288" s="104">
        <f t="shared" si="156"/>
        <v>0</v>
      </c>
      <c r="X288" s="104">
        <f t="shared" si="157"/>
        <v>0</v>
      </c>
      <c r="Y288" s="64"/>
    </row>
    <row r="289" spans="1:34">
      <c r="A289" s="409"/>
      <c r="B289" s="400"/>
      <c r="C289" s="76" t="s">
        <v>77</v>
      </c>
      <c r="D289" s="291"/>
      <c r="E289" s="46"/>
      <c r="F289" s="20"/>
      <c r="G289" s="20"/>
      <c r="H289" s="20"/>
      <c r="I289" s="20" t="s">
        <v>32</v>
      </c>
      <c r="J289" s="21"/>
      <c r="K289" s="98">
        <f t="shared" si="144"/>
        <v>0</v>
      </c>
      <c r="L289" s="98">
        <f t="shared" si="145"/>
        <v>0</v>
      </c>
      <c r="M289" s="99">
        <f t="shared" si="146"/>
        <v>0</v>
      </c>
      <c r="N289" s="99">
        <f t="shared" si="147"/>
        <v>0</v>
      </c>
      <c r="O289" s="100">
        <f t="shared" si="148"/>
        <v>0</v>
      </c>
      <c r="P289" s="100">
        <f t="shared" si="149"/>
        <v>0</v>
      </c>
      <c r="Q289" s="101">
        <f t="shared" si="150"/>
        <v>0</v>
      </c>
      <c r="R289" s="101">
        <f t="shared" si="151"/>
        <v>0</v>
      </c>
      <c r="S289" s="102">
        <f t="shared" si="152"/>
        <v>0</v>
      </c>
      <c r="T289" s="102">
        <f t="shared" si="153"/>
        <v>0</v>
      </c>
      <c r="U289" s="103">
        <f t="shared" si="154"/>
        <v>0</v>
      </c>
      <c r="V289" s="103">
        <f t="shared" si="155"/>
        <v>0</v>
      </c>
      <c r="W289" s="104">
        <f t="shared" si="156"/>
        <v>0</v>
      </c>
      <c r="X289" s="104">
        <f t="shared" si="157"/>
        <v>0</v>
      </c>
      <c r="Y289" s="64"/>
    </row>
    <row r="290" spans="1:34" ht="14.25" thickBot="1">
      <c r="A290" s="412"/>
      <c r="B290" s="413"/>
      <c r="C290" s="77" t="s">
        <v>76</v>
      </c>
      <c r="D290" s="292"/>
      <c r="E290" s="47"/>
      <c r="F290" s="25"/>
      <c r="G290" s="25"/>
      <c r="H290" s="25"/>
      <c r="I290" s="25"/>
      <c r="J290" s="26" t="s">
        <v>32</v>
      </c>
      <c r="K290" s="98">
        <f t="shared" si="144"/>
        <v>0</v>
      </c>
      <c r="L290" s="98">
        <f t="shared" si="145"/>
        <v>0</v>
      </c>
      <c r="M290" s="99">
        <f t="shared" si="146"/>
        <v>0</v>
      </c>
      <c r="N290" s="99">
        <f t="shared" si="147"/>
        <v>0</v>
      </c>
      <c r="O290" s="100">
        <f t="shared" si="148"/>
        <v>0</v>
      </c>
      <c r="P290" s="100">
        <f t="shared" si="149"/>
        <v>0</v>
      </c>
      <c r="Q290" s="101">
        <f t="shared" si="150"/>
        <v>0</v>
      </c>
      <c r="R290" s="101">
        <f t="shared" si="151"/>
        <v>0</v>
      </c>
      <c r="S290" s="102">
        <f t="shared" si="152"/>
        <v>0</v>
      </c>
      <c r="T290" s="102">
        <f t="shared" si="153"/>
        <v>0</v>
      </c>
      <c r="U290" s="103">
        <f t="shared" si="154"/>
        <v>0</v>
      </c>
      <c r="V290" s="103">
        <f t="shared" si="155"/>
        <v>0</v>
      </c>
      <c r="W290" s="104">
        <f t="shared" si="156"/>
        <v>0</v>
      </c>
      <c r="X290" s="104">
        <f t="shared" si="157"/>
        <v>0</v>
      </c>
      <c r="Y290" s="64"/>
    </row>
    <row r="291" spans="1:34">
      <c r="A291" s="438" t="s">
        <v>70</v>
      </c>
      <c r="B291" s="374"/>
      <c r="C291" s="78" t="s">
        <v>79</v>
      </c>
      <c r="D291" s="290"/>
      <c r="E291" s="57" t="s">
        <v>32</v>
      </c>
      <c r="F291" s="58"/>
      <c r="G291" s="58"/>
      <c r="H291" s="58"/>
      <c r="I291" s="58"/>
      <c r="J291" s="59"/>
      <c r="K291" s="98">
        <f t="shared" si="144"/>
        <v>0</v>
      </c>
      <c r="L291" s="98">
        <f t="shared" si="145"/>
        <v>0</v>
      </c>
      <c r="M291" s="99">
        <f t="shared" si="146"/>
        <v>0</v>
      </c>
      <c r="N291" s="99">
        <f t="shared" si="147"/>
        <v>0</v>
      </c>
      <c r="O291" s="100">
        <f t="shared" si="148"/>
        <v>0</v>
      </c>
      <c r="P291" s="100">
        <f t="shared" si="149"/>
        <v>0</v>
      </c>
      <c r="Q291" s="101">
        <f t="shared" si="150"/>
        <v>0</v>
      </c>
      <c r="R291" s="101">
        <f t="shared" si="151"/>
        <v>0</v>
      </c>
      <c r="S291" s="102">
        <f t="shared" si="152"/>
        <v>0</v>
      </c>
      <c r="T291" s="102">
        <f t="shared" si="153"/>
        <v>0</v>
      </c>
      <c r="U291" s="103">
        <f t="shared" si="154"/>
        <v>0</v>
      </c>
      <c r="V291" s="103">
        <f t="shared" si="155"/>
        <v>0</v>
      </c>
      <c r="W291" s="104">
        <f t="shared" si="156"/>
        <v>0</v>
      </c>
      <c r="X291" s="104">
        <f t="shared" si="157"/>
        <v>0</v>
      </c>
      <c r="Y291" s="64"/>
    </row>
    <row r="292" spans="1:34">
      <c r="A292" s="402"/>
      <c r="B292" s="403"/>
      <c r="C292" s="79" t="s">
        <v>65</v>
      </c>
      <c r="D292" s="291"/>
      <c r="E292" s="60"/>
      <c r="F292" s="61" t="s">
        <v>32</v>
      </c>
      <c r="G292" s="61" t="s">
        <v>32</v>
      </c>
      <c r="H292" s="61"/>
      <c r="I292" s="61"/>
      <c r="J292" s="62"/>
      <c r="K292" s="98">
        <f t="shared" si="144"/>
        <v>0</v>
      </c>
      <c r="L292" s="98">
        <f t="shared" si="145"/>
        <v>0</v>
      </c>
      <c r="M292" s="99">
        <f t="shared" si="146"/>
        <v>0</v>
      </c>
      <c r="N292" s="99">
        <f t="shared" si="147"/>
        <v>0</v>
      </c>
      <c r="O292" s="100">
        <f t="shared" si="148"/>
        <v>0</v>
      </c>
      <c r="P292" s="100">
        <f t="shared" si="149"/>
        <v>0</v>
      </c>
      <c r="Q292" s="101">
        <f t="shared" si="150"/>
        <v>0</v>
      </c>
      <c r="R292" s="101">
        <f t="shared" si="151"/>
        <v>0</v>
      </c>
      <c r="S292" s="102">
        <f t="shared" si="152"/>
        <v>0</v>
      </c>
      <c r="T292" s="102">
        <f t="shared" si="153"/>
        <v>0</v>
      </c>
      <c r="U292" s="103">
        <f t="shared" si="154"/>
        <v>0</v>
      </c>
      <c r="V292" s="103">
        <f t="shared" si="155"/>
        <v>0</v>
      </c>
      <c r="W292" s="104">
        <f t="shared" si="156"/>
        <v>0</v>
      </c>
      <c r="X292" s="104">
        <f t="shared" si="157"/>
        <v>0</v>
      </c>
      <c r="Y292" s="64"/>
    </row>
    <row r="293" spans="1:34">
      <c r="A293" s="402"/>
      <c r="B293" s="403"/>
      <c r="C293" s="79" t="s">
        <v>66</v>
      </c>
      <c r="D293" s="291"/>
      <c r="E293" s="60"/>
      <c r="F293" s="61"/>
      <c r="G293" s="61"/>
      <c r="H293" s="61" t="s">
        <v>32</v>
      </c>
      <c r="I293" s="61"/>
      <c r="J293" s="62"/>
      <c r="K293" s="98">
        <f t="shared" si="144"/>
        <v>0</v>
      </c>
      <c r="L293" s="98">
        <f t="shared" si="145"/>
        <v>0</v>
      </c>
      <c r="M293" s="99">
        <f t="shared" si="146"/>
        <v>0</v>
      </c>
      <c r="N293" s="99">
        <f t="shared" si="147"/>
        <v>0</v>
      </c>
      <c r="O293" s="100">
        <f t="shared" si="148"/>
        <v>0</v>
      </c>
      <c r="P293" s="100">
        <f t="shared" si="149"/>
        <v>0</v>
      </c>
      <c r="Q293" s="101">
        <f t="shared" si="150"/>
        <v>0</v>
      </c>
      <c r="R293" s="101">
        <f t="shared" si="151"/>
        <v>0</v>
      </c>
      <c r="S293" s="102">
        <f t="shared" si="152"/>
        <v>0</v>
      </c>
      <c r="T293" s="102">
        <f t="shared" si="153"/>
        <v>0</v>
      </c>
      <c r="U293" s="103">
        <f t="shared" si="154"/>
        <v>0</v>
      </c>
      <c r="V293" s="103">
        <f t="shared" si="155"/>
        <v>0</v>
      </c>
      <c r="W293" s="104">
        <f t="shared" si="156"/>
        <v>0</v>
      </c>
      <c r="X293" s="104">
        <f t="shared" si="157"/>
        <v>0</v>
      </c>
      <c r="Y293" s="64"/>
    </row>
    <row r="294" spans="1:34">
      <c r="A294" s="402"/>
      <c r="B294" s="403"/>
      <c r="C294" s="79" t="s">
        <v>67</v>
      </c>
      <c r="D294" s="291"/>
      <c r="E294" s="60"/>
      <c r="F294" s="61"/>
      <c r="G294" s="61"/>
      <c r="H294" s="61"/>
      <c r="I294" s="61" t="s">
        <v>32</v>
      </c>
      <c r="J294" s="62"/>
      <c r="K294" s="98">
        <f t="shared" si="144"/>
        <v>0</v>
      </c>
      <c r="L294" s="98">
        <f t="shared" si="145"/>
        <v>0</v>
      </c>
      <c r="M294" s="99">
        <f t="shared" si="146"/>
        <v>0</v>
      </c>
      <c r="N294" s="99">
        <f t="shared" si="147"/>
        <v>0</v>
      </c>
      <c r="O294" s="100">
        <f t="shared" si="148"/>
        <v>0</v>
      </c>
      <c r="P294" s="100">
        <f t="shared" si="149"/>
        <v>0</v>
      </c>
      <c r="Q294" s="101">
        <f t="shared" si="150"/>
        <v>0</v>
      </c>
      <c r="R294" s="101">
        <f t="shared" si="151"/>
        <v>0</v>
      </c>
      <c r="S294" s="102">
        <f t="shared" si="152"/>
        <v>0</v>
      </c>
      <c r="T294" s="102">
        <f t="shared" si="153"/>
        <v>0</v>
      </c>
      <c r="U294" s="103">
        <f t="shared" si="154"/>
        <v>0</v>
      </c>
      <c r="V294" s="103">
        <f t="shared" si="155"/>
        <v>0</v>
      </c>
      <c r="W294" s="104">
        <f t="shared" si="156"/>
        <v>0</v>
      </c>
      <c r="X294" s="104">
        <f t="shared" si="157"/>
        <v>0</v>
      </c>
      <c r="Y294" s="64"/>
    </row>
    <row r="295" spans="1:34">
      <c r="A295" s="402"/>
      <c r="B295" s="403"/>
      <c r="C295" s="79" t="s">
        <v>68</v>
      </c>
      <c r="D295" s="291"/>
      <c r="E295" s="60"/>
      <c r="F295" s="61"/>
      <c r="G295" s="61"/>
      <c r="H295" s="61"/>
      <c r="I295" s="61"/>
      <c r="J295" s="62" t="s">
        <v>32</v>
      </c>
      <c r="K295" s="98">
        <f t="shared" si="144"/>
        <v>0</v>
      </c>
      <c r="L295" s="98">
        <f t="shared" si="145"/>
        <v>0</v>
      </c>
      <c r="M295" s="99">
        <f t="shared" si="146"/>
        <v>0</v>
      </c>
      <c r="N295" s="99">
        <f t="shared" si="147"/>
        <v>0</v>
      </c>
      <c r="O295" s="100">
        <f t="shared" si="148"/>
        <v>0</v>
      </c>
      <c r="P295" s="100">
        <f t="shared" si="149"/>
        <v>0</v>
      </c>
      <c r="Q295" s="101">
        <f t="shared" si="150"/>
        <v>0</v>
      </c>
      <c r="R295" s="101">
        <f t="shared" si="151"/>
        <v>0</v>
      </c>
      <c r="S295" s="102">
        <f t="shared" si="152"/>
        <v>0</v>
      </c>
      <c r="T295" s="102">
        <f t="shared" si="153"/>
        <v>0</v>
      </c>
      <c r="U295" s="103">
        <f t="shared" si="154"/>
        <v>0</v>
      </c>
      <c r="V295" s="103">
        <f t="shared" si="155"/>
        <v>0</v>
      </c>
      <c r="W295" s="104">
        <f t="shared" si="156"/>
        <v>0</v>
      </c>
      <c r="X295" s="104">
        <f t="shared" si="157"/>
        <v>0</v>
      </c>
      <c r="Y295" s="64"/>
    </row>
    <row r="296" spans="1:34" ht="14.25" thickBot="1">
      <c r="A296" s="404"/>
      <c r="B296" s="405"/>
      <c r="C296" s="80" t="s">
        <v>69</v>
      </c>
      <c r="D296" s="292"/>
      <c r="E296" s="63" t="s">
        <v>32</v>
      </c>
      <c r="F296" s="7" t="s">
        <v>32</v>
      </c>
      <c r="G296" s="7" t="s">
        <v>32</v>
      </c>
      <c r="H296" s="7" t="s">
        <v>32</v>
      </c>
      <c r="I296" s="7" t="s">
        <v>32</v>
      </c>
      <c r="J296" s="8" t="s">
        <v>32</v>
      </c>
      <c r="K296" s="98">
        <f t="shared" si="144"/>
        <v>0</v>
      </c>
      <c r="L296" s="98">
        <f t="shared" si="145"/>
        <v>0</v>
      </c>
      <c r="M296" s="99">
        <f t="shared" si="146"/>
        <v>0</v>
      </c>
      <c r="N296" s="99">
        <f t="shared" si="147"/>
        <v>0</v>
      </c>
      <c r="O296" s="100">
        <f t="shared" si="148"/>
        <v>0</v>
      </c>
      <c r="P296" s="100">
        <f t="shared" si="149"/>
        <v>0</v>
      </c>
      <c r="Q296" s="101">
        <f t="shared" si="150"/>
        <v>0</v>
      </c>
      <c r="R296" s="101">
        <f t="shared" si="151"/>
        <v>0</v>
      </c>
      <c r="S296" s="102">
        <f t="shared" si="152"/>
        <v>0</v>
      </c>
      <c r="T296" s="102">
        <f t="shared" si="153"/>
        <v>0</v>
      </c>
      <c r="U296" s="103">
        <f t="shared" si="154"/>
        <v>0</v>
      </c>
      <c r="V296" s="103">
        <f t="shared" si="155"/>
        <v>0</v>
      </c>
      <c r="W296" s="104">
        <f t="shared" si="156"/>
        <v>0</v>
      </c>
      <c r="X296" s="104">
        <f t="shared" si="157"/>
        <v>0</v>
      </c>
      <c r="Y296" s="64"/>
    </row>
    <row r="297" spans="1:34" ht="14.25" thickBot="1">
      <c r="A297" s="393" t="s">
        <v>152</v>
      </c>
      <c r="B297" s="394"/>
      <c r="C297" s="395"/>
      <c r="D297" s="107" t="str">
        <f>IF(SUM(L271:L296)=0,"",SUM(K271:K296)/SUM(L271:L296)*100)</f>
        <v/>
      </c>
      <c r="E297" s="107" t="str">
        <f>IF(SUM(N271:N296)=0,"",SUM(M271:M296)/SUM(N271:N296)*100)</f>
        <v/>
      </c>
      <c r="F297" s="105" t="str">
        <f>IF(SUM(P271:P296)=0,"",SUM(O271:O296)/SUM(P271:P296)*100)</f>
        <v/>
      </c>
      <c r="G297" s="105" t="str">
        <f>IF(SUM(R271:R296)=0,"",SUM(Q271:Q296)/SUM(R271:R296)*100)</f>
        <v/>
      </c>
      <c r="H297" s="105" t="str">
        <f>IF(SUM(T271:T296)=0,"",SUM(S271:S296)/SUM(T271:T296)*100)</f>
        <v/>
      </c>
      <c r="I297" s="105" t="str">
        <f>IF(SUM(V271:V296)=0,"",SUM(U271:U296)/SUM(V271:V296)*100)</f>
        <v/>
      </c>
      <c r="J297" s="106" t="str">
        <f>IF(SUM(X271:X296)=0,"",SUM(W271:W296)/SUM(X271:X296)*100)</f>
        <v/>
      </c>
    </row>
    <row r="298" spans="1:34" ht="30" customHeight="1" thickBot="1">
      <c r="A298" s="396" t="s">
        <v>71</v>
      </c>
      <c r="B298" s="392"/>
      <c r="C298" s="397"/>
      <c r="D298" s="397"/>
      <c r="E298" s="397"/>
      <c r="F298" s="397"/>
      <c r="G298" s="397"/>
      <c r="H298" s="397"/>
      <c r="I298" s="397"/>
      <c r="J298" s="398"/>
    </row>
    <row r="299" spans="1:34" ht="14.25" thickBot="1"/>
    <row r="300" spans="1:34" ht="18" customHeight="1" thickBot="1">
      <c r="A300" s="391" t="s">
        <v>276</v>
      </c>
      <c r="B300" s="392"/>
      <c r="C300" s="299"/>
      <c r="D300" s="295"/>
      <c r="E300" s="295"/>
      <c r="F300" s="295"/>
      <c r="G300" s="295"/>
      <c r="H300" s="295"/>
      <c r="I300" s="295"/>
      <c r="J300" s="296"/>
    </row>
    <row r="301" spans="1:34">
      <c r="A301" s="431" t="s">
        <v>6</v>
      </c>
      <c r="B301" s="374"/>
      <c r="C301" s="433" t="s">
        <v>62</v>
      </c>
      <c r="D301" s="425" t="s">
        <v>64</v>
      </c>
      <c r="E301" s="428" t="s">
        <v>63</v>
      </c>
      <c r="F301" s="429"/>
      <c r="G301" s="429"/>
      <c r="H301" s="429"/>
      <c r="I301" s="429"/>
      <c r="J301" s="430"/>
      <c r="Y301" s="64"/>
    </row>
    <row r="302" spans="1:34" ht="14.25" thickBot="1">
      <c r="A302" s="402"/>
      <c r="B302" s="403"/>
      <c r="C302" s="434"/>
      <c r="D302" s="426"/>
      <c r="E302" s="414" t="s">
        <v>7</v>
      </c>
      <c r="F302" s="436" t="s">
        <v>3</v>
      </c>
      <c r="G302" s="436"/>
      <c r="H302" s="436" t="s">
        <v>4</v>
      </c>
      <c r="I302" s="436" t="s">
        <v>5</v>
      </c>
      <c r="J302" s="416" t="s">
        <v>8</v>
      </c>
      <c r="Y302" s="64" t="s">
        <v>32</v>
      </c>
    </row>
    <row r="303" spans="1:34" ht="14.25" customHeight="1" thickBot="1">
      <c r="A303" s="432"/>
      <c r="B303" s="388"/>
      <c r="C303" s="435"/>
      <c r="D303" s="427"/>
      <c r="E303" s="415"/>
      <c r="F303" s="154" t="s">
        <v>46</v>
      </c>
      <c r="G303" s="154" t="s">
        <v>47</v>
      </c>
      <c r="H303" s="437"/>
      <c r="I303" s="437"/>
      <c r="J303" s="417"/>
      <c r="Y303" s="64" t="s">
        <v>72</v>
      </c>
      <c r="AA303" s="342" t="s">
        <v>63</v>
      </c>
      <c r="AB303" s="343" t="s">
        <v>152</v>
      </c>
      <c r="AC303" s="447" t="s">
        <v>64</v>
      </c>
      <c r="AD303" s="447"/>
      <c r="AE303" s="447"/>
      <c r="AF303" s="447"/>
      <c r="AG303" s="447"/>
      <c r="AH303" s="344" t="s">
        <v>326</v>
      </c>
    </row>
    <row r="304" spans="1:34" ht="15" thickTop="1" thickBot="1">
      <c r="A304" s="399" t="s">
        <v>1</v>
      </c>
      <c r="B304" s="400"/>
      <c r="C304" s="14" t="s">
        <v>41</v>
      </c>
      <c r="D304" s="161"/>
      <c r="E304" s="40" t="s">
        <v>32</v>
      </c>
      <c r="F304" s="22"/>
      <c r="G304" s="22"/>
      <c r="H304" s="22"/>
      <c r="I304" s="22"/>
      <c r="J304" s="23"/>
      <c r="K304" s="98">
        <f t="shared" ref="K304:K329" si="162">IF(D304="○",1,0)</f>
        <v>0</v>
      </c>
      <c r="L304" s="98">
        <f t="shared" ref="L304:L329" si="163">IF(D304="",0,1)</f>
        <v>0</v>
      </c>
      <c r="M304" s="99">
        <f t="shared" ref="M304:M329" si="164">IF(AND($D304="○",E304="○"),1,0)</f>
        <v>0</v>
      </c>
      <c r="N304" s="99">
        <f t="shared" ref="N304:N329" si="165">IF(AND($D304&lt;&gt;"",$E304="○"),1,0)</f>
        <v>0</v>
      </c>
      <c r="O304" s="100">
        <f t="shared" ref="O304:O329" si="166">IF(AND($D304="○",F304="○"),1,0)</f>
        <v>0</v>
      </c>
      <c r="P304" s="100">
        <f t="shared" ref="P304:P329" si="167">IF(AND($D304&lt;&gt;"",$F304="○"),1,0)</f>
        <v>0</v>
      </c>
      <c r="Q304" s="101">
        <f t="shared" ref="Q304:Q329" si="168">IF(AND($D304="○",G304="○"),1,0)</f>
        <v>0</v>
      </c>
      <c r="R304" s="101">
        <f t="shared" ref="R304:R329" si="169">IF(AND($D304&lt;&gt;"",$G304="○"),1,0)</f>
        <v>0</v>
      </c>
      <c r="S304" s="102">
        <f t="shared" ref="S304:S329" si="170">IF(AND($D304="○",H304="○"),1,0)</f>
        <v>0</v>
      </c>
      <c r="T304" s="102">
        <f t="shared" ref="T304:T329" si="171">IF(AND($D304&lt;&gt;"",$H304="○"),1,0)</f>
        <v>0</v>
      </c>
      <c r="U304" s="103">
        <f t="shared" ref="U304:U329" si="172">IF(AND($D304="○",I304="○"),1,0)</f>
        <v>0</v>
      </c>
      <c r="V304" s="103">
        <f t="shared" ref="V304:V329" si="173">IF(AND($D304&lt;&gt;"",$I304="○"),1,0)</f>
        <v>0</v>
      </c>
      <c r="W304" s="104">
        <f t="shared" ref="W304:W329" si="174">IF(AND($D304="○",J304="○"),1,0)</f>
        <v>0</v>
      </c>
      <c r="X304" s="104">
        <f t="shared" ref="X304:X329" si="175">IF(AND($D304&lt;&gt;"",$J304="○"),1,0)</f>
        <v>0</v>
      </c>
      <c r="Y304" s="64"/>
      <c r="AA304" s="248" t="s">
        <v>327</v>
      </c>
      <c r="AB304" s="346" t="str">
        <f>E330</f>
        <v/>
      </c>
      <c r="AC304" s="348" t="s">
        <v>334</v>
      </c>
      <c r="AD304" s="349" t="str">
        <f>IF(AB304&gt;=20,"★","")</f>
        <v>★</v>
      </c>
      <c r="AE304" s="349" t="str">
        <f>IF(AB304&gt;=40,"★","")</f>
        <v>★</v>
      </c>
      <c r="AF304" s="349" t="str">
        <f>IF(AB304&gt;=60,"★","")</f>
        <v>★</v>
      </c>
      <c r="AG304" s="350" t="str">
        <f>IF(AB304&gt;=80,"★","")</f>
        <v>★</v>
      </c>
      <c r="AH304" s="446">
        <f>C331</f>
        <v>0</v>
      </c>
    </row>
    <row r="305" spans="1:37">
      <c r="A305" s="410" t="s">
        <v>31</v>
      </c>
      <c r="B305" s="411"/>
      <c r="C305" s="65" t="s">
        <v>43</v>
      </c>
      <c r="D305" s="282"/>
      <c r="E305" s="43" t="s">
        <v>32</v>
      </c>
      <c r="F305" s="36"/>
      <c r="G305" s="36"/>
      <c r="H305" s="36"/>
      <c r="I305" s="36"/>
      <c r="J305" s="37"/>
      <c r="K305" s="98">
        <f t="shared" si="162"/>
        <v>0</v>
      </c>
      <c r="L305" s="98">
        <f t="shared" si="163"/>
        <v>0</v>
      </c>
      <c r="M305" s="99">
        <f t="shared" si="164"/>
        <v>0</v>
      </c>
      <c r="N305" s="99">
        <f t="shared" si="165"/>
        <v>0</v>
      </c>
      <c r="O305" s="100">
        <f t="shared" si="166"/>
        <v>0</v>
      </c>
      <c r="P305" s="100">
        <f t="shared" si="167"/>
        <v>0</v>
      </c>
      <c r="Q305" s="101">
        <f t="shared" si="168"/>
        <v>0</v>
      </c>
      <c r="R305" s="101">
        <f t="shared" si="169"/>
        <v>0</v>
      </c>
      <c r="S305" s="102">
        <f t="shared" si="170"/>
        <v>0</v>
      </c>
      <c r="T305" s="102">
        <f t="shared" si="171"/>
        <v>0</v>
      </c>
      <c r="U305" s="103">
        <f t="shared" si="172"/>
        <v>0</v>
      </c>
      <c r="V305" s="103">
        <f t="shared" si="173"/>
        <v>0</v>
      </c>
      <c r="W305" s="104">
        <f t="shared" si="174"/>
        <v>0</v>
      </c>
      <c r="X305" s="104">
        <f t="shared" si="175"/>
        <v>0</v>
      </c>
      <c r="Y305" s="64"/>
      <c r="AA305" s="248" t="s">
        <v>328</v>
      </c>
      <c r="AB305" s="346" t="str">
        <f>F330</f>
        <v/>
      </c>
      <c r="AC305" s="348" t="s">
        <v>334</v>
      </c>
      <c r="AD305" s="349" t="str">
        <f t="shared" ref="AD305:AD310" si="176">IF(AB305&gt;=20,"★","")</f>
        <v>★</v>
      </c>
      <c r="AE305" s="349" t="str">
        <f t="shared" ref="AE305:AE310" si="177">IF(AB305&gt;=40,"★","")</f>
        <v>★</v>
      </c>
      <c r="AF305" s="349" t="str">
        <f t="shared" ref="AF305:AF310" si="178">IF(AB305&gt;=60,"★","")</f>
        <v>★</v>
      </c>
      <c r="AG305" s="350" t="str">
        <f t="shared" ref="AG305:AG310" si="179">IF(AB305&gt;=80,"★","")</f>
        <v>★</v>
      </c>
      <c r="AH305" s="446"/>
      <c r="AJ305" s="442" t="s">
        <v>335</v>
      </c>
      <c r="AK305" s="443"/>
    </row>
    <row r="306" spans="1:37">
      <c r="A306" s="409"/>
      <c r="B306" s="400"/>
      <c r="C306" s="280" t="s">
        <v>231</v>
      </c>
      <c r="D306" s="162"/>
      <c r="E306" s="41"/>
      <c r="F306" s="16" t="s">
        <v>32</v>
      </c>
      <c r="G306" s="16" t="s">
        <v>32</v>
      </c>
      <c r="H306" s="16"/>
      <c r="I306" s="16"/>
      <c r="J306" s="17"/>
      <c r="K306" s="98">
        <f t="shared" si="162"/>
        <v>0</v>
      </c>
      <c r="L306" s="98">
        <f t="shared" si="163"/>
        <v>0</v>
      </c>
      <c r="M306" s="99">
        <f t="shared" si="164"/>
        <v>0</v>
      </c>
      <c r="N306" s="99">
        <f t="shared" si="165"/>
        <v>0</v>
      </c>
      <c r="O306" s="100">
        <f t="shared" si="166"/>
        <v>0</v>
      </c>
      <c r="P306" s="100">
        <f t="shared" si="167"/>
        <v>0</v>
      </c>
      <c r="Q306" s="101">
        <f t="shared" si="168"/>
        <v>0</v>
      </c>
      <c r="R306" s="101">
        <f t="shared" si="169"/>
        <v>0</v>
      </c>
      <c r="S306" s="102">
        <f t="shared" si="170"/>
        <v>0</v>
      </c>
      <c r="T306" s="102">
        <f t="shared" si="171"/>
        <v>0</v>
      </c>
      <c r="U306" s="103">
        <f t="shared" si="172"/>
        <v>0</v>
      </c>
      <c r="V306" s="103">
        <f t="shared" si="173"/>
        <v>0</v>
      </c>
      <c r="W306" s="104">
        <f t="shared" si="174"/>
        <v>0</v>
      </c>
      <c r="X306" s="104">
        <f t="shared" si="175"/>
        <v>0</v>
      </c>
      <c r="Y306" s="64"/>
      <c r="AA306" s="248" t="s">
        <v>329</v>
      </c>
      <c r="AB306" s="346" t="str">
        <f>G330</f>
        <v/>
      </c>
      <c r="AC306" s="348" t="s">
        <v>334</v>
      </c>
      <c r="AD306" s="349" t="str">
        <f t="shared" si="176"/>
        <v>★</v>
      </c>
      <c r="AE306" s="349" t="str">
        <f t="shared" si="177"/>
        <v>★</v>
      </c>
      <c r="AF306" s="349" t="str">
        <f t="shared" si="178"/>
        <v>★</v>
      </c>
      <c r="AG306" s="350" t="str">
        <f t="shared" si="179"/>
        <v>★</v>
      </c>
      <c r="AH306" s="446"/>
      <c r="AJ306" s="351" t="s">
        <v>336</v>
      </c>
      <c r="AK306" s="352" t="s">
        <v>334</v>
      </c>
    </row>
    <row r="307" spans="1:37">
      <c r="A307" s="409"/>
      <c r="B307" s="400"/>
      <c r="C307" s="280" t="s">
        <v>232</v>
      </c>
      <c r="D307" s="162"/>
      <c r="E307" s="41" t="s">
        <v>32</v>
      </c>
      <c r="F307" s="16"/>
      <c r="G307" s="16" t="s">
        <v>32</v>
      </c>
      <c r="H307" s="16" t="s">
        <v>32</v>
      </c>
      <c r="I307" s="16" t="s">
        <v>32</v>
      </c>
      <c r="J307" s="17" t="s">
        <v>32</v>
      </c>
      <c r="K307" s="98">
        <f t="shared" si="162"/>
        <v>0</v>
      </c>
      <c r="L307" s="98">
        <f t="shared" si="163"/>
        <v>0</v>
      </c>
      <c r="M307" s="99">
        <f t="shared" si="164"/>
        <v>0</v>
      </c>
      <c r="N307" s="99">
        <f t="shared" si="165"/>
        <v>0</v>
      </c>
      <c r="O307" s="100">
        <f t="shared" si="166"/>
        <v>0</v>
      </c>
      <c r="P307" s="100">
        <f t="shared" si="167"/>
        <v>0</v>
      </c>
      <c r="Q307" s="101">
        <f t="shared" si="168"/>
        <v>0</v>
      </c>
      <c r="R307" s="101">
        <f t="shared" si="169"/>
        <v>0</v>
      </c>
      <c r="S307" s="102">
        <f t="shared" si="170"/>
        <v>0</v>
      </c>
      <c r="T307" s="102">
        <f t="shared" si="171"/>
        <v>0</v>
      </c>
      <c r="U307" s="103">
        <f t="shared" si="172"/>
        <v>0</v>
      </c>
      <c r="V307" s="103">
        <f t="shared" si="173"/>
        <v>0</v>
      </c>
      <c r="W307" s="104">
        <f t="shared" si="174"/>
        <v>0</v>
      </c>
      <c r="X307" s="104">
        <f t="shared" si="175"/>
        <v>0</v>
      </c>
      <c r="Y307" s="81"/>
      <c r="AA307" s="248" t="s">
        <v>143</v>
      </c>
      <c r="AB307" s="346" t="str">
        <f>H330</f>
        <v/>
      </c>
      <c r="AC307" s="348" t="s">
        <v>334</v>
      </c>
      <c r="AD307" s="349" t="str">
        <f t="shared" si="176"/>
        <v>★</v>
      </c>
      <c r="AE307" s="349" t="str">
        <f t="shared" si="177"/>
        <v>★</v>
      </c>
      <c r="AF307" s="349" t="str">
        <f t="shared" si="178"/>
        <v>★</v>
      </c>
      <c r="AG307" s="350" t="str">
        <f t="shared" si="179"/>
        <v>★</v>
      </c>
      <c r="AH307" s="446"/>
      <c r="AJ307" s="351" t="s">
        <v>337</v>
      </c>
      <c r="AK307" s="353" t="s">
        <v>341</v>
      </c>
    </row>
    <row r="308" spans="1:37" ht="14.25" thickBot="1">
      <c r="A308" s="412"/>
      <c r="B308" s="413"/>
      <c r="C308" s="66" t="s">
        <v>233</v>
      </c>
      <c r="D308" s="283"/>
      <c r="E308" s="44"/>
      <c r="F308" s="38"/>
      <c r="G308" s="38"/>
      <c r="H308" s="38"/>
      <c r="I308" s="38" t="s">
        <v>32</v>
      </c>
      <c r="J308" s="39"/>
      <c r="K308" s="98">
        <f t="shared" si="162"/>
        <v>0</v>
      </c>
      <c r="L308" s="98">
        <f t="shared" si="163"/>
        <v>0</v>
      </c>
      <c r="M308" s="99">
        <f t="shared" si="164"/>
        <v>0</v>
      </c>
      <c r="N308" s="99">
        <f t="shared" si="165"/>
        <v>0</v>
      </c>
      <c r="O308" s="100">
        <f t="shared" si="166"/>
        <v>0</v>
      </c>
      <c r="P308" s="100">
        <f t="shared" si="167"/>
        <v>0</v>
      </c>
      <c r="Q308" s="101">
        <f t="shared" si="168"/>
        <v>0</v>
      </c>
      <c r="R308" s="101">
        <f t="shared" si="169"/>
        <v>0</v>
      </c>
      <c r="S308" s="102">
        <f t="shared" si="170"/>
        <v>0</v>
      </c>
      <c r="T308" s="102">
        <f t="shared" si="171"/>
        <v>0</v>
      </c>
      <c r="U308" s="103">
        <f t="shared" si="172"/>
        <v>0</v>
      </c>
      <c r="V308" s="103">
        <f t="shared" si="173"/>
        <v>0</v>
      </c>
      <c r="W308" s="104">
        <f t="shared" si="174"/>
        <v>0</v>
      </c>
      <c r="X308" s="104">
        <f t="shared" si="175"/>
        <v>0</v>
      </c>
      <c r="Y308" s="64"/>
      <c r="AA308" s="248" t="s">
        <v>144</v>
      </c>
      <c r="AB308" s="346" t="str">
        <f>I330</f>
        <v/>
      </c>
      <c r="AC308" s="348" t="s">
        <v>334</v>
      </c>
      <c r="AD308" s="349" t="str">
        <f t="shared" si="176"/>
        <v>★</v>
      </c>
      <c r="AE308" s="349" t="str">
        <f t="shared" si="177"/>
        <v>★</v>
      </c>
      <c r="AF308" s="349" t="str">
        <f t="shared" si="178"/>
        <v>★</v>
      </c>
      <c r="AG308" s="350" t="str">
        <f t="shared" si="179"/>
        <v>★</v>
      </c>
      <c r="AH308" s="446"/>
      <c r="AJ308" s="351" t="s">
        <v>338</v>
      </c>
      <c r="AK308" s="353" t="s">
        <v>342</v>
      </c>
    </row>
    <row r="309" spans="1:37">
      <c r="A309" s="418" t="s">
        <v>11</v>
      </c>
      <c r="B309" s="15" t="s">
        <v>14</v>
      </c>
      <c r="C309" s="68" t="s">
        <v>234</v>
      </c>
      <c r="D309" s="162"/>
      <c r="E309" s="41" t="s">
        <v>32</v>
      </c>
      <c r="F309" s="16"/>
      <c r="G309" s="16"/>
      <c r="H309" s="16"/>
      <c r="I309" s="16"/>
      <c r="J309" s="17"/>
      <c r="K309" s="98">
        <f t="shared" si="162"/>
        <v>0</v>
      </c>
      <c r="L309" s="98">
        <f t="shared" si="163"/>
        <v>0</v>
      </c>
      <c r="M309" s="99">
        <f t="shared" si="164"/>
        <v>0</v>
      </c>
      <c r="N309" s="99">
        <f t="shared" si="165"/>
        <v>0</v>
      </c>
      <c r="O309" s="100">
        <f t="shared" si="166"/>
        <v>0</v>
      </c>
      <c r="P309" s="100">
        <f t="shared" si="167"/>
        <v>0</v>
      </c>
      <c r="Q309" s="101">
        <f t="shared" si="168"/>
        <v>0</v>
      </c>
      <c r="R309" s="101">
        <f t="shared" si="169"/>
        <v>0</v>
      </c>
      <c r="S309" s="102">
        <f t="shared" si="170"/>
        <v>0</v>
      </c>
      <c r="T309" s="102">
        <f t="shared" si="171"/>
        <v>0</v>
      </c>
      <c r="U309" s="103">
        <f t="shared" si="172"/>
        <v>0</v>
      </c>
      <c r="V309" s="103">
        <f t="shared" si="173"/>
        <v>0</v>
      </c>
      <c r="W309" s="104">
        <f t="shared" si="174"/>
        <v>0</v>
      </c>
      <c r="X309" s="104">
        <f t="shared" si="175"/>
        <v>0</v>
      </c>
      <c r="Y309" s="64"/>
      <c r="AA309" s="248" t="s">
        <v>145</v>
      </c>
      <c r="AB309" s="346" t="str">
        <f>J330</f>
        <v/>
      </c>
      <c r="AC309" s="348" t="s">
        <v>334</v>
      </c>
      <c r="AD309" s="349" t="str">
        <f t="shared" si="176"/>
        <v>★</v>
      </c>
      <c r="AE309" s="349" t="str">
        <f t="shared" si="177"/>
        <v>★</v>
      </c>
      <c r="AF309" s="349" t="str">
        <f t="shared" si="178"/>
        <v>★</v>
      </c>
      <c r="AG309" s="350" t="str">
        <f t="shared" si="179"/>
        <v>★</v>
      </c>
      <c r="AH309" s="446"/>
      <c r="AJ309" s="351" t="s">
        <v>339</v>
      </c>
      <c r="AK309" s="353" t="s">
        <v>343</v>
      </c>
    </row>
    <row r="310" spans="1:37" ht="14.25" thickBot="1">
      <c r="A310" s="420"/>
      <c r="B310" s="15" t="s">
        <v>12</v>
      </c>
      <c r="C310" s="68" t="s">
        <v>51</v>
      </c>
      <c r="D310" s="162"/>
      <c r="E310" s="41"/>
      <c r="F310" s="16" t="s">
        <v>32</v>
      </c>
      <c r="G310" s="16" t="s">
        <v>32</v>
      </c>
      <c r="H310" s="16"/>
      <c r="I310" s="16"/>
      <c r="J310" s="17"/>
      <c r="K310" s="98">
        <f t="shared" si="162"/>
        <v>0</v>
      </c>
      <c r="L310" s="98">
        <f t="shared" si="163"/>
        <v>0</v>
      </c>
      <c r="M310" s="99">
        <f t="shared" si="164"/>
        <v>0</v>
      </c>
      <c r="N310" s="99">
        <f t="shared" si="165"/>
        <v>0</v>
      </c>
      <c r="O310" s="100">
        <f t="shared" si="166"/>
        <v>0</v>
      </c>
      <c r="P310" s="100">
        <f t="shared" si="167"/>
        <v>0</v>
      </c>
      <c r="Q310" s="101">
        <f t="shared" si="168"/>
        <v>0</v>
      </c>
      <c r="R310" s="101">
        <f t="shared" si="169"/>
        <v>0</v>
      </c>
      <c r="S310" s="102">
        <f t="shared" si="170"/>
        <v>0</v>
      </c>
      <c r="T310" s="102">
        <f t="shared" si="171"/>
        <v>0</v>
      </c>
      <c r="U310" s="103">
        <f t="shared" si="172"/>
        <v>0</v>
      </c>
      <c r="V310" s="103">
        <f t="shared" si="173"/>
        <v>0</v>
      </c>
      <c r="W310" s="104">
        <f t="shared" si="174"/>
        <v>0</v>
      </c>
      <c r="X310" s="104">
        <f t="shared" si="175"/>
        <v>0</v>
      </c>
      <c r="Y310" s="64"/>
      <c r="AA310" s="345" t="s">
        <v>333</v>
      </c>
      <c r="AB310" s="347" t="str">
        <f>D330</f>
        <v/>
      </c>
      <c r="AC310" s="356" t="s">
        <v>334</v>
      </c>
      <c r="AD310" s="357" t="str">
        <f t="shared" si="176"/>
        <v>★</v>
      </c>
      <c r="AE310" s="357" t="str">
        <f t="shared" si="177"/>
        <v>★</v>
      </c>
      <c r="AF310" s="357" t="str">
        <f t="shared" si="178"/>
        <v>★</v>
      </c>
      <c r="AG310" s="359" t="str">
        <f t="shared" si="179"/>
        <v>★</v>
      </c>
      <c r="AH310" s="448"/>
      <c r="AJ310" s="354" t="s">
        <v>340</v>
      </c>
      <c r="AK310" s="355" t="s">
        <v>344</v>
      </c>
    </row>
    <row r="311" spans="1:37">
      <c r="A311" s="420"/>
      <c r="B311" s="422" t="s">
        <v>13</v>
      </c>
      <c r="C311" s="69" t="s">
        <v>242</v>
      </c>
      <c r="D311" s="284"/>
      <c r="E311" s="48" t="s">
        <v>32</v>
      </c>
      <c r="F311" s="49"/>
      <c r="G311" s="49"/>
      <c r="H311" s="49"/>
      <c r="I311" s="49"/>
      <c r="J311" s="50"/>
      <c r="K311" s="98">
        <f t="shared" si="162"/>
        <v>0</v>
      </c>
      <c r="L311" s="98">
        <f t="shared" si="163"/>
        <v>0</v>
      </c>
      <c r="M311" s="99">
        <f t="shared" si="164"/>
        <v>0</v>
      </c>
      <c r="N311" s="99">
        <f t="shared" si="165"/>
        <v>0</v>
      </c>
      <c r="O311" s="100">
        <f t="shared" si="166"/>
        <v>0</v>
      </c>
      <c r="P311" s="100">
        <f t="shared" si="167"/>
        <v>0</v>
      </c>
      <c r="Q311" s="101">
        <f t="shared" si="168"/>
        <v>0</v>
      </c>
      <c r="R311" s="101">
        <f t="shared" si="169"/>
        <v>0</v>
      </c>
      <c r="S311" s="102">
        <f t="shared" si="170"/>
        <v>0</v>
      </c>
      <c r="T311" s="102">
        <f t="shared" si="171"/>
        <v>0</v>
      </c>
      <c r="U311" s="103">
        <f t="shared" si="172"/>
        <v>0</v>
      </c>
      <c r="V311" s="103">
        <f t="shared" si="173"/>
        <v>0</v>
      </c>
      <c r="W311" s="104">
        <f t="shared" si="174"/>
        <v>0</v>
      </c>
      <c r="X311" s="104">
        <f t="shared" si="175"/>
        <v>0</v>
      </c>
      <c r="Y311" s="64"/>
    </row>
    <row r="312" spans="1:37">
      <c r="A312" s="420"/>
      <c r="B312" s="423"/>
      <c r="C312" s="70" t="s">
        <v>52</v>
      </c>
      <c r="D312" s="285"/>
      <c r="E312" s="51"/>
      <c r="F312" s="52"/>
      <c r="G312" s="52"/>
      <c r="H312" s="52" t="s">
        <v>32</v>
      </c>
      <c r="I312" s="52"/>
      <c r="J312" s="53"/>
      <c r="K312" s="98">
        <f t="shared" si="162"/>
        <v>0</v>
      </c>
      <c r="L312" s="98">
        <f t="shared" si="163"/>
        <v>0</v>
      </c>
      <c r="M312" s="99">
        <f t="shared" si="164"/>
        <v>0</v>
      </c>
      <c r="N312" s="99">
        <f t="shared" si="165"/>
        <v>0</v>
      </c>
      <c r="O312" s="100">
        <f t="shared" si="166"/>
        <v>0</v>
      </c>
      <c r="P312" s="100">
        <f t="shared" si="167"/>
        <v>0</v>
      </c>
      <c r="Q312" s="101">
        <f t="shared" si="168"/>
        <v>0</v>
      </c>
      <c r="R312" s="101">
        <f t="shared" si="169"/>
        <v>0</v>
      </c>
      <c r="S312" s="102">
        <f t="shared" si="170"/>
        <v>0</v>
      </c>
      <c r="T312" s="102">
        <f t="shared" si="171"/>
        <v>0</v>
      </c>
      <c r="U312" s="103">
        <f t="shared" si="172"/>
        <v>0</v>
      </c>
      <c r="V312" s="103">
        <f t="shared" si="173"/>
        <v>0</v>
      </c>
      <c r="W312" s="104">
        <f t="shared" si="174"/>
        <v>0</v>
      </c>
      <c r="X312" s="104">
        <f t="shared" si="175"/>
        <v>0</v>
      </c>
      <c r="Y312" s="64"/>
    </row>
    <row r="313" spans="1:37">
      <c r="A313" s="420"/>
      <c r="B313" s="423"/>
      <c r="C313" s="70" t="s">
        <v>53</v>
      </c>
      <c r="D313" s="285"/>
      <c r="E313" s="51"/>
      <c r="F313" s="52" t="s">
        <v>32</v>
      </c>
      <c r="G313" s="52" t="s">
        <v>32</v>
      </c>
      <c r="H313" s="52"/>
      <c r="I313" s="52"/>
      <c r="J313" s="53"/>
      <c r="K313" s="98">
        <f t="shared" si="162"/>
        <v>0</v>
      </c>
      <c r="L313" s="98">
        <f t="shared" si="163"/>
        <v>0</v>
      </c>
      <c r="M313" s="99">
        <f t="shared" si="164"/>
        <v>0</v>
      </c>
      <c r="N313" s="99">
        <f t="shared" si="165"/>
        <v>0</v>
      </c>
      <c r="O313" s="100">
        <f t="shared" si="166"/>
        <v>0</v>
      </c>
      <c r="P313" s="100">
        <f t="shared" si="167"/>
        <v>0</v>
      </c>
      <c r="Q313" s="101">
        <f t="shared" si="168"/>
        <v>0</v>
      </c>
      <c r="R313" s="101">
        <f t="shared" si="169"/>
        <v>0</v>
      </c>
      <c r="S313" s="102">
        <f t="shared" si="170"/>
        <v>0</v>
      </c>
      <c r="T313" s="102">
        <f t="shared" si="171"/>
        <v>0</v>
      </c>
      <c r="U313" s="103">
        <f t="shared" si="172"/>
        <v>0</v>
      </c>
      <c r="V313" s="103">
        <f t="shared" si="173"/>
        <v>0</v>
      </c>
      <c r="W313" s="104">
        <f t="shared" si="174"/>
        <v>0</v>
      </c>
      <c r="X313" s="104">
        <f t="shared" si="175"/>
        <v>0</v>
      </c>
      <c r="Y313" s="64"/>
    </row>
    <row r="314" spans="1:37">
      <c r="A314" s="420"/>
      <c r="B314" s="423"/>
      <c r="C314" s="70" t="s">
        <v>54</v>
      </c>
      <c r="D314" s="285"/>
      <c r="E314" s="51"/>
      <c r="F314" s="52"/>
      <c r="G314" s="52"/>
      <c r="H314" s="52"/>
      <c r="I314" s="52" t="s">
        <v>32</v>
      </c>
      <c r="J314" s="53"/>
      <c r="K314" s="98">
        <f t="shared" si="162"/>
        <v>0</v>
      </c>
      <c r="L314" s="98">
        <f t="shared" si="163"/>
        <v>0</v>
      </c>
      <c r="M314" s="99">
        <f t="shared" si="164"/>
        <v>0</v>
      </c>
      <c r="N314" s="99">
        <f t="shared" si="165"/>
        <v>0</v>
      </c>
      <c r="O314" s="100">
        <f t="shared" si="166"/>
        <v>0</v>
      </c>
      <c r="P314" s="100">
        <f t="shared" si="167"/>
        <v>0</v>
      </c>
      <c r="Q314" s="101">
        <f t="shared" si="168"/>
        <v>0</v>
      </c>
      <c r="R314" s="101">
        <f t="shared" si="169"/>
        <v>0</v>
      </c>
      <c r="S314" s="102">
        <f t="shared" si="170"/>
        <v>0</v>
      </c>
      <c r="T314" s="102">
        <f t="shared" si="171"/>
        <v>0</v>
      </c>
      <c r="U314" s="103">
        <f t="shared" si="172"/>
        <v>0</v>
      </c>
      <c r="V314" s="103">
        <f t="shared" si="173"/>
        <v>0</v>
      </c>
      <c r="W314" s="104">
        <f t="shared" si="174"/>
        <v>0</v>
      </c>
      <c r="X314" s="104">
        <f t="shared" si="175"/>
        <v>0</v>
      </c>
      <c r="Y314" s="64"/>
    </row>
    <row r="315" spans="1:37">
      <c r="A315" s="420"/>
      <c r="B315" s="423"/>
      <c r="C315" s="70" t="s">
        <v>56</v>
      </c>
      <c r="D315" s="285"/>
      <c r="E315" s="51"/>
      <c r="F315" s="52" t="s">
        <v>32</v>
      </c>
      <c r="G315" s="52" t="s">
        <v>32</v>
      </c>
      <c r="H315" s="52"/>
      <c r="I315" s="52"/>
      <c r="J315" s="53"/>
      <c r="K315" s="98">
        <f t="shared" si="162"/>
        <v>0</v>
      </c>
      <c r="L315" s="98">
        <f t="shared" si="163"/>
        <v>0</v>
      </c>
      <c r="M315" s="99">
        <f t="shared" si="164"/>
        <v>0</v>
      </c>
      <c r="N315" s="99">
        <f t="shared" si="165"/>
        <v>0</v>
      </c>
      <c r="O315" s="100">
        <f t="shared" si="166"/>
        <v>0</v>
      </c>
      <c r="P315" s="100">
        <f t="shared" si="167"/>
        <v>0</v>
      </c>
      <c r="Q315" s="101">
        <f t="shared" si="168"/>
        <v>0</v>
      </c>
      <c r="R315" s="101">
        <f t="shared" si="169"/>
        <v>0</v>
      </c>
      <c r="S315" s="102">
        <f t="shared" si="170"/>
        <v>0</v>
      </c>
      <c r="T315" s="102">
        <f t="shared" si="171"/>
        <v>0</v>
      </c>
      <c r="U315" s="103">
        <f t="shared" si="172"/>
        <v>0</v>
      </c>
      <c r="V315" s="103">
        <f t="shared" si="173"/>
        <v>0</v>
      </c>
      <c r="W315" s="104">
        <f t="shared" si="174"/>
        <v>0</v>
      </c>
      <c r="X315" s="104">
        <f t="shared" si="175"/>
        <v>0</v>
      </c>
      <c r="Y315" s="64"/>
    </row>
    <row r="316" spans="1:37" ht="14.25" thickBot="1">
      <c r="A316" s="421"/>
      <c r="B316" s="424"/>
      <c r="C316" s="71" t="s">
        <v>55</v>
      </c>
      <c r="D316" s="286"/>
      <c r="E316" s="54"/>
      <c r="F316" s="55"/>
      <c r="G316" s="55"/>
      <c r="H316" s="55"/>
      <c r="I316" s="55" t="s">
        <v>32</v>
      </c>
      <c r="J316" s="56"/>
      <c r="K316" s="98">
        <f t="shared" si="162"/>
        <v>0</v>
      </c>
      <c r="L316" s="98">
        <f t="shared" si="163"/>
        <v>0</v>
      </c>
      <c r="M316" s="99">
        <f t="shared" si="164"/>
        <v>0</v>
      </c>
      <c r="N316" s="99">
        <f t="shared" si="165"/>
        <v>0</v>
      </c>
      <c r="O316" s="100">
        <f t="shared" si="166"/>
        <v>0</v>
      </c>
      <c r="P316" s="100">
        <f t="shared" si="167"/>
        <v>0</v>
      </c>
      <c r="Q316" s="101">
        <f t="shared" si="168"/>
        <v>0</v>
      </c>
      <c r="R316" s="101">
        <f t="shared" si="169"/>
        <v>0</v>
      </c>
      <c r="S316" s="102">
        <f t="shared" si="170"/>
        <v>0</v>
      </c>
      <c r="T316" s="102">
        <f t="shared" si="171"/>
        <v>0</v>
      </c>
      <c r="U316" s="103">
        <f t="shared" si="172"/>
        <v>0</v>
      </c>
      <c r="V316" s="103">
        <f t="shared" si="173"/>
        <v>0</v>
      </c>
      <c r="W316" s="104">
        <f t="shared" si="174"/>
        <v>0</v>
      </c>
      <c r="X316" s="104">
        <f t="shared" si="175"/>
        <v>0</v>
      </c>
      <c r="Y316" s="64"/>
    </row>
    <row r="317" spans="1:37">
      <c r="A317" s="399" t="s">
        <v>2</v>
      </c>
      <c r="B317" s="400"/>
      <c r="C317" s="72" t="s">
        <v>57</v>
      </c>
      <c r="D317" s="287"/>
      <c r="E317" s="40" t="s">
        <v>32</v>
      </c>
      <c r="F317" s="33"/>
      <c r="G317" s="33"/>
      <c r="H317" s="22"/>
      <c r="I317" s="33"/>
      <c r="J317" s="34" t="s">
        <v>32</v>
      </c>
      <c r="K317" s="98">
        <f t="shared" si="162"/>
        <v>0</v>
      </c>
      <c r="L317" s="98">
        <f t="shared" si="163"/>
        <v>0</v>
      </c>
      <c r="M317" s="99">
        <f t="shared" si="164"/>
        <v>0</v>
      </c>
      <c r="N317" s="99">
        <f t="shared" si="165"/>
        <v>0</v>
      </c>
      <c r="O317" s="100">
        <f t="shared" si="166"/>
        <v>0</v>
      </c>
      <c r="P317" s="100">
        <f t="shared" si="167"/>
        <v>0</v>
      </c>
      <c r="Q317" s="101">
        <f t="shared" si="168"/>
        <v>0</v>
      </c>
      <c r="R317" s="101">
        <f t="shared" si="169"/>
        <v>0</v>
      </c>
      <c r="S317" s="102">
        <f t="shared" si="170"/>
        <v>0</v>
      </c>
      <c r="T317" s="102">
        <f t="shared" si="171"/>
        <v>0</v>
      </c>
      <c r="U317" s="103">
        <f t="shared" si="172"/>
        <v>0</v>
      </c>
      <c r="V317" s="103">
        <f t="shared" si="173"/>
        <v>0</v>
      </c>
      <c r="W317" s="104">
        <f t="shared" si="174"/>
        <v>0</v>
      </c>
      <c r="X317" s="104">
        <f t="shared" si="175"/>
        <v>0</v>
      </c>
      <c r="Y317" s="64"/>
    </row>
    <row r="318" spans="1:37" ht="14.25" thickBot="1">
      <c r="A318" s="399"/>
      <c r="B318" s="400"/>
      <c r="C318" s="74" t="s">
        <v>59</v>
      </c>
      <c r="D318" s="288"/>
      <c r="E318" s="42"/>
      <c r="F318" s="27"/>
      <c r="G318" s="27"/>
      <c r="H318" s="28"/>
      <c r="I318" s="27"/>
      <c r="J318" s="29" t="s">
        <v>32</v>
      </c>
      <c r="K318" s="98">
        <f t="shared" si="162"/>
        <v>0</v>
      </c>
      <c r="L318" s="98">
        <f t="shared" si="163"/>
        <v>0</v>
      </c>
      <c r="M318" s="99">
        <f t="shared" si="164"/>
        <v>0</v>
      </c>
      <c r="N318" s="99">
        <f t="shared" si="165"/>
        <v>0</v>
      </c>
      <c r="O318" s="100">
        <f t="shared" si="166"/>
        <v>0</v>
      </c>
      <c r="P318" s="100">
        <f t="shared" si="167"/>
        <v>0</v>
      </c>
      <c r="Q318" s="101">
        <f t="shared" si="168"/>
        <v>0</v>
      </c>
      <c r="R318" s="101">
        <f t="shared" si="169"/>
        <v>0</v>
      </c>
      <c r="S318" s="102">
        <f t="shared" si="170"/>
        <v>0</v>
      </c>
      <c r="T318" s="102">
        <f t="shared" si="171"/>
        <v>0</v>
      </c>
      <c r="U318" s="103">
        <f t="shared" si="172"/>
        <v>0</v>
      </c>
      <c r="V318" s="103">
        <f t="shared" si="173"/>
        <v>0</v>
      </c>
      <c r="W318" s="104">
        <f t="shared" si="174"/>
        <v>0</v>
      </c>
      <c r="X318" s="104">
        <f t="shared" si="175"/>
        <v>0</v>
      </c>
      <c r="Y318" s="64"/>
    </row>
    <row r="319" spans="1:37" ht="14.25" thickBot="1">
      <c r="A319" s="410" t="s">
        <v>21</v>
      </c>
      <c r="B319" s="411"/>
      <c r="C319" s="82" t="s">
        <v>80</v>
      </c>
      <c r="D319" s="289"/>
      <c r="E319" s="83" t="s">
        <v>32</v>
      </c>
      <c r="F319" s="84"/>
      <c r="G319" s="84"/>
      <c r="H319" s="84"/>
      <c r="I319" s="84"/>
      <c r="J319" s="85"/>
      <c r="K319" s="98">
        <f t="shared" si="162"/>
        <v>0</v>
      </c>
      <c r="L319" s="98">
        <f t="shared" si="163"/>
        <v>0</v>
      </c>
      <c r="M319" s="99">
        <f t="shared" si="164"/>
        <v>0</v>
      </c>
      <c r="N319" s="99">
        <f t="shared" si="165"/>
        <v>0</v>
      </c>
      <c r="O319" s="100">
        <f t="shared" si="166"/>
        <v>0</v>
      </c>
      <c r="P319" s="100">
        <f t="shared" si="167"/>
        <v>0</v>
      </c>
      <c r="Q319" s="101">
        <f t="shared" si="168"/>
        <v>0</v>
      </c>
      <c r="R319" s="101">
        <f t="shared" si="169"/>
        <v>0</v>
      </c>
      <c r="S319" s="102">
        <f t="shared" si="170"/>
        <v>0</v>
      </c>
      <c r="T319" s="102">
        <f t="shared" si="171"/>
        <v>0</v>
      </c>
      <c r="U319" s="103">
        <f t="shared" si="172"/>
        <v>0</v>
      </c>
      <c r="V319" s="103">
        <f t="shared" si="173"/>
        <v>0</v>
      </c>
      <c r="W319" s="104">
        <f t="shared" si="174"/>
        <v>0</v>
      </c>
      <c r="X319" s="104">
        <f t="shared" si="175"/>
        <v>0</v>
      </c>
      <c r="Y319" s="64"/>
    </row>
    <row r="320" spans="1:37">
      <c r="A320" s="439" t="s">
        <v>73</v>
      </c>
      <c r="B320" s="411"/>
      <c r="C320" s="75" t="s">
        <v>75</v>
      </c>
      <c r="D320" s="290"/>
      <c r="E320" s="86"/>
      <c r="F320" s="87"/>
      <c r="G320" s="87"/>
      <c r="H320" s="87"/>
      <c r="I320" s="87" t="s">
        <v>32</v>
      </c>
      <c r="J320" s="88"/>
      <c r="K320" s="98">
        <f t="shared" si="162"/>
        <v>0</v>
      </c>
      <c r="L320" s="98">
        <f t="shared" si="163"/>
        <v>0</v>
      </c>
      <c r="M320" s="99">
        <f t="shared" si="164"/>
        <v>0</v>
      </c>
      <c r="N320" s="99">
        <f t="shared" si="165"/>
        <v>0</v>
      </c>
      <c r="O320" s="100">
        <f t="shared" si="166"/>
        <v>0</v>
      </c>
      <c r="P320" s="100">
        <f t="shared" si="167"/>
        <v>0</v>
      </c>
      <c r="Q320" s="101">
        <f t="shared" si="168"/>
        <v>0</v>
      </c>
      <c r="R320" s="101">
        <f t="shared" si="169"/>
        <v>0</v>
      </c>
      <c r="S320" s="102">
        <f t="shared" si="170"/>
        <v>0</v>
      </c>
      <c r="T320" s="102">
        <f t="shared" si="171"/>
        <v>0</v>
      </c>
      <c r="U320" s="103">
        <f t="shared" si="172"/>
        <v>0</v>
      </c>
      <c r="V320" s="103">
        <f t="shared" si="173"/>
        <v>0</v>
      </c>
      <c r="W320" s="104">
        <f t="shared" si="174"/>
        <v>0</v>
      </c>
      <c r="X320" s="104">
        <f t="shared" si="175"/>
        <v>0</v>
      </c>
      <c r="Y320" s="64"/>
    </row>
    <row r="321" spans="1:25">
      <c r="A321" s="409"/>
      <c r="B321" s="400"/>
      <c r="C321" s="76" t="s">
        <v>74</v>
      </c>
      <c r="D321" s="291"/>
      <c r="E321" s="46"/>
      <c r="F321" s="20"/>
      <c r="G321" s="20"/>
      <c r="H321" s="20"/>
      <c r="I321" s="20" t="s">
        <v>32</v>
      </c>
      <c r="J321" s="21" t="s">
        <v>32</v>
      </c>
      <c r="K321" s="98">
        <f t="shared" si="162"/>
        <v>0</v>
      </c>
      <c r="L321" s="98">
        <f t="shared" si="163"/>
        <v>0</v>
      </c>
      <c r="M321" s="99">
        <f t="shared" si="164"/>
        <v>0</v>
      </c>
      <c r="N321" s="99">
        <f t="shared" si="165"/>
        <v>0</v>
      </c>
      <c r="O321" s="100">
        <f t="shared" si="166"/>
        <v>0</v>
      </c>
      <c r="P321" s="100">
        <f t="shared" si="167"/>
        <v>0</v>
      </c>
      <c r="Q321" s="101">
        <f t="shared" si="168"/>
        <v>0</v>
      </c>
      <c r="R321" s="101">
        <f t="shared" si="169"/>
        <v>0</v>
      </c>
      <c r="S321" s="102">
        <f t="shared" si="170"/>
        <v>0</v>
      </c>
      <c r="T321" s="102">
        <f t="shared" si="171"/>
        <v>0</v>
      </c>
      <c r="U321" s="103">
        <f t="shared" si="172"/>
        <v>0</v>
      </c>
      <c r="V321" s="103">
        <f t="shared" si="173"/>
        <v>0</v>
      </c>
      <c r="W321" s="104">
        <f t="shared" si="174"/>
        <v>0</v>
      </c>
      <c r="X321" s="104">
        <f t="shared" si="175"/>
        <v>0</v>
      </c>
      <c r="Y321" s="64"/>
    </row>
    <row r="322" spans="1:25">
      <c r="A322" s="409"/>
      <c r="B322" s="400"/>
      <c r="C322" s="76" t="s">
        <v>77</v>
      </c>
      <c r="D322" s="291"/>
      <c r="E322" s="46"/>
      <c r="F322" s="20"/>
      <c r="G322" s="20"/>
      <c r="H322" s="20"/>
      <c r="I322" s="20" t="s">
        <v>32</v>
      </c>
      <c r="J322" s="21"/>
      <c r="K322" s="98">
        <f t="shared" si="162"/>
        <v>0</v>
      </c>
      <c r="L322" s="98">
        <f t="shared" si="163"/>
        <v>0</v>
      </c>
      <c r="M322" s="99">
        <f t="shared" si="164"/>
        <v>0</v>
      </c>
      <c r="N322" s="99">
        <f t="shared" si="165"/>
        <v>0</v>
      </c>
      <c r="O322" s="100">
        <f t="shared" si="166"/>
        <v>0</v>
      </c>
      <c r="P322" s="100">
        <f t="shared" si="167"/>
        <v>0</v>
      </c>
      <c r="Q322" s="101">
        <f t="shared" si="168"/>
        <v>0</v>
      </c>
      <c r="R322" s="101">
        <f t="shared" si="169"/>
        <v>0</v>
      </c>
      <c r="S322" s="102">
        <f t="shared" si="170"/>
        <v>0</v>
      </c>
      <c r="T322" s="102">
        <f t="shared" si="171"/>
        <v>0</v>
      </c>
      <c r="U322" s="103">
        <f t="shared" si="172"/>
        <v>0</v>
      </c>
      <c r="V322" s="103">
        <f t="shared" si="173"/>
        <v>0</v>
      </c>
      <c r="W322" s="104">
        <f t="shared" si="174"/>
        <v>0</v>
      </c>
      <c r="X322" s="104">
        <f t="shared" si="175"/>
        <v>0</v>
      </c>
      <c r="Y322" s="64"/>
    </row>
    <row r="323" spans="1:25" ht="14.25" thickBot="1">
      <c r="A323" s="412"/>
      <c r="B323" s="413"/>
      <c r="C323" s="77" t="s">
        <v>76</v>
      </c>
      <c r="D323" s="292"/>
      <c r="E323" s="47"/>
      <c r="F323" s="25"/>
      <c r="G323" s="25"/>
      <c r="H323" s="25"/>
      <c r="I323" s="25"/>
      <c r="J323" s="26" t="s">
        <v>32</v>
      </c>
      <c r="K323" s="98">
        <f t="shared" si="162"/>
        <v>0</v>
      </c>
      <c r="L323" s="98">
        <f t="shared" si="163"/>
        <v>0</v>
      </c>
      <c r="M323" s="99">
        <f t="shared" si="164"/>
        <v>0</v>
      </c>
      <c r="N323" s="99">
        <f t="shared" si="165"/>
        <v>0</v>
      </c>
      <c r="O323" s="100">
        <f t="shared" si="166"/>
        <v>0</v>
      </c>
      <c r="P323" s="100">
        <f t="shared" si="167"/>
        <v>0</v>
      </c>
      <c r="Q323" s="101">
        <f t="shared" si="168"/>
        <v>0</v>
      </c>
      <c r="R323" s="101">
        <f t="shared" si="169"/>
        <v>0</v>
      </c>
      <c r="S323" s="102">
        <f t="shared" si="170"/>
        <v>0</v>
      </c>
      <c r="T323" s="102">
        <f t="shared" si="171"/>
        <v>0</v>
      </c>
      <c r="U323" s="103">
        <f t="shared" si="172"/>
        <v>0</v>
      </c>
      <c r="V323" s="103">
        <f t="shared" si="173"/>
        <v>0</v>
      </c>
      <c r="W323" s="104">
        <f t="shared" si="174"/>
        <v>0</v>
      </c>
      <c r="X323" s="104">
        <f t="shared" si="175"/>
        <v>0</v>
      </c>
      <c r="Y323" s="64"/>
    </row>
    <row r="324" spans="1:25">
      <c r="A324" s="438" t="s">
        <v>70</v>
      </c>
      <c r="B324" s="374"/>
      <c r="C324" s="78" t="s">
        <v>79</v>
      </c>
      <c r="D324" s="290"/>
      <c r="E324" s="57" t="s">
        <v>32</v>
      </c>
      <c r="F324" s="58"/>
      <c r="G324" s="58"/>
      <c r="H324" s="58"/>
      <c r="I324" s="58"/>
      <c r="J324" s="59"/>
      <c r="K324" s="98">
        <f t="shared" si="162"/>
        <v>0</v>
      </c>
      <c r="L324" s="98">
        <f t="shared" si="163"/>
        <v>0</v>
      </c>
      <c r="M324" s="99">
        <f t="shared" si="164"/>
        <v>0</v>
      </c>
      <c r="N324" s="99">
        <f t="shared" si="165"/>
        <v>0</v>
      </c>
      <c r="O324" s="100">
        <f t="shared" si="166"/>
        <v>0</v>
      </c>
      <c r="P324" s="100">
        <f t="shared" si="167"/>
        <v>0</v>
      </c>
      <c r="Q324" s="101">
        <f t="shared" si="168"/>
        <v>0</v>
      </c>
      <c r="R324" s="101">
        <f t="shared" si="169"/>
        <v>0</v>
      </c>
      <c r="S324" s="102">
        <f t="shared" si="170"/>
        <v>0</v>
      </c>
      <c r="T324" s="102">
        <f t="shared" si="171"/>
        <v>0</v>
      </c>
      <c r="U324" s="103">
        <f t="shared" si="172"/>
        <v>0</v>
      </c>
      <c r="V324" s="103">
        <f t="shared" si="173"/>
        <v>0</v>
      </c>
      <c r="W324" s="104">
        <f t="shared" si="174"/>
        <v>0</v>
      </c>
      <c r="X324" s="104">
        <f t="shared" si="175"/>
        <v>0</v>
      </c>
      <c r="Y324" s="64"/>
    </row>
    <row r="325" spans="1:25">
      <c r="A325" s="402"/>
      <c r="B325" s="403"/>
      <c r="C325" s="79" t="s">
        <v>65</v>
      </c>
      <c r="D325" s="291"/>
      <c r="E325" s="60"/>
      <c r="F325" s="61" t="s">
        <v>32</v>
      </c>
      <c r="G325" s="61" t="s">
        <v>32</v>
      </c>
      <c r="H325" s="61"/>
      <c r="I325" s="61"/>
      <c r="J325" s="62"/>
      <c r="K325" s="98">
        <f t="shared" si="162"/>
        <v>0</v>
      </c>
      <c r="L325" s="98">
        <f t="shared" si="163"/>
        <v>0</v>
      </c>
      <c r="M325" s="99">
        <f t="shared" si="164"/>
        <v>0</v>
      </c>
      <c r="N325" s="99">
        <f t="shared" si="165"/>
        <v>0</v>
      </c>
      <c r="O325" s="100">
        <f t="shared" si="166"/>
        <v>0</v>
      </c>
      <c r="P325" s="100">
        <f t="shared" si="167"/>
        <v>0</v>
      </c>
      <c r="Q325" s="101">
        <f t="shared" si="168"/>
        <v>0</v>
      </c>
      <c r="R325" s="101">
        <f t="shared" si="169"/>
        <v>0</v>
      </c>
      <c r="S325" s="102">
        <f t="shared" si="170"/>
        <v>0</v>
      </c>
      <c r="T325" s="102">
        <f t="shared" si="171"/>
        <v>0</v>
      </c>
      <c r="U325" s="103">
        <f t="shared" si="172"/>
        <v>0</v>
      </c>
      <c r="V325" s="103">
        <f t="shared" si="173"/>
        <v>0</v>
      </c>
      <c r="W325" s="104">
        <f t="shared" si="174"/>
        <v>0</v>
      </c>
      <c r="X325" s="104">
        <f t="shared" si="175"/>
        <v>0</v>
      </c>
      <c r="Y325" s="64"/>
    </row>
    <row r="326" spans="1:25">
      <c r="A326" s="402"/>
      <c r="B326" s="403"/>
      <c r="C326" s="79" t="s">
        <v>66</v>
      </c>
      <c r="D326" s="291"/>
      <c r="E326" s="60"/>
      <c r="F326" s="61"/>
      <c r="G326" s="61"/>
      <c r="H326" s="61" t="s">
        <v>32</v>
      </c>
      <c r="I326" s="61"/>
      <c r="J326" s="62"/>
      <c r="K326" s="98">
        <f t="shared" si="162"/>
        <v>0</v>
      </c>
      <c r="L326" s="98">
        <f t="shared" si="163"/>
        <v>0</v>
      </c>
      <c r="M326" s="99">
        <f t="shared" si="164"/>
        <v>0</v>
      </c>
      <c r="N326" s="99">
        <f t="shared" si="165"/>
        <v>0</v>
      </c>
      <c r="O326" s="100">
        <f t="shared" si="166"/>
        <v>0</v>
      </c>
      <c r="P326" s="100">
        <f t="shared" si="167"/>
        <v>0</v>
      </c>
      <c r="Q326" s="101">
        <f t="shared" si="168"/>
        <v>0</v>
      </c>
      <c r="R326" s="101">
        <f t="shared" si="169"/>
        <v>0</v>
      </c>
      <c r="S326" s="102">
        <f t="shared" si="170"/>
        <v>0</v>
      </c>
      <c r="T326" s="102">
        <f t="shared" si="171"/>
        <v>0</v>
      </c>
      <c r="U326" s="103">
        <f t="shared" si="172"/>
        <v>0</v>
      </c>
      <c r="V326" s="103">
        <f t="shared" si="173"/>
        <v>0</v>
      </c>
      <c r="W326" s="104">
        <f t="shared" si="174"/>
        <v>0</v>
      </c>
      <c r="X326" s="104">
        <f t="shared" si="175"/>
        <v>0</v>
      </c>
      <c r="Y326" s="64"/>
    </row>
    <row r="327" spans="1:25">
      <c r="A327" s="402"/>
      <c r="B327" s="403"/>
      <c r="C327" s="79" t="s">
        <v>67</v>
      </c>
      <c r="D327" s="291"/>
      <c r="E327" s="60"/>
      <c r="F327" s="61"/>
      <c r="G327" s="61"/>
      <c r="H327" s="61"/>
      <c r="I327" s="61" t="s">
        <v>32</v>
      </c>
      <c r="J327" s="62"/>
      <c r="K327" s="98">
        <f t="shared" si="162"/>
        <v>0</v>
      </c>
      <c r="L327" s="98">
        <f t="shared" si="163"/>
        <v>0</v>
      </c>
      <c r="M327" s="99">
        <f t="shared" si="164"/>
        <v>0</v>
      </c>
      <c r="N327" s="99">
        <f t="shared" si="165"/>
        <v>0</v>
      </c>
      <c r="O327" s="100">
        <f t="shared" si="166"/>
        <v>0</v>
      </c>
      <c r="P327" s="100">
        <f t="shared" si="167"/>
        <v>0</v>
      </c>
      <c r="Q327" s="101">
        <f t="shared" si="168"/>
        <v>0</v>
      </c>
      <c r="R327" s="101">
        <f t="shared" si="169"/>
        <v>0</v>
      </c>
      <c r="S327" s="102">
        <f t="shared" si="170"/>
        <v>0</v>
      </c>
      <c r="T327" s="102">
        <f t="shared" si="171"/>
        <v>0</v>
      </c>
      <c r="U327" s="103">
        <f t="shared" si="172"/>
        <v>0</v>
      </c>
      <c r="V327" s="103">
        <f t="shared" si="173"/>
        <v>0</v>
      </c>
      <c r="W327" s="104">
        <f t="shared" si="174"/>
        <v>0</v>
      </c>
      <c r="X327" s="104">
        <f t="shared" si="175"/>
        <v>0</v>
      </c>
      <c r="Y327" s="64"/>
    </row>
    <row r="328" spans="1:25">
      <c r="A328" s="402"/>
      <c r="B328" s="403"/>
      <c r="C328" s="79" t="s">
        <v>68</v>
      </c>
      <c r="D328" s="291"/>
      <c r="E328" s="60"/>
      <c r="F328" s="61"/>
      <c r="G328" s="61"/>
      <c r="H328" s="61"/>
      <c r="I328" s="61"/>
      <c r="J328" s="62" t="s">
        <v>32</v>
      </c>
      <c r="K328" s="98">
        <f t="shared" si="162"/>
        <v>0</v>
      </c>
      <c r="L328" s="98">
        <f t="shared" si="163"/>
        <v>0</v>
      </c>
      <c r="M328" s="99">
        <f t="shared" si="164"/>
        <v>0</v>
      </c>
      <c r="N328" s="99">
        <f t="shared" si="165"/>
        <v>0</v>
      </c>
      <c r="O328" s="100">
        <f t="shared" si="166"/>
        <v>0</v>
      </c>
      <c r="P328" s="100">
        <f t="shared" si="167"/>
        <v>0</v>
      </c>
      <c r="Q328" s="101">
        <f t="shared" si="168"/>
        <v>0</v>
      </c>
      <c r="R328" s="101">
        <f t="shared" si="169"/>
        <v>0</v>
      </c>
      <c r="S328" s="102">
        <f t="shared" si="170"/>
        <v>0</v>
      </c>
      <c r="T328" s="102">
        <f t="shared" si="171"/>
        <v>0</v>
      </c>
      <c r="U328" s="103">
        <f t="shared" si="172"/>
        <v>0</v>
      </c>
      <c r="V328" s="103">
        <f t="shared" si="173"/>
        <v>0</v>
      </c>
      <c r="W328" s="104">
        <f t="shared" si="174"/>
        <v>0</v>
      </c>
      <c r="X328" s="104">
        <f t="shared" si="175"/>
        <v>0</v>
      </c>
      <c r="Y328" s="64"/>
    </row>
    <row r="329" spans="1:25" ht="14.25" thickBot="1">
      <c r="A329" s="404"/>
      <c r="B329" s="405"/>
      <c r="C329" s="80" t="s">
        <v>69</v>
      </c>
      <c r="D329" s="292"/>
      <c r="E329" s="63" t="s">
        <v>32</v>
      </c>
      <c r="F329" s="7" t="s">
        <v>32</v>
      </c>
      <c r="G329" s="7" t="s">
        <v>32</v>
      </c>
      <c r="H329" s="7" t="s">
        <v>32</v>
      </c>
      <c r="I329" s="7" t="s">
        <v>32</v>
      </c>
      <c r="J329" s="8" t="s">
        <v>32</v>
      </c>
      <c r="K329" s="98">
        <f t="shared" si="162"/>
        <v>0</v>
      </c>
      <c r="L329" s="98">
        <f t="shared" si="163"/>
        <v>0</v>
      </c>
      <c r="M329" s="99">
        <f t="shared" si="164"/>
        <v>0</v>
      </c>
      <c r="N329" s="99">
        <f t="shared" si="165"/>
        <v>0</v>
      </c>
      <c r="O329" s="100">
        <f t="shared" si="166"/>
        <v>0</v>
      </c>
      <c r="P329" s="100">
        <f t="shared" si="167"/>
        <v>0</v>
      </c>
      <c r="Q329" s="101">
        <f t="shared" si="168"/>
        <v>0</v>
      </c>
      <c r="R329" s="101">
        <f t="shared" si="169"/>
        <v>0</v>
      </c>
      <c r="S329" s="102">
        <f t="shared" si="170"/>
        <v>0</v>
      </c>
      <c r="T329" s="102">
        <f t="shared" si="171"/>
        <v>0</v>
      </c>
      <c r="U329" s="103">
        <f t="shared" si="172"/>
        <v>0</v>
      </c>
      <c r="V329" s="103">
        <f t="shared" si="173"/>
        <v>0</v>
      </c>
      <c r="W329" s="104">
        <f t="shared" si="174"/>
        <v>0</v>
      </c>
      <c r="X329" s="104">
        <f t="shared" si="175"/>
        <v>0</v>
      </c>
      <c r="Y329" s="64"/>
    </row>
    <row r="330" spans="1:25" ht="14.25" thickBot="1">
      <c r="A330" s="393" t="s">
        <v>152</v>
      </c>
      <c r="B330" s="394"/>
      <c r="C330" s="395"/>
      <c r="D330" s="107" t="str">
        <f>IF(SUM(L304:L329)=0,"",SUM(K304:K329)/SUM(L304:L329)*100)</f>
        <v/>
      </c>
      <c r="E330" s="107" t="str">
        <f>IF(SUM(N304:N329)=0,"",SUM(M304:M329)/SUM(N304:N329)*100)</f>
        <v/>
      </c>
      <c r="F330" s="105" t="str">
        <f>IF(SUM(P304:P329)=0,"",SUM(O304:O329)/SUM(P304:P329)*100)</f>
        <v/>
      </c>
      <c r="G330" s="105" t="str">
        <f>IF(SUM(R304:R329)=0,"",SUM(Q304:Q329)/SUM(R304:R329)*100)</f>
        <v/>
      </c>
      <c r="H330" s="105" t="str">
        <f>IF(SUM(T304:T329)=0,"",SUM(S304:S329)/SUM(T304:T329)*100)</f>
        <v/>
      </c>
      <c r="I330" s="105" t="str">
        <f>IF(SUM(V304:V329)=0,"",SUM(U304:U329)/SUM(V304:V329)*100)</f>
        <v/>
      </c>
      <c r="J330" s="106" t="str">
        <f>IF(SUM(X304:X329)=0,"",SUM(W304:W329)/SUM(X304:X329)*100)</f>
        <v/>
      </c>
    </row>
    <row r="331" spans="1:25" ht="30" customHeight="1" thickBot="1">
      <c r="A331" s="396" t="s">
        <v>71</v>
      </c>
      <c r="B331" s="392"/>
      <c r="C331" s="397"/>
      <c r="D331" s="397"/>
      <c r="E331" s="397"/>
      <c r="F331" s="397"/>
      <c r="G331" s="397"/>
      <c r="H331" s="397"/>
      <c r="I331" s="397"/>
      <c r="J331" s="398"/>
    </row>
  </sheetData>
  <mergeCells count="241">
    <mergeCell ref="AC303:AG303"/>
    <mergeCell ref="AH304:AH310"/>
    <mergeCell ref="AJ305:AK305"/>
    <mergeCell ref="AC204:AG204"/>
    <mergeCell ref="AH205:AH211"/>
    <mergeCell ref="AJ206:AK206"/>
    <mergeCell ref="AC237:AG237"/>
    <mergeCell ref="AH238:AH244"/>
    <mergeCell ref="AJ239:AK239"/>
    <mergeCell ref="AC270:AG270"/>
    <mergeCell ref="AH271:AH277"/>
    <mergeCell ref="AJ272:AK272"/>
    <mergeCell ref="AC105:AG105"/>
    <mergeCell ref="AH106:AH112"/>
    <mergeCell ref="AJ107:AK107"/>
    <mergeCell ref="AC138:AG138"/>
    <mergeCell ref="AH139:AH145"/>
    <mergeCell ref="AJ140:AK140"/>
    <mergeCell ref="AC171:AG171"/>
    <mergeCell ref="AH172:AH178"/>
    <mergeCell ref="AJ173:AK173"/>
    <mergeCell ref="AC6:AG6"/>
    <mergeCell ref="AH7:AH13"/>
    <mergeCell ref="AJ8:AK8"/>
    <mergeCell ref="AC39:AG39"/>
    <mergeCell ref="AH40:AH46"/>
    <mergeCell ref="AJ41:AK41"/>
    <mergeCell ref="AC72:AG72"/>
    <mergeCell ref="AH73:AH79"/>
    <mergeCell ref="AJ74:AK74"/>
    <mergeCell ref="A320:B323"/>
    <mergeCell ref="A324:B329"/>
    <mergeCell ref="A330:C330"/>
    <mergeCell ref="A331:B331"/>
    <mergeCell ref="C331:J331"/>
    <mergeCell ref="A304:B304"/>
    <mergeCell ref="A305:B308"/>
    <mergeCell ref="A309:A316"/>
    <mergeCell ref="B311:B316"/>
    <mergeCell ref="A317:B318"/>
    <mergeCell ref="A319:B319"/>
    <mergeCell ref="A300:B300"/>
    <mergeCell ref="A301:B303"/>
    <mergeCell ref="C301:C303"/>
    <mergeCell ref="D301:D303"/>
    <mergeCell ref="E301:J301"/>
    <mergeCell ref="E302:E303"/>
    <mergeCell ref="F302:G302"/>
    <mergeCell ref="H302:H303"/>
    <mergeCell ref="I302:I303"/>
    <mergeCell ref="J302:J303"/>
    <mergeCell ref="A287:B290"/>
    <mergeCell ref="A291:B296"/>
    <mergeCell ref="A297:C297"/>
    <mergeCell ref="A298:B298"/>
    <mergeCell ref="C298:J298"/>
    <mergeCell ref="A271:B271"/>
    <mergeCell ref="A272:B275"/>
    <mergeCell ref="A276:A283"/>
    <mergeCell ref="B278:B283"/>
    <mergeCell ref="A284:B285"/>
    <mergeCell ref="A286:B286"/>
    <mergeCell ref="A267:B267"/>
    <mergeCell ref="A268:B270"/>
    <mergeCell ref="C268:C270"/>
    <mergeCell ref="D268:D270"/>
    <mergeCell ref="E268:J268"/>
    <mergeCell ref="E269:E270"/>
    <mergeCell ref="F269:G269"/>
    <mergeCell ref="H269:H270"/>
    <mergeCell ref="I269:I270"/>
    <mergeCell ref="J269:J270"/>
    <mergeCell ref="A254:B257"/>
    <mergeCell ref="A258:B263"/>
    <mergeCell ref="A264:C264"/>
    <mergeCell ref="A265:B265"/>
    <mergeCell ref="C265:J265"/>
    <mergeCell ref="A238:B238"/>
    <mergeCell ref="A239:B242"/>
    <mergeCell ref="A243:A250"/>
    <mergeCell ref="B245:B250"/>
    <mergeCell ref="A251:B252"/>
    <mergeCell ref="A253:B253"/>
    <mergeCell ref="A234:B234"/>
    <mergeCell ref="A235:B237"/>
    <mergeCell ref="C235:C237"/>
    <mergeCell ref="D235:D237"/>
    <mergeCell ref="E235:J235"/>
    <mergeCell ref="E236:E237"/>
    <mergeCell ref="F236:G236"/>
    <mergeCell ref="H236:H237"/>
    <mergeCell ref="I236:I237"/>
    <mergeCell ref="J236:J237"/>
    <mergeCell ref="A221:B224"/>
    <mergeCell ref="A225:B230"/>
    <mergeCell ref="A231:C231"/>
    <mergeCell ref="A232:B232"/>
    <mergeCell ref="C232:J232"/>
    <mergeCell ref="A205:B205"/>
    <mergeCell ref="A206:B209"/>
    <mergeCell ref="A210:A217"/>
    <mergeCell ref="B212:B217"/>
    <mergeCell ref="A218:B219"/>
    <mergeCell ref="A220:B220"/>
    <mergeCell ref="A201:B201"/>
    <mergeCell ref="A202:B204"/>
    <mergeCell ref="C202:C204"/>
    <mergeCell ref="D202:D204"/>
    <mergeCell ref="E202:J202"/>
    <mergeCell ref="E203:E204"/>
    <mergeCell ref="F203:G203"/>
    <mergeCell ref="H203:H204"/>
    <mergeCell ref="I203:I204"/>
    <mergeCell ref="J203:J204"/>
    <mergeCell ref="A188:B191"/>
    <mergeCell ref="A192:B197"/>
    <mergeCell ref="A198:C198"/>
    <mergeCell ref="A199:B199"/>
    <mergeCell ref="C199:J199"/>
    <mergeCell ref="A172:B172"/>
    <mergeCell ref="A173:B176"/>
    <mergeCell ref="A177:A184"/>
    <mergeCell ref="B179:B184"/>
    <mergeCell ref="A185:B186"/>
    <mergeCell ref="A187:B187"/>
    <mergeCell ref="A168:B168"/>
    <mergeCell ref="A169:B171"/>
    <mergeCell ref="C169:C171"/>
    <mergeCell ref="D169:D171"/>
    <mergeCell ref="E169:J169"/>
    <mergeCell ref="E170:E171"/>
    <mergeCell ref="F170:G170"/>
    <mergeCell ref="H170:H171"/>
    <mergeCell ref="I170:I171"/>
    <mergeCell ref="J170:J171"/>
    <mergeCell ref="A155:B158"/>
    <mergeCell ref="A159:B164"/>
    <mergeCell ref="A165:C165"/>
    <mergeCell ref="A166:B166"/>
    <mergeCell ref="C166:J166"/>
    <mergeCell ref="A139:B139"/>
    <mergeCell ref="A140:B143"/>
    <mergeCell ref="A144:A151"/>
    <mergeCell ref="B146:B151"/>
    <mergeCell ref="A152:B153"/>
    <mergeCell ref="A154:B154"/>
    <mergeCell ref="A135:B135"/>
    <mergeCell ref="A136:B138"/>
    <mergeCell ref="C136:C138"/>
    <mergeCell ref="D136:D138"/>
    <mergeCell ref="E136:J136"/>
    <mergeCell ref="E137:E138"/>
    <mergeCell ref="F137:G137"/>
    <mergeCell ref="H137:H138"/>
    <mergeCell ref="I137:I138"/>
    <mergeCell ref="J137:J138"/>
    <mergeCell ref="A122:B125"/>
    <mergeCell ref="A126:B131"/>
    <mergeCell ref="A132:C132"/>
    <mergeCell ref="A133:B133"/>
    <mergeCell ref="C133:J133"/>
    <mergeCell ref="A106:B106"/>
    <mergeCell ref="A107:B110"/>
    <mergeCell ref="A111:A118"/>
    <mergeCell ref="B113:B118"/>
    <mergeCell ref="A119:B120"/>
    <mergeCell ref="A121:B121"/>
    <mergeCell ref="A102:B102"/>
    <mergeCell ref="A103:B105"/>
    <mergeCell ref="C103:C105"/>
    <mergeCell ref="D103:D105"/>
    <mergeCell ref="E103:J103"/>
    <mergeCell ref="E104:E105"/>
    <mergeCell ref="F104:G104"/>
    <mergeCell ref="H104:H105"/>
    <mergeCell ref="I104:I105"/>
    <mergeCell ref="J104:J105"/>
    <mergeCell ref="A89:B92"/>
    <mergeCell ref="A93:B98"/>
    <mergeCell ref="A99:C99"/>
    <mergeCell ref="A100:B100"/>
    <mergeCell ref="C100:J100"/>
    <mergeCell ref="A73:B73"/>
    <mergeCell ref="A74:B77"/>
    <mergeCell ref="A78:A85"/>
    <mergeCell ref="B80:B85"/>
    <mergeCell ref="A86:B87"/>
    <mergeCell ref="A88:B88"/>
    <mergeCell ref="A69:B69"/>
    <mergeCell ref="A70:B72"/>
    <mergeCell ref="C70:C72"/>
    <mergeCell ref="D70:D72"/>
    <mergeCell ref="E70:J70"/>
    <mergeCell ref="E71:E72"/>
    <mergeCell ref="F71:G71"/>
    <mergeCell ref="H71:H72"/>
    <mergeCell ref="I71:I72"/>
    <mergeCell ref="J71:J72"/>
    <mergeCell ref="A56:B59"/>
    <mergeCell ref="A60:B65"/>
    <mergeCell ref="A66:C66"/>
    <mergeCell ref="A67:B67"/>
    <mergeCell ref="C67:J67"/>
    <mergeCell ref="A40:B40"/>
    <mergeCell ref="A41:B44"/>
    <mergeCell ref="A45:A52"/>
    <mergeCell ref="B47:B52"/>
    <mergeCell ref="A53:B54"/>
    <mergeCell ref="A55:B55"/>
    <mergeCell ref="A36:B36"/>
    <mergeCell ref="A37:B39"/>
    <mergeCell ref="C37:C39"/>
    <mergeCell ref="D37:D39"/>
    <mergeCell ref="E37:J37"/>
    <mergeCell ref="E38:E39"/>
    <mergeCell ref="F38:G38"/>
    <mergeCell ref="H38:H39"/>
    <mergeCell ref="I38:I39"/>
    <mergeCell ref="J38:J39"/>
    <mergeCell ref="A23:B26"/>
    <mergeCell ref="A27:B32"/>
    <mergeCell ref="A33:C33"/>
    <mergeCell ref="A34:B34"/>
    <mergeCell ref="C34:J34"/>
    <mergeCell ref="A7:B7"/>
    <mergeCell ref="A8:B11"/>
    <mergeCell ref="A12:A19"/>
    <mergeCell ref="B14:B19"/>
    <mergeCell ref="A20:B21"/>
    <mergeCell ref="A22:B22"/>
    <mergeCell ref="A1:J1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3:B3"/>
  </mergeCells>
  <phoneticPr fontId="1"/>
  <dataValidations count="1">
    <dataValidation type="list" allowBlank="1" showInputMessage="1" showErrorMessage="1" sqref="D7:D32 D40:D65 D73:D98 D106:D131 D139:D164 D172:D197 D205:D230 D238:D263 D271:D296 D304:D329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1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  <col min="26" max="26" width="2.625" customWidth="1"/>
    <col min="27" max="27" width="19.25" customWidth="1"/>
    <col min="29" max="33" width="2.625" customWidth="1"/>
    <col min="34" max="34" width="20.625" customWidth="1"/>
    <col min="35" max="35" width="2.625" customWidth="1"/>
    <col min="36" max="37" width="10.625" customWidth="1"/>
  </cols>
  <sheetData>
    <row r="1" spans="1:37" ht="21">
      <c r="A1" s="364" t="s">
        <v>279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37" ht="14.25" thickBot="1">
      <c r="A2" s="300" t="s">
        <v>272</v>
      </c>
      <c r="C2" s="324" t="s">
        <v>294</v>
      </c>
    </row>
    <row r="3" spans="1:37" ht="18" customHeight="1" thickBot="1">
      <c r="A3" s="391" t="s">
        <v>276</v>
      </c>
      <c r="B3" s="392"/>
      <c r="C3" s="299" t="s">
        <v>310</v>
      </c>
      <c r="D3" s="295"/>
      <c r="E3" s="295"/>
      <c r="F3" s="295"/>
      <c r="G3" s="295"/>
      <c r="H3" s="295"/>
      <c r="I3" s="295"/>
      <c r="J3" s="296"/>
    </row>
    <row r="4" spans="1:37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37" ht="14.25" thickBot="1">
      <c r="A5" s="402"/>
      <c r="B5" s="403"/>
      <c r="C5" s="434"/>
      <c r="D5" s="426"/>
      <c r="E5" s="414" t="s">
        <v>7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32</v>
      </c>
    </row>
    <row r="6" spans="1:37" ht="14.25" customHeight="1" thickBot="1">
      <c r="A6" s="432"/>
      <c r="B6" s="388"/>
      <c r="C6" s="435"/>
      <c r="D6" s="427"/>
      <c r="E6" s="415"/>
      <c r="F6" s="154" t="s">
        <v>46</v>
      </c>
      <c r="G6" s="154" t="s">
        <v>47</v>
      </c>
      <c r="H6" s="437"/>
      <c r="I6" s="437"/>
      <c r="J6" s="417"/>
      <c r="Y6" s="64" t="s">
        <v>72</v>
      </c>
      <c r="AA6" s="342" t="s">
        <v>63</v>
      </c>
      <c r="AB6" s="343" t="s">
        <v>152</v>
      </c>
      <c r="AC6" s="447" t="s">
        <v>64</v>
      </c>
      <c r="AD6" s="447"/>
      <c r="AE6" s="447"/>
      <c r="AF6" s="447"/>
      <c r="AG6" s="447"/>
      <c r="AH6" s="344" t="s">
        <v>326</v>
      </c>
    </row>
    <row r="7" spans="1:37" ht="15" thickTop="1" thickBot="1">
      <c r="A7" s="399" t="s">
        <v>1</v>
      </c>
      <c r="B7" s="400"/>
      <c r="C7" s="14" t="s">
        <v>41</v>
      </c>
      <c r="D7" s="161" t="s">
        <v>147</v>
      </c>
      <c r="E7" s="40" t="s">
        <v>32</v>
      </c>
      <c r="F7" s="22"/>
      <c r="G7" s="22"/>
      <c r="H7" s="22"/>
      <c r="I7" s="22"/>
      <c r="J7" s="23"/>
      <c r="K7" s="98">
        <f t="shared" ref="K7:K33" si="0">IF(D7="○",1,0)</f>
        <v>1</v>
      </c>
      <c r="L7" s="98">
        <f t="shared" ref="L7:L33" si="1">IF(D7="",0,1)</f>
        <v>1</v>
      </c>
      <c r="M7" s="99">
        <f t="shared" ref="M7:M33" si="2">IF(AND($D7="○",E7="○"),1,0)</f>
        <v>1</v>
      </c>
      <c r="N7" s="99">
        <f t="shared" ref="N7:N33" si="3">IF(AND($D7&lt;&gt;"",$E7="○"),1,0)</f>
        <v>1</v>
      </c>
      <c r="O7" s="100">
        <f t="shared" ref="O7:O33" si="4">IF(AND($D7="○",F7="○"),1,0)</f>
        <v>0</v>
      </c>
      <c r="P7" s="100">
        <f t="shared" ref="P7:P33" si="5">IF(AND($D7&lt;&gt;"",$F7="○"),1,0)</f>
        <v>0</v>
      </c>
      <c r="Q7" s="101">
        <f t="shared" ref="Q7:Q33" si="6">IF(AND($D7="○",G7="○"),1,0)</f>
        <v>0</v>
      </c>
      <c r="R7" s="101">
        <f t="shared" ref="R7:R33" si="7">IF(AND($D7&lt;&gt;"",$G7="○"),1,0)</f>
        <v>0</v>
      </c>
      <c r="S7" s="102">
        <f t="shared" ref="S7:S33" si="8">IF(AND($D7="○",H7="○"),1,0)</f>
        <v>0</v>
      </c>
      <c r="T7" s="102">
        <f t="shared" ref="T7:T33" si="9">IF(AND($D7&lt;&gt;"",$H7="○"),1,0)</f>
        <v>0</v>
      </c>
      <c r="U7" s="103">
        <f t="shared" ref="U7:U33" si="10">IF(AND($D7="○",I7="○"),1,0)</f>
        <v>0</v>
      </c>
      <c r="V7" s="103">
        <f t="shared" ref="V7:V33" si="11">IF(AND($D7&lt;&gt;"",$I7="○"),1,0)</f>
        <v>0</v>
      </c>
      <c r="W7" s="104">
        <f t="shared" ref="W7:W33" si="12">IF(AND($D7="○",J7="○"),1,0)</f>
        <v>0</v>
      </c>
      <c r="X7" s="104">
        <f t="shared" ref="X7:X33" si="13">IF(AND($D7&lt;&gt;"",$J7="○"),1,0)</f>
        <v>0</v>
      </c>
      <c r="Y7" s="64"/>
      <c r="AA7" s="248" t="s">
        <v>327</v>
      </c>
      <c r="AB7" s="346">
        <f>E34</f>
        <v>88.888888888888886</v>
      </c>
      <c r="AC7" s="348" t="s">
        <v>334</v>
      </c>
      <c r="AD7" s="349" t="str">
        <f>IF(AB7&gt;=20,"★","")</f>
        <v>★</v>
      </c>
      <c r="AE7" s="349" t="str">
        <f>IF(AB7&gt;=40,"★","")</f>
        <v>★</v>
      </c>
      <c r="AF7" s="349" t="str">
        <f>IF(AB7&gt;=60,"★","")</f>
        <v>★</v>
      </c>
      <c r="AG7" s="350" t="str">
        <f>IF(AB7&gt;=80,"★","")</f>
        <v>★</v>
      </c>
      <c r="AH7" s="446">
        <f>C35</f>
        <v>0</v>
      </c>
    </row>
    <row r="8" spans="1:37" ht="13.5" customHeight="1">
      <c r="A8" s="410" t="s">
        <v>31</v>
      </c>
      <c r="B8" s="411"/>
      <c r="C8" s="65" t="s">
        <v>43</v>
      </c>
      <c r="D8" s="282" t="s">
        <v>147</v>
      </c>
      <c r="E8" s="43" t="s">
        <v>32</v>
      </c>
      <c r="F8" s="36"/>
      <c r="G8" s="36"/>
      <c r="H8" s="36"/>
      <c r="I8" s="36"/>
      <c r="J8" s="37"/>
      <c r="K8" s="98">
        <f t="shared" si="0"/>
        <v>1</v>
      </c>
      <c r="L8" s="98">
        <f t="shared" si="1"/>
        <v>1</v>
      </c>
      <c r="M8" s="99">
        <f t="shared" si="2"/>
        <v>1</v>
      </c>
      <c r="N8" s="99">
        <f t="shared" si="3"/>
        <v>1</v>
      </c>
      <c r="O8" s="100">
        <f t="shared" si="4"/>
        <v>0</v>
      </c>
      <c r="P8" s="100">
        <f t="shared" si="5"/>
        <v>0</v>
      </c>
      <c r="Q8" s="101">
        <f t="shared" si="6"/>
        <v>0</v>
      </c>
      <c r="R8" s="101">
        <f t="shared" si="7"/>
        <v>0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  <c r="AA8" s="248" t="s">
        <v>328</v>
      </c>
      <c r="AB8" s="346">
        <f>F34</f>
        <v>77.777777777777786</v>
      </c>
      <c r="AC8" s="348" t="s">
        <v>334</v>
      </c>
      <c r="AD8" s="349" t="str">
        <f t="shared" ref="AD8:AD13" si="14">IF(AB8&gt;=20,"★","")</f>
        <v>★</v>
      </c>
      <c r="AE8" s="349" t="str">
        <f t="shared" ref="AE8:AE13" si="15">IF(AB8&gt;=40,"★","")</f>
        <v>★</v>
      </c>
      <c r="AF8" s="349" t="str">
        <f t="shared" ref="AF8:AF13" si="16">IF(AB8&gt;=60,"★","")</f>
        <v>★</v>
      </c>
      <c r="AG8" s="350" t="str">
        <f t="shared" ref="AG8:AG13" si="17">IF(AB8&gt;=80,"★","")</f>
        <v/>
      </c>
      <c r="AH8" s="446"/>
      <c r="AJ8" s="442" t="s">
        <v>335</v>
      </c>
      <c r="AK8" s="443"/>
    </row>
    <row r="9" spans="1:37">
      <c r="A9" s="409"/>
      <c r="B9" s="400"/>
      <c r="C9" s="280" t="s">
        <v>231</v>
      </c>
      <c r="D9" s="162" t="s">
        <v>147</v>
      </c>
      <c r="E9" s="41"/>
      <c r="F9" s="16" t="s">
        <v>32</v>
      </c>
      <c r="G9" s="16" t="s">
        <v>32</v>
      </c>
      <c r="H9" s="16"/>
      <c r="I9" s="16"/>
      <c r="J9" s="17"/>
      <c r="K9" s="98">
        <f t="shared" si="0"/>
        <v>1</v>
      </c>
      <c r="L9" s="98">
        <f t="shared" si="1"/>
        <v>1</v>
      </c>
      <c r="M9" s="99">
        <f t="shared" si="2"/>
        <v>0</v>
      </c>
      <c r="N9" s="99">
        <f t="shared" si="3"/>
        <v>0</v>
      </c>
      <c r="O9" s="100">
        <f t="shared" si="4"/>
        <v>1</v>
      </c>
      <c r="P9" s="100">
        <f t="shared" si="5"/>
        <v>1</v>
      </c>
      <c r="Q9" s="101">
        <f t="shared" si="6"/>
        <v>1</v>
      </c>
      <c r="R9" s="101">
        <f t="shared" si="7"/>
        <v>1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  <c r="AA9" s="248" t="s">
        <v>329</v>
      </c>
      <c r="AB9" s="346">
        <f>G34</f>
        <v>80</v>
      </c>
      <c r="AC9" s="348" t="s">
        <v>334</v>
      </c>
      <c r="AD9" s="349" t="str">
        <f t="shared" si="14"/>
        <v>★</v>
      </c>
      <c r="AE9" s="349" t="str">
        <f t="shared" si="15"/>
        <v>★</v>
      </c>
      <c r="AF9" s="349" t="str">
        <f t="shared" si="16"/>
        <v>★</v>
      </c>
      <c r="AG9" s="350" t="str">
        <f t="shared" si="17"/>
        <v>★</v>
      </c>
      <c r="AH9" s="446"/>
      <c r="AJ9" s="351" t="s">
        <v>336</v>
      </c>
      <c r="AK9" s="352" t="s">
        <v>334</v>
      </c>
    </row>
    <row r="10" spans="1:37">
      <c r="A10" s="409"/>
      <c r="B10" s="400"/>
      <c r="C10" s="280" t="s">
        <v>232</v>
      </c>
      <c r="D10" s="162" t="s">
        <v>147</v>
      </c>
      <c r="E10" s="41" t="s">
        <v>32</v>
      </c>
      <c r="F10" s="16"/>
      <c r="G10" s="16" t="s">
        <v>32</v>
      </c>
      <c r="H10" s="16" t="s">
        <v>32</v>
      </c>
      <c r="I10" s="16" t="s">
        <v>32</v>
      </c>
      <c r="J10" s="17" t="s">
        <v>32</v>
      </c>
      <c r="K10" s="98">
        <f t="shared" si="0"/>
        <v>1</v>
      </c>
      <c r="L10" s="98">
        <f t="shared" si="1"/>
        <v>1</v>
      </c>
      <c r="M10" s="99">
        <f t="shared" si="2"/>
        <v>1</v>
      </c>
      <c r="N10" s="99">
        <f t="shared" si="3"/>
        <v>1</v>
      </c>
      <c r="O10" s="100">
        <f t="shared" si="4"/>
        <v>0</v>
      </c>
      <c r="P10" s="100">
        <f t="shared" si="5"/>
        <v>0</v>
      </c>
      <c r="Q10" s="101">
        <f t="shared" si="6"/>
        <v>1</v>
      </c>
      <c r="R10" s="101">
        <f t="shared" si="7"/>
        <v>1</v>
      </c>
      <c r="S10" s="102">
        <f t="shared" si="8"/>
        <v>1</v>
      </c>
      <c r="T10" s="102">
        <f t="shared" si="9"/>
        <v>1</v>
      </c>
      <c r="U10" s="103">
        <f t="shared" si="10"/>
        <v>1</v>
      </c>
      <c r="V10" s="103">
        <f t="shared" si="11"/>
        <v>1</v>
      </c>
      <c r="W10" s="104">
        <f t="shared" si="12"/>
        <v>1</v>
      </c>
      <c r="X10" s="104">
        <f t="shared" si="13"/>
        <v>1</v>
      </c>
      <c r="Y10" s="81"/>
      <c r="AA10" s="248" t="s">
        <v>143</v>
      </c>
      <c r="AB10" s="346">
        <f>H34</f>
        <v>80</v>
      </c>
      <c r="AC10" s="348" t="s">
        <v>334</v>
      </c>
      <c r="AD10" s="349" t="str">
        <f t="shared" si="14"/>
        <v>★</v>
      </c>
      <c r="AE10" s="349" t="str">
        <f t="shared" si="15"/>
        <v>★</v>
      </c>
      <c r="AF10" s="349" t="str">
        <f t="shared" si="16"/>
        <v>★</v>
      </c>
      <c r="AG10" s="350" t="str">
        <f t="shared" si="17"/>
        <v>★</v>
      </c>
      <c r="AH10" s="446"/>
      <c r="AJ10" s="351" t="s">
        <v>337</v>
      </c>
      <c r="AK10" s="353" t="s">
        <v>341</v>
      </c>
    </row>
    <row r="11" spans="1:37" ht="14.25" thickBot="1">
      <c r="A11" s="412"/>
      <c r="B11" s="413"/>
      <c r="C11" s="66" t="s">
        <v>233</v>
      </c>
      <c r="D11" s="283" t="s">
        <v>147</v>
      </c>
      <c r="E11" s="44"/>
      <c r="F11" s="38"/>
      <c r="G11" s="38"/>
      <c r="H11" s="38"/>
      <c r="I11" s="38" t="s">
        <v>32</v>
      </c>
      <c r="J11" s="39"/>
      <c r="K11" s="98">
        <f t="shared" si="0"/>
        <v>1</v>
      </c>
      <c r="L11" s="98">
        <f t="shared" si="1"/>
        <v>1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1</v>
      </c>
      <c r="V11" s="103">
        <f t="shared" si="11"/>
        <v>1</v>
      </c>
      <c r="W11" s="104">
        <f t="shared" si="12"/>
        <v>0</v>
      </c>
      <c r="X11" s="104">
        <f t="shared" si="13"/>
        <v>0</v>
      </c>
      <c r="Y11" s="64"/>
      <c r="AA11" s="248" t="s">
        <v>144</v>
      </c>
      <c r="AB11" s="346">
        <f>I34</f>
        <v>100</v>
      </c>
      <c r="AC11" s="348" t="s">
        <v>334</v>
      </c>
      <c r="AD11" s="349" t="str">
        <f t="shared" si="14"/>
        <v>★</v>
      </c>
      <c r="AE11" s="349" t="str">
        <f t="shared" si="15"/>
        <v>★</v>
      </c>
      <c r="AF11" s="349" t="str">
        <f t="shared" si="16"/>
        <v>★</v>
      </c>
      <c r="AG11" s="350" t="str">
        <f t="shared" si="17"/>
        <v>★</v>
      </c>
      <c r="AH11" s="446"/>
      <c r="AJ11" s="351" t="s">
        <v>338</v>
      </c>
      <c r="AK11" s="353" t="s">
        <v>342</v>
      </c>
    </row>
    <row r="12" spans="1:37">
      <c r="A12" s="418" t="s">
        <v>11</v>
      </c>
      <c r="B12" s="35" t="s">
        <v>9</v>
      </c>
      <c r="C12" s="67" t="s">
        <v>224</v>
      </c>
      <c r="D12" s="282" t="s">
        <v>147</v>
      </c>
      <c r="E12" s="43"/>
      <c r="F12" s="36" t="s">
        <v>32</v>
      </c>
      <c r="G12" s="36" t="s">
        <v>32</v>
      </c>
      <c r="H12" s="36"/>
      <c r="I12" s="36"/>
      <c r="J12" s="37"/>
      <c r="K12" s="98">
        <f t="shared" si="0"/>
        <v>1</v>
      </c>
      <c r="L12" s="98">
        <f t="shared" si="1"/>
        <v>1</v>
      </c>
      <c r="M12" s="99">
        <f t="shared" si="2"/>
        <v>0</v>
      </c>
      <c r="N12" s="99">
        <f t="shared" si="3"/>
        <v>0</v>
      </c>
      <c r="O12" s="100">
        <f t="shared" si="4"/>
        <v>1</v>
      </c>
      <c r="P12" s="100">
        <f t="shared" si="5"/>
        <v>1</v>
      </c>
      <c r="Q12" s="101">
        <f t="shared" si="6"/>
        <v>1</v>
      </c>
      <c r="R12" s="101">
        <f t="shared" si="7"/>
        <v>1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0</v>
      </c>
      <c r="W12" s="104">
        <f t="shared" si="12"/>
        <v>0</v>
      </c>
      <c r="X12" s="104">
        <f t="shared" si="13"/>
        <v>0</v>
      </c>
      <c r="Y12" s="64"/>
      <c r="AA12" s="248" t="s">
        <v>145</v>
      </c>
      <c r="AB12" s="346">
        <f>J34</f>
        <v>80</v>
      </c>
      <c r="AC12" s="348" t="s">
        <v>334</v>
      </c>
      <c r="AD12" s="349" t="str">
        <f t="shared" si="14"/>
        <v>★</v>
      </c>
      <c r="AE12" s="349" t="str">
        <f t="shared" si="15"/>
        <v>★</v>
      </c>
      <c r="AF12" s="349" t="str">
        <f t="shared" si="16"/>
        <v>★</v>
      </c>
      <c r="AG12" s="350" t="str">
        <f t="shared" si="17"/>
        <v>★</v>
      </c>
      <c r="AH12" s="446"/>
      <c r="AJ12" s="351" t="s">
        <v>339</v>
      </c>
      <c r="AK12" s="353" t="s">
        <v>343</v>
      </c>
    </row>
    <row r="13" spans="1:37" ht="14.25" thickBot="1">
      <c r="A13" s="419"/>
      <c r="B13" s="15" t="s">
        <v>14</v>
      </c>
      <c r="C13" s="68" t="s">
        <v>234</v>
      </c>
      <c r="D13" s="162" t="s">
        <v>293</v>
      </c>
      <c r="E13" s="41" t="s">
        <v>32</v>
      </c>
      <c r="F13" s="16"/>
      <c r="G13" s="16"/>
      <c r="H13" s="16"/>
      <c r="I13" s="16"/>
      <c r="J13" s="17"/>
      <c r="K13" s="98">
        <f t="shared" si="0"/>
        <v>0</v>
      </c>
      <c r="L13" s="98">
        <f t="shared" si="1"/>
        <v>1</v>
      </c>
      <c r="M13" s="99">
        <f t="shared" si="2"/>
        <v>0</v>
      </c>
      <c r="N13" s="99">
        <f t="shared" si="3"/>
        <v>1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0</v>
      </c>
      <c r="W13" s="104">
        <f t="shared" si="12"/>
        <v>0</v>
      </c>
      <c r="X13" s="104">
        <f t="shared" si="13"/>
        <v>0</v>
      </c>
      <c r="Y13" s="64"/>
      <c r="AA13" s="345" t="s">
        <v>333</v>
      </c>
      <c r="AB13" s="347">
        <f>D34</f>
        <v>81.481481481481481</v>
      </c>
      <c r="AC13" s="356" t="s">
        <v>334</v>
      </c>
      <c r="AD13" s="357" t="str">
        <f t="shared" si="14"/>
        <v>★</v>
      </c>
      <c r="AE13" s="357" t="str">
        <f t="shared" si="15"/>
        <v>★</v>
      </c>
      <c r="AF13" s="357" t="str">
        <f t="shared" si="16"/>
        <v>★</v>
      </c>
      <c r="AG13" s="359" t="str">
        <f t="shared" si="17"/>
        <v>★</v>
      </c>
      <c r="AH13" s="448"/>
      <c r="AJ13" s="354" t="s">
        <v>340</v>
      </c>
      <c r="AK13" s="355" t="s">
        <v>344</v>
      </c>
    </row>
    <row r="14" spans="1:37">
      <c r="A14" s="420"/>
      <c r="B14" s="15" t="s">
        <v>12</v>
      </c>
      <c r="C14" s="68" t="s">
        <v>51</v>
      </c>
      <c r="D14" s="162" t="s">
        <v>147</v>
      </c>
      <c r="E14" s="41"/>
      <c r="F14" s="16" t="s">
        <v>32</v>
      </c>
      <c r="G14" s="16" t="s">
        <v>32</v>
      </c>
      <c r="H14" s="16"/>
      <c r="I14" s="16"/>
      <c r="J14" s="17"/>
      <c r="K14" s="98">
        <f t="shared" si="0"/>
        <v>1</v>
      </c>
      <c r="L14" s="98">
        <f t="shared" si="1"/>
        <v>1</v>
      </c>
      <c r="M14" s="99">
        <f t="shared" si="2"/>
        <v>0</v>
      </c>
      <c r="N14" s="99">
        <f t="shared" si="3"/>
        <v>0</v>
      </c>
      <c r="O14" s="100">
        <f t="shared" si="4"/>
        <v>1</v>
      </c>
      <c r="P14" s="100">
        <f t="shared" si="5"/>
        <v>1</v>
      </c>
      <c r="Q14" s="101">
        <f t="shared" si="6"/>
        <v>1</v>
      </c>
      <c r="R14" s="101">
        <f t="shared" si="7"/>
        <v>1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0</v>
      </c>
      <c r="W14" s="104">
        <f t="shared" si="12"/>
        <v>0</v>
      </c>
      <c r="X14" s="104">
        <f t="shared" si="13"/>
        <v>0</v>
      </c>
      <c r="Y14" s="64"/>
    </row>
    <row r="15" spans="1:37">
      <c r="A15" s="420"/>
      <c r="B15" s="422" t="s">
        <v>13</v>
      </c>
      <c r="C15" s="69" t="s">
        <v>242</v>
      </c>
      <c r="D15" s="284" t="s">
        <v>147</v>
      </c>
      <c r="E15" s="48" t="s">
        <v>32</v>
      </c>
      <c r="F15" s="49"/>
      <c r="G15" s="49"/>
      <c r="H15" s="49"/>
      <c r="I15" s="49"/>
      <c r="J15" s="50"/>
      <c r="K15" s="98">
        <f t="shared" si="0"/>
        <v>1</v>
      </c>
      <c r="L15" s="98">
        <f t="shared" si="1"/>
        <v>1</v>
      </c>
      <c r="M15" s="99">
        <f t="shared" si="2"/>
        <v>1</v>
      </c>
      <c r="N15" s="99">
        <f t="shared" si="3"/>
        <v>1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37">
      <c r="A16" s="420"/>
      <c r="B16" s="423"/>
      <c r="C16" s="70" t="s">
        <v>52</v>
      </c>
      <c r="D16" s="285" t="s">
        <v>147</v>
      </c>
      <c r="E16" s="51"/>
      <c r="F16" s="52"/>
      <c r="G16" s="52"/>
      <c r="H16" s="52" t="s">
        <v>32</v>
      </c>
      <c r="I16" s="52"/>
      <c r="J16" s="53"/>
      <c r="K16" s="98">
        <f t="shared" si="0"/>
        <v>1</v>
      </c>
      <c r="L16" s="98">
        <f t="shared" si="1"/>
        <v>1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1</v>
      </c>
      <c r="T16" s="102">
        <f t="shared" si="9"/>
        <v>1</v>
      </c>
      <c r="U16" s="103">
        <f t="shared" si="10"/>
        <v>0</v>
      </c>
      <c r="V16" s="103">
        <f t="shared" si="11"/>
        <v>0</v>
      </c>
      <c r="W16" s="104">
        <f t="shared" si="12"/>
        <v>0</v>
      </c>
      <c r="X16" s="104">
        <f t="shared" si="13"/>
        <v>0</v>
      </c>
      <c r="Y16" s="64"/>
    </row>
    <row r="17" spans="1:25">
      <c r="A17" s="420"/>
      <c r="B17" s="423"/>
      <c r="C17" s="70" t="s">
        <v>53</v>
      </c>
      <c r="D17" s="285" t="s">
        <v>147</v>
      </c>
      <c r="E17" s="51"/>
      <c r="F17" s="52" t="s">
        <v>32</v>
      </c>
      <c r="G17" s="52" t="s">
        <v>32</v>
      </c>
      <c r="H17" s="52"/>
      <c r="I17" s="52"/>
      <c r="J17" s="53"/>
      <c r="K17" s="98">
        <f t="shared" si="0"/>
        <v>1</v>
      </c>
      <c r="L17" s="98">
        <f t="shared" si="1"/>
        <v>1</v>
      </c>
      <c r="M17" s="99">
        <f t="shared" si="2"/>
        <v>0</v>
      </c>
      <c r="N17" s="99">
        <f t="shared" si="3"/>
        <v>0</v>
      </c>
      <c r="O17" s="100">
        <f t="shared" si="4"/>
        <v>1</v>
      </c>
      <c r="P17" s="100">
        <f t="shared" si="5"/>
        <v>1</v>
      </c>
      <c r="Q17" s="101">
        <f t="shared" si="6"/>
        <v>1</v>
      </c>
      <c r="R17" s="101">
        <f t="shared" si="7"/>
        <v>1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25">
      <c r="A18" s="420"/>
      <c r="B18" s="423"/>
      <c r="C18" s="70" t="s">
        <v>54</v>
      </c>
      <c r="D18" s="285" t="s">
        <v>147</v>
      </c>
      <c r="E18" s="51"/>
      <c r="F18" s="52"/>
      <c r="G18" s="52"/>
      <c r="H18" s="52"/>
      <c r="I18" s="52" t="s">
        <v>32</v>
      </c>
      <c r="J18" s="53"/>
      <c r="K18" s="98">
        <f t="shared" si="0"/>
        <v>1</v>
      </c>
      <c r="L18" s="98">
        <f t="shared" si="1"/>
        <v>1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0</v>
      </c>
      <c r="T18" s="102">
        <f t="shared" si="9"/>
        <v>0</v>
      </c>
      <c r="U18" s="103">
        <f t="shared" si="10"/>
        <v>1</v>
      </c>
      <c r="V18" s="103">
        <f t="shared" si="11"/>
        <v>1</v>
      </c>
      <c r="W18" s="104">
        <f t="shared" si="12"/>
        <v>0</v>
      </c>
      <c r="X18" s="104">
        <f t="shared" si="13"/>
        <v>0</v>
      </c>
      <c r="Y18" s="64"/>
    </row>
    <row r="19" spans="1:25">
      <c r="A19" s="420"/>
      <c r="B19" s="423"/>
      <c r="C19" s="70" t="s">
        <v>56</v>
      </c>
      <c r="D19" s="285" t="s">
        <v>147</v>
      </c>
      <c r="E19" s="51"/>
      <c r="F19" s="52" t="s">
        <v>32</v>
      </c>
      <c r="G19" s="52" t="s">
        <v>32</v>
      </c>
      <c r="H19" s="52"/>
      <c r="I19" s="52"/>
      <c r="J19" s="53"/>
      <c r="K19" s="98">
        <f t="shared" si="0"/>
        <v>1</v>
      </c>
      <c r="L19" s="98">
        <f t="shared" si="1"/>
        <v>1</v>
      </c>
      <c r="M19" s="99">
        <f t="shared" si="2"/>
        <v>0</v>
      </c>
      <c r="N19" s="99">
        <f t="shared" si="3"/>
        <v>0</v>
      </c>
      <c r="O19" s="100">
        <f t="shared" si="4"/>
        <v>1</v>
      </c>
      <c r="P19" s="100">
        <f t="shared" si="5"/>
        <v>1</v>
      </c>
      <c r="Q19" s="101">
        <f t="shared" si="6"/>
        <v>1</v>
      </c>
      <c r="R19" s="101">
        <f t="shared" si="7"/>
        <v>1</v>
      </c>
      <c r="S19" s="102">
        <f t="shared" si="8"/>
        <v>0</v>
      </c>
      <c r="T19" s="102">
        <f t="shared" si="9"/>
        <v>0</v>
      </c>
      <c r="U19" s="103">
        <f t="shared" si="10"/>
        <v>0</v>
      </c>
      <c r="V19" s="103">
        <f t="shared" si="11"/>
        <v>0</v>
      </c>
      <c r="W19" s="104">
        <f t="shared" si="12"/>
        <v>0</v>
      </c>
      <c r="X19" s="104">
        <f t="shared" si="13"/>
        <v>0</v>
      </c>
      <c r="Y19" s="64"/>
    </row>
    <row r="20" spans="1:25" ht="14.25" thickBot="1">
      <c r="A20" s="421"/>
      <c r="B20" s="424"/>
      <c r="C20" s="71" t="s">
        <v>55</v>
      </c>
      <c r="D20" s="286" t="s">
        <v>147</v>
      </c>
      <c r="E20" s="54"/>
      <c r="F20" s="55"/>
      <c r="G20" s="55"/>
      <c r="H20" s="55"/>
      <c r="I20" s="55" t="s">
        <v>32</v>
      </c>
      <c r="J20" s="56"/>
      <c r="K20" s="98">
        <f t="shared" si="0"/>
        <v>1</v>
      </c>
      <c r="L20" s="98">
        <f t="shared" si="1"/>
        <v>1</v>
      </c>
      <c r="M20" s="99">
        <f t="shared" si="2"/>
        <v>0</v>
      </c>
      <c r="N20" s="99">
        <f t="shared" si="3"/>
        <v>0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1</v>
      </c>
      <c r="V20" s="103">
        <f t="shared" si="11"/>
        <v>1</v>
      </c>
      <c r="W20" s="104">
        <f t="shared" si="12"/>
        <v>0</v>
      </c>
      <c r="X20" s="104">
        <f t="shared" si="13"/>
        <v>0</v>
      </c>
      <c r="Y20" s="64"/>
    </row>
    <row r="21" spans="1:25">
      <c r="A21" s="399" t="s">
        <v>23</v>
      </c>
      <c r="B21" s="400"/>
      <c r="C21" s="72" t="s">
        <v>57</v>
      </c>
      <c r="D21" s="287" t="s">
        <v>147</v>
      </c>
      <c r="E21" s="40" t="s">
        <v>32</v>
      </c>
      <c r="F21" s="33"/>
      <c r="G21" s="33"/>
      <c r="H21" s="22"/>
      <c r="I21" s="33"/>
      <c r="J21" s="34" t="s">
        <v>32</v>
      </c>
      <c r="K21" s="98">
        <f t="shared" si="0"/>
        <v>1</v>
      </c>
      <c r="L21" s="98">
        <f t="shared" si="1"/>
        <v>1</v>
      </c>
      <c r="M21" s="99">
        <f t="shared" si="2"/>
        <v>1</v>
      </c>
      <c r="N21" s="99">
        <f t="shared" si="3"/>
        <v>1</v>
      </c>
      <c r="O21" s="100">
        <f t="shared" si="4"/>
        <v>0</v>
      </c>
      <c r="P21" s="100">
        <f t="shared" si="5"/>
        <v>0</v>
      </c>
      <c r="Q21" s="101">
        <f t="shared" si="6"/>
        <v>0</v>
      </c>
      <c r="R21" s="101">
        <f t="shared" si="7"/>
        <v>0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1</v>
      </c>
      <c r="X21" s="104">
        <f t="shared" si="13"/>
        <v>1</v>
      </c>
      <c r="Y21" s="64"/>
    </row>
    <row r="22" spans="1:25">
      <c r="A22" s="399"/>
      <c r="B22" s="400"/>
      <c r="C22" s="73" t="s">
        <v>58</v>
      </c>
      <c r="D22" s="291" t="s">
        <v>293</v>
      </c>
      <c r="E22" s="41"/>
      <c r="F22" s="153" t="s">
        <v>32</v>
      </c>
      <c r="G22" s="153" t="s">
        <v>32</v>
      </c>
      <c r="H22" s="16"/>
      <c r="I22" s="153"/>
      <c r="J22" s="152"/>
      <c r="K22" s="98">
        <f t="shared" si="0"/>
        <v>0</v>
      </c>
      <c r="L22" s="98">
        <f t="shared" si="1"/>
        <v>1</v>
      </c>
      <c r="M22" s="99">
        <f t="shared" si="2"/>
        <v>0</v>
      </c>
      <c r="N22" s="99">
        <f t="shared" si="3"/>
        <v>0</v>
      </c>
      <c r="O22" s="100">
        <f t="shared" si="4"/>
        <v>0</v>
      </c>
      <c r="P22" s="100">
        <f t="shared" si="5"/>
        <v>1</v>
      </c>
      <c r="Q22" s="101">
        <f t="shared" si="6"/>
        <v>0</v>
      </c>
      <c r="R22" s="101">
        <f t="shared" si="7"/>
        <v>1</v>
      </c>
      <c r="S22" s="102">
        <f t="shared" si="8"/>
        <v>0</v>
      </c>
      <c r="T22" s="102">
        <f t="shared" si="9"/>
        <v>0</v>
      </c>
      <c r="U22" s="103">
        <f t="shared" si="10"/>
        <v>0</v>
      </c>
      <c r="V22" s="103">
        <f t="shared" si="11"/>
        <v>0</v>
      </c>
      <c r="W22" s="104">
        <f t="shared" si="12"/>
        <v>0</v>
      </c>
      <c r="X22" s="104">
        <f t="shared" si="13"/>
        <v>0</v>
      </c>
      <c r="Y22" s="64"/>
    </row>
    <row r="23" spans="1:25" ht="14.25" thickBot="1">
      <c r="A23" s="399"/>
      <c r="B23" s="400"/>
      <c r="C23" s="74" t="s">
        <v>59</v>
      </c>
      <c r="D23" s="288" t="s">
        <v>293</v>
      </c>
      <c r="E23" s="42"/>
      <c r="F23" s="27"/>
      <c r="G23" s="27"/>
      <c r="H23" s="28"/>
      <c r="I23" s="27"/>
      <c r="J23" s="29" t="s">
        <v>32</v>
      </c>
      <c r="K23" s="98">
        <f t="shared" si="0"/>
        <v>0</v>
      </c>
      <c r="L23" s="98">
        <f t="shared" si="1"/>
        <v>1</v>
      </c>
      <c r="M23" s="99">
        <f t="shared" si="2"/>
        <v>0</v>
      </c>
      <c r="N23" s="99">
        <f t="shared" si="3"/>
        <v>0</v>
      </c>
      <c r="O23" s="100">
        <f t="shared" si="4"/>
        <v>0</v>
      </c>
      <c r="P23" s="100">
        <f t="shared" si="5"/>
        <v>0</v>
      </c>
      <c r="Q23" s="101">
        <f t="shared" si="6"/>
        <v>0</v>
      </c>
      <c r="R23" s="101">
        <f t="shared" si="7"/>
        <v>0</v>
      </c>
      <c r="S23" s="102">
        <f t="shared" si="8"/>
        <v>0</v>
      </c>
      <c r="T23" s="102">
        <f t="shared" si="9"/>
        <v>0</v>
      </c>
      <c r="U23" s="103">
        <f t="shared" si="10"/>
        <v>0</v>
      </c>
      <c r="V23" s="103">
        <f t="shared" si="11"/>
        <v>0</v>
      </c>
      <c r="W23" s="104">
        <f t="shared" si="12"/>
        <v>0</v>
      </c>
      <c r="X23" s="104">
        <f t="shared" si="13"/>
        <v>1</v>
      </c>
      <c r="Y23" s="64"/>
    </row>
    <row r="24" spans="1:25">
      <c r="A24" s="401" t="s">
        <v>22</v>
      </c>
      <c r="B24" s="374"/>
      <c r="C24" s="75" t="s">
        <v>244</v>
      </c>
      <c r="D24" s="282" t="s">
        <v>147</v>
      </c>
      <c r="E24" s="45" t="s">
        <v>32</v>
      </c>
      <c r="F24" s="30"/>
      <c r="G24" s="30"/>
      <c r="H24" s="30"/>
      <c r="I24" s="30"/>
      <c r="J24" s="31"/>
      <c r="K24" s="98">
        <f t="shared" si="0"/>
        <v>1</v>
      </c>
      <c r="L24" s="98">
        <f t="shared" si="1"/>
        <v>1</v>
      </c>
      <c r="M24" s="99">
        <f t="shared" si="2"/>
        <v>1</v>
      </c>
      <c r="N24" s="99">
        <f t="shared" si="3"/>
        <v>1</v>
      </c>
      <c r="O24" s="100">
        <f t="shared" si="4"/>
        <v>0</v>
      </c>
      <c r="P24" s="100">
        <f t="shared" si="5"/>
        <v>0</v>
      </c>
      <c r="Q24" s="101">
        <f t="shared" si="6"/>
        <v>0</v>
      </c>
      <c r="R24" s="101">
        <f t="shared" si="7"/>
        <v>0</v>
      </c>
      <c r="S24" s="102">
        <f t="shared" si="8"/>
        <v>0</v>
      </c>
      <c r="T24" s="102">
        <f t="shared" si="9"/>
        <v>0</v>
      </c>
      <c r="U24" s="103">
        <f t="shared" si="10"/>
        <v>0</v>
      </c>
      <c r="V24" s="103">
        <f t="shared" si="11"/>
        <v>0</v>
      </c>
      <c r="W24" s="104">
        <f t="shared" si="12"/>
        <v>0</v>
      </c>
      <c r="X24" s="104">
        <f t="shared" si="13"/>
        <v>0</v>
      </c>
      <c r="Y24" s="64"/>
    </row>
    <row r="25" spans="1:25" ht="27">
      <c r="A25" s="402"/>
      <c r="B25" s="403"/>
      <c r="C25" s="76" t="s">
        <v>245</v>
      </c>
      <c r="D25" s="291" t="s">
        <v>147</v>
      </c>
      <c r="E25" s="46"/>
      <c r="F25" s="20" t="s">
        <v>32</v>
      </c>
      <c r="G25" s="20" t="s">
        <v>32</v>
      </c>
      <c r="H25" s="20"/>
      <c r="I25" s="20"/>
      <c r="J25" s="21"/>
      <c r="K25" s="98">
        <f t="shared" si="0"/>
        <v>1</v>
      </c>
      <c r="L25" s="98">
        <f t="shared" si="1"/>
        <v>1</v>
      </c>
      <c r="M25" s="99">
        <f t="shared" si="2"/>
        <v>0</v>
      </c>
      <c r="N25" s="99">
        <f t="shared" si="3"/>
        <v>0</v>
      </c>
      <c r="O25" s="100">
        <f t="shared" si="4"/>
        <v>1</v>
      </c>
      <c r="P25" s="100">
        <f t="shared" si="5"/>
        <v>1</v>
      </c>
      <c r="Q25" s="101">
        <f t="shared" si="6"/>
        <v>1</v>
      </c>
      <c r="R25" s="101">
        <f t="shared" si="7"/>
        <v>1</v>
      </c>
      <c r="S25" s="102">
        <f t="shared" si="8"/>
        <v>0</v>
      </c>
      <c r="T25" s="102">
        <f t="shared" si="9"/>
        <v>0</v>
      </c>
      <c r="U25" s="103">
        <f t="shared" si="10"/>
        <v>0</v>
      </c>
      <c r="V25" s="103">
        <f t="shared" si="11"/>
        <v>0</v>
      </c>
      <c r="W25" s="104">
        <f t="shared" si="12"/>
        <v>0</v>
      </c>
      <c r="X25" s="104">
        <f t="shared" si="13"/>
        <v>0</v>
      </c>
      <c r="Y25" s="64"/>
    </row>
    <row r="26" spans="1:25">
      <c r="A26" s="402"/>
      <c r="B26" s="403"/>
      <c r="C26" s="76" t="s">
        <v>81</v>
      </c>
      <c r="D26" s="291" t="s">
        <v>147</v>
      </c>
      <c r="E26" s="46"/>
      <c r="F26" s="20"/>
      <c r="G26" s="20"/>
      <c r="H26" s="20" t="s">
        <v>32</v>
      </c>
      <c r="I26" s="20"/>
      <c r="J26" s="21"/>
      <c r="K26" s="98">
        <f t="shared" si="0"/>
        <v>1</v>
      </c>
      <c r="L26" s="98">
        <f t="shared" si="1"/>
        <v>1</v>
      </c>
      <c r="M26" s="99">
        <f t="shared" si="2"/>
        <v>0</v>
      </c>
      <c r="N26" s="99">
        <f t="shared" si="3"/>
        <v>0</v>
      </c>
      <c r="O26" s="100">
        <f t="shared" si="4"/>
        <v>0</v>
      </c>
      <c r="P26" s="100">
        <f t="shared" si="5"/>
        <v>0</v>
      </c>
      <c r="Q26" s="101">
        <f t="shared" si="6"/>
        <v>0</v>
      </c>
      <c r="R26" s="101">
        <f t="shared" si="7"/>
        <v>0</v>
      </c>
      <c r="S26" s="102">
        <f t="shared" si="8"/>
        <v>1</v>
      </c>
      <c r="T26" s="102">
        <f t="shared" si="9"/>
        <v>1</v>
      </c>
      <c r="U26" s="103">
        <f t="shared" si="10"/>
        <v>0</v>
      </c>
      <c r="V26" s="103">
        <f t="shared" si="11"/>
        <v>0</v>
      </c>
      <c r="W26" s="104">
        <f t="shared" si="12"/>
        <v>0</v>
      </c>
      <c r="X26" s="104">
        <f t="shared" si="13"/>
        <v>0</v>
      </c>
      <c r="Y26" s="64"/>
    </row>
    <row r="27" spans="1:25" ht="14.25" thickBot="1">
      <c r="A27" s="402"/>
      <c r="B27" s="403"/>
      <c r="C27" s="76" t="s">
        <v>246</v>
      </c>
      <c r="D27" s="291" t="s">
        <v>147</v>
      </c>
      <c r="E27" s="46"/>
      <c r="F27" s="20"/>
      <c r="G27" s="20"/>
      <c r="H27" s="20"/>
      <c r="I27" s="20" t="s">
        <v>32</v>
      </c>
      <c r="J27" s="21"/>
      <c r="K27" s="98">
        <f t="shared" si="0"/>
        <v>1</v>
      </c>
      <c r="L27" s="98">
        <f t="shared" si="1"/>
        <v>1</v>
      </c>
      <c r="M27" s="99">
        <f t="shared" si="2"/>
        <v>0</v>
      </c>
      <c r="N27" s="99">
        <f t="shared" si="3"/>
        <v>0</v>
      </c>
      <c r="O27" s="100">
        <f t="shared" si="4"/>
        <v>0</v>
      </c>
      <c r="P27" s="100">
        <f t="shared" si="5"/>
        <v>0</v>
      </c>
      <c r="Q27" s="101">
        <f t="shared" si="6"/>
        <v>0</v>
      </c>
      <c r="R27" s="101">
        <f t="shared" si="7"/>
        <v>0</v>
      </c>
      <c r="S27" s="102">
        <f t="shared" si="8"/>
        <v>0</v>
      </c>
      <c r="T27" s="102">
        <f t="shared" si="9"/>
        <v>0</v>
      </c>
      <c r="U27" s="103">
        <f t="shared" si="10"/>
        <v>1</v>
      </c>
      <c r="V27" s="103">
        <f t="shared" si="11"/>
        <v>1</v>
      </c>
      <c r="W27" s="104">
        <f t="shared" si="12"/>
        <v>0</v>
      </c>
      <c r="X27" s="104">
        <f t="shared" si="13"/>
        <v>0</v>
      </c>
      <c r="Y27" s="64"/>
    </row>
    <row r="28" spans="1:25">
      <c r="A28" s="438" t="s">
        <v>70</v>
      </c>
      <c r="B28" s="374"/>
      <c r="C28" s="78" t="s">
        <v>79</v>
      </c>
      <c r="D28" s="290" t="s">
        <v>147</v>
      </c>
      <c r="E28" s="57" t="s">
        <v>32</v>
      </c>
      <c r="F28" s="58"/>
      <c r="G28" s="58"/>
      <c r="H28" s="58"/>
      <c r="I28" s="58"/>
      <c r="J28" s="59"/>
      <c r="K28" s="98">
        <f t="shared" si="0"/>
        <v>1</v>
      </c>
      <c r="L28" s="98">
        <f t="shared" si="1"/>
        <v>1</v>
      </c>
      <c r="M28" s="99">
        <f t="shared" si="2"/>
        <v>1</v>
      </c>
      <c r="N28" s="99">
        <f t="shared" si="3"/>
        <v>1</v>
      </c>
      <c r="O28" s="100">
        <f t="shared" si="4"/>
        <v>0</v>
      </c>
      <c r="P28" s="100">
        <f t="shared" si="5"/>
        <v>0</v>
      </c>
      <c r="Q28" s="101">
        <f t="shared" si="6"/>
        <v>0</v>
      </c>
      <c r="R28" s="101">
        <f t="shared" si="7"/>
        <v>0</v>
      </c>
      <c r="S28" s="102">
        <f t="shared" si="8"/>
        <v>0</v>
      </c>
      <c r="T28" s="102">
        <f t="shared" si="9"/>
        <v>0</v>
      </c>
      <c r="U28" s="103">
        <f t="shared" si="10"/>
        <v>0</v>
      </c>
      <c r="V28" s="103">
        <f t="shared" si="11"/>
        <v>0</v>
      </c>
      <c r="W28" s="104">
        <f t="shared" si="12"/>
        <v>0</v>
      </c>
      <c r="X28" s="104">
        <f t="shared" si="13"/>
        <v>0</v>
      </c>
      <c r="Y28" s="64"/>
    </row>
    <row r="29" spans="1:25">
      <c r="A29" s="402"/>
      <c r="B29" s="403"/>
      <c r="C29" s="79" t="s">
        <v>65</v>
      </c>
      <c r="D29" s="291" t="s">
        <v>293</v>
      </c>
      <c r="E29" s="60"/>
      <c r="F29" s="61" t="s">
        <v>32</v>
      </c>
      <c r="G29" s="61" t="s">
        <v>32</v>
      </c>
      <c r="H29" s="61"/>
      <c r="I29" s="61"/>
      <c r="J29" s="62"/>
      <c r="K29" s="98">
        <f t="shared" si="0"/>
        <v>0</v>
      </c>
      <c r="L29" s="98">
        <f t="shared" si="1"/>
        <v>1</v>
      </c>
      <c r="M29" s="99">
        <f t="shared" si="2"/>
        <v>0</v>
      </c>
      <c r="N29" s="99">
        <f t="shared" si="3"/>
        <v>0</v>
      </c>
      <c r="O29" s="100">
        <f t="shared" si="4"/>
        <v>0</v>
      </c>
      <c r="P29" s="100">
        <f t="shared" si="5"/>
        <v>1</v>
      </c>
      <c r="Q29" s="101">
        <f t="shared" si="6"/>
        <v>0</v>
      </c>
      <c r="R29" s="101">
        <f t="shared" si="7"/>
        <v>1</v>
      </c>
      <c r="S29" s="102">
        <f t="shared" si="8"/>
        <v>0</v>
      </c>
      <c r="T29" s="102">
        <f t="shared" si="9"/>
        <v>0</v>
      </c>
      <c r="U29" s="103">
        <f t="shared" si="10"/>
        <v>0</v>
      </c>
      <c r="V29" s="103">
        <f t="shared" si="11"/>
        <v>0</v>
      </c>
      <c r="W29" s="104">
        <f t="shared" si="12"/>
        <v>0</v>
      </c>
      <c r="X29" s="104">
        <f t="shared" si="13"/>
        <v>0</v>
      </c>
      <c r="Y29" s="64"/>
    </row>
    <row r="30" spans="1:25">
      <c r="A30" s="402"/>
      <c r="B30" s="403"/>
      <c r="C30" s="79" t="s">
        <v>66</v>
      </c>
      <c r="D30" s="291" t="s">
        <v>293</v>
      </c>
      <c r="E30" s="60"/>
      <c r="F30" s="61"/>
      <c r="G30" s="61"/>
      <c r="H30" s="61" t="s">
        <v>32</v>
      </c>
      <c r="I30" s="61"/>
      <c r="J30" s="62"/>
      <c r="K30" s="98">
        <f t="shared" si="0"/>
        <v>0</v>
      </c>
      <c r="L30" s="98">
        <f t="shared" si="1"/>
        <v>1</v>
      </c>
      <c r="M30" s="99">
        <f t="shared" si="2"/>
        <v>0</v>
      </c>
      <c r="N30" s="99">
        <f t="shared" si="3"/>
        <v>0</v>
      </c>
      <c r="O30" s="100">
        <f t="shared" si="4"/>
        <v>0</v>
      </c>
      <c r="P30" s="100">
        <f t="shared" si="5"/>
        <v>0</v>
      </c>
      <c r="Q30" s="101">
        <f t="shared" si="6"/>
        <v>0</v>
      </c>
      <c r="R30" s="101">
        <f t="shared" si="7"/>
        <v>0</v>
      </c>
      <c r="S30" s="102">
        <f t="shared" si="8"/>
        <v>0</v>
      </c>
      <c r="T30" s="102">
        <f t="shared" si="9"/>
        <v>1</v>
      </c>
      <c r="U30" s="103">
        <f t="shared" si="10"/>
        <v>0</v>
      </c>
      <c r="V30" s="103">
        <f t="shared" si="11"/>
        <v>0</v>
      </c>
      <c r="W30" s="104">
        <f t="shared" si="12"/>
        <v>0</v>
      </c>
      <c r="X30" s="104">
        <f t="shared" si="13"/>
        <v>0</v>
      </c>
      <c r="Y30" s="64"/>
    </row>
    <row r="31" spans="1:25">
      <c r="A31" s="402"/>
      <c r="B31" s="403"/>
      <c r="C31" s="79" t="s">
        <v>67</v>
      </c>
      <c r="D31" s="291" t="s">
        <v>147</v>
      </c>
      <c r="E31" s="60"/>
      <c r="F31" s="61"/>
      <c r="G31" s="61"/>
      <c r="H31" s="61"/>
      <c r="I31" s="61" t="s">
        <v>32</v>
      </c>
      <c r="J31" s="62"/>
      <c r="K31" s="98">
        <f t="shared" si="0"/>
        <v>1</v>
      </c>
      <c r="L31" s="98">
        <f t="shared" si="1"/>
        <v>1</v>
      </c>
      <c r="M31" s="99">
        <f t="shared" si="2"/>
        <v>0</v>
      </c>
      <c r="N31" s="99">
        <f t="shared" si="3"/>
        <v>0</v>
      </c>
      <c r="O31" s="100">
        <f t="shared" si="4"/>
        <v>0</v>
      </c>
      <c r="P31" s="100">
        <f t="shared" si="5"/>
        <v>0</v>
      </c>
      <c r="Q31" s="101">
        <f t="shared" si="6"/>
        <v>0</v>
      </c>
      <c r="R31" s="101">
        <f t="shared" si="7"/>
        <v>0</v>
      </c>
      <c r="S31" s="102">
        <f t="shared" si="8"/>
        <v>0</v>
      </c>
      <c r="T31" s="102">
        <f t="shared" si="9"/>
        <v>0</v>
      </c>
      <c r="U31" s="103">
        <f t="shared" si="10"/>
        <v>1</v>
      </c>
      <c r="V31" s="103">
        <f t="shared" si="11"/>
        <v>1</v>
      </c>
      <c r="W31" s="104">
        <f t="shared" si="12"/>
        <v>0</v>
      </c>
      <c r="X31" s="104">
        <f t="shared" si="13"/>
        <v>0</v>
      </c>
      <c r="Y31" s="64"/>
    </row>
    <row r="32" spans="1:25">
      <c r="A32" s="402"/>
      <c r="B32" s="403"/>
      <c r="C32" s="79" t="s">
        <v>68</v>
      </c>
      <c r="D32" s="291" t="s">
        <v>147</v>
      </c>
      <c r="E32" s="60"/>
      <c r="F32" s="61"/>
      <c r="G32" s="61"/>
      <c r="H32" s="61"/>
      <c r="I32" s="61"/>
      <c r="J32" s="62" t="s">
        <v>32</v>
      </c>
      <c r="K32" s="98">
        <f t="shared" si="0"/>
        <v>1</v>
      </c>
      <c r="L32" s="98">
        <f t="shared" si="1"/>
        <v>1</v>
      </c>
      <c r="M32" s="99">
        <f t="shared" si="2"/>
        <v>0</v>
      </c>
      <c r="N32" s="99">
        <f t="shared" si="3"/>
        <v>0</v>
      </c>
      <c r="O32" s="100">
        <f t="shared" si="4"/>
        <v>0</v>
      </c>
      <c r="P32" s="100">
        <f t="shared" si="5"/>
        <v>0</v>
      </c>
      <c r="Q32" s="101">
        <f t="shared" si="6"/>
        <v>0</v>
      </c>
      <c r="R32" s="101">
        <f t="shared" si="7"/>
        <v>0</v>
      </c>
      <c r="S32" s="102">
        <f t="shared" si="8"/>
        <v>0</v>
      </c>
      <c r="T32" s="102">
        <f t="shared" si="9"/>
        <v>0</v>
      </c>
      <c r="U32" s="103">
        <f t="shared" si="10"/>
        <v>0</v>
      </c>
      <c r="V32" s="103">
        <f t="shared" si="11"/>
        <v>0</v>
      </c>
      <c r="W32" s="104">
        <f t="shared" si="12"/>
        <v>1</v>
      </c>
      <c r="X32" s="104">
        <f t="shared" si="13"/>
        <v>1</v>
      </c>
      <c r="Y32" s="64"/>
    </row>
    <row r="33" spans="1:37" ht="14.25" thickBot="1">
      <c r="A33" s="404"/>
      <c r="B33" s="405"/>
      <c r="C33" s="80" t="s">
        <v>69</v>
      </c>
      <c r="D33" s="292" t="s">
        <v>147</v>
      </c>
      <c r="E33" s="63" t="s">
        <v>32</v>
      </c>
      <c r="F33" s="7" t="s">
        <v>32</v>
      </c>
      <c r="G33" s="7" t="s">
        <v>32</v>
      </c>
      <c r="H33" s="7" t="s">
        <v>32</v>
      </c>
      <c r="I33" s="7" t="s">
        <v>32</v>
      </c>
      <c r="J33" s="8" t="s">
        <v>32</v>
      </c>
      <c r="K33" s="98">
        <f t="shared" si="0"/>
        <v>1</v>
      </c>
      <c r="L33" s="98">
        <f t="shared" si="1"/>
        <v>1</v>
      </c>
      <c r="M33" s="99">
        <f t="shared" si="2"/>
        <v>1</v>
      </c>
      <c r="N33" s="99">
        <f t="shared" si="3"/>
        <v>1</v>
      </c>
      <c r="O33" s="100">
        <f t="shared" si="4"/>
        <v>1</v>
      </c>
      <c r="P33" s="100">
        <f t="shared" si="5"/>
        <v>1</v>
      </c>
      <c r="Q33" s="101">
        <f t="shared" si="6"/>
        <v>1</v>
      </c>
      <c r="R33" s="101">
        <f t="shared" si="7"/>
        <v>1</v>
      </c>
      <c r="S33" s="102">
        <f t="shared" si="8"/>
        <v>1</v>
      </c>
      <c r="T33" s="102">
        <f t="shared" si="9"/>
        <v>1</v>
      </c>
      <c r="U33" s="103">
        <f t="shared" si="10"/>
        <v>1</v>
      </c>
      <c r="V33" s="103">
        <f t="shared" si="11"/>
        <v>1</v>
      </c>
      <c r="W33" s="104">
        <f t="shared" si="12"/>
        <v>1</v>
      </c>
      <c r="X33" s="104">
        <f t="shared" si="13"/>
        <v>1</v>
      </c>
      <c r="Y33" s="64"/>
    </row>
    <row r="34" spans="1:37" ht="15" customHeight="1" thickBot="1">
      <c r="A34" s="393" t="s">
        <v>152</v>
      </c>
      <c r="B34" s="394"/>
      <c r="C34" s="395"/>
      <c r="D34" s="107">
        <f>IF(SUM(L7:L33)=0,"",SUM(K7:K33)/SUM(L7:L33)*100)</f>
        <v>81.481481481481481</v>
      </c>
      <c r="E34" s="107">
        <f>IF(SUM(N7:N33)=0,"",SUM(M7:M33)/SUM(N7:N33)*100)</f>
        <v>88.888888888888886</v>
      </c>
      <c r="F34" s="105">
        <f>IF(SUM(P7:P33)=0,"",SUM(O7:O33)/SUM(P7:P33)*100)</f>
        <v>77.777777777777786</v>
      </c>
      <c r="G34" s="105">
        <f>IF(SUM(R7:R33)=0,"",SUM(Q7:Q33)/SUM(R7:R33)*100)</f>
        <v>80</v>
      </c>
      <c r="H34" s="105">
        <f>IF(SUM(T7:T33)=0,"",SUM(S7:S33)/SUM(T7:T33)*100)</f>
        <v>80</v>
      </c>
      <c r="I34" s="105">
        <f>IF(SUM(V7:V33)=0,"",SUM(U7:U33)/SUM(V7:V33)*100)</f>
        <v>100</v>
      </c>
      <c r="J34" s="106">
        <f>IF(SUM(X7:X33)=0,"",SUM(W7:W33)/SUM(X7:X33)*100)</f>
        <v>80</v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64"/>
    </row>
    <row r="35" spans="1:37" ht="30" customHeight="1" thickBot="1">
      <c r="A35" s="396" t="s">
        <v>71</v>
      </c>
      <c r="B35" s="392"/>
      <c r="C35" s="397"/>
      <c r="D35" s="397"/>
      <c r="E35" s="397"/>
      <c r="F35" s="397"/>
      <c r="G35" s="397"/>
      <c r="H35" s="397"/>
      <c r="I35" s="397"/>
      <c r="J35" s="398"/>
      <c r="Y35" s="64"/>
    </row>
    <row r="36" spans="1:37" ht="14.25" thickBot="1"/>
    <row r="37" spans="1:37" ht="18" customHeight="1" thickBot="1">
      <c r="A37" s="391" t="s">
        <v>276</v>
      </c>
      <c r="B37" s="392"/>
      <c r="C37" s="299" t="s">
        <v>311</v>
      </c>
      <c r="D37" s="295"/>
      <c r="E37" s="295"/>
      <c r="F37" s="295"/>
      <c r="G37" s="295"/>
      <c r="H37" s="295"/>
      <c r="I37" s="295"/>
      <c r="J37" s="296"/>
    </row>
    <row r="38" spans="1:37">
      <c r="A38" s="431" t="s">
        <v>6</v>
      </c>
      <c r="B38" s="374"/>
      <c r="C38" s="433" t="s">
        <v>62</v>
      </c>
      <c r="D38" s="425" t="s">
        <v>64</v>
      </c>
      <c r="E38" s="428" t="s">
        <v>63</v>
      </c>
      <c r="F38" s="429"/>
      <c r="G38" s="429"/>
      <c r="H38" s="429"/>
      <c r="I38" s="429"/>
      <c r="J38" s="430"/>
      <c r="Y38" s="64"/>
    </row>
    <row r="39" spans="1:37" ht="14.25" thickBot="1">
      <c r="A39" s="402"/>
      <c r="B39" s="403"/>
      <c r="C39" s="434"/>
      <c r="D39" s="426"/>
      <c r="E39" s="414" t="s">
        <v>7</v>
      </c>
      <c r="F39" s="436" t="s">
        <v>3</v>
      </c>
      <c r="G39" s="436"/>
      <c r="H39" s="436" t="s">
        <v>4</v>
      </c>
      <c r="I39" s="436" t="s">
        <v>5</v>
      </c>
      <c r="J39" s="416" t="s">
        <v>8</v>
      </c>
      <c r="Y39" s="64" t="s">
        <v>32</v>
      </c>
    </row>
    <row r="40" spans="1:37" ht="14.25" customHeight="1" thickBot="1">
      <c r="A40" s="432"/>
      <c r="B40" s="388"/>
      <c r="C40" s="435"/>
      <c r="D40" s="427"/>
      <c r="E40" s="415"/>
      <c r="F40" s="212" t="s">
        <v>46</v>
      </c>
      <c r="G40" s="212" t="s">
        <v>47</v>
      </c>
      <c r="H40" s="437"/>
      <c r="I40" s="437"/>
      <c r="J40" s="417"/>
      <c r="Y40" s="64" t="s">
        <v>72</v>
      </c>
      <c r="AA40" s="342" t="s">
        <v>63</v>
      </c>
      <c r="AB40" s="343" t="s">
        <v>152</v>
      </c>
      <c r="AC40" s="447" t="s">
        <v>64</v>
      </c>
      <c r="AD40" s="447"/>
      <c r="AE40" s="447"/>
      <c r="AF40" s="447"/>
      <c r="AG40" s="447"/>
      <c r="AH40" s="344" t="s">
        <v>326</v>
      </c>
    </row>
    <row r="41" spans="1:37" ht="15" customHeight="1" thickTop="1" thickBot="1">
      <c r="A41" s="399" t="s">
        <v>1</v>
      </c>
      <c r="B41" s="400"/>
      <c r="C41" s="14" t="s">
        <v>41</v>
      </c>
      <c r="D41" s="161" t="s">
        <v>147</v>
      </c>
      <c r="E41" s="40" t="s">
        <v>32</v>
      </c>
      <c r="F41" s="22"/>
      <c r="G41" s="22"/>
      <c r="H41" s="22"/>
      <c r="I41" s="22"/>
      <c r="J41" s="23"/>
      <c r="K41" s="98">
        <f t="shared" ref="K41:K67" si="18">IF(D41="○",1,0)</f>
        <v>1</v>
      </c>
      <c r="L41" s="98">
        <f t="shared" ref="L41:L67" si="19">IF(D41="",0,1)</f>
        <v>1</v>
      </c>
      <c r="M41" s="99">
        <f t="shared" ref="M41:M67" si="20">IF(AND($D41="○",E41="○"),1,0)</f>
        <v>1</v>
      </c>
      <c r="N41" s="99">
        <f t="shared" ref="N41:N67" si="21">IF(AND($D41&lt;&gt;"",$E41="○"),1,0)</f>
        <v>1</v>
      </c>
      <c r="O41" s="100">
        <f t="shared" ref="O41:O67" si="22">IF(AND($D41="○",F41="○"),1,0)</f>
        <v>0</v>
      </c>
      <c r="P41" s="100">
        <f t="shared" ref="P41:P67" si="23">IF(AND($D41&lt;&gt;"",$F41="○"),1,0)</f>
        <v>0</v>
      </c>
      <c r="Q41" s="101">
        <f t="shared" ref="Q41:Q67" si="24">IF(AND($D41="○",G41="○"),1,0)</f>
        <v>0</v>
      </c>
      <c r="R41" s="101">
        <f t="shared" ref="R41:R67" si="25">IF(AND($D41&lt;&gt;"",$G41="○"),1,0)</f>
        <v>0</v>
      </c>
      <c r="S41" s="102">
        <f t="shared" ref="S41:S67" si="26">IF(AND($D41="○",H41="○"),1,0)</f>
        <v>0</v>
      </c>
      <c r="T41" s="102">
        <f t="shared" ref="T41:T67" si="27">IF(AND($D41&lt;&gt;"",$H41="○"),1,0)</f>
        <v>0</v>
      </c>
      <c r="U41" s="103">
        <f t="shared" ref="U41:U67" si="28">IF(AND($D41="○",I41="○"),1,0)</f>
        <v>0</v>
      </c>
      <c r="V41" s="103">
        <f t="shared" ref="V41:V67" si="29">IF(AND($D41&lt;&gt;"",$I41="○"),1,0)</f>
        <v>0</v>
      </c>
      <c r="W41" s="104">
        <f t="shared" ref="W41:W67" si="30">IF(AND($D41="○",J41="○"),1,0)</f>
        <v>0</v>
      </c>
      <c r="X41" s="104">
        <f t="shared" ref="X41:X67" si="31">IF(AND($D41&lt;&gt;"",$J41="○"),1,0)</f>
        <v>0</v>
      </c>
      <c r="Y41" s="64"/>
      <c r="AA41" s="248" t="s">
        <v>327</v>
      </c>
      <c r="AB41" s="346">
        <f>E68</f>
        <v>100</v>
      </c>
      <c r="AC41" s="348" t="s">
        <v>334</v>
      </c>
      <c r="AD41" s="349" t="str">
        <f>IF(AB41&gt;=20,"★","")</f>
        <v>★</v>
      </c>
      <c r="AE41" s="349" t="str">
        <f>IF(AB41&gt;=40,"★","")</f>
        <v>★</v>
      </c>
      <c r="AF41" s="349" t="str">
        <f>IF(AB41&gt;=60,"★","")</f>
        <v>★</v>
      </c>
      <c r="AG41" s="350" t="str">
        <f>IF(AB41&gt;=80,"★","")</f>
        <v>★</v>
      </c>
      <c r="AH41" s="446">
        <f>C69</f>
        <v>0</v>
      </c>
    </row>
    <row r="42" spans="1:37">
      <c r="A42" s="410" t="s">
        <v>31</v>
      </c>
      <c r="B42" s="411"/>
      <c r="C42" s="65" t="s">
        <v>43</v>
      </c>
      <c r="D42" s="282" t="s">
        <v>147</v>
      </c>
      <c r="E42" s="43" t="s">
        <v>32</v>
      </c>
      <c r="F42" s="36"/>
      <c r="G42" s="36"/>
      <c r="H42" s="36"/>
      <c r="I42" s="36"/>
      <c r="J42" s="37"/>
      <c r="K42" s="98">
        <f t="shared" si="18"/>
        <v>1</v>
      </c>
      <c r="L42" s="98">
        <f t="shared" si="19"/>
        <v>1</v>
      </c>
      <c r="M42" s="99">
        <f t="shared" si="20"/>
        <v>1</v>
      </c>
      <c r="N42" s="99">
        <f t="shared" si="21"/>
        <v>1</v>
      </c>
      <c r="O42" s="100">
        <f t="shared" si="22"/>
        <v>0</v>
      </c>
      <c r="P42" s="100">
        <f t="shared" si="23"/>
        <v>0</v>
      </c>
      <c r="Q42" s="101">
        <f t="shared" si="24"/>
        <v>0</v>
      </c>
      <c r="R42" s="101">
        <f t="shared" si="25"/>
        <v>0</v>
      </c>
      <c r="S42" s="102">
        <f t="shared" si="26"/>
        <v>0</v>
      </c>
      <c r="T42" s="102">
        <f t="shared" si="27"/>
        <v>0</v>
      </c>
      <c r="U42" s="103">
        <f t="shared" si="28"/>
        <v>0</v>
      </c>
      <c r="V42" s="103">
        <f t="shared" si="29"/>
        <v>0</v>
      </c>
      <c r="W42" s="104">
        <f t="shared" si="30"/>
        <v>0</v>
      </c>
      <c r="X42" s="104">
        <f t="shared" si="31"/>
        <v>0</v>
      </c>
      <c r="Y42" s="64"/>
      <c r="AA42" s="248" t="s">
        <v>328</v>
      </c>
      <c r="AB42" s="346">
        <f>F68</f>
        <v>57.142857142857139</v>
      </c>
      <c r="AC42" s="348" t="s">
        <v>334</v>
      </c>
      <c r="AD42" s="349" t="str">
        <f t="shared" ref="AD42:AD47" si="32">IF(AB42&gt;=20,"★","")</f>
        <v>★</v>
      </c>
      <c r="AE42" s="349" t="str">
        <f t="shared" ref="AE42:AE47" si="33">IF(AB42&gt;=40,"★","")</f>
        <v>★</v>
      </c>
      <c r="AF42" s="349" t="str">
        <f t="shared" ref="AF42:AF47" si="34">IF(AB42&gt;=60,"★","")</f>
        <v/>
      </c>
      <c r="AG42" s="350" t="str">
        <f t="shared" ref="AG42:AG47" si="35">IF(AB42&gt;=80,"★","")</f>
        <v/>
      </c>
      <c r="AH42" s="446"/>
      <c r="AJ42" s="442" t="s">
        <v>335</v>
      </c>
      <c r="AK42" s="443"/>
    </row>
    <row r="43" spans="1:37">
      <c r="A43" s="409"/>
      <c r="B43" s="400"/>
      <c r="C43" s="280" t="s">
        <v>231</v>
      </c>
      <c r="D43" s="162" t="s">
        <v>147</v>
      </c>
      <c r="E43" s="41"/>
      <c r="F43" s="16" t="s">
        <v>32</v>
      </c>
      <c r="G43" s="16" t="s">
        <v>32</v>
      </c>
      <c r="H43" s="16"/>
      <c r="I43" s="16"/>
      <c r="J43" s="17"/>
      <c r="K43" s="98">
        <f t="shared" si="18"/>
        <v>1</v>
      </c>
      <c r="L43" s="98">
        <f t="shared" si="19"/>
        <v>1</v>
      </c>
      <c r="M43" s="99">
        <f t="shared" si="20"/>
        <v>0</v>
      </c>
      <c r="N43" s="99">
        <f t="shared" si="21"/>
        <v>0</v>
      </c>
      <c r="O43" s="100">
        <f t="shared" si="22"/>
        <v>1</v>
      </c>
      <c r="P43" s="100">
        <f t="shared" si="23"/>
        <v>1</v>
      </c>
      <c r="Q43" s="101">
        <f t="shared" si="24"/>
        <v>1</v>
      </c>
      <c r="R43" s="101">
        <f t="shared" si="25"/>
        <v>1</v>
      </c>
      <c r="S43" s="102">
        <f t="shared" si="26"/>
        <v>0</v>
      </c>
      <c r="T43" s="102">
        <f t="shared" si="27"/>
        <v>0</v>
      </c>
      <c r="U43" s="103">
        <f t="shared" si="28"/>
        <v>0</v>
      </c>
      <c r="V43" s="103">
        <f t="shared" si="29"/>
        <v>0</v>
      </c>
      <c r="W43" s="104">
        <f t="shared" si="30"/>
        <v>0</v>
      </c>
      <c r="X43" s="104">
        <f t="shared" si="31"/>
        <v>0</v>
      </c>
      <c r="Y43" s="64"/>
      <c r="AA43" s="248" t="s">
        <v>329</v>
      </c>
      <c r="AB43" s="346">
        <f>G68</f>
        <v>62.5</v>
      </c>
      <c r="AC43" s="348" t="s">
        <v>334</v>
      </c>
      <c r="AD43" s="349" t="str">
        <f t="shared" si="32"/>
        <v>★</v>
      </c>
      <c r="AE43" s="349" t="str">
        <f t="shared" si="33"/>
        <v>★</v>
      </c>
      <c r="AF43" s="349" t="str">
        <f t="shared" si="34"/>
        <v>★</v>
      </c>
      <c r="AG43" s="350" t="str">
        <f t="shared" si="35"/>
        <v/>
      </c>
      <c r="AH43" s="446"/>
      <c r="AJ43" s="351" t="s">
        <v>336</v>
      </c>
      <c r="AK43" s="352" t="s">
        <v>334</v>
      </c>
    </row>
    <row r="44" spans="1:37">
      <c r="A44" s="409"/>
      <c r="B44" s="400"/>
      <c r="C44" s="280" t="s">
        <v>232</v>
      </c>
      <c r="D44" s="162" t="s">
        <v>147</v>
      </c>
      <c r="E44" s="41" t="s">
        <v>32</v>
      </c>
      <c r="F44" s="16"/>
      <c r="G44" s="16" t="s">
        <v>32</v>
      </c>
      <c r="H44" s="16" t="s">
        <v>32</v>
      </c>
      <c r="I44" s="16" t="s">
        <v>32</v>
      </c>
      <c r="J44" s="17" t="s">
        <v>32</v>
      </c>
      <c r="K44" s="98">
        <f t="shared" si="18"/>
        <v>1</v>
      </c>
      <c r="L44" s="98">
        <f t="shared" si="19"/>
        <v>1</v>
      </c>
      <c r="M44" s="99">
        <f t="shared" si="20"/>
        <v>1</v>
      </c>
      <c r="N44" s="99">
        <f t="shared" si="21"/>
        <v>1</v>
      </c>
      <c r="O44" s="100">
        <f t="shared" si="22"/>
        <v>0</v>
      </c>
      <c r="P44" s="100">
        <f t="shared" si="23"/>
        <v>0</v>
      </c>
      <c r="Q44" s="101">
        <f t="shared" si="24"/>
        <v>1</v>
      </c>
      <c r="R44" s="101">
        <f t="shared" si="25"/>
        <v>1</v>
      </c>
      <c r="S44" s="102">
        <f t="shared" si="26"/>
        <v>1</v>
      </c>
      <c r="T44" s="102">
        <f t="shared" si="27"/>
        <v>1</v>
      </c>
      <c r="U44" s="103">
        <f t="shared" si="28"/>
        <v>1</v>
      </c>
      <c r="V44" s="103">
        <f t="shared" si="29"/>
        <v>1</v>
      </c>
      <c r="W44" s="104">
        <f t="shared" si="30"/>
        <v>1</v>
      </c>
      <c r="X44" s="104">
        <f t="shared" si="31"/>
        <v>1</v>
      </c>
      <c r="Y44" s="81"/>
      <c r="AA44" s="248" t="s">
        <v>143</v>
      </c>
      <c r="AB44" s="346">
        <f>H68</f>
        <v>100</v>
      </c>
      <c r="AC44" s="348" t="s">
        <v>334</v>
      </c>
      <c r="AD44" s="349" t="str">
        <f t="shared" si="32"/>
        <v>★</v>
      </c>
      <c r="AE44" s="349" t="str">
        <f t="shared" si="33"/>
        <v>★</v>
      </c>
      <c r="AF44" s="349" t="str">
        <f t="shared" si="34"/>
        <v>★</v>
      </c>
      <c r="AG44" s="350" t="str">
        <f t="shared" si="35"/>
        <v>★</v>
      </c>
      <c r="AH44" s="446"/>
      <c r="AJ44" s="351" t="s">
        <v>337</v>
      </c>
      <c r="AK44" s="353" t="s">
        <v>341</v>
      </c>
    </row>
    <row r="45" spans="1:37" ht="14.25" thickBot="1">
      <c r="A45" s="412"/>
      <c r="B45" s="413"/>
      <c r="C45" s="66" t="s">
        <v>233</v>
      </c>
      <c r="D45" s="283" t="s">
        <v>147</v>
      </c>
      <c r="E45" s="44"/>
      <c r="F45" s="38"/>
      <c r="G45" s="38"/>
      <c r="H45" s="38"/>
      <c r="I45" s="38" t="s">
        <v>32</v>
      </c>
      <c r="J45" s="39"/>
      <c r="K45" s="98">
        <f t="shared" si="18"/>
        <v>1</v>
      </c>
      <c r="L45" s="98">
        <f t="shared" si="19"/>
        <v>1</v>
      </c>
      <c r="M45" s="99">
        <f t="shared" si="20"/>
        <v>0</v>
      </c>
      <c r="N45" s="99">
        <f t="shared" si="21"/>
        <v>0</v>
      </c>
      <c r="O45" s="100">
        <f t="shared" si="22"/>
        <v>0</v>
      </c>
      <c r="P45" s="100">
        <f t="shared" si="23"/>
        <v>0</v>
      </c>
      <c r="Q45" s="101">
        <f t="shared" si="24"/>
        <v>0</v>
      </c>
      <c r="R45" s="101">
        <f t="shared" si="25"/>
        <v>0</v>
      </c>
      <c r="S45" s="102">
        <f t="shared" si="26"/>
        <v>0</v>
      </c>
      <c r="T45" s="102">
        <f t="shared" si="27"/>
        <v>0</v>
      </c>
      <c r="U45" s="103">
        <f t="shared" si="28"/>
        <v>1</v>
      </c>
      <c r="V45" s="103">
        <f t="shared" si="29"/>
        <v>1</v>
      </c>
      <c r="W45" s="104">
        <f t="shared" si="30"/>
        <v>0</v>
      </c>
      <c r="X45" s="104">
        <f t="shared" si="31"/>
        <v>0</v>
      </c>
      <c r="Y45" s="64"/>
      <c r="AA45" s="248" t="s">
        <v>144</v>
      </c>
      <c r="AB45" s="346">
        <f>I68</f>
        <v>100</v>
      </c>
      <c r="AC45" s="348" t="s">
        <v>334</v>
      </c>
      <c r="AD45" s="349" t="str">
        <f t="shared" si="32"/>
        <v>★</v>
      </c>
      <c r="AE45" s="349" t="str">
        <f t="shared" si="33"/>
        <v>★</v>
      </c>
      <c r="AF45" s="349" t="str">
        <f t="shared" si="34"/>
        <v>★</v>
      </c>
      <c r="AG45" s="350" t="str">
        <f t="shared" si="35"/>
        <v>★</v>
      </c>
      <c r="AH45" s="446"/>
      <c r="AJ45" s="351" t="s">
        <v>338</v>
      </c>
      <c r="AK45" s="353" t="s">
        <v>342</v>
      </c>
    </row>
    <row r="46" spans="1:37">
      <c r="A46" s="418" t="s">
        <v>11</v>
      </c>
      <c r="B46" s="35" t="s">
        <v>9</v>
      </c>
      <c r="C46" s="67" t="s">
        <v>224</v>
      </c>
      <c r="D46" s="282" t="s">
        <v>147</v>
      </c>
      <c r="E46" s="43"/>
      <c r="F46" s="36" t="s">
        <v>32</v>
      </c>
      <c r="G46" s="36" t="s">
        <v>32</v>
      </c>
      <c r="H46" s="36"/>
      <c r="I46" s="36"/>
      <c r="J46" s="37"/>
      <c r="K46" s="98">
        <f t="shared" si="18"/>
        <v>1</v>
      </c>
      <c r="L46" s="98">
        <f t="shared" si="19"/>
        <v>1</v>
      </c>
      <c r="M46" s="99">
        <f t="shared" si="20"/>
        <v>0</v>
      </c>
      <c r="N46" s="99">
        <f t="shared" si="21"/>
        <v>0</v>
      </c>
      <c r="O46" s="100">
        <f t="shared" si="22"/>
        <v>1</v>
      </c>
      <c r="P46" s="100">
        <f t="shared" si="23"/>
        <v>1</v>
      </c>
      <c r="Q46" s="101">
        <f t="shared" si="24"/>
        <v>1</v>
      </c>
      <c r="R46" s="101">
        <f t="shared" si="25"/>
        <v>1</v>
      </c>
      <c r="S46" s="102">
        <f t="shared" si="26"/>
        <v>0</v>
      </c>
      <c r="T46" s="102">
        <f t="shared" si="27"/>
        <v>0</v>
      </c>
      <c r="U46" s="103">
        <f t="shared" si="28"/>
        <v>0</v>
      </c>
      <c r="V46" s="103">
        <f t="shared" si="29"/>
        <v>0</v>
      </c>
      <c r="W46" s="104">
        <f t="shared" si="30"/>
        <v>0</v>
      </c>
      <c r="X46" s="104">
        <f t="shared" si="31"/>
        <v>0</v>
      </c>
      <c r="Y46" s="64"/>
      <c r="AA46" s="248" t="s">
        <v>145</v>
      </c>
      <c r="AB46" s="346">
        <f>J68</f>
        <v>80</v>
      </c>
      <c r="AC46" s="348" t="s">
        <v>334</v>
      </c>
      <c r="AD46" s="349" t="str">
        <f t="shared" si="32"/>
        <v>★</v>
      </c>
      <c r="AE46" s="349" t="str">
        <f t="shared" si="33"/>
        <v>★</v>
      </c>
      <c r="AF46" s="349" t="str">
        <f t="shared" si="34"/>
        <v>★</v>
      </c>
      <c r="AG46" s="350" t="str">
        <f t="shared" si="35"/>
        <v>★</v>
      </c>
      <c r="AH46" s="446"/>
      <c r="AJ46" s="351" t="s">
        <v>339</v>
      </c>
      <c r="AK46" s="353" t="s">
        <v>343</v>
      </c>
    </row>
    <row r="47" spans="1:37" ht="14.25" thickBot="1">
      <c r="A47" s="419"/>
      <c r="B47" s="15" t="s">
        <v>14</v>
      </c>
      <c r="C47" s="68" t="s">
        <v>234</v>
      </c>
      <c r="D47" s="162" t="s">
        <v>147</v>
      </c>
      <c r="E47" s="41" t="s">
        <v>32</v>
      </c>
      <c r="F47" s="16"/>
      <c r="G47" s="16"/>
      <c r="H47" s="16"/>
      <c r="I47" s="16"/>
      <c r="J47" s="17"/>
      <c r="K47" s="98">
        <f t="shared" si="18"/>
        <v>1</v>
      </c>
      <c r="L47" s="98">
        <f t="shared" si="19"/>
        <v>1</v>
      </c>
      <c r="M47" s="99">
        <f t="shared" si="20"/>
        <v>1</v>
      </c>
      <c r="N47" s="99">
        <f t="shared" si="21"/>
        <v>1</v>
      </c>
      <c r="O47" s="100">
        <f t="shared" si="22"/>
        <v>0</v>
      </c>
      <c r="P47" s="100">
        <f t="shared" si="23"/>
        <v>0</v>
      </c>
      <c r="Q47" s="101">
        <f t="shared" si="24"/>
        <v>0</v>
      </c>
      <c r="R47" s="101">
        <f t="shared" si="25"/>
        <v>0</v>
      </c>
      <c r="S47" s="102">
        <f t="shared" si="26"/>
        <v>0</v>
      </c>
      <c r="T47" s="102">
        <f t="shared" si="27"/>
        <v>0</v>
      </c>
      <c r="U47" s="103">
        <f t="shared" si="28"/>
        <v>0</v>
      </c>
      <c r="V47" s="103">
        <f t="shared" si="29"/>
        <v>0</v>
      </c>
      <c r="W47" s="104">
        <f t="shared" si="30"/>
        <v>0</v>
      </c>
      <c r="X47" s="104">
        <f t="shared" si="31"/>
        <v>0</v>
      </c>
      <c r="Y47" s="64"/>
      <c r="AA47" s="345" t="s">
        <v>333</v>
      </c>
      <c r="AB47" s="347">
        <f>D68</f>
        <v>80.952380952380949</v>
      </c>
      <c r="AC47" s="356" t="s">
        <v>334</v>
      </c>
      <c r="AD47" s="357" t="str">
        <f t="shared" si="32"/>
        <v>★</v>
      </c>
      <c r="AE47" s="357" t="str">
        <f t="shared" si="33"/>
        <v>★</v>
      </c>
      <c r="AF47" s="357" t="str">
        <f t="shared" si="34"/>
        <v>★</v>
      </c>
      <c r="AG47" s="359" t="str">
        <f t="shared" si="35"/>
        <v>★</v>
      </c>
      <c r="AH47" s="448"/>
      <c r="AJ47" s="354" t="s">
        <v>340</v>
      </c>
      <c r="AK47" s="355" t="s">
        <v>344</v>
      </c>
    </row>
    <row r="48" spans="1:37">
      <c r="A48" s="420"/>
      <c r="B48" s="15" t="s">
        <v>12</v>
      </c>
      <c r="C48" s="68" t="s">
        <v>51</v>
      </c>
      <c r="D48" s="162" t="s">
        <v>147</v>
      </c>
      <c r="E48" s="41"/>
      <c r="F48" s="16" t="s">
        <v>32</v>
      </c>
      <c r="G48" s="16" t="s">
        <v>32</v>
      </c>
      <c r="H48" s="16"/>
      <c r="I48" s="16"/>
      <c r="J48" s="17"/>
      <c r="K48" s="98">
        <f t="shared" si="18"/>
        <v>1</v>
      </c>
      <c r="L48" s="98">
        <f t="shared" si="19"/>
        <v>1</v>
      </c>
      <c r="M48" s="99">
        <f t="shared" si="20"/>
        <v>0</v>
      </c>
      <c r="N48" s="99">
        <f t="shared" si="21"/>
        <v>0</v>
      </c>
      <c r="O48" s="100">
        <f t="shared" si="22"/>
        <v>1</v>
      </c>
      <c r="P48" s="100">
        <f t="shared" si="23"/>
        <v>1</v>
      </c>
      <c r="Q48" s="101">
        <f t="shared" si="24"/>
        <v>1</v>
      </c>
      <c r="R48" s="101">
        <f t="shared" si="25"/>
        <v>1</v>
      </c>
      <c r="S48" s="102">
        <f t="shared" si="26"/>
        <v>0</v>
      </c>
      <c r="T48" s="102">
        <f t="shared" si="27"/>
        <v>0</v>
      </c>
      <c r="U48" s="103">
        <f t="shared" si="28"/>
        <v>0</v>
      </c>
      <c r="V48" s="103">
        <f t="shared" si="29"/>
        <v>0</v>
      </c>
      <c r="W48" s="104">
        <f t="shared" si="30"/>
        <v>0</v>
      </c>
      <c r="X48" s="104">
        <f t="shared" si="31"/>
        <v>0</v>
      </c>
      <c r="Y48" s="64"/>
    </row>
    <row r="49" spans="1:25">
      <c r="A49" s="420"/>
      <c r="B49" s="422" t="s">
        <v>13</v>
      </c>
      <c r="C49" s="69" t="s">
        <v>242</v>
      </c>
      <c r="D49" s="284"/>
      <c r="E49" s="48" t="s">
        <v>32</v>
      </c>
      <c r="F49" s="49"/>
      <c r="G49" s="49"/>
      <c r="H49" s="49"/>
      <c r="I49" s="49"/>
      <c r="J49" s="50"/>
      <c r="K49" s="98">
        <f t="shared" si="18"/>
        <v>0</v>
      </c>
      <c r="L49" s="98">
        <f t="shared" si="19"/>
        <v>0</v>
      </c>
      <c r="M49" s="99">
        <f t="shared" si="20"/>
        <v>0</v>
      </c>
      <c r="N49" s="99">
        <f t="shared" si="21"/>
        <v>0</v>
      </c>
      <c r="O49" s="100">
        <f t="shared" si="22"/>
        <v>0</v>
      </c>
      <c r="P49" s="100">
        <f t="shared" si="23"/>
        <v>0</v>
      </c>
      <c r="Q49" s="101">
        <f t="shared" si="24"/>
        <v>0</v>
      </c>
      <c r="R49" s="101">
        <f t="shared" si="25"/>
        <v>0</v>
      </c>
      <c r="S49" s="102">
        <f t="shared" si="26"/>
        <v>0</v>
      </c>
      <c r="T49" s="102">
        <f t="shared" si="27"/>
        <v>0</v>
      </c>
      <c r="U49" s="103">
        <f t="shared" si="28"/>
        <v>0</v>
      </c>
      <c r="V49" s="103">
        <f t="shared" si="29"/>
        <v>0</v>
      </c>
      <c r="W49" s="104">
        <f t="shared" si="30"/>
        <v>0</v>
      </c>
      <c r="X49" s="104">
        <f t="shared" si="31"/>
        <v>0</v>
      </c>
      <c r="Y49" s="64"/>
    </row>
    <row r="50" spans="1:25">
      <c r="A50" s="420"/>
      <c r="B50" s="423"/>
      <c r="C50" s="70" t="s">
        <v>52</v>
      </c>
      <c r="D50" s="285"/>
      <c r="E50" s="51"/>
      <c r="F50" s="52"/>
      <c r="G50" s="52"/>
      <c r="H50" s="52" t="s">
        <v>32</v>
      </c>
      <c r="I50" s="52"/>
      <c r="J50" s="53"/>
      <c r="K50" s="98">
        <f t="shared" si="18"/>
        <v>0</v>
      </c>
      <c r="L50" s="98">
        <f t="shared" si="19"/>
        <v>0</v>
      </c>
      <c r="M50" s="99">
        <f t="shared" si="20"/>
        <v>0</v>
      </c>
      <c r="N50" s="99">
        <f t="shared" si="21"/>
        <v>0</v>
      </c>
      <c r="O50" s="100">
        <f t="shared" si="22"/>
        <v>0</v>
      </c>
      <c r="P50" s="100">
        <f t="shared" si="23"/>
        <v>0</v>
      </c>
      <c r="Q50" s="101">
        <f t="shared" si="24"/>
        <v>0</v>
      </c>
      <c r="R50" s="101">
        <f t="shared" si="25"/>
        <v>0</v>
      </c>
      <c r="S50" s="102">
        <f t="shared" si="26"/>
        <v>0</v>
      </c>
      <c r="T50" s="102">
        <f t="shared" si="27"/>
        <v>0</v>
      </c>
      <c r="U50" s="103">
        <f t="shared" si="28"/>
        <v>0</v>
      </c>
      <c r="V50" s="103">
        <f t="shared" si="29"/>
        <v>0</v>
      </c>
      <c r="W50" s="104">
        <f t="shared" si="30"/>
        <v>0</v>
      </c>
      <c r="X50" s="104">
        <f t="shared" si="31"/>
        <v>0</v>
      </c>
      <c r="Y50" s="64"/>
    </row>
    <row r="51" spans="1:25">
      <c r="A51" s="420"/>
      <c r="B51" s="423"/>
      <c r="C51" s="70" t="s">
        <v>53</v>
      </c>
      <c r="D51" s="285"/>
      <c r="E51" s="51"/>
      <c r="F51" s="52" t="s">
        <v>32</v>
      </c>
      <c r="G51" s="52" t="s">
        <v>32</v>
      </c>
      <c r="H51" s="52"/>
      <c r="I51" s="52"/>
      <c r="J51" s="53"/>
      <c r="K51" s="98">
        <f t="shared" si="18"/>
        <v>0</v>
      </c>
      <c r="L51" s="98">
        <f t="shared" si="19"/>
        <v>0</v>
      </c>
      <c r="M51" s="99">
        <f t="shared" si="20"/>
        <v>0</v>
      </c>
      <c r="N51" s="99">
        <f t="shared" si="21"/>
        <v>0</v>
      </c>
      <c r="O51" s="100">
        <f t="shared" si="22"/>
        <v>0</v>
      </c>
      <c r="P51" s="100">
        <f t="shared" si="23"/>
        <v>0</v>
      </c>
      <c r="Q51" s="101">
        <f t="shared" si="24"/>
        <v>0</v>
      </c>
      <c r="R51" s="101">
        <f t="shared" si="25"/>
        <v>0</v>
      </c>
      <c r="S51" s="102">
        <f t="shared" si="26"/>
        <v>0</v>
      </c>
      <c r="T51" s="102">
        <f t="shared" si="27"/>
        <v>0</v>
      </c>
      <c r="U51" s="103">
        <f t="shared" si="28"/>
        <v>0</v>
      </c>
      <c r="V51" s="103">
        <f t="shared" si="29"/>
        <v>0</v>
      </c>
      <c r="W51" s="104">
        <f t="shared" si="30"/>
        <v>0</v>
      </c>
      <c r="X51" s="104">
        <f t="shared" si="31"/>
        <v>0</v>
      </c>
      <c r="Y51" s="64"/>
    </row>
    <row r="52" spans="1:25">
      <c r="A52" s="420"/>
      <c r="B52" s="423"/>
      <c r="C52" s="70" t="s">
        <v>54</v>
      </c>
      <c r="D52" s="285"/>
      <c r="E52" s="51"/>
      <c r="F52" s="52"/>
      <c r="G52" s="52"/>
      <c r="H52" s="52"/>
      <c r="I52" s="52" t="s">
        <v>32</v>
      </c>
      <c r="J52" s="53"/>
      <c r="K52" s="98">
        <f t="shared" si="18"/>
        <v>0</v>
      </c>
      <c r="L52" s="98">
        <f t="shared" si="19"/>
        <v>0</v>
      </c>
      <c r="M52" s="99">
        <f t="shared" si="20"/>
        <v>0</v>
      </c>
      <c r="N52" s="99">
        <f t="shared" si="21"/>
        <v>0</v>
      </c>
      <c r="O52" s="100">
        <f t="shared" si="22"/>
        <v>0</v>
      </c>
      <c r="P52" s="100">
        <f t="shared" si="23"/>
        <v>0</v>
      </c>
      <c r="Q52" s="101">
        <f t="shared" si="24"/>
        <v>0</v>
      </c>
      <c r="R52" s="101">
        <f t="shared" si="25"/>
        <v>0</v>
      </c>
      <c r="S52" s="102">
        <f t="shared" si="26"/>
        <v>0</v>
      </c>
      <c r="T52" s="102">
        <f t="shared" si="27"/>
        <v>0</v>
      </c>
      <c r="U52" s="103">
        <f t="shared" si="28"/>
        <v>0</v>
      </c>
      <c r="V52" s="103">
        <f t="shared" si="29"/>
        <v>0</v>
      </c>
      <c r="W52" s="104">
        <f t="shared" si="30"/>
        <v>0</v>
      </c>
      <c r="X52" s="104">
        <f t="shared" si="31"/>
        <v>0</v>
      </c>
      <c r="Y52" s="64"/>
    </row>
    <row r="53" spans="1:25">
      <c r="A53" s="420"/>
      <c r="B53" s="423"/>
      <c r="C53" s="70" t="s">
        <v>56</v>
      </c>
      <c r="D53" s="285"/>
      <c r="E53" s="51"/>
      <c r="F53" s="52" t="s">
        <v>32</v>
      </c>
      <c r="G53" s="52" t="s">
        <v>32</v>
      </c>
      <c r="H53" s="52"/>
      <c r="I53" s="52"/>
      <c r="J53" s="53"/>
      <c r="K53" s="98">
        <f t="shared" si="18"/>
        <v>0</v>
      </c>
      <c r="L53" s="98">
        <f t="shared" si="19"/>
        <v>0</v>
      </c>
      <c r="M53" s="99">
        <f t="shared" si="20"/>
        <v>0</v>
      </c>
      <c r="N53" s="99">
        <f t="shared" si="21"/>
        <v>0</v>
      </c>
      <c r="O53" s="100">
        <f t="shared" si="22"/>
        <v>0</v>
      </c>
      <c r="P53" s="100">
        <f t="shared" si="23"/>
        <v>0</v>
      </c>
      <c r="Q53" s="101">
        <f t="shared" si="24"/>
        <v>0</v>
      </c>
      <c r="R53" s="101">
        <f t="shared" si="25"/>
        <v>0</v>
      </c>
      <c r="S53" s="102">
        <f t="shared" si="26"/>
        <v>0</v>
      </c>
      <c r="T53" s="102">
        <f t="shared" si="27"/>
        <v>0</v>
      </c>
      <c r="U53" s="103">
        <f t="shared" si="28"/>
        <v>0</v>
      </c>
      <c r="V53" s="103">
        <f t="shared" si="29"/>
        <v>0</v>
      </c>
      <c r="W53" s="104">
        <f t="shared" si="30"/>
        <v>0</v>
      </c>
      <c r="X53" s="104">
        <f t="shared" si="31"/>
        <v>0</v>
      </c>
      <c r="Y53" s="64"/>
    </row>
    <row r="54" spans="1:25" ht="14.25" thickBot="1">
      <c r="A54" s="421"/>
      <c r="B54" s="424"/>
      <c r="C54" s="71" t="s">
        <v>55</v>
      </c>
      <c r="D54" s="286"/>
      <c r="E54" s="54"/>
      <c r="F54" s="55"/>
      <c r="G54" s="55"/>
      <c r="H54" s="55"/>
      <c r="I54" s="55" t="s">
        <v>32</v>
      </c>
      <c r="J54" s="56"/>
      <c r="K54" s="98">
        <f t="shared" si="18"/>
        <v>0</v>
      </c>
      <c r="L54" s="98">
        <f t="shared" si="19"/>
        <v>0</v>
      </c>
      <c r="M54" s="99">
        <f t="shared" si="20"/>
        <v>0</v>
      </c>
      <c r="N54" s="99">
        <f t="shared" si="21"/>
        <v>0</v>
      </c>
      <c r="O54" s="100">
        <f t="shared" si="22"/>
        <v>0</v>
      </c>
      <c r="P54" s="100">
        <f t="shared" si="23"/>
        <v>0</v>
      </c>
      <c r="Q54" s="101">
        <f t="shared" si="24"/>
        <v>0</v>
      </c>
      <c r="R54" s="101">
        <f t="shared" si="25"/>
        <v>0</v>
      </c>
      <c r="S54" s="102">
        <f t="shared" si="26"/>
        <v>0</v>
      </c>
      <c r="T54" s="102">
        <f t="shared" si="27"/>
        <v>0</v>
      </c>
      <c r="U54" s="103">
        <f t="shared" si="28"/>
        <v>0</v>
      </c>
      <c r="V54" s="103">
        <f t="shared" si="29"/>
        <v>0</v>
      </c>
      <c r="W54" s="104">
        <f t="shared" si="30"/>
        <v>0</v>
      </c>
      <c r="X54" s="104">
        <f t="shared" si="31"/>
        <v>0</v>
      </c>
      <c r="Y54" s="64"/>
    </row>
    <row r="55" spans="1:25">
      <c r="A55" s="399" t="s">
        <v>23</v>
      </c>
      <c r="B55" s="400"/>
      <c r="C55" s="72" t="s">
        <v>57</v>
      </c>
      <c r="D55" s="287" t="s">
        <v>147</v>
      </c>
      <c r="E55" s="40" t="s">
        <v>32</v>
      </c>
      <c r="F55" s="33"/>
      <c r="G55" s="33"/>
      <c r="H55" s="22"/>
      <c r="I55" s="33"/>
      <c r="J55" s="34" t="s">
        <v>32</v>
      </c>
      <c r="K55" s="98">
        <f t="shared" si="18"/>
        <v>1</v>
      </c>
      <c r="L55" s="98">
        <f t="shared" si="19"/>
        <v>1</v>
      </c>
      <c r="M55" s="99">
        <f t="shared" si="20"/>
        <v>1</v>
      </c>
      <c r="N55" s="99">
        <f t="shared" si="21"/>
        <v>1</v>
      </c>
      <c r="O55" s="100">
        <f t="shared" si="22"/>
        <v>0</v>
      </c>
      <c r="P55" s="100">
        <f t="shared" si="23"/>
        <v>0</v>
      </c>
      <c r="Q55" s="101">
        <f t="shared" si="24"/>
        <v>0</v>
      </c>
      <c r="R55" s="101">
        <f t="shared" si="25"/>
        <v>0</v>
      </c>
      <c r="S55" s="102">
        <f t="shared" si="26"/>
        <v>0</v>
      </c>
      <c r="T55" s="102">
        <f t="shared" si="27"/>
        <v>0</v>
      </c>
      <c r="U55" s="103">
        <f t="shared" si="28"/>
        <v>0</v>
      </c>
      <c r="V55" s="103">
        <f t="shared" si="29"/>
        <v>0</v>
      </c>
      <c r="W55" s="104">
        <f t="shared" si="30"/>
        <v>1</v>
      </c>
      <c r="X55" s="104">
        <f t="shared" si="31"/>
        <v>1</v>
      </c>
      <c r="Y55" s="64"/>
    </row>
    <row r="56" spans="1:25">
      <c r="A56" s="399"/>
      <c r="B56" s="400"/>
      <c r="C56" s="73" t="s">
        <v>58</v>
      </c>
      <c r="D56" s="291" t="s">
        <v>293</v>
      </c>
      <c r="E56" s="41"/>
      <c r="F56" s="211" t="s">
        <v>32</v>
      </c>
      <c r="G56" s="211" t="s">
        <v>32</v>
      </c>
      <c r="H56" s="16"/>
      <c r="I56" s="211"/>
      <c r="J56" s="213"/>
      <c r="K56" s="98">
        <f t="shared" si="18"/>
        <v>0</v>
      </c>
      <c r="L56" s="98">
        <f t="shared" si="19"/>
        <v>1</v>
      </c>
      <c r="M56" s="99">
        <f t="shared" si="20"/>
        <v>0</v>
      </c>
      <c r="N56" s="99">
        <f t="shared" si="21"/>
        <v>0</v>
      </c>
      <c r="O56" s="100">
        <f t="shared" si="22"/>
        <v>0</v>
      </c>
      <c r="P56" s="100">
        <f t="shared" si="23"/>
        <v>1</v>
      </c>
      <c r="Q56" s="101">
        <f t="shared" si="24"/>
        <v>0</v>
      </c>
      <c r="R56" s="101">
        <f t="shared" si="25"/>
        <v>1</v>
      </c>
      <c r="S56" s="102">
        <f t="shared" si="26"/>
        <v>0</v>
      </c>
      <c r="T56" s="102">
        <f t="shared" si="27"/>
        <v>0</v>
      </c>
      <c r="U56" s="103">
        <f t="shared" si="28"/>
        <v>0</v>
      </c>
      <c r="V56" s="103">
        <f t="shared" si="29"/>
        <v>0</v>
      </c>
      <c r="W56" s="104">
        <f t="shared" si="30"/>
        <v>0</v>
      </c>
      <c r="X56" s="104">
        <f t="shared" si="31"/>
        <v>0</v>
      </c>
      <c r="Y56" s="64"/>
    </row>
    <row r="57" spans="1:25" ht="14.25" thickBot="1">
      <c r="A57" s="399"/>
      <c r="B57" s="400"/>
      <c r="C57" s="74" t="s">
        <v>59</v>
      </c>
      <c r="D57" s="288" t="s">
        <v>147</v>
      </c>
      <c r="E57" s="42"/>
      <c r="F57" s="27"/>
      <c r="G57" s="27"/>
      <c r="H57" s="28"/>
      <c r="I57" s="27"/>
      <c r="J57" s="29" t="s">
        <v>32</v>
      </c>
      <c r="K57" s="98">
        <f t="shared" si="18"/>
        <v>1</v>
      </c>
      <c r="L57" s="98">
        <f t="shared" si="19"/>
        <v>1</v>
      </c>
      <c r="M57" s="99">
        <f t="shared" si="20"/>
        <v>0</v>
      </c>
      <c r="N57" s="99">
        <f t="shared" si="21"/>
        <v>0</v>
      </c>
      <c r="O57" s="100">
        <f t="shared" si="22"/>
        <v>0</v>
      </c>
      <c r="P57" s="100">
        <f t="shared" si="23"/>
        <v>0</v>
      </c>
      <c r="Q57" s="101">
        <f t="shared" si="24"/>
        <v>0</v>
      </c>
      <c r="R57" s="101">
        <f t="shared" si="25"/>
        <v>0</v>
      </c>
      <c r="S57" s="102">
        <f t="shared" si="26"/>
        <v>0</v>
      </c>
      <c r="T57" s="102">
        <f t="shared" si="27"/>
        <v>0</v>
      </c>
      <c r="U57" s="103">
        <f t="shared" si="28"/>
        <v>0</v>
      </c>
      <c r="V57" s="103">
        <f t="shared" si="29"/>
        <v>0</v>
      </c>
      <c r="W57" s="104">
        <f t="shared" si="30"/>
        <v>1</v>
      </c>
      <c r="X57" s="104">
        <f t="shared" si="31"/>
        <v>1</v>
      </c>
      <c r="Y57" s="64"/>
    </row>
    <row r="58" spans="1:25">
      <c r="A58" s="401" t="s">
        <v>22</v>
      </c>
      <c r="B58" s="374"/>
      <c r="C58" s="75" t="s">
        <v>244</v>
      </c>
      <c r="D58" s="282" t="s">
        <v>147</v>
      </c>
      <c r="E58" s="45" t="s">
        <v>32</v>
      </c>
      <c r="F58" s="30"/>
      <c r="G58" s="30"/>
      <c r="H58" s="30"/>
      <c r="I58" s="30"/>
      <c r="J58" s="31"/>
      <c r="K58" s="98">
        <f t="shared" si="18"/>
        <v>1</v>
      </c>
      <c r="L58" s="98">
        <f t="shared" si="19"/>
        <v>1</v>
      </c>
      <c r="M58" s="99">
        <f t="shared" si="20"/>
        <v>1</v>
      </c>
      <c r="N58" s="99">
        <f t="shared" si="21"/>
        <v>1</v>
      </c>
      <c r="O58" s="100">
        <f t="shared" si="22"/>
        <v>0</v>
      </c>
      <c r="P58" s="100">
        <f t="shared" si="23"/>
        <v>0</v>
      </c>
      <c r="Q58" s="101">
        <f t="shared" si="24"/>
        <v>0</v>
      </c>
      <c r="R58" s="101">
        <f t="shared" si="25"/>
        <v>0</v>
      </c>
      <c r="S58" s="102">
        <f t="shared" si="26"/>
        <v>0</v>
      </c>
      <c r="T58" s="102">
        <f t="shared" si="27"/>
        <v>0</v>
      </c>
      <c r="U58" s="103">
        <f t="shared" si="28"/>
        <v>0</v>
      </c>
      <c r="V58" s="103">
        <f t="shared" si="29"/>
        <v>0</v>
      </c>
      <c r="W58" s="104">
        <f t="shared" si="30"/>
        <v>0</v>
      </c>
      <c r="X58" s="104">
        <f t="shared" si="31"/>
        <v>0</v>
      </c>
      <c r="Y58" s="64"/>
    </row>
    <row r="59" spans="1:25" ht="27">
      <c r="A59" s="402"/>
      <c r="B59" s="403"/>
      <c r="C59" s="76" t="s">
        <v>245</v>
      </c>
      <c r="D59" s="291" t="s">
        <v>293</v>
      </c>
      <c r="E59" s="46"/>
      <c r="F59" s="20" t="s">
        <v>32</v>
      </c>
      <c r="G59" s="20" t="s">
        <v>32</v>
      </c>
      <c r="H59" s="20"/>
      <c r="I59" s="20"/>
      <c r="J59" s="21"/>
      <c r="K59" s="98">
        <f t="shared" si="18"/>
        <v>0</v>
      </c>
      <c r="L59" s="98">
        <f t="shared" si="19"/>
        <v>1</v>
      </c>
      <c r="M59" s="99">
        <f t="shared" si="20"/>
        <v>0</v>
      </c>
      <c r="N59" s="99">
        <f t="shared" si="21"/>
        <v>0</v>
      </c>
      <c r="O59" s="100">
        <f t="shared" si="22"/>
        <v>0</v>
      </c>
      <c r="P59" s="100">
        <f t="shared" si="23"/>
        <v>1</v>
      </c>
      <c r="Q59" s="101">
        <f t="shared" si="24"/>
        <v>0</v>
      </c>
      <c r="R59" s="101">
        <f t="shared" si="25"/>
        <v>1</v>
      </c>
      <c r="S59" s="102">
        <f t="shared" si="26"/>
        <v>0</v>
      </c>
      <c r="T59" s="102">
        <f t="shared" si="27"/>
        <v>0</v>
      </c>
      <c r="U59" s="103">
        <f t="shared" si="28"/>
        <v>0</v>
      </c>
      <c r="V59" s="103">
        <f t="shared" si="29"/>
        <v>0</v>
      </c>
      <c r="W59" s="104">
        <f t="shared" si="30"/>
        <v>0</v>
      </c>
      <c r="X59" s="104">
        <f t="shared" si="31"/>
        <v>0</v>
      </c>
      <c r="Y59" s="64"/>
    </row>
    <row r="60" spans="1:25">
      <c r="A60" s="402"/>
      <c r="B60" s="403"/>
      <c r="C60" s="76" t="s">
        <v>81</v>
      </c>
      <c r="D60" s="291" t="s">
        <v>147</v>
      </c>
      <c r="E60" s="46"/>
      <c r="F60" s="20"/>
      <c r="G60" s="20"/>
      <c r="H60" s="20" t="s">
        <v>32</v>
      </c>
      <c r="I60" s="20"/>
      <c r="J60" s="21"/>
      <c r="K60" s="98">
        <f t="shared" si="18"/>
        <v>1</v>
      </c>
      <c r="L60" s="98">
        <f t="shared" si="19"/>
        <v>1</v>
      </c>
      <c r="M60" s="99">
        <f t="shared" si="20"/>
        <v>0</v>
      </c>
      <c r="N60" s="99">
        <f t="shared" si="21"/>
        <v>0</v>
      </c>
      <c r="O60" s="100">
        <f t="shared" si="22"/>
        <v>0</v>
      </c>
      <c r="P60" s="100">
        <f t="shared" si="23"/>
        <v>0</v>
      </c>
      <c r="Q60" s="101">
        <f t="shared" si="24"/>
        <v>0</v>
      </c>
      <c r="R60" s="101">
        <f t="shared" si="25"/>
        <v>0</v>
      </c>
      <c r="S60" s="102">
        <f t="shared" si="26"/>
        <v>1</v>
      </c>
      <c r="T60" s="102">
        <f t="shared" si="27"/>
        <v>1</v>
      </c>
      <c r="U60" s="103">
        <f t="shared" si="28"/>
        <v>0</v>
      </c>
      <c r="V60" s="103">
        <f t="shared" si="29"/>
        <v>0</v>
      </c>
      <c r="W60" s="104">
        <f t="shared" si="30"/>
        <v>0</v>
      </c>
      <c r="X60" s="104">
        <f t="shared" si="31"/>
        <v>0</v>
      </c>
      <c r="Y60" s="64"/>
    </row>
    <row r="61" spans="1:25" ht="14.25" thickBot="1">
      <c r="A61" s="402"/>
      <c r="B61" s="403"/>
      <c r="C61" s="76" t="s">
        <v>246</v>
      </c>
      <c r="D61" s="291" t="s">
        <v>147</v>
      </c>
      <c r="E61" s="46"/>
      <c r="F61" s="20"/>
      <c r="G61" s="20"/>
      <c r="H61" s="20"/>
      <c r="I61" s="20" t="s">
        <v>32</v>
      </c>
      <c r="J61" s="21"/>
      <c r="K61" s="98">
        <f t="shared" si="18"/>
        <v>1</v>
      </c>
      <c r="L61" s="98">
        <f t="shared" si="19"/>
        <v>1</v>
      </c>
      <c r="M61" s="99">
        <f t="shared" si="20"/>
        <v>0</v>
      </c>
      <c r="N61" s="99">
        <f t="shared" si="21"/>
        <v>0</v>
      </c>
      <c r="O61" s="100">
        <f t="shared" si="22"/>
        <v>0</v>
      </c>
      <c r="P61" s="100">
        <f t="shared" si="23"/>
        <v>0</v>
      </c>
      <c r="Q61" s="101">
        <f t="shared" si="24"/>
        <v>0</v>
      </c>
      <c r="R61" s="101">
        <f t="shared" si="25"/>
        <v>0</v>
      </c>
      <c r="S61" s="102">
        <f t="shared" si="26"/>
        <v>0</v>
      </c>
      <c r="T61" s="102">
        <f t="shared" si="27"/>
        <v>0</v>
      </c>
      <c r="U61" s="103">
        <f t="shared" si="28"/>
        <v>1</v>
      </c>
      <c r="V61" s="103">
        <f t="shared" si="29"/>
        <v>1</v>
      </c>
      <c r="W61" s="104">
        <f t="shared" si="30"/>
        <v>0</v>
      </c>
      <c r="X61" s="104">
        <f t="shared" si="31"/>
        <v>0</v>
      </c>
      <c r="Y61" s="64"/>
    </row>
    <row r="62" spans="1:25">
      <c r="A62" s="438" t="s">
        <v>70</v>
      </c>
      <c r="B62" s="374"/>
      <c r="C62" s="78" t="s">
        <v>79</v>
      </c>
      <c r="D62" s="290" t="s">
        <v>147</v>
      </c>
      <c r="E62" s="57" t="s">
        <v>32</v>
      </c>
      <c r="F62" s="58"/>
      <c r="G62" s="58"/>
      <c r="H62" s="58"/>
      <c r="I62" s="58"/>
      <c r="J62" s="59"/>
      <c r="K62" s="98">
        <f t="shared" si="18"/>
        <v>1</v>
      </c>
      <c r="L62" s="98">
        <f t="shared" si="19"/>
        <v>1</v>
      </c>
      <c r="M62" s="99">
        <f t="shared" si="20"/>
        <v>1</v>
      </c>
      <c r="N62" s="99">
        <f t="shared" si="21"/>
        <v>1</v>
      </c>
      <c r="O62" s="100">
        <f t="shared" si="22"/>
        <v>0</v>
      </c>
      <c r="P62" s="100">
        <f t="shared" si="23"/>
        <v>0</v>
      </c>
      <c r="Q62" s="101">
        <f t="shared" si="24"/>
        <v>0</v>
      </c>
      <c r="R62" s="101">
        <f t="shared" si="25"/>
        <v>0</v>
      </c>
      <c r="S62" s="102">
        <f t="shared" si="26"/>
        <v>0</v>
      </c>
      <c r="T62" s="102">
        <f t="shared" si="27"/>
        <v>0</v>
      </c>
      <c r="U62" s="103">
        <f t="shared" si="28"/>
        <v>0</v>
      </c>
      <c r="V62" s="103">
        <f t="shared" si="29"/>
        <v>0</v>
      </c>
      <c r="W62" s="104">
        <f t="shared" si="30"/>
        <v>0</v>
      </c>
      <c r="X62" s="104">
        <f t="shared" si="31"/>
        <v>0</v>
      </c>
      <c r="Y62" s="64"/>
    </row>
    <row r="63" spans="1:25">
      <c r="A63" s="402"/>
      <c r="B63" s="403"/>
      <c r="C63" s="79" t="s">
        <v>65</v>
      </c>
      <c r="D63" s="291" t="s">
        <v>293</v>
      </c>
      <c r="E63" s="60"/>
      <c r="F63" s="61" t="s">
        <v>32</v>
      </c>
      <c r="G63" s="61" t="s">
        <v>32</v>
      </c>
      <c r="H63" s="61"/>
      <c r="I63" s="61"/>
      <c r="J63" s="62"/>
      <c r="K63" s="98">
        <f t="shared" si="18"/>
        <v>0</v>
      </c>
      <c r="L63" s="98">
        <f t="shared" si="19"/>
        <v>1</v>
      </c>
      <c r="M63" s="99">
        <f t="shared" si="20"/>
        <v>0</v>
      </c>
      <c r="N63" s="99">
        <f t="shared" si="21"/>
        <v>0</v>
      </c>
      <c r="O63" s="100">
        <f t="shared" si="22"/>
        <v>0</v>
      </c>
      <c r="P63" s="100">
        <f t="shared" si="23"/>
        <v>1</v>
      </c>
      <c r="Q63" s="101">
        <f t="shared" si="24"/>
        <v>0</v>
      </c>
      <c r="R63" s="101">
        <f t="shared" si="25"/>
        <v>1</v>
      </c>
      <c r="S63" s="102">
        <f t="shared" si="26"/>
        <v>0</v>
      </c>
      <c r="T63" s="102">
        <f t="shared" si="27"/>
        <v>0</v>
      </c>
      <c r="U63" s="103">
        <f t="shared" si="28"/>
        <v>0</v>
      </c>
      <c r="V63" s="103">
        <f t="shared" si="29"/>
        <v>0</v>
      </c>
      <c r="W63" s="104">
        <f t="shared" si="30"/>
        <v>0</v>
      </c>
      <c r="X63" s="104">
        <f t="shared" si="31"/>
        <v>0</v>
      </c>
      <c r="Y63" s="64"/>
    </row>
    <row r="64" spans="1:25">
      <c r="A64" s="402"/>
      <c r="B64" s="403"/>
      <c r="C64" s="79" t="s">
        <v>66</v>
      </c>
      <c r="D64" s="291" t="s">
        <v>147</v>
      </c>
      <c r="E64" s="60"/>
      <c r="F64" s="61"/>
      <c r="G64" s="61"/>
      <c r="H64" s="61" t="s">
        <v>32</v>
      </c>
      <c r="I64" s="61"/>
      <c r="J64" s="62"/>
      <c r="K64" s="98">
        <f t="shared" si="18"/>
        <v>1</v>
      </c>
      <c r="L64" s="98">
        <f t="shared" si="19"/>
        <v>1</v>
      </c>
      <c r="M64" s="99">
        <f t="shared" si="20"/>
        <v>0</v>
      </c>
      <c r="N64" s="99">
        <f t="shared" si="21"/>
        <v>0</v>
      </c>
      <c r="O64" s="100">
        <f t="shared" si="22"/>
        <v>0</v>
      </c>
      <c r="P64" s="100">
        <f t="shared" si="23"/>
        <v>0</v>
      </c>
      <c r="Q64" s="101">
        <f t="shared" si="24"/>
        <v>0</v>
      </c>
      <c r="R64" s="101">
        <f t="shared" si="25"/>
        <v>0</v>
      </c>
      <c r="S64" s="102">
        <f t="shared" si="26"/>
        <v>1</v>
      </c>
      <c r="T64" s="102">
        <f t="shared" si="27"/>
        <v>1</v>
      </c>
      <c r="U64" s="103">
        <f t="shared" si="28"/>
        <v>0</v>
      </c>
      <c r="V64" s="103">
        <f t="shared" si="29"/>
        <v>0</v>
      </c>
      <c r="W64" s="104">
        <f t="shared" si="30"/>
        <v>0</v>
      </c>
      <c r="X64" s="104">
        <f t="shared" si="31"/>
        <v>0</v>
      </c>
      <c r="Y64" s="64"/>
    </row>
    <row r="65" spans="1:37">
      <c r="A65" s="402"/>
      <c r="B65" s="403"/>
      <c r="C65" s="79" t="s">
        <v>67</v>
      </c>
      <c r="D65" s="291" t="s">
        <v>147</v>
      </c>
      <c r="E65" s="60"/>
      <c r="F65" s="61"/>
      <c r="G65" s="61"/>
      <c r="H65" s="61"/>
      <c r="I65" s="61" t="s">
        <v>32</v>
      </c>
      <c r="J65" s="62"/>
      <c r="K65" s="98">
        <f t="shared" si="18"/>
        <v>1</v>
      </c>
      <c r="L65" s="98">
        <f t="shared" si="19"/>
        <v>1</v>
      </c>
      <c r="M65" s="99">
        <f t="shared" si="20"/>
        <v>0</v>
      </c>
      <c r="N65" s="99">
        <f t="shared" si="21"/>
        <v>0</v>
      </c>
      <c r="O65" s="100">
        <f t="shared" si="22"/>
        <v>0</v>
      </c>
      <c r="P65" s="100">
        <f t="shared" si="23"/>
        <v>0</v>
      </c>
      <c r="Q65" s="101">
        <f t="shared" si="24"/>
        <v>0</v>
      </c>
      <c r="R65" s="101">
        <f t="shared" si="25"/>
        <v>0</v>
      </c>
      <c r="S65" s="102">
        <f t="shared" si="26"/>
        <v>0</v>
      </c>
      <c r="T65" s="102">
        <f t="shared" si="27"/>
        <v>0</v>
      </c>
      <c r="U65" s="103">
        <f t="shared" si="28"/>
        <v>1</v>
      </c>
      <c r="V65" s="103">
        <f t="shared" si="29"/>
        <v>1</v>
      </c>
      <c r="W65" s="104">
        <f t="shared" si="30"/>
        <v>0</v>
      </c>
      <c r="X65" s="104">
        <f t="shared" si="31"/>
        <v>0</v>
      </c>
      <c r="Y65" s="64"/>
    </row>
    <row r="66" spans="1:37">
      <c r="A66" s="402"/>
      <c r="B66" s="403"/>
      <c r="C66" s="79" t="s">
        <v>68</v>
      </c>
      <c r="D66" s="291" t="s">
        <v>293</v>
      </c>
      <c r="E66" s="60"/>
      <c r="F66" s="61"/>
      <c r="G66" s="61"/>
      <c r="H66" s="61"/>
      <c r="I66" s="61"/>
      <c r="J66" s="62" t="s">
        <v>32</v>
      </c>
      <c r="K66" s="98">
        <f t="shared" si="18"/>
        <v>0</v>
      </c>
      <c r="L66" s="98">
        <f t="shared" si="19"/>
        <v>1</v>
      </c>
      <c r="M66" s="99">
        <f t="shared" si="20"/>
        <v>0</v>
      </c>
      <c r="N66" s="99">
        <f t="shared" si="21"/>
        <v>0</v>
      </c>
      <c r="O66" s="100">
        <f t="shared" si="22"/>
        <v>0</v>
      </c>
      <c r="P66" s="100">
        <f t="shared" si="23"/>
        <v>0</v>
      </c>
      <c r="Q66" s="101">
        <f t="shared" si="24"/>
        <v>0</v>
      </c>
      <c r="R66" s="101">
        <f t="shared" si="25"/>
        <v>0</v>
      </c>
      <c r="S66" s="102">
        <f t="shared" si="26"/>
        <v>0</v>
      </c>
      <c r="T66" s="102">
        <f t="shared" si="27"/>
        <v>0</v>
      </c>
      <c r="U66" s="103">
        <f t="shared" si="28"/>
        <v>0</v>
      </c>
      <c r="V66" s="103">
        <f t="shared" si="29"/>
        <v>0</v>
      </c>
      <c r="W66" s="104">
        <f t="shared" si="30"/>
        <v>0</v>
      </c>
      <c r="X66" s="104">
        <f t="shared" si="31"/>
        <v>1</v>
      </c>
      <c r="Y66" s="64"/>
    </row>
    <row r="67" spans="1:37" ht="14.25" thickBot="1">
      <c r="A67" s="404"/>
      <c r="B67" s="405"/>
      <c r="C67" s="80" t="s">
        <v>69</v>
      </c>
      <c r="D67" s="292" t="s">
        <v>147</v>
      </c>
      <c r="E67" s="63" t="s">
        <v>32</v>
      </c>
      <c r="F67" s="7" t="s">
        <v>32</v>
      </c>
      <c r="G67" s="7" t="s">
        <v>32</v>
      </c>
      <c r="H67" s="7" t="s">
        <v>32</v>
      </c>
      <c r="I67" s="7" t="s">
        <v>32</v>
      </c>
      <c r="J67" s="8" t="s">
        <v>32</v>
      </c>
      <c r="K67" s="98">
        <f t="shared" si="18"/>
        <v>1</v>
      </c>
      <c r="L67" s="98">
        <f t="shared" si="19"/>
        <v>1</v>
      </c>
      <c r="M67" s="99">
        <f t="shared" si="20"/>
        <v>1</v>
      </c>
      <c r="N67" s="99">
        <f t="shared" si="21"/>
        <v>1</v>
      </c>
      <c r="O67" s="100">
        <f t="shared" si="22"/>
        <v>1</v>
      </c>
      <c r="P67" s="100">
        <f t="shared" si="23"/>
        <v>1</v>
      </c>
      <c r="Q67" s="101">
        <f t="shared" si="24"/>
        <v>1</v>
      </c>
      <c r="R67" s="101">
        <f t="shared" si="25"/>
        <v>1</v>
      </c>
      <c r="S67" s="102">
        <f t="shared" si="26"/>
        <v>1</v>
      </c>
      <c r="T67" s="102">
        <f t="shared" si="27"/>
        <v>1</v>
      </c>
      <c r="U67" s="103">
        <f t="shared" si="28"/>
        <v>1</v>
      </c>
      <c r="V67" s="103">
        <f t="shared" si="29"/>
        <v>1</v>
      </c>
      <c r="W67" s="104">
        <f t="shared" si="30"/>
        <v>1</v>
      </c>
      <c r="X67" s="104">
        <f t="shared" si="31"/>
        <v>1</v>
      </c>
      <c r="Y67" s="64"/>
    </row>
    <row r="68" spans="1:37" ht="14.25" thickBot="1">
      <c r="A68" s="393" t="s">
        <v>152</v>
      </c>
      <c r="B68" s="394"/>
      <c r="C68" s="395"/>
      <c r="D68" s="107">
        <f>IF(SUM(L41:L67)=0,"",SUM(K41:K67)/SUM(L41:L67)*100)</f>
        <v>80.952380952380949</v>
      </c>
      <c r="E68" s="107">
        <f>IF(SUM(N41:N67)=0,"",SUM(M41:M67)/SUM(N41:N67)*100)</f>
        <v>100</v>
      </c>
      <c r="F68" s="105">
        <f>IF(SUM(P41:P67)=0,"",SUM(O41:O67)/SUM(P41:P67)*100)</f>
        <v>57.142857142857139</v>
      </c>
      <c r="G68" s="105">
        <f>IF(SUM(R41:R67)=0,"",SUM(Q41:Q67)/SUM(R41:R67)*100)</f>
        <v>62.5</v>
      </c>
      <c r="H68" s="105">
        <f>IF(SUM(T41:T67)=0,"",SUM(S41:S67)/SUM(T41:T67)*100)</f>
        <v>100</v>
      </c>
      <c r="I68" s="105">
        <f>IF(SUM(V41:V67)=0,"",SUM(U41:U67)/SUM(V41:V67)*100)</f>
        <v>100</v>
      </c>
      <c r="J68" s="106">
        <f>IF(SUM(X41:X67)=0,"",SUM(W41:W67)/SUM(X41:X67)*100)</f>
        <v>80</v>
      </c>
    </row>
    <row r="69" spans="1:37" ht="30" customHeight="1" thickBot="1">
      <c r="A69" s="396" t="s">
        <v>71</v>
      </c>
      <c r="B69" s="392"/>
      <c r="C69" s="397"/>
      <c r="D69" s="397"/>
      <c r="E69" s="397"/>
      <c r="F69" s="397"/>
      <c r="G69" s="397"/>
      <c r="H69" s="397"/>
      <c r="I69" s="397"/>
      <c r="J69" s="398"/>
    </row>
    <row r="70" spans="1:37" ht="14.25" thickBot="1"/>
    <row r="71" spans="1:37" ht="18" customHeight="1" thickBot="1">
      <c r="A71" s="391" t="s">
        <v>276</v>
      </c>
      <c r="B71" s="392"/>
      <c r="C71" s="299" t="s">
        <v>312</v>
      </c>
      <c r="D71" s="295"/>
      <c r="E71" s="295"/>
      <c r="F71" s="295"/>
      <c r="G71" s="295"/>
      <c r="H71" s="295"/>
      <c r="I71" s="295"/>
      <c r="J71" s="296"/>
    </row>
    <row r="72" spans="1:37">
      <c r="A72" s="431" t="s">
        <v>6</v>
      </c>
      <c r="B72" s="374"/>
      <c r="C72" s="433" t="s">
        <v>62</v>
      </c>
      <c r="D72" s="425" t="s">
        <v>64</v>
      </c>
      <c r="E72" s="428" t="s">
        <v>63</v>
      </c>
      <c r="F72" s="429"/>
      <c r="G72" s="429"/>
      <c r="H72" s="429"/>
      <c r="I72" s="429"/>
      <c r="J72" s="430"/>
      <c r="Y72" s="64"/>
    </row>
    <row r="73" spans="1:37" ht="14.25" thickBot="1">
      <c r="A73" s="402"/>
      <c r="B73" s="403"/>
      <c r="C73" s="434"/>
      <c r="D73" s="426"/>
      <c r="E73" s="414" t="s">
        <v>7</v>
      </c>
      <c r="F73" s="436" t="s">
        <v>3</v>
      </c>
      <c r="G73" s="436"/>
      <c r="H73" s="436" t="s">
        <v>4</v>
      </c>
      <c r="I73" s="436" t="s">
        <v>5</v>
      </c>
      <c r="J73" s="416" t="s">
        <v>8</v>
      </c>
      <c r="Y73" s="64" t="s">
        <v>32</v>
      </c>
    </row>
    <row r="74" spans="1:37" ht="14.25" customHeight="1" thickBot="1">
      <c r="A74" s="432"/>
      <c r="B74" s="388"/>
      <c r="C74" s="435"/>
      <c r="D74" s="427"/>
      <c r="E74" s="415"/>
      <c r="F74" s="212" t="s">
        <v>46</v>
      </c>
      <c r="G74" s="212" t="s">
        <v>47</v>
      </c>
      <c r="H74" s="437"/>
      <c r="I74" s="437"/>
      <c r="J74" s="417"/>
      <c r="Y74" s="64" t="s">
        <v>72</v>
      </c>
      <c r="AA74" s="342" t="s">
        <v>63</v>
      </c>
      <c r="AB74" s="343" t="s">
        <v>152</v>
      </c>
      <c r="AC74" s="447" t="s">
        <v>64</v>
      </c>
      <c r="AD74" s="447"/>
      <c r="AE74" s="447"/>
      <c r="AF74" s="447"/>
      <c r="AG74" s="447"/>
      <c r="AH74" s="344" t="s">
        <v>326</v>
      </c>
    </row>
    <row r="75" spans="1:37" ht="15" thickTop="1" thickBot="1">
      <c r="A75" s="399" t="s">
        <v>1</v>
      </c>
      <c r="B75" s="400"/>
      <c r="C75" s="14" t="s">
        <v>41</v>
      </c>
      <c r="D75" s="161" t="s">
        <v>293</v>
      </c>
      <c r="E75" s="40" t="s">
        <v>32</v>
      </c>
      <c r="F75" s="22"/>
      <c r="G75" s="22"/>
      <c r="H75" s="22"/>
      <c r="I75" s="22"/>
      <c r="J75" s="23"/>
      <c r="K75" s="98">
        <f t="shared" ref="K75:K101" si="36">IF(D75="○",1,0)</f>
        <v>0</v>
      </c>
      <c r="L75" s="98">
        <f t="shared" ref="L75:L101" si="37">IF(D75="",0,1)</f>
        <v>1</v>
      </c>
      <c r="M75" s="99">
        <f t="shared" ref="M75:M101" si="38">IF(AND($D75="○",E75="○"),1,0)</f>
        <v>0</v>
      </c>
      <c r="N75" s="99">
        <f t="shared" ref="N75:N101" si="39">IF(AND($D75&lt;&gt;"",$E75="○"),1,0)</f>
        <v>1</v>
      </c>
      <c r="O75" s="100">
        <f t="shared" ref="O75:O101" si="40">IF(AND($D75="○",F75="○"),1,0)</f>
        <v>0</v>
      </c>
      <c r="P75" s="100">
        <f t="shared" ref="P75:P101" si="41">IF(AND($D75&lt;&gt;"",$F75="○"),1,0)</f>
        <v>0</v>
      </c>
      <c r="Q75" s="101">
        <f t="shared" ref="Q75:Q101" si="42">IF(AND($D75="○",G75="○"),1,0)</f>
        <v>0</v>
      </c>
      <c r="R75" s="101">
        <f t="shared" ref="R75:R101" si="43">IF(AND($D75&lt;&gt;"",$G75="○"),1,0)</f>
        <v>0</v>
      </c>
      <c r="S75" s="102">
        <f t="shared" ref="S75:S101" si="44">IF(AND($D75="○",H75="○"),1,0)</f>
        <v>0</v>
      </c>
      <c r="T75" s="102">
        <f t="shared" ref="T75:T101" si="45">IF(AND($D75&lt;&gt;"",$H75="○"),1,0)</f>
        <v>0</v>
      </c>
      <c r="U75" s="103">
        <f t="shared" ref="U75:U101" si="46">IF(AND($D75="○",I75="○"),1,0)</f>
        <v>0</v>
      </c>
      <c r="V75" s="103">
        <f t="shared" ref="V75:V101" si="47">IF(AND($D75&lt;&gt;"",$I75="○"),1,0)</f>
        <v>0</v>
      </c>
      <c r="W75" s="104">
        <f t="shared" ref="W75:W101" si="48">IF(AND($D75="○",J75="○"),1,0)</f>
        <v>0</v>
      </c>
      <c r="X75" s="104">
        <f t="shared" ref="X75:X101" si="49">IF(AND($D75&lt;&gt;"",$J75="○"),1,0)</f>
        <v>0</v>
      </c>
      <c r="Y75" s="64"/>
      <c r="AA75" s="248" t="s">
        <v>327</v>
      </c>
      <c r="AB75" s="346">
        <f>E102</f>
        <v>75</v>
      </c>
      <c r="AC75" s="348" t="s">
        <v>334</v>
      </c>
      <c r="AD75" s="349" t="str">
        <f>IF(AB75&gt;=20,"★","")</f>
        <v>★</v>
      </c>
      <c r="AE75" s="349" t="str">
        <f>IF(AB75&gt;=40,"★","")</f>
        <v>★</v>
      </c>
      <c r="AF75" s="349" t="str">
        <f>IF(AB75&gt;=60,"★","")</f>
        <v>★</v>
      </c>
      <c r="AG75" s="350" t="str">
        <f>IF(AB75&gt;=80,"★","")</f>
        <v/>
      </c>
      <c r="AH75" s="446">
        <f>C103</f>
        <v>0</v>
      </c>
    </row>
    <row r="76" spans="1:37">
      <c r="A76" s="410" t="s">
        <v>31</v>
      </c>
      <c r="B76" s="411"/>
      <c r="C76" s="65" t="s">
        <v>43</v>
      </c>
      <c r="D76" s="282" t="s">
        <v>293</v>
      </c>
      <c r="E76" s="43" t="s">
        <v>32</v>
      </c>
      <c r="F76" s="36"/>
      <c r="G76" s="36"/>
      <c r="H76" s="36"/>
      <c r="I76" s="36"/>
      <c r="J76" s="37"/>
      <c r="K76" s="98">
        <f t="shared" si="36"/>
        <v>0</v>
      </c>
      <c r="L76" s="98">
        <f t="shared" si="37"/>
        <v>1</v>
      </c>
      <c r="M76" s="99">
        <f t="shared" si="38"/>
        <v>0</v>
      </c>
      <c r="N76" s="99">
        <f t="shared" si="39"/>
        <v>1</v>
      </c>
      <c r="O76" s="100">
        <f t="shared" si="40"/>
        <v>0</v>
      </c>
      <c r="P76" s="100">
        <f t="shared" si="41"/>
        <v>0</v>
      </c>
      <c r="Q76" s="101">
        <f t="shared" si="42"/>
        <v>0</v>
      </c>
      <c r="R76" s="101">
        <f t="shared" si="43"/>
        <v>0</v>
      </c>
      <c r="S76" s="102">
        <f t="shared" si="44"/>
        <v>0</v>
      </c>
      <c r="T76" s="102">
        <f t="shared" si="45"/>
        <v>0</v>
      </c>
      <c r="U76" s="103">
        <f t="shared" si="46"/>
        <v>0</v>
      </c>
      <c r="V76" s="103">
        <f t="shared" si="47"/>
        <v>0</v>
      </c>
      <c r="W76" s="104">
        <f t="shared" si="48"/>
        <v>0</v>
      </c>
      <c r="X76" s="104">
        <f t="shared" si="49"/>
        <v>0</v>
      </c>
      <c r="Y76" s="64"/>
      <c r="AA76" s="248" t="s">
        <v>328</v>
      </c>
      <c r="AB76" s="346">
        <f>F102</f>
        <v>85.714285714285708</v>
      </c>
      <c r="AC76" s="348" t="s">
        <v>334</v>
      </c>
      <c r="AD76" s="349" t="str">
        <f t="shared" ref="AD76:AD81" si="50">IF(AB76&gt;=20,"★","")</f>
        <v>★</v>
      </c>
      <c r="AE76" s="349" t="str">
        <f t="shared" ref="AE76:AE81" si="51">IF(AB76&gt;=40,"★","")</f>
        <v>★</v>
      </c>
      <c r="AF76" s="349" t="str">
        <f t="shared" ref="AF76:AF81" si="52">IF(AB76&gt;=60,"★","")</f>
        <v>★</v>
      </c>
      <c r="AG76" s="350" t="str">
        <f t="shared" ref="AG76:AG81" si="53">IF(AB76&gt;=80,"★","")</f>
        <v>★</v>
      </c>
      <c r="AH76" s="446"/>
      <c r="AJ76" s="442" t="s">
        <v>335</v>
      </c>
      <c r="AK76" s="443"/>
    </row>
    <row r="77" spans="1:37">
      <c r="A77" s="409"/>
      <c r="B77" s="400"/>
      <c r="C77" s="280" t="s">
        <v>230</v>
      </c>
      <c r="D77" s="162" t="s">
        <v>293</v>
      </c>
      <c r="E77" s="41"/>
      <c r="F77" s="16" t="s">
        <v>32</v>
      </c>
      <c r="G77" s="16" t="s">
        <v>32</v>
      </c>
      <c r="H77" s="16"/>
      <c r="I77" s="16"/>
      <c r="J77" s="17"/>
      <c r="K77" s="98">
        <f t="shared" si="36"/>
        <v>0</v>
      </c>
      <c r="L77" s="98">
        <f t="shared" si="37"/>
        <v>1</v>
      </c>
      <c r="M77" s="99">
        <f t="shared" si="38"/>
        <v>0</v>
      </c>
      <c r="N77" s="99">
        <f t="shared" si="39"/>
        <v>0</v>
      </c>
      <c r="O77" s="100">
        <f t="shared" si="40"/>
        <v>0</v>
      </c>
      <c r="P77" s="100">
        <f t="shared" si="41"/>
        <v>1</v>
      </c>
      <c r="Q77" s="101">
        <f t="shared" si="42"/>
        <v>0</v>
      </c>
      <c r="R77" s="101">
        <f t="shared" si="43"/>
        <v>1</v>
      </c>
      <c r="S77" s="102">
        <f t="shared" si="44"/>
        <v>0</v>
      </c>
      <c r="T77" s="102">
        <f t="shared" si="45"/>
        <v>0</v>
      </c>
      <c r="U77" s="103">
        <f t="shared" si="46"/>
        <v>0</v>
      </c>
      <c r="V77" s="103">
        <f t="shared" si="47"/>
        <v>0</v>
      </c>
      <c r="W77" s="104">
        <f t="shared" si="48"/>
        <v>0</v>
      </c>
      <c r="X77" s="104">
        <f t="shared" si="49"/>
        <v>0</v>
      </c>
      <c r="Y77" s="64"/>
      <c r="AA77" s="248" t="s">
        <v>329</v>
      </c>
      <c r="AB77" s="346">
        <f>G102</f>
        <v>87.5</v>
      </c>
      <c r="AC77" s="348" t="s">
        <v>334</v>
      </c>
      <c r="AD77" s="349" t="str">
        <f t="shared" si="50"/>
        <v>★</v>
      </c>
      <c r="AE77" s="349" t="str">
        <f t="shared" si="51"/>
        <v>★</v>
      </c>
      <c r="AF77" s="349" t="str">
        <f t="shared" si="52"/>
        <v>★</v>
      </c>
      <c r="AG77" s="350" t="str">
        <f t="shared" si="53"/>
        <v>★</v>
      </c>
      <c r="AH77" s="446"/>
      <c r="AJ77" s="351" t="s">
        <v>336</v>
      </c>
      <c r="AK77" s="352" t="s">
        <v>334</v>
      </c>
    </row>
    <row r="78" spans="1:37">
      <c r="A78" s="409"/>
      <c r="B78" s="400"/>
      <c r="C78" s="280" t="s">
        <v>232</v>
      </c>
      <c r="D78" s="162" t="s">
        <v>147</v>
      </c>
      <c r="E78" s="41" t="s">
        <v>32</v>
      </c>
      <c r="F78" s="16"/>
      <c r="G78" s="16" t="s">
        <v>32</v>
      </c>
      <c r="H78" s="16" t="s">
        <v>32</v>
      </c>
      <c r="I78" s="16" t="s">
        <v>32</v>
      </c>
      <c r="J78" s="17" t="s">
        <v>32</v>
      </c>
      <c r="K78" s="98">
        <f t="shared" si="36"/>
        <v>1</v>
      </c>
      <c r="L78" s="98">
        <f t="shared" si="37"/>
        <v>1</v>
      </c>
      <c r="M78" s="99">
        <f t="shared" si="38"/>
        <v>1</v>
      </c>
      <c r="N78" s="99">
        <f t="shared" si="39"/>
        <v>1</v>
      </c>
      <c r="O78" s="100">
        <f t="shared" si="40"/>
        <v>0</v>
      </c>
      <c r="P78" s="100">
        <f t="shared" si="41"/>
        <v>0</v>
      </c>
      <c r="Q78" s="101">
        <f t="shared" si="42"/>
        <v>1</v>
      </c>
      <c r="R78" s="101">
        <f t="shared" si="43"/>
        <v>1</v>
      </c>
      <c r="S78" s="102">
        <f t="shared" si="44"/>
        <v>1</v>
      </c>
      <c r="T78" s="102">
        <f t="shared" si="45"/>
        <v>1</v>
      </c>
      <c r="U78" s="103">
        <f t="shared" si="46"/>
        <v>1</v>
      </c>
      <c r="V78" s="103">
        <f t="shared" si="47"/>
        <v>1</v>
      </c>
      <c r="W78" s="104">
        <f t="shared" si="48"/>
        <v>1</v>
      </c>
      <c r="X78" s="104">
        <f t="shared" si="49"/>
        <v>1</v>
      </c>
      <c r="Y78" s="81"/>
      <c r="AA78" s="248" t="s">
        <v>143</v>
      </c>
      <c r="AB78" s="346">
        <f>H102</f>
        <v>50</v>
      </c>
      <c r="AC78" s="348" t="s">
        <v>334</v>
      </c>
      <c r="AD78" s="349" t="str">
        <f t="shared" si="50"/>
        <v>★</v>
      </c>
      <c r="AE78" s="349" t="str">
        <f t="shared" si="51"/>
        <v>★</v>
      </c>
      <c r="AF78" s="349" t="str">
        <f t="shared" si="52"/>
        <v/>
      </c>
      <c r="AG78" s="350" t="str">
        <f t="shared" si="53"/>
        <v/>
      </c>
      <c r="AH78" s="446"/>
      <c r="AJ78" s="351" t="s">
        <v>337</v>
      </c>
      <c r="AK78" s="353" t="s">
        <v>341</v>
      </c>
    </row>
    <row r="79" spans="1:37" ht="14.25" thickBot="1">
      <c r="A79" s="412"/>
      <c r="B79" s="413"/>
      <c r="C79" s="66" t="s">
        <v>233</v>
      </c>
      <c r="D79" s="283" t="s">
        <v>147</v>
      </c>
      <c r="E79" s="44"/>
      <c r="F79" s="38"/>
      <c r="G79" s="38"/>
      <c r="H79" s="38"/>
      <c r="I79" s="38" t="s">
        <v>32</v>
      </c>
      <c r="J79" s="39"/>
      <c r="K79" s="98">
        <f t="shared" si="36"/>
        <v>1</v>
      </c>
      <c r="L79" s="98">
        <f t="shared" si="37"/>
        <v>1</v>
      </c>
      <c r="M79" s="99">
        <f t="shared" si="38"/>
        <v>0</v>
      </c>
      <c r="N79" s="99">
        <f t="shared" si="39"/>
        <v>0</v>
      </c>
      <c r="O79" s="100">
        <f t="shared" si="40"/>
        <v>0</v>
      </c>
      <c r="P79" s="100">
        <f t="shared" si="41"/>
        <v>0</v>
      </c>
      <c r="Q79" s="101">
        <f t="shared" si="42"/>
        <v>0</v>
      </c>
      <c r="R79" s="101">
        <f t="shared" si="43"/>
        <v>0</v>
      </c>
      <c r="S79" s="102">
        <f t="shared" si="44"/>
        <v>0</v>
      </c>
      <c r="T79" s="102">
        <f t="shared" si="45"/>
        <v>0</v>
      </c>
      <c r="U79" s="103">
        <f t="shared" si="46"/>
        <v>1</v>
      </c>
      <c r="V79" s="103">
        <f t="shared" si="47"/>
        <v>1</v>
      </c>
      <c r="W79" s="104">
        <f t="shared" si="48"/>
        <v>0</v>
      </c>
      <c r="X79" s="104">
        <f t="shared" si="49"/>
        <v>0</v>
      </c>
      <c r="Y79" s="64"/>
      <c r="AA79" s="248" t="s">
        <v>144</v>
      </c>
      <c r="AB79" s="346">
        <f>I102</f>
        <v>60</v>
      </c>
      <c r="AC79" s="348" t="s">
        <v>334</v>
      </c>
      <c r="AD79" s="349" t="str">
        <f t="shared" si="50"/>
        <v>★</v>
      </c>
      <c r="AE79" s="349" t="str">
        <f t="shared" si="51"/>
        <v>★</v>
      </c>
      <c r="AF79" s="349" t="str">
        <f t="shared" si="52"/>
        <v>★</v>
      </c>
      <c r="AG79" s="350" t="str">
        <f t="shared" si="53"/>
        <v/>
      </c>
      <c r="AH79" s="446"/>
      <c r="AJ79" s="351" t="s">
        <v>338</v>
      </c>
      <c r="AK79" s="353" t="s">
        <v>342</v>
      </c>
    </row>
    <row r="80" spans="1:37">
      <c r="A80" s="418" t="s">
        <v>11</v>
      </c>
      <c r="B80" s="35" t="s">
        <v>9</v>
      </c>
      <c r="C80" s="67" t="s">
        <v>224</v>
      </c>
      <c r="D80" s="282" t="s">
        <v>147</v>
      </c>
      <c r="E80" s="43"/>
      <c r="F80" s="36" t="s">
        <v>32</v>
      </c>
      <c r="G80" s="36" t="s">
        <v>32</v>
      </c>
      <c r="H80" s="36"/>
      <c r="I80" s="36"/>
      <c r="J80" s="37"/>
      <c r="K80" s="98">
        <f t="shared" si="36"/>
        <v>1</v>
      </c>
      <c r="L80" s="98">
        <f t="shared" si="37"/>
        <v>1</v>
      </c>
      <c r="M80" s="99">
        <f t="shared" si="38"/>
        <v>0</v>
      </c>
      <c r="N80" s="99">
        <f t="shared" si="39"/>
        <v>0</v>
      </c>
      <c r="O80" s="100">
        <f t="shared" si="40"/>
        <v>1</v>
      </c>
      <c r="P80" s="100">
        <f t="shared" si="41"/>
        <v>1</v>
      </c>
      <c r="Q80" s="101">
        <f t="shared" si="42"/>
        <v>1</v>
      </c>
      <c r="R80" s="101">
        <f t="shared" si="43"/>
        <v>1</v>
      </c>
      <c r="S80" s="102">
        <f t="shared" si="44"/>
        <v>0</v>
      </c>
      <c r="T80" s="102">
        <f t="shared" si="45"/>
        <v>0</v>
      </c>
      <c r="U80" s="103">
        <f t="shared" si="46"/>
        <v>0</v>
      </c>
      <c r="V80" s="103">
        <f t="shared" si="47"/>
        <v>0</v>
      </c>
      <c r="W80" s="104">
        <f t="shared" si="48"/>
        <v>0</v>
      </c>
      <c r="X80" s="104">
        <f t="shared" si="49"/>
        <v>0</v>
      </c>
      <c r="Y80" s="64"/>
      <c r="AA80" s="248" t="s">
        <v>145</v>
      </c>
      <c r="AB80" s="346">
        <f>J102</f>
        <v>60</v>
      </c>
      <c r="AC80" s="348" t="s">
        <v>334</v>
      </c>
      <c r="AD80" s="349" t="str">
        <f t="shared" si="50"/>
        <v>★</v>
      </c>
      <c r="AE80" s="349" t="str">
        <f t="shared" si="51"/>
        <v>★</v>
      </c>
      <c r="AF80" s="349" t="str">
        <f t="shared" si="52"/>
        <v>★</v>
      </c>
      <c r="AG80" s="350" t="str">
        <f t="shared" si="53"/>
        <v/>
      </c>
      <c r="AH80" s="446"/>
      <c r="AJ80" s="351" t="s">
        <v>339</v>
      </c>
      <c r="AK80" s="353" t="s">
        <v>343</v>
      </c>
    </row>
    <row r="81" spans="1:37" ht="14.25" thickBot="1">
      <c r="A81" s="419"/>
      <c r="B81" s="15" t="s">
        <v>14</v>
      </c>
      <c r="C81" s="68" t="s">
        <v>234</v>
      </c>
      <c r="D81" s="162" t="s">
        <v>147</v>
      </c>
      <c r="E81" s="41" t="s">
        <v>32</v>
      </c>
      <c r="F81" s="16"/>
      <c r="G81" s="16"/>
      <c r="H81" s="16"/>
      <c r="I81" s="16"/>
      <c r="J81" s="17"/>
      <c r="K81" s="98">
        <f t="shared" si="36"/>
        <v>1</v>
      </c>
      <c r="L81" s="98">
        <f t="shared" si="37"/>
        <v>1</v>
      </c>
      <c r="M81" s="99">
        <f t="shared" si="38"/>
        <v>1</v>
      </c>
      <c r="N81" s="99">
        <f t="shared" si="39"/>
        <v>1</v>
      </c>
      <c r="O81" s="100">
        <f t="shared" si="40"/>
        <v>0</v>
      </c>
      <c r="P81" s="100">
        <f t="shared" si="41"/>
        <v>0</v>
      </c>
      <c r="Q81" s="101">
        <f t="shared" si="42"/>
        <v>0</v>
      </c>
      <c r="R81" s="101">
        <f t="shared" si="43"/>
        <v>0</v>
      </c>
      <c r="S81" s="102">
        <f t="shared" si="44"/>
        <v>0</v>
      </c>
      <c r="T81" s="102">
        <f t="shared" si="45"/>
        <v>0</v>
      </c>
      <c r="U81" s="103">
        <f t="shared" si="46"/>
        <v>0</v>
      </c>
      <c r="V81" s="103">
        <f t="shared" si="47"/>
        <v>0</v>
      </c>
      <c r="W81" s="104">
        <f t="shared" si="48"/>
        <v>0</v>
      </c>
      <c r="X81" s="104">
        <f t="shared" si="49"/>
        <v>0</v>
      </c>
      <c r="Y81" s="64"/>
      <c r="AA81" s="345" t="s">
        <v>333</v>
      </c>
      <c r="AB81" s="347">
        <f>D102</f>
        <v>57.142857142857139</v>
      </c>
      <c r="AC81" s="356" t="s">
        <v>334</v>
      </c>
      <c r="AD81" s="357" t="str">
        <f t="shared" si="50"/>
        <v>★</v>
      </c>
      <c r="AE81" s="357" t="str">
        <f t="shared" si="51"/>
        <v>★</v>
      </c>
      <c r="AF81" s="357" t="str">
        <f t="shared" si="52"/>
        <v/>
      </c>
      <c r="AG81" s="359" t="str">
        <f t="shared" si="53"/>
        <v/>
      </c>
      <c r="AH81" s="448"/>
      <c r="AJ81" s="354" t="s">
        <v>340</v>
      </c>
      <c r="AK81" s="355" t="s">
        <v>344</v>
      </c>
    </row>
    <row r="82" spans="1:37">
      <c r="A82" s="420"/>
      <c r="B82" s="15" t="s">
        <v>12</v>
      </c>
      <c r="C82" s="68" t="s">
        <v>51</v>
      </c>
      <c r="D82" s="162" t="s">
        <v>147</v>
      </c>
      <c r="E82" s="41"/>
      <c r="F82" s="16" t="s">
        <v>32</v>
      </c>
      <c r="G82" s="16" t="s">
        <v>32</v>
      </c>
      <c r="H82" s="16"/>
      <c r="I82" s="16"/>
      <c r="J82" s="17"/>
      <c r="K82" s="98">
        <f t="shared" si="36"/>
        <v>1</v>
      </c>
      <c r="L82" s="98">
        <f t="shared" si="37"/>
        <v>1</v>
      </c>
      <c r="M82" s="99">
        <f t="shared" si="38"/>
        <v>0</v>
      </c>
      <c r="N82" s="99">
        <f t="shared" si="39"/>
        <v>0</v>
      </c>
      <c r="O82" s="100">
        <f t="shared" si="40"/>
        <v>1</v>
      </c>
      <c r="P82" s="100">
        <f t="shared" si="41"/>
        <v>1</v>
      </c>
      <c r="Q82" s="101">
        <f t="shared" si="42"/>
        <v>1</v>
      </c>
      <c r="R82" s="101">
        <f t="shared" si="43"/>
        <v>1</v>
      </c>
      <c r="S82" s="102">
        <f t="shared" si="44"/>
        <v>0</v>
      </c>
      <c r="T82" s="102">
        <f t="shared" si="45"/>
        <v>0</v>
      </c>
      <c r="U82" s="103">
        <f t="shared" si="46"/>
        <v>0</v>
      </c>
      <c r="V82" s="103">
        <f t="shared" si="47"/>
        <v>0</v>
      </c>
      <c r="W82" s="104">
        <f t="shared" si="48"/>
        <v>0</v>
      </c>
      <c r="X82" s="104">
        <f t="shared" si="49"/>
        <v>0</v>
      </c>
      <c r="Y82" s="64"/>
    </row>
    <row r="83" spans="1:37">
      <c r="A83" s="420"/>
      <c r="B83" s="422" t="s">
        <v>13</v>
      </c>
      <c r="C83" s="69" t="s">
        <v>243</v>
      </c>
      <c r="D83" s="284"/>
      <c r="E83" s="48" t="s">
        <v>32</v>
      </c>
      <c r="F83" s="49"/>
      <c r="G83" s="49"/>
      <c r="H83" s="49"/>
      <c r="I83" s="49"/>
      <c r="J83" s="50"/>
      <c r="K83" s="98">
        <f t="shared" si="36"/>
        <v>0</v>
      </c>
      <c r="L83" s="98">
        <f t="shared" si="37"/>
        <v>0</v>
      </c>
      <c r="M83" s="99">
        <f t="shared" si="38"/>
        <v>0</v>
      </c>
      <c r="N83" s="99">
        <f t="shared" si="39"/>
        <v>0</v>
      </c>
      <c r="O83" s="100">
        <f t="shared" si="40"/>
        <v>0</v>
      </c>
      <c r="P83" s="100">
        <f t="shared" si="41"/>
        <v>0</v>
      </c>
      <c r="Q83" s="101">
        <f t="shared" si="42"/>
        <v>0</v>
      </c>
      <c r="R83" s="101">
        <f t="shared" si="43"/>
        <v>0</v>
      </c>
      <c r="S83" s="102">
        <f t="shared" si="44"/>
        <v>0</v>
      </c>
      <c r="T83" s="102">
        <f t="shared" si="45"/>
        <v>0</v>
      </c>
      <c r="U83" s="103">
        <f t="shared" si="46"/>
        <v>0</v>
      </c>
      <c r="V83" s="103">
        <f t="shared" si="47"/>
        <v>0</v>
      </c>
      <c r="W83" s="104">
        <f t="shared" si="48"/>
        <v>0</v>
      </c>
      <c r="X83" s="104">
        <f t="shared" si="49"/>
        <v>0</v>
      </c>
      <c r="Y83" s="64"/>
    </row>
    <row r="84" spans="1:37">
      <c r="A84" s="420"/>
      <c r="B84" s="423"/>
      <c r="C84" s="70" t="s">
        <v>52</v>
      </c>
      <c r="D84" s="285"/>
      <c r="E84" s="51"/>
      <c r="F84" s="52"/>
      <c r="G84" s="52"/>
      <c r="H84" s="52" t="s">
        <v>32</v>
      </c>
      <c r="I84" s="52"/>
      <c r="J84" s="53"/>
      <c r="K84" s="98">
        <f t="shared" si="36"/>
        <v>0</v>
      </c>
      <c r="L84" s="98">
        <f t="shared" si="37"/>
        <v>0</v>
      </c>
      <c r="M84" s="99">
        <f t="shared" si="38"/>
        <v>0</v>
      </c>
      <c r="N84" s="99">
        <f t="shared" si="39"/>
        <v>0</v>
      </c>
      <c r="O84" s="100">
        <f t="shared" si="40"/>
        <v>0</v>
      </c>
      <c r="P84" s="100">
        <f t="shared" si="41"/>
        <v>0</v>
      </c>
      <c r="Q84" s="101">
        <f t="shared" si="42"/>
        <v>0</v>
      </c>
      <c r="R84" s="101">
        <f t="shared" si="43"/>
        <v>0</v>
      </c>
      <c r="S84" s="102">
        <f t="shared" si="44"/>
        <v>0</v>
      </c>
      <c r="T84" s="102">
        <f t="shared" si="45"/>
        <v>0</v>
      </c>
      <c r="U84" s="103">
        <f t="shared" si="46"/>
        <v>0</v>
      </c>
      <c r="V84" s="103">
        <f t="shared" si="47"/>
        <v>0</v>
      </c>
      <c r="W84" s="104">
        <f t="shared" si="48"/>
        <v>0</v>
      </c>
      <c r="X84" s="104">
        <f t="shared" si="49"/>
        <v>0</v>
      </c>
      <c r="Y84" s="64"/>
    </row>
    <row r="85" spans="1:37">
      <c r="A85" s="420"/>
      <c r="B85" s="423"/>
      <c r="C85" s="70" t="s">
        <v>53</v>
      </c>
      <c r="D85" s="285"/>
      <c r="E85" s="51"/>
      <c r="F85" s="52" t="s">
        <v>32</v>
      </c>
      <c r="G85" s="52" t="s">
        <v>32</v>
      </c>
      <c r="H85" s="52"/>
      <c r="I85" s="52"/>
      <c r="J85" s="53"/>
      <c r="K85" s="98">
        <f t="shared" si="36"/>
        <v>0</v>
      </c>
      <c r="L85" s="98">
        <f t="shared" si="37"/>
        <v>0</v>
      </c>
      <c r="M85" s="99">
        <f t="shared" si="38"/>
        <v>0</v>
      </c>
      <c r="N85" s="99">
        <f t="shared" si="39"/>
        <v>0</v>
      </c>
      <c r="O85" s="100">
        <f t="shared" si="40"/>
        <v>0</v>
      </c>
      <c r="P85" s="100">
        <f t="shared" si="41"/>
        <v>0</v>
      </c>
      <c r="Q85" s="101">
        <f t="shared" si="42"/>
        <v>0</v>
      </c>
      <c r="R85" s="101">
        <f t="shared" si="43"/>
        <v>0</v>
      </c>
      <c r="S85" s="102">
        <f t="shared" si="44"/>
        <v>0</v>
      </c>
      <c r="T85" s="102">
        <f t="shared" si="45"/>
        <v>0</v>
      </c>
      <c r="U85" s="103">
        <f t="shared" si="46"/>
        <v>0</v>
      </c>
      <c r="V85" s="103">
        <f t="shared" si="47"/>
        <v>0</v>
      </c>
      <c r="W85" s="104">
        <f t="shared" si="48"/>
        <v>0</v>
      </c>
      <c r="X85" s="104">
        <f t="shared" si="49"/>
        <v>0</v>
      </c>
      <c r="Y85" s="64"/>
    </row>
    <row r="86" spans="1:37">
      <c r="A86" s="420"/>
      <c r="B86" s="423"/>
      <c r="C86" s="70" t="s">
        <v>54</v>
      </c>
      <c r="D86" s="285"/>
      <c r="E86" s="51"/>
      <c r="F86" s="52"/>
      <c r="G86" s="52"/>
      <c r="H86" s="52"/>
      <c r="I86" s="52" t="s">
        <v>32</v>
      </c>
      <c r="J86" s="53"/>
      <c r="K86" s="98">
        <f t="shared" si="36"/>
        <v>0</v>
      </c>
      <c r="L86" s="98">
        <f t="shared" si="37"/>
        <v>0</v>
      </c>
      <c r="M86" s="99">
        <f t="shared" si="38"/>
        <v>0</v>
      </c>
      <c r="N86" s="99">
        <f t="shared" si="39"/>
        <v>0</v>
      </c>
      <c r="O86" s="100">
        <f t="shared" si="40"/>
        <v>0</v>
      </c>
      <c r="P86" s="100">
        <f t="shared" si="41"/>
        <v>0</v>
      </c>
      <c r="Q86" s="101">
        <f t="shared" si="42"/>
        <v>0</v>
      </c>
      <c r="R86" s="101">
        <f t="shared" si="43"/>
        <v>0</v>
      </c>
      <c r="S86" s="102">
        <f t="shared" si="44"/>
        <v>0</v>
      </c>
      <c r="T86" s="102">
        <f t="shared" si="45"/>
        <v>0</v>
      </c>
      <c r="U86" s="103">
        <f t="shared" si="46"/>
        <v>0</v>
      </c>
      <c r="V86" s="103">
        <f t="shared" si="47"/>
        <v>0</v>
      </c>
      <c r="W86" s="104">
        <f t="shared" si="48"/>
        <v>0</v>
      </c>
      <c r="X86" s="104">
        <f t="shared" si="49"/>
        <v>0</v>
      </c>
      <c r="Y86" s="64"/>
    </row>
    <row r="87" spans="1:37">
      <c r="A87" s="420"/>
      <c r="B87" s="423"/>
      <c r="C87" s="70" t="s">
        <v>56</v>
      </c>
      <c r="D87" s="285"/>
      <c r="E87" s="51"/>
      <c r="F87" s="52" t="s">
        <v>32</v>
      </c>
      <c r="G87" s="52" t="s">
        <v>32</v>
      </c>
      <c r="H87" s="52"/>
      <c r="I87" s="52"/>
      <c r="J87" s="53"/>
      <c r="K87" s="98">
        <f t="shared" si="36"/>
        <v>0</v>
      </c>
      <c r="L87" s="98">
        <f t="shared" si="37"/>
        <v>0</v>
      </c>
      <c r="M87" s="99">
        <f t="shared" si="38"/>
        <v>0</v>
      </c>
      <c r="N87" s="99">
        <f t="shared" si="39"/>
        <v>0</v>
      </c>
      <c r="O87" s="100">
        <f t="shared" si="40"/>
        <v>0</v>
      </c>
      <c r="P87" s="100">
        <f t="shared" si="41"/>
        <v>0</v>
      </c>
      <c r="Q87" s="101">
        <f t="shared" si="42"/>
        <v>0</v>
      </c>
      <c r="R87" s="101">
        <f t="shared" si="43"/>
        <v>0</v>
      </c>
      <c r="S87" s="102">
        <f t="shared" si="44"/>
        <v>0</v>
      </c>
      <c r="T87" s="102">
        <f t="shared" si="45"/>
        <v>0</v>
      </c>
      <c r="U87" s="103">
        <f t="shared" si="46"/>
        <v>0</v>
      </c>
      <c r="V87" s="103">
        <f t="shared" si="47"/>
        <v>0</v>
      </c>
      <c r="W87" s="104">
        <f t="shared" si="48"/>
        <v>0</v>
      </c>
      <c r="X87" s="104">
        <f t="shared" si="49"/>
        <v>0</v>
      </c>
      <c r="Y87" s="64"/>
    </row>
    <row r="88" spans="1:37" ht="14.25" thickBot="1">
      <c r="A88" s="421"/>
      <c r="B88" s="424"/>
      <c r="C88" s="71" t="s">
        <v>55</v>
      </c>
      <c r="D88" s="286"/>
      <c r="E88" s="54"/>
      <c r="F88" s="55"/>
      <c r="G88" s="55"/>
      <c r="H88" s="55"/>
      <c r="I88" s="55" t="s">
        <v>32</v>
      </c>
      <c r="J88" s="56"/>
      <c r="K88" s="98">
        <f t="shared" si="36"/>
        <v>0</v>
      </c>
      <c r="L88" s="98">
        <f t="shared" si="37"/>
        <v>0</v>
      </c>
      <c r="M88" s="99">
        <f t="shared" si="38"/>
        <v>0</v>
      </c>
      <c r="N88" s="99">
        <f t="shared" si="39"/>
        <v>0</v>
      </c>
      <c r="O88" s="100">
        <f t="shared" si="40"/>
        <v>0</v>
      </c>
      <c r="P88" s="100">
        <f t="shared" si="41"/>
        <v>0</v>
      </c>
      <c r="Q88" s="101">
        <f t="shared" si="42"/>
        <v>0</v>
      </c>
      <c r="R88" s="101">
        <f t="shared" si="43"/>
        <v>0</v>
      </c>
      <c r="S88" s="102">
        <f t="shared" si="44"/>
        <v>0</v>
      </c>
      <c r="T88" s="102">
        <f t="shared" si="45"/>
        <v>0</v>
      </c>
      <c r="U88" s="103">
        <f t="shared" si="46"/>
        <v>0</v>
      </c>
      <c r="V88" s="103">
        <f t="shared" si="47"/>
        <v>0</v>
      </c>
      <c r="W88" s="104">
        <f t="shared" si="48"/>
        <v>0</v>
      </c>
      <c r="X88" s="104">
        <f t="shared" si="49"/>
        <v>0</v>
      </c>
      <c r="Y88" s="64"/>
    </row>
    <row r="89" spans="1:37">
      <c r="A89" s="399" t="s">
        <v>23</v>
      </c>
      <c r="B89" s="400"/>
      <c r="C89" s="72" t="s">
        <v>57</v>
      </c>
      <c r="D89" s="287" t="s">
        <v>147</v>
      </c>
      <c r="E89" s="40" t="s">
        <v>32</v>
      </c>
      <c r="F89" s="33"/>
      <c r="G89" s="33"/>
      <c r="H89" s="22"/>
      <c r="I89" s="33"/>
      <c r="J89" s="34" t="s">
        <v>32</v>
      </c>
      <c r="K89" s="98">
        <f t="shared" si="36"/>
        <v>1</v>
      </c>
      <c r="L89" s="98">
        <f t="shared" si="37"/>
        <v>1</v>
      </c>
      <c r="M89" s="99">
        <f t="shared" si="38"/>
        <v>1</v>
      </c>
      <c r="N89" s="99">
        <f t="shared" si="39"/>
        <v>1</v>
      </c>
      <c r="O89" s="100">
        <f t="shared" si="40"/>
        <v>0</v>
      </c>
      <c r="P89" s="100">
        <f t="shared" si="41"/>
        <v>0</v>
      </c>
      <c r="Q89" s="101">
        <f t="shared" si="42"/>
        <v>0</v>
      </c>
      <c r="R89" s="101">
        <f t="shared" si="43"/>
        <v>0</v>
      </c>
      <c r="S89" s="102">
        <f t="shared" si="44"/>
        <v>0</v>
      </c>
      <c r="T89" s="102">
        <f t="shared" si="45"/>
        <v>0</v>
      </c>
      <c r="U89" s="103">
        <f t="shared" si="46"/>
        <v>0</v>
      </c>
      <c r="V89" s="103">
        <f t="shared" si="47"/>
        <v>0</v>
      </c>
      <c r="W89" s="104">
        <f t="shared" si="48"/>
        <v>1</v>
      </c>
      <c r="X89" s="104">
        <f t="shared" si="49"/>
        <v>1</v>
      </c>
      <c r="Y89" s="64"/>
    </row>
    <row r="90" spans="1:37">
      <c r="A90" s="399"/>
      <c r="B90" s="400"/>
      <c r="C90" s="73" t="s">
        <v>58</v>
      </c>
      <c r="D90" s="291" t="s">
        <v>147</v>
      </c>
      <c r="E90" s="41"/>
      <c r="F90" s="211" t="s">
        <v>32</v>
      </c>
      <c r="G90" s="211" t="s">
        <v>32</v>
      </c>
      <c r="H90" s="16"/>
      <c r="I90" s="211"/>
      <c r="J90" s="213"/>
      <c r="K90" s="98">
        <f t="shared" si="36"/>
        <v>1</v>
      </c>
      <c r="L90" s="98">
        <f t="shared" si="37"/>
        <v>1</v>
      </c>
      <c r="M90" s="99">
        <f t="shared" si="38"/>
        <v>0</v>
      </c>
      <c r="N90" s="99">
        <f t="shared" si="39"/>
        <v>0</v>
      </c>
      <c r="O90" s="100">
        <f t="shared" si="40"/>
        <v>1</v>
      </c>
      <c r="P90" s="100">
        <f t="shared" si="41"/>
        <v>1</v>
      </c>
      <c r="Q90" s="101">
        <f t="shared" si="42"/>
        <v>1</v>
      </c>
      <c r="R90" s="101">
        <f t="shared" si="43"/>
        <v>1</v>
      </c>
      <c r="S90" s="102">
        <f t="shared" si="44"/>
        <v>0</v>
      </c>
      <c r="T90" s="102">
        <f t="shared" si="45"/>
        <v>0</v>
      </c>
      <c r="U90" s="103">
        <f t="shared" si="46"/>
        <v>0</v>
      </c>
      <c r="V90" s="103">
        <f t="shared" si="47"/>
        <v>0</v>
      </c>
      <c r="W90" s="104">
        <f t="shared" si="48"/>
        <v>0</v>
      </c>
      <c r="X90" s="104">
        <f t="shared" si="49"/>
        <v>0</v>
      </c>
      <c r="Y90" s="64"/>
    </row>
    <row r="91" spans="1:37" ht="14.25" thickBot="1">
      <c r="A91" s="399"/>
      <c r="B91" s="400"/>
      <c r="C91" s="74" t="s">
        <v>59</v>
      </c>
      <c r="D91" s="288" t="s">
        <v>293</v>
      </c>
      <c r="E91" s="42"/>
      <c r="F91" s="27"/>
      <c r="G91" s="27"/>
      <c r="H91" s="28"/>
      <c r="I91" s="27"/>
      <c r="J91" s="29" t="s">
        <v>32</v>
      </c>
      <c r="K91" s="98">
        <f t="shared" si="36"/>
        <v>0</v>
      </c>
      <c r="L91" s="98">
        <f t="shared" si="37"/>
        <v>1</v>
      </c>
      <c r="M91" s="99">
        <f t="shared" si="38"/>
        <v>0</v>
      </c>
      <c r="N91" s="99">
        <f t="shared" si="39"/>
        <v>0</v>
      </c>
      <c r="O91" s="100">
        <f t="shared" si="40"/>
        <v>0</v>
      </c>
      <c r="P91" s="100">
        <f t="shared" si="41"/>
        <v>0</v>
      </c>
      <c r="Q91" s="101">
        <f t="shared" si="42"/>
        <v>0</v>
      </c>
      <c r="R91" s="101">
        <f t="shared" si="43"/>
        <v>0</v>
      </c>
      <c r="S91" s="102">
        <f t="shared" si="44"/>
        <v>0</v>
      </c>
      <c r="T91" s="102">
        <f t="shared" si="45"/>
        <v>0</v>
      </c>
      <c r="U91" s="103">
        <f t="shared" si="46"/>
        <v>0</v>
      </c>
      <c r="V91" s="103">
        <f t="shared" si="47"/>
        <v>0</v>
      </c>
      <c r="W91" s="104">
        <f t="shared" si="48"/>
        <v>0</v>
      </c>
      <c r="X91" s="104">
        <f t="shared" si="49"/>
        <v>1</v>
      </c>
      <c r="Y91" s="64"/>
    </row>
    <row r="92" spans="1:37">
      <c r="A92" s="401" t="s">
        <v>22</v>
      </c>
      <c r="B92" s="374"/>
      <c r="C92" s="75" t="s">
        <v>244</v>
      </c>
      <c r="D92" s="282" t="s">
        <v>147</v>
      </c>
      <c r="E92" s="45" t="s">
        <v>32</v>
      </c>
      <c r="F92" s="30"/>
      <c r="G92" s="30"/>
      <c r="H92" s="30"/>
      <c r="I92" s="30"/>
      <c r="J92" s="31"/>
      <c r="K92" s="98">
        <f t="shared" si="36"/>
        <v>1</v>
      </c>
      <c r="L92" s="98">
        <f t="shared" si="37"/>
        <v>1</v>
      </c>
      <c r="M92" s="99">
        <f t="shared" si="38"/>
        <v>1</v>
      </c>
      <c r="N92" s="99">
        <f t="shared" si="39"/>
        <v>1</v>
      </c>
      <c r="O92" s="100">
        <f t="shared" si="40"/>
        <v>0</v>
      </c>
      <c r="P92" s="100">
        <f t="shared" si="41"/>
        <v>0</v>
      </c>
      <c r="Q92" s="101">
        <f t="shared" si="42"/>
        <v>0</v>
      </c>
      <c r="R92" s="101">
        <f t="shared" si="43"/>
        <v>0</v>
      </c>
      <c r="S92" s="102">
        <f t="shared" si="44"/>
        <v>0</v>
      </c>
      <c r="T92" s="102">
        <f t="shared" si="45"/>
        <v>0</v>
      </c>
      <c r="U92" s="103">
        <f t="shared" si="46"/>
        <v>0</v>
      </c>
      <c r="V92" s="103">
        <f t="shared" si="47"/>
        <v>0</v>
      </c>
      <c r="W92" s="104">
        <f t="shared" si="48"/>
        <v>0</v>
      </c>
      <c r="X92" s="104">
        <f t="shared" si="49"/>
        <v>0</v>
      </c>
      <c r="Y92" s="64"/>
    </row>
    <row r="93" spans="1:37" ht="27">
      <c r="A93" s="402"/>
      <c r="B93" s="403"/>
      <c r="C93" s="76" t="s">
        <v>245</v>
      </c>
      <c r="D93" s="291" t="s">
        <v>147</v>
      </c>
      <c r="E93" s="46"/>
      <c r="F93" s="20" t="s">
        <v>32</v>
      </c>
      <c r="G93" s="20" t="s">
        <v>32</v>
      </c>
      <c r="H93" s="20"/>
      <c r="I93" s="20"/>
      <c r="J93" s="21"/>
      <c r="K93" s="98">
        <f t="shared" si="36"/>
        <v>1</v>
      </c>
      <c r="L93" s="98">
        <f t="shared" si="37"/>
        <v>1</v>
      </c>
      <c r="M93" s="99">
        <f t="shared" si="38"/>
        <v>0</v>
      </c>
      <c r="N93" s="99">
        <f t="shared" si="39"/>
        <v>0</v>
      </c>
      <c r="O93" s="100">
        <f t="shared" si="40"/>
        <v>1</v>
      </c>
      <c r="P93" s="100">
        <f t="shared" si="41"/>
        <v>1</v>
      </c>
      <c r="Q93" s="101">
        <f t="shared" si="42"/>
        <v>1</v>
      </c>
      <c r="R93" s="101">
        <f t="shared" si="43"/>
        <v>1</v>
      </c>
      <c r="S93" s="102">
        <f t="shared" si="44"/>
        <v>0</v>
      </c>
      <c r="T93" s="102">
        <f t="shared" si="45"/>
        <v>0</v>
      </c>
      <c r="U93" s="103">
        <f t="shared" si="46"/>
        <v>0</v>
      </c>
      <c r="V93" s="103">
        <f t="shared" si="47"/>
        <v>0</v>
      </c>
      <c r="W93" s="104">
        <f t="shared" si="48"/>
        <v>0</v>
      </c>
      <c r="X93" s="104">
        <f t="shared" si="49"/>
        <v>0</v>
      </c>
      <c r="Y93" s="64"/>
    </row>
    <row r="94" spans="1:37">
      <c r="A94" s="402"/>
      <c r="B94" s="403"/>
      <c r="C94" s="76" t="s">
        <v>81</v>
      </c>
      <c r="D94" s="291" t="s">
        <v>293</v>
      </c>
      <c r="E94" s="46"/>
      <c r="F94" s="20"/>
      <c r="G94" s="20"/>
      <c r="H94" s="20" t="s">
        <v>32</v>
      </c>
      <c r="I94" s="20"/>
      <c r="J94" s="21"/>
      <c r="K94" s="98">
        <f t="shared" si="36"/>
        <v>0</v>
      </c>
      <c r="L94" s="98">
        <f t="shared" si="37"/>
        <v>1</v>
      </c>
      <c r="M94" s="99">
        <f t="shared" si="38"/>
        <v>0</v>
      </c>
      <c r="N94" s="99">
        <f t="shared" si="39"/>
        <v>0</v>
      </c>
      <c r="O94" s="100">
        <f t="shared" si="40"/>
        <v>0</v>
      </c>
      <c r="P94" s="100">
        <f t="shared" si="41"/>
        <v>0</v>
      </c>
      <c r="Q94" s="101">
        <f t="shared" si="42"/>
        <v>0</v>
      </c>
      <c r="R94" s="101">
        <f t="shared" si="43"/>
        <v>0</v>
      </c>
      <c r="S94" s="102">
        <f t="shared" si="44"/>
        <v>0</v>
      </c>
      <c r="T94" s="102">
        <f t="shared" si="45"/>
        <v>1</v>
      </c>
      <c r="U94" s="103">
        <f t="shared" si="46"/>
        <v>0</v>
      </c>
      <c r="V94" s="103">
        <f t="shared" si="47"/>
        <v>0</v>
      </c>
      <c r="W94" s="104">
        <f t="shared" si="48"/>
        <v>0</v>
      </c>
      <c r="X94" s="104">
        <f t="shared" si="49"/>
        <v>0</v>
      </c>
      <c r="Y94" s="64"/>
    </row>
    <row r="95" spans="1:37" ht="14.25" thickBot="1">
      <c r="A95" s="402"/>
      <c r="B95" s="403"/>
      <c r="C95" s="76" t="s">
        <v>246</v>
      </c>
      <c r="D95" s="291" t="s">
        <v>293</v>
      </c>
      <c r="E95" s="46"/>
      <c r="F95" s="20"/>
      <c r="G95" s="20"/>
      <c r="H95" s="20"/>
      <c r="I95" s="20" t="s">
        <v>32</v>
      </c>
      <c r="J95" s="21"/>
      <c r="K95" s="98">
        <f t="shared" si="36"/>
        <v>0</v>
      </c>
      <c r="L95" s="98">
        <f t="shared" si="37"/>
        <v>1</v>
      </c>
      <c r="M95" s="99">
        <f t="shared" si="38"/>
        <v>0</v>
      </c>
      <c r="N95" s="99">
        <f t="shared" si="39"/>
        <v>0</v>
      </c>
      <c r="O95" s="100">
        <f t="shared" si="40"/>
        <v>0</v>
      </c>
      <c r="P95" s="100">
        <f t="shared" si="41"/>
        <v>0</v>
      </c>
      <c r="Q95" s="101">
        <f t="shared" si="42"/>
        <v>0</v>
      </c>
      <c r="R95" s="101">
        <f t="shared" si="43"/>
        <v>0</v>
      </c>
      <c r="S95" s="102">
        <f t="shared" si="44"/>
        <v>0</v>
      </c>
      <c r="T95" s="102">
        <f t="shared" si="45"/>
        <v>0</v>
      </c>
      <c r="U95" s="103">
        <f t="shared" si="46"/>
        <v>0</v>
      </c>
      <c r="V95" s="103">
        <f t="shared" si="47"/>
        <v>1</v>
      </c>
      <c r="W95" s="104">
        <f t="shared" si="48"/>
        <v>0</v>
      </c>
      <c r="X95" s="104">
        <f t="shared" si="49"/>
        <v>0</v>
      </c>
      <c r="Y95" s="64"/>
    </row>
    <row r="96" spans="1:37">
      <c r="A96" s="438" t="s">
        <v>70</v>
      </c>
      <c r="B96" s="374"/>
      <c r="C96" s="78" t="s">
        <v>79</v>
      </c>
      <c r="D96" s="290" t="s">
        <v>147</v>
      </c>
      <c r="E96" s="57" t="s">
        <v>32</v>
      </c>
      <c r="F96" s="58"/>
      <c r="G96" s="58"/>
      <c r="H96" s="58"/>
      <c r="I96" s="58"/>
      <c r="J96" s="59"/>
      <c r="K96" s="98">
        <f t="shared" si="36"/>
        <v>1</v>
      </c>
      <c r="L96" s="98">
        <f t="shared" si="37"/>
        <v>1</v>
      </c>
      <c r="M96" s="99">
        <f t="shared" si="38"/>
        <v>1</v>
      </c>
      <c r="N96" s="99">
        <f t="shared" si="39"/>
        <v>1</v>
      </c>
      <c r="O96" s="100">
        <f t="shared" si="40"/>
        <v>0</v>
      </c>
      <c r="P96" s="100">
        <f t="shared" si="41"/>
        <v>0</v>
      </c>
      <c r="Q96" s="101">
        <f t="shared" si="42"/>
        <v>0</v>
      </c>
      <c r="R96" s="101">
        <f t="shared" si="43"/>
        <v>0</v>
      </c>
      <c r="S96" s="102">
        <f t="shared" si="44"/>
        <v>0</v>
      </c>
      <c r="T96" s="102">
        <f t="shared" si="45"/>
        <v>0</v>
      </c>
      <c r="U96" s="103">
        <f t="shared" si="46"/>
        <v>0</v>
      </c>
      <c r="V96" s="103">
        <f t="shared" si="47"/>
        <v>0</v>
      </c>
      <c r="W96" s="104">
        <f t="shared" si="48"/>
        <v>0</v>
      </c>
      <c r="X96" s="104">
        <f t="shared" si="49"/>
        <v>0</v>
      </c>
      <c r="Y96" s="64"/>
    </row>
    <row r="97" spans="1:37">
      <c r="A97" s="402"/>
      <c r="B97" s="403"/>
      <c r="C97" s="79" t="s">
        <v>65</v>
      </c>
      <c r="D97" s="291" t="s">
        <v>147</v>
      </c>
      <c r="E97" s="60"/>
      <c r="F97" s="61" t="s">
        <v>32</v>
      </c>
      <c r="G97" s="61" t="s">
        <v>32</v>
      </c>
      <c r="H97" s="61"/>
      <c r="I97" s="61"/>
      <c r="J97" s="62"/>
      <c r="K97" s="98">
        <f t="shared" si="36"/>
        <v>1</v>
      </c>
      <c r="L97" s="98">
        <f t="shared" si="37"/>
        <v>1</v>
      </c>
      <c r="M97" s="99">
        <f t="shared" si="38"/>
        <v>0</v>
      </c>
      <c r="N97" s="99">
        <f t="shared" si="39"/>
        <v>0</v>
      </c>
      <c r="O97" s="100">
        <f t="shared" si="40"/>
        <v>1</v>
      </c>
      <c r="P97" s="100">
        <f t="shared" si="41"/>
        <v>1</v>
      </c>
      <c r="Q97" s="101">
        <f t="shared" si="42"/>
        <v>1</v>
      </c>
      <c r="R97" s="101">
        <f t="shared" si="43"/>
        <v>1</v>
      </c>
      <c r="S97" s="102">
        <f t="shared" si="44"/>
        <v>0</v>
      </c>
      <c r="T97" s="102">
        <f t="shared" si="45"/>
        <v>0</v>
      </c>
      <c r="U97" s="103">
        <f t="shared" si="46"/>
        <v>0</v>
      </c>
      <c r="V97" s="103">
        <f t="shared" si="47"/>
        <v>0</v>
      </c>
      <c r="W97" s="104">
        <f t="shared" si="48"/>
        <v>0</v>
      </c>
      <c r="X97" s="104">
        <f t="shared" si="49"/>
        <v>0</v>
      </c>
      <c r="Y97" s="64"/>
    </row>
    <row r="98" spans="1:37">
      <c r="A98" s="402"/>
      <c r="B98" s="403"/>
      <c r="C98" s="79" t="s">
        <v>66</v>
      </c>
      <c r="D98" s="291" t="s">
        <v>293</v>
      </c>
      <c r="E98" s="60"/>
      <c r="F98" s="61"/>
      <c r="G98" s="61"/>
      <c r="H98" s="61" t="s">
        <v>32</v>
      </c>
      <c r="I98" s="61"/>
      <c r="J98" s="62"/>
      <c r="K98" s="98">
        <f t="shared" si="36"/>
        <v>0</v>
      </c>
      <c r="L98" s="98">
        <f t="shared" si="37"/>
        <v>1</v>
      </c>
      <c r="M98" s="99">
        <f t="shared" si="38"/>
        <v>0</v>
      </c>
      <c r="N98" s="99">
        <f t="shared" si="39"/>
        <v>0</v>
      </c>
      <c r="O98" s="100">
        <f t="shared" si="40"/>
        <v>0</v>
      </c>
      <c r="P98" s="100">
        <f t="shared" si="41"/>
        <v>0</v>
      </c>
      <c r="Q98" s="101">
        <f t="shared" si="42"/>
        <v>0</v>
      </c>
      <c r="R98" s="101">
        <f t="shared" si="43"/>
        <v>0</v>
      </c>
      <c r="S98" s="102">
        <f t="shared" si="44"/>
        <v>0</v>
      </c>
      <c r="T98" s="102">
        <f t="shared" si="45"/>
        <v>1</v>
      </c>
      <c r="U98" s="103">
        <f t="shared" si="46"/>
        <v>0</v>
      </c>
      <c r="V98" s="103">
        <f t="shared" si="47"/>
        <v>0</v>
      </c>
      <c r="W98" s="104">
        <f t="shared" si="48"/>
        <v>0</v>
      </c>
      <c r="X98" s="104">
        <f t="shared" si="49"/>
        <v>0</v>
      </c>
      <c r="Y98" s="64"/>
    </row>
    <row r="99" spans="1:37">
      <c r="A99" s="402"/>
      <c r="B99" s="403"/>
      <c r="C99" s="79" t="s">
        <v>67</v>
      </c>
      <c r="D99" s="291" t="s">
        <v>293</v>
      </c>
      <c r="E99" s="60"/>
      <c r="F99" s="61"/>
      <c r="G99" s="61"/>
      <c r="H99" s="61"/>
      <c r="I99" s="61" t="s">
        <v>32</v>
      </c>
      <c r="J99" s="62"/>
      <c r="K99" s="98">
        <f t="shared" si="36"/>
        <v>0</v>
      </c>
      <c r="L99" s="98">
        <f t="shared" si="37"/>
        <v>1</v>
      </c>
      <c r="M99" s="99">
        <f t="shared" si="38"/>
        <v>0</v>
      </c>
      <c r="N99" s="99">
        <f t="shared" si="39"/>
        <v>0</v>
      </c>
      <c r="O99" s="100">
        <f t="shared" si="40"/>
        <v>0</v>
      </c>
      <c r="P99" s="100">
        <f t="shared" si="41"/>
        <v>0</v>
      </c>
      <c r="Q99" s="101">
        <f t="shared" si="42"/>
        <v>0</v>
      </c>
      <c r="R99" s="101">
        <f t="shared" si="43"/>
        <v>0</v>
      </c>
      <c r="S99" s="102">
        <f t="shared" si="44"/>
        <v>0</v>
      </c>
      <c r="T99" s="102">
        <f t="shared" si="45"/>
        <v>0</v>
      </c>
      <c r="U99" s="103">
        <f t="shared" si="46"/>
        <v>0</v>
      </c>
      <c r="V99" s="103">
        <f t="shared" si="47"/>
        <v>1</v>
      </c>
      <c r="W99" s="104">
        <f t="shared" si="48"/>
        <v>0</v>
      </c>
      <c r="X99" s="104">
        <f t="shared" si="49"/>
        <v>0</v>
      </c>
      <c r="Y99" s="64"/>
    </row>
    <row r="100" spans="1:37">
      <c r="A100" s="402"/>
      <c r="B100" s="403"/>
      <c r="C100" s="79" t="s">
        <v>68</v>
      </c>
      <c r="D100" s="291" t="s">
        <v>293</v>
      </c>
      <c r="E100" s="60"/>
      <c r="F100" s="61"/>
      <c r="G100" s="61"/>
      <c r="H100" s="61"/>
      <c r="I100" s="61"/>
      <c r="J100" s="62" t="s">
        <v>32</v>
      </c>
      <c r="K100" s="98">
        <f t="shared" si="36"/>
        <v>0</v>
      </c>
      <c r="L100" s="98">
        <f t="shared" si="37"/>
        <v>1</v>
      </c>
      <c r="M100" s="99">
        <f t="shared" si="38"/>
        <v>0</v>
      </c>
      <c r="N100" s="99">
        <f t="shared" si="39"/>
        <v>0</v>
      </c>
      <c r="O100" s="100">
        <f t="shared" si="40"/>
        <v>0</v>
      </c>
      <c r="P100" s="100">
        <f t="shared" si="41"/>
        <v>0</v>
      </c>
      <c r="Q100" s="101">
        <f t="shared" si="42"/>
        <v>0</v>
      </c>
      <c r="R100" s="101">
        <f t="shared" si="43"/>
        <v>0</v>
      </c>
      <c r="S100" s="102">
        <f t="shared" si="44"/>
        <v>0</v>
      </c>
      <c r="T100" s="102">
        <f t="shared" si="45"/>
        <v>0</v>
      </c>
      <c r="U100" s="103">
        <f t="shared" si="46"/>
        <v>0</v>
      </c>
      <c r="V100" s="103">
        <f t="shared" si="47"/>
        <v>0</v>
      </c>
      <c r="W100" s="104">
        <f t="shared" si="48"/>
        <v>0</v>
      </c>
      <c r="X100" s="104">
        <f t="shared" si="49"/>
        <v>1</v>
      </c>
      <c r="Y100" s="64"/>
    </row>
    <row r="101" spans="1:37" ht="14.25" thickBot="1">
      <c r="A101" s="404"/>
      <c r="B101" s="405"/>
      <c r="C101" s="80" t="s">
        <v>69</v>
      </c>
      <c r="D101" s="292" t="s">
        <v>147</v>
      </c>
      <c r="E101" s="63" t="s">
        <v>32</v>
      </c>
      <c r="F101" s="7" t="s">
        <v>32</v>
      </c>
      <c r="G101" s="7" t="s">
        <v>32</v>
      </c>
      <c r="H101" s="7" t="s">
        <v>32</v>
      </c>
      <c r="I101" s="7" t="s">
        <v>32</v>
      </c>
      <c r="J101" s="8" t="s">
        <v>32</v>
      </c>
      <c r="K101" s="98">
        <f t="shared" si="36"/>
        <v>1</v>
      </c>
      <c r="L101" s="98">
        <f t="shared" si="37"/>
        <v>1</v>
      </c>
      <c r="M101" s="99">
        <f t="shared" si="38"/>
        <v>1</v>
      </c>
      <c r="N101" s="99">
        <f t="shared" si="39"/>
        <v>1</v>
      </c>
      <c r="O101" s="100">
        <f t="shared" si="40"/>
        <v>1</v>
      </c>
      <c r="P101" s="100">
        <f t="shared" si="41"/>
        <v>1</v>
      </c>
      <c r="Q101" s="101">
        <f t="shared" si="42"/>
        <v>1</v>
      </c>
      <c r="R101" s="101">
        <f t="shared" si="43"/>
        <v>1</v>
      </c>
      <c r="S101" s="102">
        <f t="shared" si="44"/>
        <v>1</v>
      </c>
      <c r="T101" s="102">
        <f t="shared" si="45"/>
        <v>1</v>
      </c>
      <c r="U101" s="103">
        <f t="shared" si="46"/>
        <v>1</v>
      </c>
      <c r="V101" s="103">
        <f t="shared" si="47"/>
        <v>1</v>
      </c>
      <c r="W101" s="104">
        <f t="shared" si="48"/>
        <v>1</v>
      </c>
      <c r="X101" s="104">
        <f t="shared" si="49"/>
        <v>1</v>
      </c>
      <c r="Y101" s="64"/>
    </row>
    <row r="102" spans="1:37" ht="14.25" thickBot="1">
      <c r="A102" s="393" t="s">
        <v>152</v>
      </c>
      <c r="B102" s="394"/>
      <c r="C102" s="395"/>
      <c r="D102" s="107">
        <f>IF(SUM(L75:L101)=0,"",SUM(K75:K101)/SUM(L75:L101)*100)</f>
        <v>57.142857142857139</v>
      </c>
      <c r="E102" s="107">
        <f>IF(SUM(N75:N101)=0,"",SUM(M75:M101)/SUM(N75:N101)*100)</f>
        <v>75</v>
      </c>
      <c r="F102" s="105">
        <f>IF(SUM(P75:P101)=0,"",SUM(O75:O101)/SUM(P75:P101)*100)</f>
        <v>85.714285714285708</v>
      </c>
      <c r="G102" s="105">
        <f>IF(SUM(R75:R101)=0,"",SUM(Q75:Q101)/SUM(R75:R101)*100)</f>
        <v>87.5</v>
      </c>
      <c r="H102" s="105">
        <f>IF(SUM(T75:T101)=0,"",SUM(S75:S101)/SUM(T75:T101)*100)</f>
        <v>50</v>
      </c>
      <c r="I102" s="105">
        <f>IF(SUM(V75:V101)=0,"",SUM(U75:U101)/SUM(V75:V101)*100)</f>
        <v>60</v>
      </c>
      <c r="J102" s="106">
        <f>IF(SUM(X75:X101)=0,"",SUM(W75:W101)/SUM(X75:X101)*100)</f>
        <v>60</v>
      </c>
    </row>
    <row r="103" spans="1:37" ht="30" customHeight="1" thickBot="1">
      <c r="A103" s="396" t="s">
        <v>71</v>
      </c>
      <c r="B103" s="392"/>
      <c r="C103" s="397"/>
      <c r="D103" s="397"/>
      <c r="E103" s="397"/>
      <c r="F103" s="397"/>
      <c r="G103" s="397"/>
      <c r="H103" s="397"/>
      <c r="I103" s="397"/>
      <c r="J103" s="398"/>
    </row>
    <row r="104" spans="1:37" ht="14.25" thickBot="1"/>
    <row r="105" spans="1:37" ht="18" customHeight="1" thickBot="1">
      <c r="A105" s="391" t="s">
        <v>276</v>
      </c>
      <c r="B105" s="392"/>
      <c r="C105" s="299"/>
      <c r="D105" s="295"/>
      <c r="E105" s="295"/>
      <c r="F105" s="295"/>
      <c r="G105" s="295"/>
      <c r="H105" s="295"/>
      <c r="I105" s="295"/>
      <c r="J105" s="296"/>
    </row>
    <row r="106" spans="1:37">
      <c r="A106" s="431" t="s">
        <v>6</v>
      </c>
      <c r="B106" s="374"/>
      <c r="C106" s="433" t="s">
        <v>62</v>
      </c>
      <c r="D106" s="425" t="s">
        <v>64</v>
      </c>
      <c r="E106" s="428" t="s">
        <v>63</v>
      </c>
      <c r="F106" s="429"/>
      <c r="G106" s="429"/>
      <c r="H106" s="429"/>
      <c r="I106" s="429"/>
      <c r="J106" s="430"/>
      <c r="Y106" s="64"/>
    </row>
    <row r="107" spans="1:37" ht="13.5" customHeight="1" thickBot="1">
      <c r="A107" s="402"/>
      <c r="B107" s="403"/>
      <c r="C107" s="434"/>
      <c r="D107" s="426"/>
      <c r="E107" s="414" t="s">
        <v>7</v>
      </c>
      <c r="F107" s="436" t="s">
        <v>3</v>
      </c>
      <c r="G107" s="436"/>
      <c r="H107" s="436" t="s">
        <v>4</v>
      </c>
      <c r="I107" s="436" t="s">
        <v>5</v>
      </c>
      <c r="J107" s="416" t="s">
        <v>8</v>
      </c>
      <c r="Y107" s="64" t="s">
        <v>32</v>
      </c>
    </row>
    <row r="108" spans="1:37" ht="14.25" customHeight="1" thickBot="1">
      <c r="A108" s="432"/>
      <c r="B108" s="388"/>
      <c r="C108" s="435"/>
      <c r="D108" s="427"/>
      <c r="E108" s="415"/>
      <c r="F108" s="212" t="s">
        <v>46</v>
      </c>
      <c r="G108" s="212" t="s">
        <v>47</v>
      </c>
      <c r="H108" s="437"/>
      <c r="I108" s="437"/>
      <c r="J108" s="417"/>
      <c r="Y108" s="64" t="s">
        <v>72</v>
      </c>
      <c r="AA108" s="342" t="s">
        <v>63</v>
      </c>
      <c r="AB108" s="343" t="s">
        <v>152</v>
      </c>
      <c r="AC108" s="447" t="s">
        <v>64</v>
      </c>
      <c r="AD108" s="447"/>
      <c r="AE108" s="447"/>
      <c r="AF108" s="447"/>
      <c r="AG108" s="447"/>
      <c r="AH108" s="344" t="s">
        <v>326</v>
      </c>
    </row>
    <row r="109" spans="1:37" ht="15" customHeight="1" thickTop="1" thickBot="1">
      <c r="A109" s="399" t="s">
        <v>1</v>
      </c>
      <c r="B109" s="400"/>
      <c r="C109" s="14" t="s">
        <v>41</v>
      </c>
      <c r="D109" s="161"/>
      <c r="E109" s="40" t="s">
        <v>32</v>
      </c>
      <c r="F109" s="22"/>
      <c r="G109" s="22"/>
      <c r="H109" s="22"/>
      <c r="I109" s="22"/>
      <c r="J109" s="23"/>
      <c r="K109" s="98">
        <f t="shared" ref="K109:K135" si="54">IF(D109="○",1,0)</f>
        <v>0</v>
      </c>
      <c r="L109" s="98">
        <f t="shared" ref="L109:L135" si="55">IF(D109="",0,1)</f>
        <v>0</v>
      </c>
      <c r="M109" s="99">
        <f t="shared" ref="M109:M135" si="56">IF(AND($D109="○",E109="○"),1,0)</f>
        <v>0</v>
      </c>
      <c r="N109" s="99">
        <f t="shared" ref="N109:N135" si="57">IF(AND($D109&lt;&gt;"",$E109="○"),1,0)</f>
        <v>0</v>
      </c>
      <c r="O109" s="100">
        <f t="shared" ref="O109:O135" si="58">IF(AND($D109="○",F109="○"),1,0)</f>
        <v>0</v>
      </c>
      <c r="P109" s="100">
        <f t="shared" ref="P109:P135" si="59">IF(AND($D109&lt;&gt;"",$F109="○"),1,0)</f>
        <v>0</v>
      </c>
      <c r="Q109" s="101">
        <f t="shared" ref="Q109:Q135" si="60">IF(AND($D109="○",G109="○"),1,0)</f>
        <v>0</v>
      </c>
      <c r="R109" s="101">
        <f t="shared" ref="R109:R135" si="61">IF(AND($D109&lt;&gt;"",$G109="○"),1,0)</f>
        <v>0</v>
      </c>
      <c r="S109" s="102">
        <f t="shared" ref="S109:S135" si="62">IF(AND($D109="○",H109="○"),1,0)</f>
        <v>0</v>
      </c>
      <c r="T109" s="102">
        <f t="shared" ref="T109:T135" si="63">IF(AND($D109&lt;&gt;"",$H109="○"),1,0)</f>
        <v>0</v>
      </c>
      <c r="U109" s="103">
        <f t="shared" ref="U109:U135" si="64">IF(AND($D109="○",I109="○"),1,0)</f>
        <v>0</v>
      </c>
      <c r="V109" s="103">
        <f t="shared" ref="V109:V135" si="65">IF(AND($D109&lt;&gt;"",$I109="○"),1,0)</f>
        <v>0</v>
      </c>
      <c r="W109" s="104">
        <f t="shared" ref="W109:W135" si="66">IF(AND($D109="○",J109="○"),1,0)</f>
        <v>0</v>
      </c>
      <c r="X109" s="104">
        <f t="shared" ref="X109:X135" si="67">IF(AND($D109&lt;&gt;"",$J109="○"),1,0)</f>
        <v>0</v>
      </c>
      <c r="Y109" s="64"/>
      <c r="AA109" s="248" t="s">
        <v>327</v>
      </c>
      <c r="AB109" s="346" t="str">
        <f>E136</f>
        <v/>
      </c>
      <c r="AC109" s="348" t="s">
        <v>334</v>
      </c>
      <c r="AD109" s="349" t="str">
        <f>IF(AB109&gt;=20,"★","")</f>
        <v>★</v>
      </c>
      <c r="AE109" s="349" t="str">
        <f>IF(AB109&gt;=40,"★","")</f>
        <v>★</v>
      </c>
      <c r="AF109" s="349" t="str">
        <f>IF(AB109&gt;=60,"★","")</f>
        <v>★</v>
      </c>
      <c r="AG109" s="350" t="str">
        <f>IF(AB109&gt;=80,"★","")</f>
        <v>★</v>
      </c>
      <c r="AH109" s="446">
        <f>C137</f>
        <v>0</v>
      </c>
    </row>
    <row r="110" spans="1:37">
      <c r="A110" s="410" t="s">
        <v>31</v>
      </c>
      <c r="B110" s="411"/>
      <c r="C110" s="65" t="s">
        <v>43</v>
      </c>
      <c r="D110" s="282"/>
      <c r="E110" s="43" t="s">
        <v>32</v>
      </c>
      <c r="F110" s="36"/>
      <c r="G110" s="36"/>
      <c r="H110" s="36"/>
      <c r="I110" s="36"/>
      <c r="J110" s="37"/>
      <c r="K110" s="98">
        <f t="shared" si="54"/>
        <v>0</v>
      </c>
      <c r="L110" s="98">
        <f t="shared" si="55"/>
        <v>0</v>
      </c>
      <c r="M110" s="99">
        <f t="shared" si="56"/>
        <v>0</v>
      </c>
      <c r="N110" s="99">
        <f t="shared" si="57"/>
        <v>0</v>
      </c>
      <c r="O110" s="100">
        <f t="shared" si="58"/>
        <v>0</v>
      </c>
      <c r="P110" s="100">
        <f t="shared" si="59"/>
        <v>0</v>
      </c>
      <c r="Q110" s="101">
        <f t="shared" si="60"/>
        <v>0</v>
      </c>
      <c r="R110" s="101">
        <f t="shared" si="61"/>
        <v>0</v>
      </c>
      <c r="S110" s="102">
        <f t="shared" si="62"/>
        <v>0</v>
      </c>
      <c r="T110" s="102">
        <f t="shared" si="63"/>
        <v>0</v>
      </c>
      <c r="U110" s="103">
        <f t="shared" si="64"/>
        <v>0</v>
      </c>
      <c r="V110" s="103">
        <f t="shared" si="65"/>
        <v>0</v>
      </c>
      <c r="W110" s="104">
        <f t="shared" si="66"/>
        <v>0</v>
      </c>
      <c r="X110" s="104">
        <f t="shared" si="67"/>
        <v>0</v>
      </c>
      <c r="Y110" s="64"/>
      <c r="AA110" s="248" t="s">
        <v>328</v>
      </c>
      <c r="AB110" s="346" t="str">
        <f>F136</f>
        <v/>
      </c>
      <c r="AC110" s="348" t="s">
        <v>334</v>
      </c>
      <c r="AD110" s="349" t="str">
        <f t="shared" ref="AD110:AD115" si="68">IF(AB110&gt;=20,"★","")</f>
        <v>★</v>
      </c>
      <c r="AE110" s="349" t="str">
        <f t="shared" ref="AE110:AE115" si="69">IF(AB110&gt;=40,"★","")</f>
        <v>★</v>
      </c>
      <c r="AF110" s="349" t="str">
        <f t="shared" ref="AF110:AF115" si="70">IF(AB110&gt;=60,"★","")</f>
        <v>★</v>
      </c>
      <c r="AG110" s="350" t="str">
        <f t="shared" ref="AG110:AG115" si="71">IF(AB110&gt;=80,"★","")</f>
        <v>★</v>
      </c>
      <c r="AH110" s="446"/>
      <c r="AJ110" s="442" t="s">
        <v>335</v>
      </c>
      <c r="AK110" s="443"/>
    </row>
    <row r="111" spans="1:37">
      <c r="A111" s="409"/>
      <c r="B111" s="400"/>
      <c r="C111" s="280" t="s">
        <v>231</v>
      </c>
      <c r="D111" s="162"/>
      <c r="E111" s="41"/>
      <c r="F111" s="16" t="s">
        <v>32</v>
      </c>
      <c r="G111" s="16" t="s">
        <v>32</v>
      </c>
      <c r="H111" s="16"/>
      <c r="I111" s="16"/>
      <c r="J111" s="17"/>
      <c r="K111" s="98">
        <f t="shared" si="54"/>
        <v>0</v>
      </c>
      <c r="L111" s="98">
        <f t="shared" si="55"/>
        <v>0</v>
      </c>
      <c r="M111" s="99">
        <f t="shared" si="56"/>
        <v>0</v>
      </c>
      <c r="N111" s="99">
        <f t="shared" si="57"/>
        <v>0</v>
      </c>
      <c r="O111" s="100">
        <f t="shared" si="58"/>
        <v>0</v>
      </c>
      <c r="P111" s="100">
        <f t="shared" si="59"/>
        <v>0</v>
      </c>
      <c r="Q111" s="101">
        <f t="shared" si="60"/>
        <v>0</v>
      </c>
      <c r="R111" s="101">
        <f t="shared" si="61"/>
        <v>0</v>
      </c>
      <c r="S111" s="102">
        <f t="shared" si="62"/>
        <v>0</v>
      </c>
      <c r="T111" s="102">
        <f t="shared" si="63"/>
        <v>0</v>
      </c>
      <c r="U111" s="103">
        <f t="shared" si="64"/>
        <v>0</v>
      </c>
      <c r="V111" s="103">
        <f t="shared" si="65"/>
        <v>0</v>
      </c>
      <c r="W111" s="104">
        <f t="shared" si="66"/>
        <v>0</v>
      </c>
      <c r="X111" s="104">
        <f t="shared" si="67"/>
        <v>0</v>
      </c>
      <c r="Y111" s="64"/>
      <c r="AA111" s="248" t="s">
        <v>329</v>
      </c>
      <c r="AB111" s="346" t="str">
        <f>G136</f>
        <v/>
      </c>
      <c r="AC111" s="348" t="s">
        <v>334</v>
      </c>
      <c r="AD111" s="349" t="str">
        <f t="shared" si="68"/>
        <v>★</v>
      </c>
      <c r="AE111" s="349" t="str">
        <f t="shared" si="69"/>
        <v>★</v>
      </c>
      <c r="AF111" s="349" t="str">
        <f t="shared" si="70"/>
        <v>★</v>
      </c>
      <c r="AG111" s="350" t="str">
        <f t="shared" si="71"/>
        <v>★</v>
      </c>
      <c r="AH111" s="446"/>
      <c r="AJ111" s="351" t="s">
        <v>336</v>
      </c>
      <c r="AK111" s="352" t="s">
        <v>334</v>
      </c>
    </row>
    <row r="112" spans="1:37">
      <c r="A112" s="409"/>
      <c r="B112" s="400"/>
      <c r="C112" s="280" t="s">
        <v>232</v>
      </c>
      <c r="D112" s="162"/>
      <c r="E112" s="41" t="s">
        <v>32</v>
      </c>
      <c r="F112" s="16"/>
      <c r="G112" s="16" t="s">
        <v>32</v>
      </c>
      <c r="H112" s="16" t="s">
        <v>32</v>
      </c>
      <c r="I112" s="16" t="s">
        <v>32</v>
      </c>
      <c r="J112" s="17" t="s">
        <v>32</v>
      </c>
      <c r="K112" s="98">
        <f t="shared" si="54"/>
        <v>0</v>
      </c>
      <c r="L112" s="98">
        <f t="shared" si="55"/>
        <v>0</v>
      </c>
      <c r="M112" s="99">
        <f t="shared" si="56"/>
        <v>0</v>
      </c>
      <c r="N112" s="99">
        <f t="shared" si="57"/>
        <v>0</v>
      </c>
      <c r="O112" s="100">
        <f t="shared" si="58"/>
        <v>0</v>
      </c>
      <c r="P112" s="100">
        <f t="shared" si="59"/>
        <v>0</v>
      </c>
      <c r="Q112" s="101">
        <f t="shared" si="60"/>
        <v>0</v>
      </c>
      <c r="R112" s="101">
        <f t="shared" si="61"/>
        <v>0</v>
      </c>
      <c r="S112" s="102">
        <f t="shared" si="62"/>
        <v>0</v>
      </c>
      <c r="T112" s="102">
        <f t="shared" si="63"/>
        <v>0</v>
      </c>
      <c r="U112" s="103">
        <f t="shared" si="64"/>
        <v>0</v>
      </c>
      <c r="V112" s="103">
        <f t="shared" si="65"/>
        <v>0</v>
      </c>
      <c r="W112" s="104">
        <f t="shared" si="66"/>
        <v>0</v>
      </c>
      <c r="X112" s="104">
        <f t="shared" si="67"/>
        <v>0</v>
      </c>
      <c r="Y112" s="81"/>
      <c r="AA112" s="248" t="s">
        <v>143</v>
      </c>
      <c r="AB112" s="346" t="str">
        <f>H136</f>
        <v/>
      </c>
      <c r="AC112" s="348" t="s">
        <v>334</v>
      </c>
      <c r="AD112" s="349" t="str">
        <f t="shared" si="68"/>
        <v>★</v>
      </c>
      <c r="AE112" s="349" t="str">
        <f t="shared" si="69"/>
        <v>★</v>
      </c>
      <c r="AF112" s="349" t="str">
        <f t="shared" si="70"/>
        <v>★</v>
      </c>
      <c r="AG112" s="350" t="str">
        <f t="shared" si="71"/>
        <v>★</v>
      </c>
      <c r="AH112" s="446"/>
      <c r="AJ112" s="351" t="s">
        <v>337</v>
      </c>
      <c r="AK112" s="353" t="s">
        <v>341</v>
      </c>
    </row>
    <row r="113" spans="1:37" ht="14.25" thickBot="1">
      <c r="A113" s="412"/>
      <c r="B113" s="413"/>
      <c r="C113" s="66" t="s">
        <v>233</v>
      </c>
      <c r="D113" s="283"/>
      <c r="E113" s="44"/>
      <c r="F113" s="38"/>
      <c r="G113" s="38"/>
      <c r="H113" s="38"/>
      <c r="I113" s="38" t="s">
        <v>32</v>
      </c>
      <c r="J113" s="39"/>
      <c r="K113" s="98">
        <f t="shared" si="54"/>
        <v>0</v>
      </c>
      <c r="L113" s="98">
        <f t="shared" si="55"/>
        <v>0</v>
      </c>
      <c r="M113" s="99">
        <f t="shared" si="56"/>
        <v>0</v>
      </c>
      <c r="N113" s="99">
        <f t="shared" si="57"/>
        <v>0</v>
      </c>
      <c r="O113" s="100">
        <f t="shared" si="58"/>
        <v>0</v>
      </c>
      <c r="P113" s="100">
        <f t="shared" si="59"/>
        <v>0</v>
      </c>
      <c r="Q113" s="101">
        <f t="shared" si="60"/>
        <v>0</v>
      </c>
      <c r="R113" s="101">
        <f t="shared" si="61"/>
        <v>0</v>
      </c>
      <c r="S113" s="102">
        <f t="shared" si="62"/>
        <v>0</v>
      </c>
      <c r="T113" s="102">
        <f t="shared" si="63"/>
        <v>0</v>
      </c>
      <c r="U113" s="103">
        <f t="shared" si="64"/>
        <v>0</v>
      </c>
      <c r="V113" s="103">
        <f t="shared" si="65"/>
        <v>0</v>
      </c>
      <c r="W113" s="104">
        <f t="shared" si="66"/>
        <v>0</v>
      </c>
      <c r="X113" s="104">
        <f t="shared" si="67"/>
        <v>0</v>
      </c>
      <c r="Y113" s="64"/>
      <c r="AA113" s="248" t="s">
        <v>144</v>
      </c>
      <c r="AB113" s="346" t="str">
        <f>I136</f>
        <v/>
      </c>
      <c r="AC113" s="348" t="s">
        <v>334</v>
      </c>
      <c r="AD113" s="349" t="str">
        <f t="shared" si="68"/>
        <v>★</v>
      </c>
      <c r="AE113" s="349" t="str">
        <f t="shared" si="69"/>
        <v>★</v>
      </c>
      <c r="AF113" s="349" t="str">
        <f t="shared" si="70"/>
        <v>★</v>
      </c>
      <c r="AG113" s="350" t="str">
        <f t="shared" si="71"/>
        <v>★</v>
      </c>
      <c r="AH113" s="446"/>
      <c r="AJ113" s="351" t="s">
        <v>338</v>
      </c>
      <c r="AK113" s="353" t="s">
        <v>342</v>
      </c>
    </row>
    <row r="114" spans="1:37">
      <c r="A114" s="418" t="s">
        <v>11</v>
      </c>
      <c r="B114" s="35" t="s">
        <v>9</v>
      </c>
      <c r="C114" s="67" t="s">
        <v>224</v>
      </c>
      <c r="D114" s="282"/>
      <c r="E114" s="43"/>
      <c r="F114" s="36" t="s">
        <v>32</v>
      </c>
      <c r="G114" s="36" t="s">
        <v>32</v>
      </c>
      <c r="H114" s="36"/>
      <c r="I114" s="36"/>
      <c r="J114" s="37"/>
      <c r="K114" s="98">
        <f t="shared" si="54"/>
        <v>0</v>
      </c>
      <c r="L114" s="98">
        <f t="shared" si="55"/>
        <v>0</v>
      </c>
      <c r="M114" s="99">
        <f t="shared" si="56"/>
        <v>0</v>
      </c>
      <c r="N114" s="99">
        <f t="shared" si="57"/>
        <v>0</v>
      </c>
      <c r="O114" s="100">
        <f t="shared" si="58"/>
        <v>0</v>
      </c>
      <c r="P114" s="100">
        <f t="shared" si="59"/>
        <v>0</v>
      </c>
      <c r="Q114" s="101">
        <f t="shared" si="60"/>
        <v>0</v>
      </c>
      <c r="R114" s="101">
        <f t="shared" si="61"/>
        <v>0</v>
      </c>
      <c r="S114" s="102">
        <f t="shared" si="62"/>
        <v>0</v>
      </c>
      <c r="T114" s="102">
        <f t="shared" si="63"/>
        <v>0</v>
      </c>
      <c r="U114" s="103">
        <f t="shared" si="64"/>
        <v>0</v>
      </c>
      <c r="V114" s="103">
        <f t="shared" si="65"/>
        <v>0</v>
      </c>
      <c r="W114" s="104">
        <f t="shared" si="66"/>
        <v>0</v>
      </c>
      <c r="X114" s="104">
        <f t="shared" si="67"/>
        <v>0</v>
      </c>
      <c r="Y114" s="64"/>
      <c r="AA114" s="248" t="s">
        <v>145</v>
      </c>
      <c r="AB114" s="346" t="str">
        <f>J136</f>
        <v/>
      </c>
      <c r="AC114" s="348" t="s">
        <v>334</v>
      </c>
      <c r="AD114" s="349" t="str">
        <f t="shared" si="68"/>
        <v>★</v>
      </c>
      <c r="AE114" s="349" t="str">
        <f t="shared" si="69"/>
        <v>★</v>
      </c>
      <c r="AF114" s="349" t="str">
        <f t="shared" si="70"/>
        <v>★</v>
      </c>
      <c r="AG114" s="350" t="str">
        <f t="shared" si="71"/>
        <v>★</v>
      </c>
      <c r="AH114" s="446"/>
      <c r="AJ114" s="351" t="s">
        <v>339</v>
      </c>
      <c r="AK114" s="353" t="s">
        <v>343</v>
      </c>
    </row>
    <row r="115" spans="1:37" ht="14.25" thickBot="1">
      <c r="A115" s="419"/>
      <c r="B115" s="15" t="s">
        <v>14</v>
      </c>
      <c r="C115" s="68" t="s">
        <v>234</v>
      </c>
      <c r="D115" s="162"/>
      <c r="E115" s="41" t="s">
        <v>32</v>
      </c>
      <c r="F115" s="16"/>
      <c r="G115" s="16"/>
      <c r="H115" s="16"/>
      <c r="I115" s="16"/>
      <c r="J115" s="17"/>
      <c r="K115" s="98">
        <f t="shared" si="54"/>
        <v>0</v>
      </c>
      <c r="L115" s="98">
        <f t="shared" si="55"/>
        <v>0</v>
      </c>
      <c r="M115" s="99">
        <f t="shared" si="56"/>
        <v>0</v>
      </c>
      <c r="N115" s="99">
        <f t="shared" si="57"/>
        <v>0</v>
      </c>
      <c r="O115" s="100">
        <f t="shared" si="58"/>
        <v>0</v>
      </c>
      <c r="P115" s="100">
        <f t="shared" si="59"/>
        <v>0</v>
      </c>
      <c r="Q115" s="101">
        <f t="shared" si="60"/>
        <v>0</v>
      </c>
      <c r="R115" s="101">
        <f t="shared" si="61"/>
        <v>0</v>
      </c>
      <c r="S115" s="102">
        <f t="shared" si="62"/>
        <v>0</v>
      </c>
      <c r="T115" s="102">
        <f t="shared" si="63"/>
        <v>0</v>
      </c>
      <c r="U115" s="103">
        <f t="shared" si="64"/>
        <v>0</v>
      </c>
      <c r="V115" s="103">
        <f t="shared" si="65"/>
        <v>0</v>
      </c>
      <c r="W115" s="104">
        <f t="shared" si="66"/>
        <v>0</v>
      </c>
      <c r="X115" s="104">
        <f t="shared" si="67"/>
        <v>0</v>
      </c>
      <c r="Y115" s="64"/>
      <c r="AA115" s="345" t="s">
        <v>333</v>
      </c>
      <c r="AB115" s="347" t="str">
        <f>D136</f>
        <v/>
      </c>
      <c r="AC115" s="356" t="s">
        <v>334</v>
      </c>
      <c r="AD115" s="357" t="str">
        <f t="shared" si="68"/>
        <v>★</v>
      </c>
      <c r="AE115" s="357" t="str">
        <f t="shared" si="69"/>
        <v>★</v>
      </c>
      <c r="AF115" s="357" t="str">
        <f t="shared" si="70"/>
        <v>★</v>
      </c>
      <c r="AG115" s="359" t="str">
        <f t="shared" si="71"/>
        <v>★</v>
      </c>
      <c r="AH115" s="448"/>
      <c r="AJ115" s="354" t="s">
        <v>340</v>
      </c>
      <c r="AK115" s="355" t="s">
        <v>344</v>
      </c>
    </row>
    <row r="116" spans="1:37">
      <c r="A116" s="420"/>
      <c r="B116" s="15" t="s">
        <v>12</v>
      </c>
      <c r="C116" s="68" t="s">
        <v>51</v>
      </c>
      <c r="D116" s="162"/>
      <c r="E116" s="41"/>
      <c r="F116" s="16" t="s">
        <v>32</v>
      </c>
      <c r="G116" s="16" t="s">
        <v>32</v>
      </c>
      <c r="H116" s="16"/>
      <c r="I116" s="16"/>
      <c r="J116" s="17"/>
      <c r="K116" s="98">
        <f t="shared" si="54"/>
        <v>0</v>
      </c>
      <c r="L116" s="98">
        <f t="shared" si="55"/>
        <v>0</v>
      </c>
      <c r="M116" s="99">
        <f t="shared" si="56"/>
        <v>0</v>
      </c>
      <c r="N116" s="99">
        <f t="shared" si="57"/>
        <v>0</v>
      </c>
      <c r="O116" s="100">
        <f t="shared" si="58"/>
        <v>0</v>
      </c>
      <c r="P116" s="100">
        <f t="shared" si="59"/>
        <v>0</v>
      </c>
      <c r="Q116" s="101">
        <f t="shared" si="60"/>
        <v>0</v>
      </c>
      <c r="R116" s="101">
        <f t="shared" si="61"/>
        <v>0</v>
      </c>
      <c r="S116" s="102">
        <f t="shared" si="62"/>
        <v>0</v>
      </c>
      <c r="T116" s="102">
        <f t="shared" si="63"/>
        <v>0</v>
      </c>
      <c r="U116" s="103">
        <f t="shared" si="64"/>
        <v>0</v>
      </c>
      <c r="V116" s="103">
        <f t="shared" si="65"/>
        <v>0</v>
      </c>
      <c r="W116" s="104">
        <f t="shared" si="66"/>
        <v>0</v>
      </c>
      <c r="X116" s="104">
        <f t="shared" si="67"/>
        <v>0</v>
      </c>
      <c r="Y116" s="64"/>
    </row>
    <row r="117" spans="1:37">
      <c r="A117" s="420"/>
      <c r="B117" s="422" t="s">
        <v>13</v>
      </c>
      <c r="C117" s="69" t="s">
        <v>242</v>
      </c>
      <c r="D117" s="284"/>
      <c r="E117" s="48" t="s">
        <v>32</v>
      </c>
      <c r="F117" s="49"/>
      <c r="G117" s="49"/>
      <c r="H117" s="49"/>
      <c r="I117" s="49"/>
      <c r="J117" s="50"/>
      <c r="K117" s="98">
        <f t="shared" si="54"/>
        <v>0</v>
      </c>
      <c r="L117" s="98">
        <f t="shared" si="55"/>
        <v>0</v>
      </c>
      <c r="M117" s="99">
        <f t="shared" si="56"/>
        <v>0</v>
      </c>
      <c r="N117" s="99">
        <f t="shared" si="57"/>
        <v>0</v>
      </c>
      <c r="O117" s="100">
        <f t="shared" si="58"/>
        <v>0</v>
      </c>
      <c r="P117" s="100">
        <f t="shared" si="59"/>
        <v>0</v>
      </c>
      <c r="Q117" s="101">
        <f t="shared" si="60"/>
        <v>0</v>
      </c>
      <c r="R117" s="101">
        <f t="shared" si="61"/>
        <v>0</v>
      </c>
      <c r="S117" s="102">
        <f t="shared" si="62"/>
        <v>0</v>
      </c>
      <c r="T117" s="102">
        <f t="shared" si="63"/>
        <v>0</v>
      </c>
      <c r="U117" s="103">
        <f t="shared" si="64"/>
        <v>0</v>
      </c>
      <c r="V117" s="103">
        <f t="shared" si="65"/>
        <v>0</v>
      </c>
      <c r="W117" s="104">
        <f t="shared" si="66"/>
        <v>0</v>
      </c>
      <c r="X117" s="104">
        <f t="shared" si="67"/>
        <v>0</v>
      </c>
      <c r="Y117" s="64"/>
    </row>
    <row r="118" spans="1:37">
      <c r="A118" s="420"/>
      <c r="B118" s="423"/>
      <c r="C118" s="70" t="s">
        <v>52</v>
      </c>
      <c r="D118" s="285"/>
      <c r="E118" s="51"/>
      <c r="F118" s="52"/>
      <c r="G118" s="52"/>
      <c r="H118" s="52" t="s">
        <v>32</v>
      </c>
      <c r="I118" s="52"/>
      <c r="J118" s="53"/>
      <c r="K118" s="98">
        <f t="shared" si="54"/>
        <v>0</v>
      </c>
      <c r="L118" s="98">
        <f t="shared" si="55"/>
        <v>0</v>
      </c>
      <c r="M118" s="99">
        <f t="shared" si="56"/>
        <v>0</v>
      </c>
      <c r="N118" s="99">
        <f t="shared" si="57"/>
        <v>0</v>
      </c>
      <c r="O118" s="100">
        <f t="shared" si="58"/>
        <v>0</v>
      </c>
      <c r="P118" s="100">
        <f t="shared" si="59"/>
        <v>0</v>
      </c>
      <c r="Q118" s="101">
        <f t="shared" si="60"/>
        <v>0</v>
      </c>
      <c r="R118" s="101">
        <f t="shared" si="61"/>
        <v>0</v>
      </c>
      <c r="S118" s="102">
        <f t="shared" si="62"/>
        <v>0</v>
      </c>
      <c r="T118" s="102">
        <f t="shared" si="63"/>
        <v>0</v>
      </c>
      <c r="U118" s="103">
        <f t="shared" si="64"/>
        <v>0</v>
      </c>
      <c r="V118" s="103">
        <f t="shared" si="65"/>
        <v>0</v>
      </c>
      <c r="W118" s="104">
        <f t="shared" si="66"/>
        <v>0</v>
      </c>
      <c r="X118" s="104">
        <f t="shared" si="67"/>
        <v>0</v>
      </c>
      <c r="Y118" s="64"/>
    </row>
    <row r="119" spans="1:37">
      <c r="A119" s="420"/>
      <c r="B119" s="423"/>
      <c r="C119" s="70" t="s">
        <v>53</v>
      </c>
      <c r="D119" s="285"/>
      <c r="E119" s="51"/>
      <c r="F119" s="52" t="s">
        <v>32</v>
      </c>
      <c r="G119" s="52" t="s">
        <v>32</v>
      </c>
      <c r="H119" s="52"/>
      <c r="I119" s="52"/>
      <c r="J119" s="53"/>
      <c r="K119" s="98">
        <f t="shared" si="54"/>
        <v>0</v>
      </c>
      <c r="L119" s="98">
        <f t="shared" si="55"/>
        <v>0</v>
      </c>
      <c r="M119" s="99">
        <f t="shared" si="56"/>
        <v>0</v>
      </c>
      <c r="N119" s="99">
        <f t="shared" si="57"/>
        <v>0</v>
      </c>
      <c r="O119" s="100">
        <f t="shared" si="58"/>
        <v>0</v>
      </c>
      <c r="P119" s="100">
        <f t="shared" si="59"/>
        <v>0</v>
      </c>
      <c r="Q119" s="101">
        <f t="shared" si="60"/>
        <v>0</v>
      </c>
      <c r="R119" s="101">
        <f t="shared" si="61"/>
        <v>0</v>
      </c>
      <c r="S119" s="102">
        <f t="shared" si="62"/>
        <v>0</v>
      </c>
      <c r="T119" s="102">
        <f t="shared" si="63"/>
        <v>0</v>
      </c>
      <c r="U119" s="103">
        <f t="shared" si="64"/>
        <v>0</v>
      </c>
      <c r="V119" s="103">
        <f t="shared" si="65"/>
        <v>0</v>
      </c>
      <c r="W119" s="104">
        <f t="shared" si="66"/>
        <v>0</v>
      </c>
      <c r="X119" s="104">
        <f t="shared" si="67"/>
        <v>0</v>
      </c>
      <c r="Y119" s="64"/>
    </row>
    <row r="120" spans="1:37">
      <c r="A120" s="420"/>
      <c r="B120" s="423"/>
      <c r="C120" s="70" t="s">
        <v>54</v>
      </c>
      <c r="D120" s="285"/>
      <c r="E120" s="51"/>
      <c r="F120" s="52"/>
      <c r="G120" s="52"/>
      <c r="H120" s="52"/>
      <c r="I120" s="52" t="s">
        <v>32</v>
      </c>
      <c r="J120" s="53"/>
      <c r="K120" s="98">
        <f t="shared" si="54"/>
        <v>0</v>
      </c>
      <c r="L120" s="98">
        <f t="shared" si="55"/>
        <v>0</v>
      </c>
      <c r="M120" s="99">
        <f t="shared" si="56"/>
        <v>0</v>
      </c>
      <c r="N120" s="99">
        <f t="shared" si="57"/>
        <v>0</v>
      </c>
      <c r="O120" s="100">
        <f t="shared" si="58"/>
        <v>0</v>
      </c>
      <c r="P120" s="100">
        <f t="shared" si="59"/>
        <v>0</v>
      </c>
      <c r="Q120" s="101">
        <f t="shared" si="60"/>
        <v>0</v>
      </c>
      <c r="R120" s="101">
        <f t="shared" si="61"/>
        <v>0</v>
      </c>
      <c r="S120" s="102">
        <f t="shared" si="62"/>
        <v>0</v>
      </c>
      <c r="T120" s="102">
        <f t="shared" si="63"/>
        <v>0</v>
      </c>
      <c r="U120" s="103">
        <f t="shared" si="64"/>
        <v>0</v>
      </c>
      <c r="V120" s="103">
        <f t="shared" si="65"/>
        <v>0</v>
      </c>
      <c r="W120" s="104">
        <f t="shared" si="66"/>
        <v>0</v>
      </c>
      <c r="X120" s="104">
        <f t="shared" si="67"/>
        <v>0</v>
      </c>
      <c r="Y120" s="64"/>
    </row>
    <row r="121" spans="1:37">
      <c r="A121" s="420"/>
      <c r="B121" s="423"/>
      <c r="C121" s="70" t="s">
        <v>56</v>
      </c>
      <c r="D121" s="285"/>
      <c r="E121" s="51"/>
      <c r="F121" s="52" t="s">
        <v>32</v>
      </c>
      <c r="G121" s="52" t="s">
        <v>32</v>
      </c>
      <c r="H121" s="52"/>
      <c r="I121" s="52"/>
      <c r="J121" s="53"/>
      <c r="K121" s="98">
        <f t="shared" si="54"/>
        <v>0</v>
      </c>
      <c r="L121" s="98">
        <f t="shared" si="55"/>
        <v>0</v>
      </c>
      <c r="M121" s="99">
        <f t="shared" si="56"/>
        <v>0</v>
      </c>
      <c r="N121" s="99">
        <f t="shared" si="57"/>
        <v>0</v>
      </c>
      <c r="O121" s="100">
        <f t="shared" si="58"/>
        <v>0</v>
      </c>
      <c r="P121" s="100">
        <f t="shared" si="59"/>
        <v>0</v>
      </c>
      <c r="Q121" s="101">
        <f t="shared" si="60"/>
        <v>0</v>
      </c>
      <c r="R121" s="101">
        <f t="shared" si="61"/>
        <v>0</v>
      </c>
      <c r="S121" s="102">
        <f t="shared" si="62"/>
        <v>0</v>
      </c>
      <c r="T121" s="102">
        <f t="shared" si="63"/>
        <v>0</v>
      </c>
      <c r="U121" s="103">
        <f t="shared" si="64"/>
        <v>0</v>
      </c>
      <c r="V121" s="103">
        <f t="shared" si="65"/>
        <v>0</v>
      </c>
      <c r="W121" s="104">
        <f t="shared" si="66"/>
        <v>0</v>
      </c>
      <c r="X121" s="104">
        <f t="shared" si="67"/>
        <v>0</v>
      </c>
      <c r="Y121" s="64"/>
    </row>
    <row r="122" spans="1:37" ht="14.25" thickBot="1">
      <c r="A122" s="421"/>
      <c r="B122" s="424"/>
      <c r="C122" s="71" t="s">
        <v>55</v>
      </c>
      <c r="D122" s="286"/>
      <c r="E122" s="54"/>
      <c r="F122" s="55"/>
      <c r="G122" s="55"/>
      <c r="H122" s="55"/>
      <c r="I122" s="55" t="s">
        <v>32</v>
      </c>
      <c r="J122" s="56"/>
      <c r="K122" s="98">
        <f t="shared" si="54"/>
        <v>0</v>
      </c>
      <c r="L122" s="98">
        <f t="shared" si="55"/>
        <v>0</v>
      </c>
      <c r="M122" s="99">
        <f t="shared" si="56"/>
        <v>0</v>
      </c>
      <c r="N122" s="99">
        <f t="shared" si="57"/>
        <v>0</v>
      </c>
      <c r="O122" s="100">
        <f t="shared" si="58"/>
        <v>0</v>
      </c>
      <c r="P122" s="100">
        <f t="shared" si="59"/>
        <v>0</v>
      </c>
      <c r="Q122" s="101">
        <f t="shared" si="60"/>
        <v>0</v>
      </c>
      <c r="R122" s="101">
        <f t="shared" si="61"/>
        <v>0</v>
      </c>
      <c r="S122" s="102">
        <f t="shared" si="62"/>
        <v>0</v>
      </c>
      <c r="T122" s="102">
        <f t="shared" si="63"/>
        <v>0</v>
      </c>
      <c r="U122" s="103">
        <f t="shared" si="64"/>
        <v>0</v>
      </c>
      <c r="V122" s="103">
        <f t="shared" si="65"/>
        <v>0</v>
      </c>
      <c r="W122" s="104">
        <f t="shared" si="66"/>
        <v>0</v>
      </c>
      <c r="X122" s="104">
        <f t="shared" si="67"/>
        <v>0</v>
      </c>
      <c r="Y122" s="64"/>
    </row>
    <row r="123" spans="1:37">
      <c r="A123" s="399" t="s">
        <v>23</v>
      </c>
      <c r="B123" s="400"/>
      <c r="C123" s="72" t="s">
        <v>57</v>
      </c>
      <c r="D123" s="287"/>
      <c r="E123" s="40" t="s">
        <v>32</v>
      </c>
      <c r="F123" s="33"/>
      <c r="G123" s="33"/>
      <c r="H123" s="22"/>
      <c r="I123" s="33"/>
      <c r="J123" s="34" t="s">
        <v>32</v>
      </c>
      <c r="K123" s="98">
        <f t="shared" si="54"/>
        <v>0</v>
      </c>
      <c r="L123" s="98">
        <f t="shared" si="55"/>
        <v>0</v>
      </c>
      <c r="M123" s="99">
        <f t="shared" si="56"/>
        <v>0</v>
      </c>
      <c r="N123" s="99">
        <f t="shared" si="57"/>
        <v>0</v>
      </c>
      <c r="O123" s="100">
        <f t="shared" si="58"/>
        <v>0</v>
      </c>
      <c r="P123" s="100">
        <f t="shared" si="59"/>
        <v>0</v>
      </c>
      <c r="Q123" s="101">
        <f t="shared" si="60"/>
        <v>0</v>
      </c>
      <c r="R123" s="101">
        <f t="shared" si="61"/>
        <v>0</v>
      </c>
      <c r="S123" s="102">
        <f t="shared" si="62"/>
        <v>0</v>
      </c>
      <c r="T123" s="102">
        <f t="shared" si="63"/>
        <v>0</v>
      </c>
      <c r="U123" s="103">
        <f t="shared" si="64"/>
        <v>0</v>
      </c>
      <c r="V123" s="103">
        <f t="shared" si="65"/>
        <v>0</v>
      </c>
      <c r="W123" s="104">
        <f t="shared" si="66"/>
        <v>0</v>
      </c>
      <c r="X123" s="104">
        <f t="shared" si="67"/>
        <v>0</v>
      </c>
      <c r="Y123" s="64"/>
    </row>
    <row r="124" spans="1:37">
      <c r="A124" s="399"/>
      <c r="B124" s="400"/>
      <c r="C124" s="73" t="s">
        <v>58</v>
      </c>
      <c r="D124" s="291"/>
      <c r="E124" s="41"/>
      <c r="F124" s="211" t="s">
        <v>32</v>
      </c>
      <c r="G124" s="211" t="s">
        <v>32</v>
      </c>
      <c r="H124" s="16"/>
      <c r="I124" s="211"/>
      <c r="J124" s="213"/>
      <c r="K124" s="98">
        <f t="shared" si="54"/>
        <v>0</v>
      </c>
      <c r="L124" s="98">
        <f t="shared" si="55"/>
        <v>0</v>
      </c>
      <c r="M124" s="99">
        <f t="shared" si="56"/>
        <v>0</v>
      </c>
      <c r="N124" s="99">
        <f t="shared" si="57"/>
        <v>0</v>
      </c>
      <c r="O124" s="100">
        <f t="shared" si="58"/>
        <v>0</v>
      </c>
      <c r="P124" s="100">
        <f t="shared" si="59"/>
        <v>0</v>
      </c>
      <c r="Q124" s="101">
        <f t="shared" si="60"/>
        <v>0</v>
      </c>
      <c r="R124" s="101">
        <f t="shared" si="61"/>
        <v>0</v>
      </c>
      <c r="S124" s="102">
        <f t="shared" si="62"/>
        <v>0</v>
      </c>
      <c r="T124" s="102">
        <f t="shared" si="63"/>
        <v>0</v>
      </c>
      <c r="U124" s="103">
        <f t="shared" si="64"/>
        <v>0</v>
      </c>
      <c r="V124" s="103">
        <f t="shared" si="65"/>
        <v>0</v>
      </c>
      <c r="W124" s="104">
        <f t="shared" si="66"/>
        <v>0</v>
      </c>
      <c r="X124" s="104">
        <f t="shared" si="67"/>
        <v>0</v>
      </c>
      <c r="Y124" s="64"/>
    </row>
    <row r="125" spans="1:37" ht="14.25" thickBot="1">
      <c r="A125" s="399"/>
      <c r="B125" s="400"/>
      <c r="C125" s="74" t="s">
        <v>59</v>
      </c>
      <c r="D125" s="288"/>
      <c r="E125" s="42"/>
      <c r="F125" s="27"/>
      <c r="G125" s="27"/>
      <c r="H125" s="28"/>
      <c r="I125" s="27"/>
      <c r="J125" s="29" t="s">
        <v>32</v>
      </c>
      <c r="K125" s="98">
        <f t="shared" si="54"/>
        <v>0</v>
      </c>
      <c r="L125" s="98">
        <f t="shared" si="55"/>
        <v>0</v>
      </c>
      <c r="M125" s="99">
        <f t="shared" si="56"/>
        <v>0</v>
      </c>
      <c r="N125" s="99">
        <f t="shared" si="57"/>
        <v>0</v>
      </c>
      <c r="O125" s="100">
        <f t="shared" si="58"/>
        <v>0</v>
      </c>
      <c r="P125" s="100">
        <f t="shared" si="59"/>
        <v>0</v>
      </c>
      <c r="Q125" s="101">
        <f t="shared" si="60"/>
        <v>0</v>
      </c>
      <c r="R125" s="101">
        <f t="shared" si="61"/>
        <v>0</v>
      </c>
      <c r="S125" s="102">
        <f t="shared" si="62"/>
        <v>0</v>
      </c>
      <c r="T125" s="102">
        <f t="shared" si="63"/>
        <v>0</v>
      </c>
      <c r="U125" s="103">
        <f t="shared" si="64"/>
        <v>0</v>
      </c>
      <c r="V125" s="103">
        <f t="shared" si="65"/>
        <v>0</v>
      </c>
      <c r="W125" s="104">
        <f t="shared" si="66"/>
        <v>0</v>
      </c>
      <c r="X125" s="104">
        <f t="shared" si="67"/>
        <v>0</v>
      </c>
      <c r="Y125" s="64"/>
    </row>
    <row r="126" spans="1:37">
      <c r="A126" s="401" t="s">
        <v>22</v>
      </c>
      <c r="B126" s="374"/>
      <c r="C126" s="75" t="s">
        <v>244</v>
      </c>
      <c r="D126" s="282"/>
      <c r="E126" s="45" t="s">
        <v>32</v>
      </c>
      <c r="F126" s="30"/>
      <c r="G126" s="30"/>
      <c r="H126" s="30"/>
      <c r="I126" s="30"/>
      <c r="J126" s="31"/>
      <c r="K126" s="98">
        <f t="shared" si="54"/>
        <v>0</v>
      </c>
      <c r="L126" s="98">
        <f t="shared" si="55"/>
        <v>0</v>
      </c>
      <c r="M126" s="99">
        <f t="shared" si="56"/>
        <v>0</v>
      </c>
      <c r="N126" s="99">
        <f t="shared" si="57"/>
        <v>0</v>
      </c>
      <c r="O126" s="100">
        <f t="shared" si="58"/>
        <v>0</v>
      </c>
      <c r="P126" s="100">
        <f t="shared" si="59"/>
        <v>0</v>
      </c>
      <c r="Q126" s="101">
        <f t="shared" si="60"/>
        <v>0</v>
      </c>
      <c r="R126" s="101">
        <f t="shared" si="61"/>
        <v>0</v>
      </c>
      <c r="S126" s="102">
        <f t="shared" si="62"/>
        <v>0</v>
      </c>
      <c r="T126" s="102">
        <f t="shared" si="63"/>
        <v>0</v>
      </c>
      <c r="U126" s="103">
        <f t="shared" si="64"/>
        <v>0</v>
      </c>
      <c r="V126" s="103">
        <f t="shared" si="65"/>
        <v>0</v>
      </c>
      <c r="W126" s="104">
        <f t="shared" si="66"/>
        <v>0</v>
      </c>
      <c r="X126" s="104">
        <f t="shared" si="67"/>
        <v>0</v>
      </c>
      <c r="Y126" s="64"/>
    </row>
    <row r="127" spans="1:37" ht="27">
      <c r="A127" s="402"/>
      <c r="B127" s="403"/>
      <c r="C127" s="76" t="s">
        <v>245</v>
      </c>
      <c r="D127" s="291"/>
      <c r="E127" s="46"/>
      <c r="F127" s="20" t="s">
        <v>32</v>
      </c>
      <c r="G127" s="20" t="s">
        <v>32</v>
      </c>
      <c r="H127" s="20"/>
      <c r="I127" s="20"/>
      <c r="J127" s="21"/>
      <c r="K127" s="98">
        <f t="shared" si="54"/>
        <v>0</v>
      </c>
      <c r="L127" s="98">
        <f t="shared" si="55"/>
        <v>0</v>
      </c>
      <c r="M127" s="99">
        <f t="shared" si="56"/>
        <v>0</v>
      </c>
      <c r="N127" s="99">
        <f t="shared" si="57"/>
        <v>0</v>
      </c>
      <c r="O127" s="100">
        <f t="shared" si="58"/>
        <v>0</v>
      </c>
      <c r="P127" s="100">
        <f t="shared" si="59"/>
        <v>0</v>
      </c>
      <c r="Q127" s="101">
        <f t="shared" si="60"/>
        <v>0</v>
      </c>
      <c r="R127" s="101">
        <f t="shared" si="61"/>
        <v>0</v>
      </c>
      <c r="S127" s="102">
        <f t="shared" si="62"/>
        <v>0</v>
      </c>
      <c r="T127" s="102">
        <f t="shared" si="63"/>
        <v>0</v>
      </c>
      <c r="U127" s="103">
        <f t="shared" si="64"/>
        <v>0</v>
      </c>
      <c r="V127" s="103">
        <f t="shared" si="65"/>
        <v>0</v>
      </c>
      <c r="W127" s="104">
        <f t="shared" si="66"/>
        <v>0</v>
      </c>
      <c r="X127" s="104">
        <f t="shared" si="67"/>
        <v>0</v>
      </c>
      <c r="Y127" s="64"/>
    </row>
    <row r="128" spans="1:37">
      <c r="A128" s="402"/>
      <c r="B128" s="403"/>
      <c r="C128" s="76" t="s">
        <v>81</v>
      </c>
      <c r="D128" s="291"/>
      <c r="E128" s="46"/>
      <c r="F128" s="20"/>
      <c r="G128" s="20"/>
      <c r="H128" s="20" t="s">
        <v>32</v>
      </c>
      <c r="I128" s="20"/>
      <c r="J128" s="21"/>
      <c r="K128" s="98">
        <f t="shared" si="54"/>
        <v>0</v>
      </c>
      <c r="L128" s="98">
        <f t="shared" si="55"/>
        <v>0</v>
      </c>
      <c r="M128" s="99">
        <f t="shared" si="56"/>
        <v>0</v>
      </c>
      <c r="N128" s="99">
        <f t="shared" si="57"/>
        <v>0</v>
      </c>
      <c r="O128" s="100">
        <f t="shared" si="58"/>
        <v>0</v>
      </c>
      <c r="P128" s="100">
        <f t="shared" si="59"/>
        <v>0</v>
      </c>
      <c r="Q128" s="101">
        <f t="shared" si="60"/>
        <v>0</v>
      </c>
      <c r="R128" s="101">
        <f t="shared" si="61"/>
        <v>0</v>
      </c>
      <c r="S128" s="102">
        <f t="shared" si="62"/>
        <v>0</v>
      </c>
      <c r="T128" s="102">
        <f t="shared" si="63"/>
        <v>0</v>
      </c>
      <c r="U128" s="103">
        <f t="shared" si="64"/>
        <v>0</v>
      </c>
      <c r="V128" s="103">
        <f t="shared" si="65"/>
        <v>0</v>
      </c>
      <c r="W128" s="104">
        <f t="shared" si="66"/>
        <v>0</v>
      </c>
      <c r="X128" s="104">
        <f t="shared" si="67"/>
        <v>0</v>
      </c>
      <c r="Y128" s="64"/>
    </row>
    <row r="129" spans="1:37" ht="14.25" thickBot="1">
      <c r="A129" s="402"/>
      <c r="B129" s="403"/>
      <c r="C129" s="76" t="s">
        <v>246</v>
      </c>
      <c r="D129" s="291"/>
      <c r="E129" s="46"/>
      <c r="F129" s="20"/>
      <c r="G129" s="20"/>
      <c r="H129" s="20"/>
      <c r="I129" s="20" t="s">
        <v>32</v>
      </c>
      <c r="J129" s="21"/>
      <c r="K129" s="98">
        <f t="shared" si="54"/>
        <v>0</v>
      </c>
      <c r="L129" s="98">
        <f t="shared" si="55"/>
        <v>0</v>
      </c>
      <c r="M129" s="99">
        <f t="shared" si="56"/>
        <v>0</v>
      </c>
      <c r="N129" s="99">
        <f t="shared" si="57"/>
        <v>0</v>
      </c>
      <c r="O129" s="100">
        <f t="shared" si="58"/>
        <v>0</v>
      </c>
      <c r="P129" s="100">
        <f t="shared" si="59"/>
        <v>0</v>
      </c>
      <c r="Q129" s="101">
        <f t="shared" si="60"/>
        <v>0</v>
      </c>
      <c r="R129" s="101">
        <f t="shared" si="61"/>
        <v>0</v>
      </c>
      <c r="S129" s="102">
        <f t="shared" si="62"/>
        <v>0</v>
      </c>
      <c r="T129" s="102">
        <f t="shared" si="63"/>
        <v>0</v>
      </c>
      <c r="U129" s="103">
        <f t="shared" si="64"/>
        <v>0</v>
      </c>
      <c r="V129" s="103">
        <f t="shared" si="65"/>
        <v>0</v>
      </c>
      <c r="W129" s="104">
        <f t="shared" si="66"/>
        <v>0</v>
      </c>
      <c r="X129" s="104">
        <f t="shared" si="67"/>
        <v>0</v>
      </c>
      <c r="Y129" s="64"/>
    </row>
    <row r="130" spans="1:37">
      <c r="A130" s="438" t="s">
        <v>70</v>
      </c>
      <c r="B130" s="374"/>
      <c r="C130" s="78" t="s">
        <v>79</v>
      </c>
      <c r="D130" s="290"/>
      <c r="E130" s="57" t="s">
        <v>32</v>
      </c>
      <c r="F130" s="58"/>
      <c r="G130" s="58"/>
      <c r="H130" s="58"/>
      <c r="I130" s="58"/>
      <c r="J130" s="59"/>
      <c r="K130" s="98">
        <f t="shared" si="54"/>
        <v>0</v>
      </c>
      <c r="L130" s="98">
        <f t="shared" si="55"/>
        <v>0</v>
      </c>
      <c r="M130" s="99">
        <f t="shared" si="56"/>
        <v>0</v>
      </c>
      <c r="N130" s="99">
        <f t="shared" si="57"/>
        <v>0</v>
      </c>
      <c r="O130" s="100">
        <f t="shared" si="58"/>
        <v>0</v>
      </c>
      <c r="P130" s="100">
        <f t="shared" si="59"/>
        <v>0</v>
      </c>
      <c r="Q130" s="101">
        <f t="shared" si="60"/>
        <v>0</v>
      </c>
      <c r="R130" s="101">
        <f t="shared" si="61"/>
        <v>0</v>
      </c>
      <c r="S130" s="102">
        <f t="shared" si="62"/>
        <v>0</v>
      </c>
      <c r="T130" s="102">
        <f t="shared" si="63"/>
        <v>0</v>
      </c>
      <c r="U130" s="103">
        <f t="shared" si="64"/>
        <v>0</v>
      </c>
      <c r="V130" s="103">
        <f t="shared" si="65"/>
        <v>0</v>
      </c>
      <c r="W130" s="104">
        <f t="shared" si="66"/>
        <v>0</v>
      </c>
      <c r="X130" s="104">
        <f t="shared" si="67"/>
        <v>0</v>
      </c>
      <c r="Y130" s="64"/>
    </row>
    <row r="131" spans="1:37">
      <c r="A131" s="402"/>
      <c r="B131" s="403"/>
      <c r="C131" s="79" t="s">
        <v>65</v>
      </c>
      <c r="D131" s="291"/>
      <c r="E131" s="60"/>
      <c r="F131" s="61" t="s">
        <v>32</v>
      </c>
      <c r="G131" s="61" t="s">
        <v>32</v>
      </c>
      <c r="H131" s="61"/>
      <c r="I131" s="61"/>
      <c r="J131" s="62"/>
      <c r="K131" s="98">
        <f t="shared" si="54"/>
        <v>0</v>
      </c>
      <c r="L131" s="98">
        <f t="shared" si="55"/>
        <v>0</v>
      </c>
      <c r="M131" s="99">
        <f t="shared" si="56"/>
        <v>0</v>
      </c>
      <c r="N131" s="99">
        <f t="shared" si="57"/>
        <v>0</v>
      </c>
      <c r="O131" s="100">
        <f t="shared" si="58"/>
        <v>0</v>
      </c>
      <c r="P131" s="100">
        <f t="shared" si="59"/>
        <v>0</v>
      </c>
      <c r="Q131" s="101">
        <f t="shared" si="60"/>
        <v>0</v>
      </c>
      <c r="R131" s="101">
        <f t="shared" si="61"/>
        <v>0</v>
      </c>
      <c r="S131" s="102">
        <f t="shared" si="62"/>
        <v>0</v>
      </c>
      <c r="T131" s="102">
        <f t="shared" si="63"/>
        <v>0</v>
      </c>
      <c r="U131" s="103">
        <f t="shared" si="64"/>
        <v>0</v>
      </c>
      <c r="V131" s="103">
        <f t="shared" si="65"/>
        <v>0</v>
      </c>
      <c r="W131" s="104">
        <f t="shared" si="66"/>
        <v>0</v>
      </c>
      <c r="X131" s="104">
        <f t="shared" si="67"/>
        <v>0</v>
      </c>
      <c r="Y131" s="64"/>
    </row>
    <row r="132" spans="1:37">
      <c r="A132" s="402"/>
      <c r="B132" s="403"/>
      <c r="C132" s="79" t="s">
        <v>66</v>
      </c>
      <c r="D132" s="291"/>
      <c r="E132" s="60"/>
      <c r="F132" s="61"/>
      <c r="G132" s="61"/>
      <c r="H132" s="61" t="s">
        <v>32</v>
      </c>
      <c r="I132" s="61"/>
      <c r="J132" s="62"/>
      <c r="K132" s="98">
        <f t="shared" si="54"/>
        <v>0</v>
      </c>
      <c r="L132" s="98">
        <f t="shared" si="55"/>
        <v>0</v>
      </c>
      <c r="M132" s="99">
        <f t="shared" si="56"/>
        <v>0</v>
      </c>
      <c r="N132" s="99">
        <f t="shared" si="57"/>
        <v>0</v>
      </c>
      <c r="O132" s="100">
        <f t="shared" si="58"/>
        <v>0</v>
      </c>
      <c r="P132" s="100">
        <f t="shared" si="59"/>
        <v>0</v>
      </c>
      <c r="Q132" s="101">
        <f t="shared" si="60"/>
        <v>0</v>
      </c>
      <c r="R132" s="101">
        <f t="shared" si="61"/>
        <v>0</v>
      </c>
      <c r="S132" s="102">
        <f t="shared" si="62"/>
        <v>0</v>
      </c>
      <c r="T132" s="102">
        <f t="shared" si="63"/>
        <v>0</v>
      </c>
      <c r="U132" s="103">
        <f t="shared" si="64"/>
        <v>0</v>
      </c>
      <c r="V132" s="103">
        <f t="shared" si="65"/>
        <v>0</v>
      </c>
      <c r="W132" s="104">
        <f t="shared" si="66"/>
        <v>0</v>
      </c>
      <c r="X132" s="104">
        <f t="shared" si="67"/>
        <v>0</v>
      </c>
      <c r="Y132" s="64"/>
    </row>
    <row r="133" spans="1:37">
      <c r="A133" s="402"/>
      <c r="B133" s="403"/>
      <c r="C133" s="79" t="s">
        <v>67</v>
      </c>
      <c r="D133" s="291"/>
      <c r="E133" s="60"/>
      <c r="F133" s="61"/>
      <c r="G133" s="61"/>
      <c r="H133" s="61"/>
      <c r="I133" s="61" t="s">
        <v>32</v>
      </c>
      <c r="J133" s="62"/>
      <c r="K133" s="98">
        <f t="shared" si="54"/>
        <v>0</v>
      </c>
      <c r="L133" s="98">
        <f t="shared" si="55"/>
        <v>0</v>
      </c>
      <c r="M133" s="99">
        <f t="shared" si="56"/>
        <v>0</v>
      </c>
      <c r="N133" s="99">
        <f t="shared" si="57"/>
        <v>0</v>
      </c>
      <c r="O133" s="100">
        <f t="shared" si="58"/>
        <v>0</v>
      </c>
      <c r="P133" s="100">
        <f t="shared" si="59"/>
        <v>0</v>
      </c>
      <c r="Q133" s="101">
        <f t="shared" si="60"/>
        <v>0</v>
      </c>
      <c r="R133" s="101">
        <f t="shared" si="61"/>
        <v>0</v>
      </c>
      <c r="S133" s="102">
        <f t="shared" si="62"/>
        <v>0</v>
      </c>
      <c r="T133" s="102">
        <f t="shared" si="63"/>
        <v>0</v>
      </c>
      <c r="U133" s="103">
        <f t="shared" si="64"/>
        <v>0</v>
      </c>
      <c r="V133" s="103">
        <f t="shared" si="65"/>
        <v>0</v>
      </c>
      <c r="W133" s="104">
        <f t="shared" si="66"/>
        <v>0</v>
      </c>
      <c r="X133" s="104">
        <f t="shared" si="67"/>
        <v>0</v>
      </c>
      <c r="Y133" s="64"/>
    </row>
    <row r="134" spans="1:37">
      <c r="A134" s="402"/>
      <c r="B134" s="403"/>
      <c r="C134" s="79" t="s">
        <v>68</v>
      </c>
      <c r="D134" s="291"/>
      <c r="E134" s="60"/>
      <c r="F134" s="61"/>
      <c r="G134" s="61"/>
      <c r="H134" s="61"/>
      <c r="I134" s="61"/>
      <c r="J134" s="62" t="s">
        <v>32</v>
      </c>
      <c r="K134" s="98">
        <f t="shared" si="54"/>
        <v>0</v>
      </c>
      <c r="L134" s="98">
        <f t="shared" si="55"/>
        <v>0</v>
      </c>
      <c r="M134" s="99">
        <f t="shared" si="56"/>
        <v>0</v>
      </c>
      <c r="N134" s="99">
        <f t="shared" si="57"/>
        <v>0</v>
      </c>
      <c r="O134" s="100">
        <f t="shared" si="58"/>
        <v>0</v>
      </c>
      <c r="P134" s="100">
        <f t="shared" si="59"/>
        <v>0</v>
      </c>
      <c r="Q134" s="101">
        <f t="shared" si="60"/>
        <v>0</v>
      </c>
      <c r="R134" s="101">
        <f t="shared" si="61"/>
        <v>0</v>
      </c>
      <c r="S134" s="102">
        <f t="shared" si="62"/>
        <v>0</v>
      </c>
      <c r="T134" s="102">
        <f t="shared" si="63"/>
        <v>0</v>
      </c>
      <c r="U134" s="103">
        <f t="shared" si="64"/>
        <v>0</v>
      </c>
      <c r="V134" s="103">
        <f t="shared" si="65"/>
        <v>0</v>
      </c>
      <c r="W134" s="104">
        <f t="shared" si="66"/>
        <v>0</v>
      </c>
      <c r="X134" s="104">
        <f t="shared" si="67"/>
        <v>0</v>
      </c>
      <c r="Y134" s="64"/>
    </row>
    <row r="135" spans="1:37" ht="14.25" thickBot="1">
      <c r="A135" s="404"/>
      <c r="B135" s="405"/>
      <c r="C135" s="80" t="s">
        <v>69</v>
      </c>
      <c r="D135" s="292"/>
      <c r="E135" s="63" t="s">
        <v>32</v>
      </c>
      <c r="F135" s="7" t="s">
        <v>32</v>
      </c>
      <c r="G135" s="7" t="s">
        <v>32</v>
      </c>
      <c r="H135" s="7" t="s">
        <v>32</v>
      </c>
      <c r="I135" s="7" t="s">
        <v>32</v>
      </c>
      <c r="J135" s="8" t="s">
        <v>32</v>
      </c>
      <c r="K135" s="98">
        <f t="shared" si="54"/>
        <v>0</v>
      </c>
      <c r="L135" s="98">
        <f t="shared" si="55"/>
        <v>0</v>
      </c>
      <c r="M135" s="99">
        <f t="shared" si="56"/>
        <v>0</v>
      </c>
      <c r="N135" s="99">
        <f t="shared" si="57"/>
        <v>0</v>
      </c>
      <c r="O135" s="100">
        <f t="shared" si="58"/>
        <v>0</v>
      </c>
      <c r="P135" s="100">
        <f t="shared" si="59"/>
        <v>0</v>
      </c>
      <c r="Q135" s="101">
        <f t="shared" si="60"/>
        <v>0</v>
      </c>
      <c r="R135" s="101">
        <f t="shared" si="61"/>
        <v>0</v>
      </c>
      <c r="S135" s="102">
        <f t="shared" si="62"/>
        <v>0</v>
      </c>
      <c r="T135" s="102">
        <f t="shared" si="63"/>
        <v>0</v>
      </c>
      <c r="U135" s="103">
        <f t="shared" si="64"/>
        <v>0</v>
      </c>
      <c r="V135" s="103">
        <f t="shared" si="65"/>
        <v>0</v>
      </c>
      <c r="W135" s="104">
        <f t="shared" si="66"/>
        <v>0</v>
      </c>
      <c r="X135" s="104">
        <f t="shared" si="67"/>
        <v>0</v>
      </c>
      <c r="Y135" s="64"/>
    </row>
    <row r="136" spans="1:37" ht="14.25" thickBot="1">
      <c r="A136" s="393" t="s">
        <v>152</v>
      </c>
      <c r="B136" s="394"/>
      <c r="C136" s="395"/>
      <c r="D136" s="107" t="str">
        <f>IF(SUM(L109:L135)=0,"",SUM(K109:K135)/SUM(L109:L135)*100)</f>
        <v/>
      </c>
      <c r="E136" s="107" t="str">
        <f>IF(SUM(N109:N135)=0,"",SUM(M109:M135)/SUM(N109:N135)*100)</f>
        <v/>
      </c>
      <c r="F136" s="105" t="str">
        <f>IF(SUM(P109:P135)=0,"",SUM(O109:O135)/SUM(P109:P135)*100)</f>
        <v/>
      </c>
      <c r="G136" s="105" t="str">
        <f>IF(SUM(R109:R135)=0,"",SUM(Q109:Q135)/SUM(R109:R135)*100)</f>
        <v/>
      </c>
      <c r="H136" s="105" t="str">
        <f>IF(SUM(T109:T135)=0,"",SUM(S109:S135)/SUM(T109:T135)*100)</f>
        <v/>
      </c>
      <c r="I136" s="105" t="str">
        <f>IF(SUM(V109:V135)=0,"",SUM(U109:U135)/SUM(V109:V135)*100)</f>
        <v/>
      </c>
      <c r="J136" s="106" t="str">
        <f>IF(SUM(X109:X135)=0,"",SUM(W109:W135)/SUM(X109:X135)*100)</f>
        <v/>
      </c>
    </row>
    <row r="137" spans="1:37" ht="30" customHeight="1" thickBot="1">
      <c r="A137" s="396" t="s">
        <v>71</v>
      </c>
      <c r="B137" s="392"/>
      <c r="C137" s="397"/>
      <c r="D137" s="397"/>
      <c r="E137" s="397"/>
      <c r="F137" s="397"/>
      <c r="G137" s="397"/>
      <c r="H137" s="397"/>
      <c r="I137" s="397"/>
      <c r="J137" s="398"/>
    </row>
    <row r="138" spans="1:37" ht="14.25" thickBot="1"/>
    <row r="139" spans="1:37" ht="18" customHeight="1" thickBot="1">
      <c r="A139" s="391" t="s">
        <v>276</v>
      </c>
      <c r="B139" s="392"/>
      <c r="C139" s="299"/>
      <c r="D139" s="295"/>
      <c r="E139" s="295"/>
      <c r="F139" s="295"/>
      <c r="G139" s="295"/>
      <c r="H139" s="295"/>
      <c r="I139" s="295"/>
      <c r="J139" s="296"/>
    </row>
    <row r="140" spans="1:37" ht="13.5" customHeight="1">
      <c r="A140" s="431" t="s">
        <v>6</v>
      </c>
      <c r="B140" s="374"/>
      <c r="C140" s="433" t="s">
        <v>62</v>
      </c>
      <c r="D140" s="425" t="s">
        <v>64</v>
      </c>
      <c r="E140" s="428" t="s">
        <v>63</v>
      </c>
      <c r="F140" s="429"/>
      <c r="G140" s="429"/>
      <c r="H140" s="429"/>
      <c r="I140" s="429"/>
      <c r="J140" s="430"/>
      <c r="Y140" s="64"/>
    </row>
    <row r="141" spans="1:37" ht="14.25" thickBot="1">
      <c r="A141" s="402"/>
      <c r="B141" s="403"/>
      <c r="C141" s="434"/>
      <c r="D141" s="426"/>
      <c r="E141" s="414" t="s">
        <v>7</v>
      </c>
      <c r="F141" s="436" t="s">
        <v>3</v>
      </c>
      <c r="G141" s="436"/>
      <c r="H141" s="436" t="s">
        <v>4</v>
      </c>
      <c r="I141" s="436" t="s">
        <v>5</v>
      </c>
      <c r="J141" s="416" t="s">
        <v>8</v>
      </c>
      <c r="Y141" s="64" t="s">
        <v>32</v>
      </c>
    </row>
    <row r="142" spans="1:37" ht="14.25" customHeight="1" thickBot="1">
      <c r="A142" s="432"/>
      <c r="B142" s="388"/>
      <c r="C142" s="435"/>
      <c r="D142" s="427"/>
      <c r="E142" s="415"/>
      <c r="F142" s="212" t="s">
        <v>46</v>
      </c>
      <c r="G142" s="212" t="s">
        <v>47</v>
      </c>
      <c r="H142" s="437"/>
      <c r="I142" s="437"/>
      <c r="J142" s="417"/>
      <c r="Y142" s="64" t="s">
        <v>72</v>
      </c>
      <c r="AA142" s="342" t="s">
        <v>63</v>
      </c>
      <c r="AB142" s="343" t="s">
        <v>152</v>
      </c>
      <c r="AC142" s="447" t="s">
        <v>64</v>
      </c>
      <c r="AD142" s="447"/>
      <c r="AE142" s="447"/>
      <c r="AF142" s="447"/>
      <c r="AG142" s="447"/>
      <c r="AH142" s="344" t="s">
        <v>326</v>
      </c>
    </row>
    <row r="143" spans="1:37" ht="15" thickTop="1" thickBot="1">
      <c r="A143" s="399" t="s">
        <v>1</v>
      </c>
      <c r="B143" s="400"/>
      <c r="C143" s="14" t="s">
        <v>41</v>
      </c>
      <c r="D143" s="161"/>
      <c r="E143" s="40" t="s">
        <v>32</v>
      </c>
      <c r="F143" s="22"/>
      <c r="G143" s="22"/>
      <c r="H143" s="22"/>
      <c r="I143" s="22"/>
      <c r="J143" s="23"/>
      <c r="K143" s="98">
        <f t="shared" ref="K143:K169" si="72">IF(D143="○",1,0)</f>
        <v>0</v>
      </c>
      <c r="L143" s="98">
        <f t="shared" ref="L143:L169" si="73">IF(D143="",0,1)</f>
        <v>0</v>
      </c>
      <c r="M143" s="99">
        <f t="shared" ref="M143:M169" si="74">IF(AND($D143="○",E143="○"),1,0)</f>
        <v>0</v>
      </c>
      <c r="N143" s="99">
        <f t="shared" ref="N143:N169" si="75">IF(AND($D143&lt;&gt;"",$E143="○"),1,0)</f>
        <v>0</v>
      </c>
      <c r="O143" s="100">
        <f t="shared" ref="O143:O169" si="76">IF(AND($D143="○",F143="○"),1,0)</f>
        <v>0</v>
      </c>
      <c r="P143" s="100">
        <f t="shared" ref="P143:P169" si="77">IF(AND($D143&lt;&gt;"",$F143="○"),1,0)</f>
        <v>0</v>
      </c>
      <c r="Q143" s="101">
        <f t="shared" ref="Q143:Q169" si="78">IF(AND($D143="○",G143="○"),1,0)</f>
        <v>0</v>
      </c>
      <c r="R143" s="101">
        <f t="shared" ref="R143:R169" si="79">IF(AND($D143&lt;&gt;"",$G143="○"),1,0)</f>
        <v>0</v>
      </c>
      <c r="S143" s="102">
        <f t="shared" ref="S143:S169" si="80">IF(AND($D143="○",H143="○"),1,0)</f>
        <v>0</v>
      </c>
      <c r="T143" s="102">
        <f t="shared" ref="T143:T169" si="81">IF(AND($D143&lt;&gt;"",$H143="○"),1,0)</f>
        <v>0</v>
      </c>
      <c r="U143" s="103">
        <f t="shared" ref="U143:U169" si="82">IF(AND($D143="○",I143="○"),1,0)</f>
        <v>0</v>
      </c>
      <c r="V143" s="103">
        <f t="shared" ref="V143:V169" si="83">IF(AND($D143&lt;&gt;"",$I143="○"),1,0)</f>
        <v>0</v>
      </c>
      <c r="W143" s="104">
        <f t="shared" ref="W143:W169" si="84">IF(AND($D143="○",J143="○"),1,0)</f>
        <v>0</v>
      </c>
      <c r="X143" s="104">
        <f t="shared" ref="X143:X169" si="85">IF(AND($D143&lt;&gt;"",$J143="○"),1,0)</f>
        <v>0</v>
      </c>
      <c r="Y143" s="64"/>
      <c r="AA143" s="248" t="s">
        <v>327</v>
      </c>
      <c r="AB143" s="346" t="str">
        <f>E170</f>
        <v/>
      </c>
      <c r="AC143" s="348" t="s">
        <v>334</v>
      </c>
      <c r="AD143" s="349" t="str">
        <f>IF(AB143&gt;=20,"★","")</f>
        <v>★</v>
      </c>
      <c r="AE143" s="349" t="str">
        <f>IF(AB143&gt;=40,"★","")</f>
        <v>★</v>
      </c>
      <c r="AF143" s="349" t="str">
        <f>IF(AB143&gt;=60,"★","")</f>
        <v>★</v>
      </c>
      <c r="AG143" s="350" t="str">
        <f>IF(AB143&gt;=80,"★","")</f>
        <v>★</v>
      </c>
      <c r="AH143" s="446">
        <f>C171</f>
        <v>0</v>
      </c>
    </row>
    <row r="144" spans="1:37">
      <c r="A144" s="410" t="s">
        <v>31</v>
      </c>
      <c r="B144" s="411"/>
      <c r="C144" s="65" t="s">
        <v>43</v>
      </c>
      <c r="D144" s="282"/>
      <c r="E144" s="43" t="s">
        <v>32</v>
      </c>
      <c r="F144" s="36"/>
      <c r="G144" s="36"/>
      <c r="H144" s="36"/>
      <c r="I144" s="36"/>
      <c r="J144" s="37"/>
      <c r="K144" s="98">
        <f t="shared" si="72"/>
        <v>0</v>
      </c>
      <c r="L144" s="98">
        <f t="shared" si="73"/>
        <v>0</v>
      </c>
      <c r="M144" s="99">
        <f t="shared" si="74"/>
        <v>0</v>
      </c>
      <c r="N144" s="99">
        <f t="shared" si="75"/>
        <v>0</v>
      </c>
      <c r="O144" s="100">
        <f t="shared" si="76"/>
        <v>0</v>
      </c>
      <c r="P144" s="100">
        <f t="shared" si="77"/>
        <v>0</v>
      </c>
      <c r="Q144" s="101">
        <f t="shared" si="78"/>
        <v>0</v>
      </c>
      <c r="R144" s="101">
        <f t="shared" si="79"/>
        <v>0</v>
      </c>
      <c r="S144" s="102">
        <f t="shared" si="80"/>
        <v>0</v>
      </c>
      <c r="T144" s="102">
        <f t="shared" si="81"/>
        <v>0</v>
      </c>
      <c r="U144" s="103">
        <f t="shared" si="82"/>
        <v>0</v>
      </c>
      <c r="V144" s="103">
        <f t="shared" si="83"/>
        <v>0</v>
      </c>
      <c r="W144" s="104">
        <f t="shared" si="84"/>
        <v>0</v>
      </c>
      <c r="X144" s="104">
        <f t="shared" si="85"/>
        <v>0</v>
      </c>
      <c r="Y144" s="64"/>
      <c r="AA144" s="248" t="s">
        <v>328</v>
      </c>
      <c r="AB144" s="346" t="str">
        <f>F170</f>
        <v/>
      </c>
      <c r="AC144" s="348" t="s">
        <v>334</v>
      </c>
      <c r="AD144" s="349" t="str">
        <f t="shared" ref="AD144:AD149" si="86">IF(AB144&gt;=20,"★","")</f>
        <v>★</v>
      </c>
      <c r="AE144" s="349" t="str">
        <f t="shared" ref="AE144:AE149" si="87">IF(AB144&gt;=40,"★","")</f>
        <v>★</v>
      </c>
      <c r="AF144" s="349" t="str">
        <f t="shared" ref="AF144:AF149" si="88">IF(AB144&gt;=60,"★","")</f>
        <v>★</v>
      </c>
      <c r="AG144" s="350" t="str">
        <f t="shared" ref="AG144:AG149" si="89">IF(AB144&gt;=80,"★","")</f>
        <v>★</v>
      </c>
      <c r="AH144" s="446"/>
      <c r="AJ144" s="442" t="s">
        <v>335</v>
      </c>
      <c r="AK144" s="443"/>
    </row>
    <row r="145" spans="1:37">
      <c r="A145" s="409"/>
      <c r="B145" s="400"/>
      <c r="C145" s="280" t="s">
        <v>230</v>
      </c>
      <c r="D145" s="162"/>
      <c r="E145" s="41"/>
      <c r="F145" s="16" t="s">
        <v>32</v>
      </c>
      <c r="G145" s="16" t="s">
        <v>32</v>
      </c>
      <c r="H145" s="16"/>
      <c r="I145" s="16"/>
      <c r="J145" s="17"/>
      <c r="K145" s="98">
        <f t="shared" si="72"/>
        <v>0</v>
      </c>
      <c r="L145" s="98">
        <f t="shared" si="73"/>
        <v>0</v>
      </c>
      <c r="M145" s="99">
        <f t="shared" si="74"/>
        <v>0</v>
      </c>
      <c r="N145" s="99">
        <f t="shared" si="75"/>
        <v>0</v>
      </c>
      <c r="O145" s="100">
        <f t="shared" si="76"/>
        <v>0</v>
      </c>
      <c r="P145" s="100">
        <f t="shared" si="77"/>
        <v>0</v>
      </c>
      <c r="Q145" s="101">
        <f t="shared" si="78"/>
        <v>0</v>
      </c>
      <c r="R145" s="101">
        <f t="shared" si="79"/>
        <v>0</v>
      </c>
      <c r="S145" s="102">
        <f t="shared" si="80"/>
        <v>0</v>
      </c>
      <c r="T145" s="102">
        <f t="shared" si="81"/>
        <v>0</v>
      </c>
      <c r="U145" s="103">
        <f t="shared" si="82"/>
        <v>0</v>
      </c>
      <c r="V145" s="103">
        <f t="shared" si="83"/>
        <v>0</v>
      </c>
      <c r="W145" s="104">
        <f t="shared" si="84"/>
        <v>0</v>
      </c>
      <c r="X145" s="104">
        <f t="shared" si="85"/>
        <v>0</v>
      </c>
      <c r="Y145" s="64"/>
      <c r="AA145" s="248" t="s">
        <v>329</v>
      </c>
      <c r="AB145" s="346" t="str">
        <f>G170</f>
        <v/>
      </c>
      <c r="AC145" s="348" t="s">
        <v>334</v>
      </c>
      <c r="AD145" s="349" t="str">
        <f t="shared" si="86"/>
        <v>★</v>
      </c>
      <c r="AE145" s="349" t="str">
        <f t="shared" si="87"/>
        <v>★</v>
      </c>
      <c r="AF145" s="349" t="str">
        <f t="shared" si="88"/>
        <v>★</v>
      </c>
      <c r="AG145" s="350" t="str">
        <f t="shared" si="89"/>
        <v>★</v>
      </c>
      <c r="AH145" s="446"/>
      <c r="AJ145" s="351" t="s">
        <v>336</v>
      </c>
      <c r="AK145" s="352" t="s">
        <v>334</v>
      </c>
    </row>
    <row r="146" spans="1:37">
      <c r="A146" s="409"/>
      <c r="B146" s="400"/>
      <c r="C146" s="280" t="s">
        <v>232</v>
      </c>
      <c r="D146" s="162"/>
      <c r="E146" s="41" t="s">
        <v>32</v>
      </c>
      <c r="F146" s="16"/>
      <c r="G146" s="16" t="s">
        <v>32</v>
      </c>
      <c r="H146" s="16" t="s">
        <v>32</v>
      </c>
      <c r="I146" s="16" t="s">
        <v>32</v>
      </c>
      <c r="J146" s="17" t="s">
        <v>32</v>
      </c>
      <c r="K146" s="98">
        <f t="shared" si="72"/>
        <v>0</v>
      </c>
      <c r="L146" s="98">
        <f t="shared" si="73"/>
        <v>0</v>
      </c>
      <c r="M146" s="99">
        <f t="shared" si="74"/>
        <v>0</v>
      </c>
      <c r="N146" s="99">
        <f t="shared" si="75"/>
        <v>0</v>
      </c>
      <c r="O146" s="100">
        <f t="shared" si="76"/>
        <v>0</v>
      </c>
      <c r="P146" s="100">
        <f t="shared" si="77"/>
        <v>0</v>
      </c>
      <c r="Q146" s="101">
        <f t="shared" si="78"/>
        <v>0</v>
      </c>
      <c r="R146" s="101">
        <f t="shared" si="79"/>
        <v>0</v>
      </c>
      <c r="S146" s="102">
        <f t="shared" si="80"/>
        <v>0</v>
      </c>
      <c r="T146" s="102">
        <f t="shared" si="81"/>
        <v>0</v>
      </c>
      <c r="U146" s="103">
        <f t="shared" si="82"/>
        <v>0</v>
      </c>
      <c r="V146" s="103">
        <f t="shared" si="83"/>
        <v>0</v>
      </c>
      <c r="W146" s="104">
        <f t="shared" si="84"/>
        <v>0</v>
      </c>
      <c r="X146" s="104">
        <f t="shared" si="85"/>
        <v>0</v>
      </c>
      <c r="Y146" s="81"/>
      <c r="AA146" s="248" t="s">
        <v>143</v>
      </c>
      <c r="AB146" s="346" t="str">
        <f>H170</f>
        <v/>
      </c>
      <c r="AC146" s="348" t="s">
        <v>334</v>
      </c>
      <c r="AD146" s="349" t="str">
        <f t="shared" si="86"/>
        <v>★</v>
      </c>
      <c r="AE146" s="349" t="str">
        <f t="shared" si="87"/>
        <v>★</v>
      </c>
      <c r="AF146" s="349" t="str">
        <f t="shared" si="88"/>
        <v>★</v>
      </c>
      <c r="AG146" s="350" t="str">
        <f t="shared" si="89"/>
        <v>★</v>
      </c>
      <c r="AH146" s="446"/>
      <c r="AJ146" s="351" t="s">
        <v>337</v>
      </c>
      <c r="AK146" s="353" t="s">
        <v>341</v>
      </c>
    </row>
    <row r="147" spans="1:37" ht="14.25" thickBot="1">
      <c r="A147" s="412"/>
      <c r="B147" s="413"/>
      <c r="C147" s="66" t="s">
        <v>233</v>
      </c>
      <c r="D147" s="283"/>
      <c r="E147" s="44"/>
      <c r="F147" s="38"/>
      <c r="G147" s="38"/>
      <c r="H147" s="38"/>
      <c r="I147" s="38" t="s">
        <v>32</v>
      </c>
      <c r="J147" s="39"/>
      <c r="K147" s="98">
        <f t="shared" si="72"/>
        <v>0</v>
      </c>
      <c r="L147" s="98">
        <f t="shared" si="73"/>
        <v>0</v>
      </c>
      <c r="M147" s="99">
        <f t="shared" si="74"/>
        <v>0</v>
      </c>
      <c r="N147" s="99">
        <f t="shared" si="75"/>
        <v>0</v>
      </c>
      <c r="O147" s="100">
        <f t="shared" si="76"/>
        <v>0</v>
      </c>
      <c r="P147" s="100">
        <f t="shared" si="77"/>
        <v>0</v>
      </c>
      <c r="Q147" s="101">
        <f t="shared" si="78"/>
        <v>0</v>
      </c>
      <c r="R147" s="101">
        <f t="shared" si="79"/>
        <v>0</v>
      </c>
      <c r="S147" s="102">
        <f t="shared" si="80"/>
        <v>0</v>
      </c>
      <c r="T147" s="102">
        <f t="shared" si="81"/>
        <v>0</v>
      </c>
      <c r="U147" s="103">
        <f t="shared" si="82"/>
        <v>0</v>
      </c>
      <c r="V147" s="103">
        <f t="shared" si="83"/>
        <v>0</v>
      </c>
      <c r="W147" s="104">
        <f t="shared" si="84"/>
        <v>0</v>
      </c>
      <c r="X147" s="104">
        <f t="shared" si="85"/>
        <v>0</v>
      </c>
      <c r="Y147" s="64"/>
      <c r="AA147" s="248" t="s">
        <v>144</v>
      </c>
      <c r="AB147" s="346" t="str">
        <f>I170</f>
        <v/>
      </c>
      <c r="AC147" s="348" t="s">
        <v>334</v>
      </c>
      <c r="AD147" s="349" t="str">
        <f t="shared" si="86"/>
        <v>★</v>
      </c>
      <c r="AE147" s="349" t="str">
        <f t="shared" si="87"/>
        <v>★</v>
      </c>
      <c r="AF147" s="349" t="str">
        <f t="shared" si="88"/>
        <v>★</v>
      </c>
      <c r="AG147" s="350" t="str">
        <f t="shared" si="89"/>
        <v>★</v>
      </c>
      <c r="AH147" s="446"/>
      <c r="AJ147" s="351" t="s">
        <v>338</v>
      </c>
      <c r="AK147" s="353" t="s">
        <v>342</v>
      </c>
    </row>
    <row r="148" spans="1:37">
      <c r="A148" s="418" t="s">
        <v>11</v>
      </c>
      <c r="B148" s="35" t="s">
        <v>9</v>
      </c>
      <c r="C148" s="67" t="s">
        <v>224</v>
      </c>
      <c r="D148" s="282"/>
      <c r="E148" s="43"/>
      <c r="F148" s="36" t="s">
        <v>32</v>
      </c>
      <c r="G148" s="36" t="s">
        <v>32</v>
      </c>
      <c r="H148" s="36"/>
      <c r="I148" s="36"/>
      <c r="J148" s="37"/>
      <c r="K148" s="98">
        <f t="shared" si="72"/>
        <v>0</v>
      </c>
      <c r="L148" s="98">
        <f t="shared" si="73"/>
        <v>0</v>
      </c>
      <c r="M148" s="99">
        <f t="shared" si="74"/>
        <v>0</v>
      </c>
      <c r="N148" s="99">
        <f t="shared" si="75"/>
        <v>0</v>
      </c>
      <c r="O148" s="100">
        <f t="shared" si="76"/>
        <v>0</v>
      </c>
      <c r="P148" s="100">
        <f t="shared" si="77"/>
        <v>0</v>
      </c>
      <c r="Q148" s="101">
        <f t="shared" si="78"/>
        <v>0</v>
      </c>
      <c r="R148" s="101">
        <f t="shared" si="79"/>
        <v>0</v>
      </c>
      <c r="S148" s="102">
        <f t="shared" si="80"/>
        <v>0</v>
      </c>
      <c r="T148" s="102">
        <f t="shared" si="81"/>
        <v>0</v>
      </c>
      <c r="U148" s="103">
        <f t="shared" si="82"/>
        <v>0</v>
      </c>
      <c r="V148" s="103">
        <f t="shared" si="83"/>
        <v>0</v>
      </c>
      <c r="W148" s="104">
        <f t="shared" si="84"/>
        <v>0</v>
      </c>
      <c r="X148" s="104">
        <f t="shared" si="85"/>
        <v>0</v>
      </c>
      <c r="Y148" s="64"/>
      <c r="AA148" s="248" t="s">
        <v>145</v>
      </c>
      <c r="AB148" s="346" t="str">
        <f>J170</f>
        <v/>
      </c>
      <c r="AC148" s="348" t="s">
        <v>334</v>
      </c>
      <c r="AD148" s="349" t="str">
        <f t="shared" si="86"/>
        <v>★</v>
      </c>
      <c r="AE148" s="349" t="str">
        <f t="shared" si="87"/>
        <v>★</v>
      </c>
      <c r="AF148" s="349" t="str">
        <f t="shared" si="88"/>
        <v>★</v>
      </c>
      <c r="AG148" s="350" t="str">
        <f t="shared" si="89"/>
        <v>★</v>
      </c>
      <c r="AH148" s="446"/>
      <c r="AJ148" s="351" t="s">
        <v>339</v>
      </c>
      <c r="AK148" s="353" t="s">
        <v>343</v>
      </c>
    </row>
    <row r="149" spans="1:37" ht="14.25" thickBot="1">
      <c r="A149" s="419"/>
      <c r="B149" s="15" t="s">
        <v>14</v>
      </c>
      <c r="C149" s="68" t="s">
        <v>234</v>
      </c>
      <c r="D149" s="162"/>
      <c r="E149" s="41" t="s">
        <v>32</v>
      </c>
      <c r="F149" s="16"/>
      <c r="G149" s="16"/>
      <c r="H149" s="16"/>
      <c r="I149" s="16"/>
      <c r="J149" s="17"/>
      <c r="K149" s="98">
        <f t="shared" si="72"/>
        <v>0</v>
      </c>
      <c r="L149" s="98">
        <f t="shared" si="73"/>
        <v>0</v>
      </c>
      <c r="M149" s="99">
        <f t="shared" si="74"/>
        <v>0</v>
      </c>
      <c r="N149" s="99">
        <f t="shared" si="75"/>
        <v>0</v>
      </c>
      <c r="O149" s="100">
        <f t="shared" si="76"/>
        <v>0</v>
      </c>
      <c r="P149" s="100">
        <f t="shared" si="77"/>
        <v>0</v>
      </c>
      <c r="Q149" s="101">
        <f t="shared" si="78"/>
        <v>0</v>
      </c>
      <c r="R149" s="101">
        <f t="shared" si="79"/>
        <v>0</v>
      </c>
      <c r="S149" s="102">
        <f t="shared" si="80"/>
        <v>0</v>
      </c>
      <c r="T149" s="102">
        <f t="shared" si="81"/>
        <v>0</v>
      </c>
      <c r="U149" s="103">
        <f t="shared" si="82"/>
        <v>0</v>
      </c>
      <c r="V149" s="103">
        <f t="shared" si="83"/>
        <v>0</v>
      </c>
      <c r="W149" s="104">
        <f t="shared" si="84"/>
        <v>0</v>
      </c>
      <c r="X149" s="104">
        <f t="shared" si="85"/>
        <v>0</v>
      </c>
      <c r="Y149" s="64"/>
      <c r="AA149" s="345" t="s">
        <v>333</v>
      </c>
      <c r="AB149" s="347" t="str">
        <f>D170</f>
        <v/>
      </c>
      <c r="AC149" s="356" t="s">
        <v>334</v>
      </c>
      <c r="AD149" s="357" t="str">
        <f t="shared" si="86"/>
        <v>★</v>
      </c>
      <c r="AE149" s="357" t="str">
        <f t="shared" si="87"/>
        <v>★</v>
      </c>
      <c r="AF149" s="357" t="str">
        <f t="shared" si="88"/>
        <v>★</v>
      </c>
      <c r="AG149" s="359" t="str">
        <f t="shared" si="89"/>
        <v>★</v>
      </c>
      <c r="AH149" s="448"/>
      <c r="AJ149" s="354" t="s">
        <v>340</v>
      </c>
      <c r="AK149" s="355" t="s">
        <v>344</v>
      </c>
    </row>
    <row r="150" spans="1:37">
      <c r="A150" s="420"/>
      <c r="B150" s="15" t="s">
        <v>12</v>
      </c>
      <c r="C150" s="68" t="s">
        <v>51</v>
      </c>
      <c r="D150" s="162"/>
      <c r="E150" s="41"/>
      <c r="F150" s="16" t="s">
        <v>32</v>
      </c>
      <c r="G150" s="16" t="s">
        <v>32</v>
      </c>
      <c r="H150" s="16"/>
      <c r="I150" s="16"/>
      <c r="J150" s="17"/>
      <c r="K150" s="98">
        <f t="shared" si="72"/>
        <v>0</v>
      </c>
      <c r="L150" s="98">
        <f t="shared" si="73"/>
        <v>0</v>
      </c>
      <c r="M150" s="99">
        <f t="shared" si="74"/>
        <v>0</v>
      </c>
      <c r="N150" s="99">
        <f t="shared" si="75"/>
        <v>0</v>
      </c>
      <c r="O150" s="100">
        <f t="shared" si="76"/>
        <v>0</v>
      </c>
      <c r="P150" s="100">
        <f t="shared" si="77"/>
        <v>0</v>
      </c>
      <c r="Q150" s="101">
        <f t="shared" si="78"/>
        <v>0</v>
      </c>
      <c r="R150" s="101">
        <f t="shared" si="79"/>
        <v>0</v>
      </c>
      <c r="S150" s="102">
        <f t="shared" si="80"/>
        <v>0</v>
      </c>
      <c r="T150" s="102">
        <f t="shared" si="81"/>
        <v>0</v>
      </c>
      <c r="U150" s="103">
        <f t="shared" si="82"/>
        <v>0</v>
      </c>
      <c r="V150" s="103">
        <f t="shared" si="83"/>
        <v>0</v>
      </c>
      <c r="W150" s="104">
        <f t="shared" si="84"/>
        <v>0</v>
      </c>
      <c r="X150" s="104">
        <f t="shared" si="85"/>
        <v>0</v>
      </c>
      <c r="Y150" s="64"/>
    </row>
    <row r="151" spans="1:37">
      <c r="A151" s="420"/>
      <c r="B151" s="422" t="s">
        <v>13</v>
      </c>
      <c r="C151" s="69" t="s">
        <v>243</v>
      </c>
      <c r="D151" s="284"/>
      <c r="E151" s="48" t="s">
        <v>32</v>
      </c>
      <c r="F151" s="49"/>
      <c r="G151" s="49"/>
      <c r="H151" s="49"/>
      <c r="I151" s="49"/>
      <c r="J151" s="50"/>
      <c r="K151" s="98">
        <f t="shared" si="72"/>
        <v>0</v>
      </c>
      <c r="L151" s="98">
        <f t="shared" si="73"/>
        <v>0</v>
      </c>
      <c r="M151" s="99">
        <f t="shared" si="74"/>
        <v>0</v>
      </c>
      <c r="N151" s="99">
        <f t="shared" si="75"/>
        <v>0</v>
      </c>
      <c r="O151" s="100">
        <f t="shared" si="76"/>
        <v>0</v>
      </c>
      <c r="P151" s="100">
        <f t="shared" si="77"/>
        <v>0</v>
      </c>
      <c r="Q151" s="101">
        <f t="shared" si="78"/>
        <v>0</v>
      </c>
      <c r="R151" s="101">
        <f t="shared" si="79"/>
        <v>0</v>
      </c>
      <c r="S151" s="102">
        <f t="shared" si="80"/>
        <v>0</v>
      </c>
      <c r="T151" s="102">
        <f t="shared" si="81"/>
        <v>0</v>
      </c>
      <c r="U151" s="103">
        <f t="shared" si="82"/>
        <v>0</v>
      </c>
      <c r="V151" s="103">
        <f t="shared" si="83"/>
        <v>0</v>
      </c>
      <c r="W151" s="104">
        <f t="shared" si="84"/>
        <v>0</v>
      </c>
      <c r="X151" s="104">
        <f t="shared" si="85"/>
        <v>0</v>
      </c>
      <c r="Y151" s="64"/>
    </row>
    <row r="152" spans="1:37">
      <c r="A152" s="420"/>
      <c r="B152" s="423"/>
      <c r="C152" s="70" t="s">
        <v>52</v>
      </c>
      <c r="D152" s="285"/>
      <c r="E152" s="51"/>
      <c r="F152" s="52"/>
      <c r="G152" s="52"/>
      <c r="H152" s="52" t="s">
        <v>32</v>
      </c>
      <c r="I152" s="52"/>
      <c r="J152" s="53"/>
      <c r="K152" s="98">
        <f t="shared" si="72"/>
        <v>0</v>
      </c>
      <c r="L152" s="98">
        <f t="shared" si="73"/>
        <v>0</v>
      </c>
      <c r="M152" s="99">
        <f t="shared" si="74"/>
        <v>0</v>
      </c>
      <c r="N152" s="99">
        <f t="shared" si="75"/>
        <v>0</v>
      </c>
      <c r="O152" s="100">
        <f t="shared" si="76"/>
        <v>0</v>
      </c>
      <c r="P152" s="100">
        <f t="shared" si="77"/>
        <v>0</v>
      </c>
      <c r="Q152" s="101">
        <f t="shared" si="78"/>
        <v>0</v>
      </c>
      <c r="R152" s="101">
        <f t="shared" si="79"/>
        <v>0</v>
      </c>
      <c r="S152" s="102">
        <f t="shared" si="80"/>
        <v>0</v>
      </c>
      <c r="T152" s="102">
        <f t="shared" si="81"/>
        <v>0</v>
      </c>
      <c r="U152" s="103">
        <f t="shared" si="82"/>
        <v>0</v>
      </c>
      <c r="V152" s="103">
        <f t="shared" si="83"/>
        <v>0</v>
      </c>
      <c r="W152" s="104">
        <f t="shared" si="84"/>
        <v>0</v>
      </c>
      <c r="X152" s="104">
        <f t="shared" si="85"/>
        <v>0</v>
      </c>
      <c r="Y152" s="64"/>
    </row>
    <row r="153" spans="1:37">
      <c r="A153" s="420"/>
      <c r="B153" s="423"/>
      <c r="C153" s="70" t="s">
        <v>53</v>
      </c>
      <c r="D153" s="285"/>
      <c r="E153" s="51"/>
      <c r="F153" s="52" t="s">
        <v>32</v>
      </c>
      <c r="G153" s="52" t="s">
        <v>32</v>
      </c>
      <c r="H153" s="52"/>
      <c r="I153" s="52"/>
      <c r="J153" s="53"/>
      <c r="K153" s="98">
        <f t="shared" si="72"/>
        <v>0</v>
      </c>
      <c r="L153" s="98">
        <f t="shared" si="73"/>
        <v>0</v>
      </c>
      <c r="M153" s="99">
        <f t="shared" si="74"/>
        <v>0</v>
      </c>
      <c r="N153" s="99">
        <f t="shared" si="75"/>
        <v>0</v>
      </c>
      <c r="O153" s="100">
        <f t="shared" si="76"/>
        <v>0</v>
      </c>
      <c r="P153" s="100">
        <f t="shared" si="77"/>
        <v>0</v>
      </c>
      <c r="Q153" s="101">
        <f t="shared" si="78"/>
        <v>0</v>
      </c>
      <c r="R153" s="101">
        <f t="shared" si="79"/>
        <v>0</v>
      </c>
      <c r="S153" s="102">
        <f t="shared" si="80"/>
        <v>0</v>
      </c>
      <c r="T153" s="102">
        <f t="shared" si="81"/>
        <v>0</v>
      </c>
      <c r="U153" s="103">
        <f t="shared" si="82"/>
        <v>0</v>
      </c>
      <c r="V153" s="103">
        <f t="shared" si="83"/>
        <v>0</v>
      </c>
      <c r="W153" s="104">
        <f t="shared" si="84"/>
        <v>0</v>
      </c>
      <c r="X153" s="104">
        <f t="shared" si="85"/>
        <v>0</v>
      </c>
      <c r="Y153" s="64"/>
    </row>
    <row r="154" spans="1:37">
      <c r="A154" s="420"/>
      <c r="B154" s="423"/>
      <c r="C154" s="70" t="s">
        <v>54</v>
      </c>
      <c r="D154" s="285"/>
      <c r="E154" s="51"/>
      <c r="F154" s="52"/>
      <c r="G154" s="52"/>
      <c r="H154" s="52"/>
      <c r="I154" s="52" t="s">
        <v>32</v>
      </c>
      <c r="J154" s="53"/>
      <c r="K154" s="98">
        <f t="shared" si="72"/>
        <v>0</v>
      </c>
      <c r="L154" s="98">
        <f t="shared" si="73"/>
        <v>0</v>
      </c>
      <c r="M154" s="99">
        <f t="shared" si="74"/>
        <v>0</v>
      </c>
      <c r="N154" s="99">
        <f t="shared" si="75"/>
        <v>0</v>
      </c>
      <c r="O154" s="100">
        <f t="shared" si="76"/>
        <v>0</v>
      </c>
      <c r="P154" s="100">
        <f t="shared" si="77"/>
        <v>0</v>
      </c>
      <c r="Q154" s="101">
        <f t="shared" si="78"/>
        <v>0</v>
      </c>
      <c r="R154" s="101">
        <f t="shared" si="79"/>
        <v>0</v>
      </c>
      <c r="S154" s="102">
        <f t="shared" si="80"/>
        <v>0</v>
      </c>
      <c r="T154" s="102">
        <f t="shared" si="81"/>
        <v>0</v>
      </c>
      <c r="U154" s="103">
        <f t="shared" si="82"/>
        <v>0</v>
      </c>
      <c r="V154" s="103">
        <f t="shared" si="83"/>
        <v>0</v>
      </c>
      <c r="W154" s="104">
        <f t="shared" si="84"/>
        <v>0</v>
      </c>
      <c r="X154" s="104">
        <f t="shared" si="85"/>
        <v>0</v>
      </c>
      <c r="Y154" s="64"/>
    </row>
    <row r="155" spans="1:37">
      <c r="A155" s="420"/>
      <c r="B155" s="423"/>
      <c r="C155" s="70" t="s">
        <v>56</v>
      </c>
      <c r="D155" s="285"/>
      <c r="E155" s="51"/>
      <c r="F155" s="52" t="s">
        <v>32</v>
      </c>
      <c r="G155" s="52" t="s">
        <v>32</v>
      </c>
      <c r="H155" s="52"/>
      <c r="I155" s="52"/>
      <c r="J155" s="53"/>
      <c r="K155" s="98">
        <f t="shared" si="72"/>
        <v>0</v>
      </c>
      <c r="L155" s="98">
        <f t="shared" si="73"/>
        <v>0</v>
      </c>
      <c r="M155" s="99">
        <f t="shared" si="74"/>
        <v>0</v>
      </c>
      <c r="N155" s="99">
        <f t="shared" si="75"/>
        <v>0</v>
      </c>
      <c r="O155" s="100">
        <f t="shared" si="76"/>
        <v>0</v>
      </c>
      <c r="P155" s="100">
        <f t="shared" si="77"/>
        <v>0</v>
      </c>
      <c r="Q155" s="101">
        <f t="shared" si="78"/>
        <v>0</v>
      </c>
      <c r="R155" s="101">
        <f t="shared" si="79"/>
        <v>0</v>
      </c>
      <c r="S155" s="102">
        <f t="shared" si="80"/>
        <v>0</v>
      </c>
      <c r="T155" s="102">
        <f t="shared" si="81"/>
        <v>0</v>
      </c>
      <c r="U155" s="103">
        <f t="shared" si="82"/>
        <v>0</v>
      </c>
      <c r="V155" s="103">
        <f t="shared" si="83"/>
        <v>0</v>
      </c>
      <c r="W155" s="104">
        <f t="shared" si="84"/>
        <v>0</v>
      </c>
      <c r="X155" s="104">
        <f t="shared" si="85"/>
        <v>0</v>
      </c>
      <c r="Y155" s="64"/>
    </row>
    <row r="156" spans="1:37" ht="14.25" thickBot="1">
      <c r="A156" s="421"/>
      <c r="B156" s="424"/>
      <c r="C156" s="71" t="s">
        <v>55</v>
      </c>
      <c r="D156" s="286"/>
      <c r="E156" s="54"/>
      <c r="F156" s="55"/>
      <c r="G156" s="55"/>
      <c r="H156" s="55"/>
      <c r="I156" s="55" t="s">
        <v>32</v>
      </c>
      <c r="J156" s="56"/>
      <c r="K156" s="98">
        <f t="shared" si="72"/>
        <v>0</v>
      </c>
      <c r="L156" s="98">
        <f t="shared" si="73"/>
        <v>0</v>
      </c>
      <c r="M156" s="99">
        <f t="shared" si="74"/>
        <v>0</v>
      </c>
      <c r="N156" s="99">
        <f t="shared" si="75"/>
        <v>0</v>
      </c>
      <c r="O156" s="100">
        <f t="shared" si="76"/>
        <v>0</v>
      </c>
      <c r="P156" s="100">
        <f t="shared" si="77"/>
        <v>0</v>
      </c>
      <c r="Q156" s="101">
        <f t="shared" si="78"/>
        <v>0</v>
      </c>
      <c r="R156" s="101">
        <f t="shared" si="79"/>
        <v>0</v>
      </c>
      <c r="S156" s="102">
        <f t="shared" si="80"/>
        <v>0</v>
      </c>
      <c r="T156" s="102">
        <f t="shared" si="81"/>
        <v>0</v>
      </c>
      <c r="U156" s="103">
        <f t="shared" si="82"/>
        <v>0</v>
      </c>
      <c r="V156" s="103">
        <f t="shared" si="83"/>
        <v>0</v>
      </c>
      <c r="W156" s="104">
        <f t="shared" si="84"/>
        <v>0</v>
      </c>
      <c r="X156" s="104">
        <f t="shared" si="85"/>
        <v>0</v>
      </c>
      <c r="Y156" s="64"/>
    </row>
    <row r="157" spans="1:37">
      <c r="A157" s="399" t="s">
        <v>23</v>
      </c>
      <c r="B157" s="400"/>
      <c r="C157" s="72" t="s">
        <v>57</v>
      </c>
      <c r="D157" s="287"/>
      <c r="E157" s="40" t="s">
        <v>32</v>
      </c>
      <c r="F157" s="33"/>
      <c r="G157" s="33"/>
      <c r="H157" s="22"/>
      <c r="I157" s="33"/>
      <c r="J157" s="34" t="s">
        <v>32</v>
      </c>
      <c r="K157" s="98">
        <f t="shared" si="72"/>
        <v>0</v>
      </c>
      <c r="L157" s="98">
        <f t="shared" si="73"/>
        <v>0</v>
      </c>
      <c r="M157" s="99">
        <f t="shared" si="74"/>
        <v>0</v>
      </c>
      <c r="N157" s="99">
        <f t="shared" si="75"/>
        <v>0</v>
      </c>
      <c r="O157" s="100">
        <f t="shared" si="76"/>
        <v>0</v>
      </c>
      <c r="P157" s="100">
        <f t="shared" si="77"/>
        <v>0</v>
      </c>
      <c r="Q157" s="101">
        <f t="shared" si="78"/>
        <v>0</v>
      </c>
      <c r="R157" s="101">
        <f t="shared" si="79"/>
        <v>0</v>
      </c>
      <c r="S157" s="102">
        <f t="shared" si="80"/>
        <v>0</v>
      </c>
      <c r="T157" s="102">
        <f t="shared" si="81"/>
        <v>0</v>
      </c>
      <c r="U157" s="103">
        <f t="shared" si="82"/>
        <v>0</v>
      </c>
      <c r="V157" s="103">
        <f t="shared" si="83"/>
        <v>0</v>
      </c>
      <c r="W157" s="104">
        <f t="shared" si="84"/>
        <v>0</v>
      </c>
      <c r="X157" s="104">
        <f t="shared" si="85"/>
        <v>0</v>
      </c>
      <c r="Y157" s="64"/>
    </row>
    <row r="158" spans="1:37">
      <c r="A158" s="399"/>
      <c r="B158" s="400"/>
      <c r="C158" s="73" t="s">
        <v>58</v>
      </c>
      <c r="D158" s="291"/>
      <c r="E158" s="41"/>
      <c r="F158" s="211" t="s">
        <v>32</v>
      </c>
      <c r="G158" s="211" t="s">
        <v>32</v>
      </c>
      <c r="H158" s="16"/>
      <c r="I158" s="211"/>
      <c r="J158" s="213"/>
      <c r="K158" s="98">
        <f t="shared" si="72"/>
        <v>0</v>
      </c>
      <c r="L158" s="98">
        <f t="shared" si="73"/>
        <v>0</v>
      </c>
      <c r="M158" s="99">
        <f t="shared" si="74"/>
        <v>0</v>
      </c>
      <c r="N158" s="99">
        <f t="shared" si="75"/>
        <v>0</v>
      </c>
      <c r="O158" s="100">
        <f t="shared" si="76"/>
        <v>0</v>
      </c>
      <c r="P158" s="100">
        <f t="shared" si="77"/>
        <v>0</v>
      </c>
      <c r="Q158" s="101">
        <f t="shared" si="78"/>
        <v>0</v>
      </c>
      <c r="R158" s="101">
        <f t="shared" si="79"/>
        <v>0</v>
      </c>
      <c r="S158" s="102">
        <f t="shared" si="80"/>
        <v>0</v>
      </c>
      <c r="T158" s="102">
        <f t="shared" si="81"/>
        <v>0</v>
      </c>
      <c r="U158" s="103">
        <f t="shared" si="82"/>
        <v>0</v>
      </c>
      <c r="V158" s="103">
        <f t="shared" si="83"/>
        <v>0</v>
      </c>
      <c r="W158" s="104">
        <f t="shared" si="84"/>
        <v>0</v>
      </c>
      <c r="X158" s="104">
        <f t="shared" si="85"/>
        <v>0</v>
      </c>
      <c r="Y158" s="64"/>
    </row>
    <row r="159" spans="1:37" ht="14.25" thickBot="1">
      <c r="A159" s="399"/>
      <c r="B159" s="400"/>
      <c r="C159" s="74" t="s">
        <v>59</v>
      </c>
      <c r="D159" s="288"/>
      <c r="E159" s="42"/>
      <c r="F159" s="27"/>
      <c r="G159" s="27"/>
      <c r="H159" s="28"/>
      <c r="I159" s="27"/>
      <c r="J159" s="29" t="s">
        <v>32</v>
      </c>
      <c r="K159" s="98">
        <f t="shared" si="72"/>
        <v>0</v>
      </c>
      <c r="L159" s="98">
        <f t="shared" si="73"/>
        <v>0</v>
      </c>
      <c r="M159" s="99">
        <f t="shared" si="74"/>
        <v>0</v>
      </c>
      <c r="N159" s="99">
        <f t="shared" si="75"/>
        <v>0</v>
      </c>
      <c r="O159" s="100">
        <f t="shared" si="76"/>
        <v>0</v>
      </c>
      <c r="P159" s="100">
        <f t="shared" si="77"/>
        <v>0</v>
      </c>
      <c r="Q159" s="101">
        <f t="shared" si="78"/>
        <v>0</v>
      </c>
      <c r="R159" s="101">
        <f t="shared" si="79"/>
        <v>0</v>
      </c>
      <c r="S159" s="102">
        <f t="shared" si="80"/>
        <v>0</v>
      </c>
      <c r="T159" s="102">
        <f t="shared" si="81"/>
        <v>0</v>
      </c>
      <c r="U159" s="103">
        <f t="shared" si="82"/>
        <v>0</v>
      </c>
      <c r="V159" s="103">
        <f t="shared" si="83"/>
        <v>0</v>
      </c>
      <c r="W159" s="104">
        <f t="shared" si="84"/>
        <v>0</v>
      </c>
      <c r="X159" s="104">
        <f t="shared" si="85"/>
        <v>0</v>
      </c>
      <c r="Y159" s="64"/>
    </row>
    <row r="160" spans="1:37">
      <c r="A160" s="401" t="s">
        <v>22</v>
      </c>
      <c r="B160" s="374"/>
      <c r="C160" s="75" t="s">
        <v>244</v>
      </c>
      <c r="D160" s="282"/>
      <c r="E160" s="45" t="s">
        <v>32</v>
      </c>
      <c r="F160" s="30"/>
      <c r="G160" s="30"/>
      <c r="H160" s="30"/>
      <c r="I160" s="30"/>
      <c r="J160" s="31"/>
      <c r="K160" s="98">
        <f t="shared" si="72"/>
        <v>0</v>
      </c>
      <c r="L160" s="98">
        <f t="shared" si="73"/>
        <v>0</v>
      </c>
      <c r="M160" s="99">
        <f t="shared" si="74"/>
        <v>0</v>
      </c>
      <c r="N160" s="99">
        <f t="shared" si="75"/>
        <v>0</v>
      </c>
      <c r="O160" s="100">
        <f t="shared" si="76"/>
        <v>0</v>
      </c>
      <c r="P160" s="100">
        <f t="shared" si="77"/>
        <v>0</v>
      </c>
      <c r="Q160" s="101">
        <f t="shared" si="78"/>
        <v>0</v>
      </c>
      <c r="R160" s="101">
        <f t="shared" si="79"/>
        <v>0</v>
      </c>
      <c r="S160" s="102">
        <f t="shared" si="80"/>
        <v>0</v>
      </c>
      <c r="T160" s="102">
        <f t="shared" si="81"/>
        <v>0</v>
      </c>
      <c r="U160" s="103">
        <f t="shared" si="82"/>
        <v>0</v>
      </c>
      <c r="V160" s="103">
        <f t="shared" si="83"/>
        <v>0</v>
      </c>
      <c r="W160" s="104">
        <f t="shared" si="84"/>
        <v>0</v>
      </c>
      <c r="X160" s="104">
        <f t="shared" si="85"/>
        <v>0</v>
      </c>
      <c r="Y160" s="64"/>
    </row>
    <row r="161" spans="1:34" ht="27">
      <c r="A161" s="402"/>
      <c r="B161" s="403"/>
      <c r="C161" s="76" t="s">
        <v>245</v>
      </c>
      <c r="D161" s="291"/>
      <c r="E161" s="46"/>
      <c r="F161" s="20" t="s">
        <v>32</v>
      </c>
      <c r="G161" s="20" t="s">
        <v>32</v>
      </c>
      <c r="H161" s="20"/>
      <c r="I161" s="20"/>
      <c r="J161" s="21"/>
      <c r="K161" s="98">
        <f t="shared" si="72"/>
        <v>0</v>
      </c>
      <c r="L161" s="98">
        <f t="shared" si="73"/>
        <v>0</v>
      </c>
      <c r="M161" s="99">
        <f t="shared" si="74"/>
        <v>0</v>
      </c>
      <c r="N161" s="99">
        <f t="shared" si="75"/>
        <v>0</v>
      </c>
      <c r="O161" s="100">
        <f t="shared" si="76"/>
        <v>0</v>
      </c>
      <c r="P161" s="100">
        <f t="shared" si="77"/>
        <v>0</v>
      </c>
      <c r="Q161" s="101">
        <f t="shared" si="78"/>
        <v>0</v>
      </c>
      <c r="R161" s="101">
        <f t="shared" si="79"/>
        <v>0</v>
      </c>
      <c r="S161" s="102">
        <f t="shared" si="80"/>
        <v>0</v>
      </c>
      <c r="T161" s="102">
        <f t="shared" si="81"/>
        <v>0</v>
      </c>
      <c r="U161" s="103">
        <f t="shared" si="82"/>
        <v>0</v>
      </c>
      <c r="V161" s="103">
        <f t="shared" si="83"/>
        <v>0</v>
      </c>
      <c r="W161" s="104">
        <f t="shared" si="84"/>
        <v>0</v>
      </c>
      <c r="X161" s="104">
        <f t="shared" si="85"/>
        <v>0</v>
      </c>
      <c r="Y161" s="64"/>
    </row>
    <row r="162" spans="1:34">
      <c r="A162" s="402"/>
      <c r="B162" s="403"/>
      <c r="C162" s="76" t="s">
        <v>81</v>
      </c>
      <c r="D162" s="291"/>
      <c r="E162" s="46"/>
      <c r="F162" s="20"/>
      <c r="G162" s="20"/>
      <c r="H162" s="20" t="s">
        <v>32</v>
      </c>
      <c r="I162" s="20"/>
      <c r="J162" s="21"/>
      <c r="K162" s="98">
        <f t="shared" si="72"/>
        <v>0</v>
      </c>
      <c r="L162" s="98">
        <f t="shared" si="73"/>
        <v>0</v>
      </c>
      <c r="M162" s="99">
        <f t="shared" si="74"/>
        <v>0</v>
      </c>
      <c r="N162" s="99">
        <f t="shared" si="75"/>
        <v>0</v>
      </c>
      <c r="O162" s="100">
        <f t="shared" si="76"/>
        <v>0</v>
      </c>
      <c r="P162" s="100">
        <f t="shared" si="77"/>
        <v>0</v>
      </c>
      <c r="Q162" s="101">
        <f t="shared" si="78"/>
        <v>0</v>
      </c>
      <c r="R162" s="101">
        <f t="shared" si="79"/>
        <v>0</v>
      </c>
      <c r="S162" s="102">
        <f t="shared" si="80"/>
        <v>0</v>
      </c>
      <c r="T162" s="102">
        <f t="shared" si="81"/>
        <v>0</v>
      </c>
      <c r="U162" s="103">
        <f t="shared" si="82"/>
        <v>0</v>
      </c>
      <c r="V162" s="103">
        <f t="shared" si="83"/>
        <v>0</v>
      </c>
      <c r="W162" s="104">
        <f t="shared" si="84"/>
        <v>0</v>
      </c>
      <c r="X162" s="104">
        <f t="shared" si="85"/>
        <v>0</v>
      </c>
      <c r="Y162" s="64"/>
    </row>
    <row r="163" spans="1:34" ht="14.25" thickBot="1">
      <c r="A163" s="402"/>
      <c r="B163" s="403"/>
      <c r="C163" s="76" t="s">
        <v>246</v>
      </c>
      <c r="D163" s="291"/>
      <c r="E163" s="46"/>
      <c r="F163" s="20"/>
      <c r="G163" s="20"/>
      <c r="H163" s="20"/>
      <c r="I163" s="20" t="s">
        <v>32</v>
      </c>
      <c r="J163" s="21"/>
      <c r="K163" s="98">
        <f t="shared" si="72"/>
        <v>0</v>
      </c>
      <c r="L163" s="98">
        <f t="shared" si="73"/>
        <v>0</v>
      </c>
      <c r="M163" s="99">
        <f t="shared" si="74"/>
        <v>0</v>
      </c>
      <c r="N163" s="99">
        <f t="shared" si="75"/>
        <v>0</v>
      </c>
      <c r="O163" s="100">
        <f t="shared" si="76"/>
        <v>0</v>
      </c>
      <c r="P163" s="100">
        <f t="shared" si="77"/>
        <v>0</v>
      </c>
      <c r="Q163" s="101">
        <f t="shared" si="78"/>
        <v>0</v>
      </c>
      <c r="R163" s="101">
        <f t="shared" si="79"/>
        <v>0</v>
      </c>
      <c r="S163" s="102">
        <f t="shared" si="80"/>
        <v>0</v>
      </c>
      <c r="T163" s="102">
        <f t="shared" si="81"/>
        <v>0</v>
      </c>
      <c r="U163" s="103">
        <f t="shared" si="82"/>
        <v>0</v>
      </c>
      <c r="V163" s="103">
        <f t="shared" si="83"/>
        <v>0</v>
      </c>
      <c r="W163" s="104">
        <f t="shared" si="84"/>
        <v>0</v>
      </c>
      <c r="X163" s="104">
        <f t="shared" si="85"/>
        <v>0</v>
      </c>
      <c r="Y163" s="64"/>
    </row>
    <row r="164" spans="1:34">
      <c r="A164" s="438" t="s">
        <v>70</v>
      </c>
      <c r="B164" s="374"/>
      <c r="C164" s="78" t="s">
        <v>79</v>
      </c>
      <c r="D164" s="290"/>
      <c r="E164" s="57" t="s">
        <v>32</v>
      </c>
      <c r="F164" s="58"/>
      <c r="G164" s="58"/>
      <c r="H164" s="58"/>
      <c r="I164" s="58"/>
      <c r="J164" s="59"/>
      <c r="K164" s="98">
        <f t="shared" si="72"/>
        <v>0</v>
      </c>
      <c r="L164" s="98">
        <f t="shared" si="73"/>
        <v>0</v>
      </c>
      <c r="M164" s="99">
        <f t="shared" si="74"/>
        <v>0</v>
      </c>
      <c r="N164" s="99">
        <f t="shared" si="75"/>
        <v>0</v>
      </c>
      <c r="O164" s="100">
        <f t="shared" si="76"/>
        <v>0</v>
      </c>
      <c r="P164" s="100">
        <f t="shared" si="77"/>
        <v>0</v>
      </c>
      <c r="Q164" s="101">
        <f t="shared" si="78"/>
        <v>0</v>
      </c>
      <c r="R164" s="101">
        <f t="shared" si="79"/>
        <v>0</v>
      </c>
      <c r="S164" s="102">
        <f t="shared" si="80"/>
        <v>0</v>
      </c>
      <c r="T164" s="102">
        <f t="shared" si="81"/>
        <v>0</v>
      </c>
      <c r="U164" s="103">
        <f t="shared" si="82"/>
        <v>0</v>
      </c>
      <c r="V164" s="103">
        <f t="shared" si="83"/>
        <v>0</v>
      </c>
      <c r="W164" s="104">
        <f t="shared" si="84"/>
        <v>0</v>
      </c>
      <c r="X164" s="104">
        <f t="shared" si="85"/>
        <v>0</v>
      </c>
      <c r="Y164" s="64"/>
    </row>
    <row r="165" spans="1:34">
      <c r="A165" s="402"/>
      <c r="B165" s="403"/>
      <c r="C165" s="79" t="s">
        <v>65</v>
      </c>
      <c r="D165" s="291"/>
      <c r="E165" s="60"/>
      <c r="F165" s="61" t="s">
        <v>32</v>
      </c>
      <c r="G165" s="61" t="s">
        <v>32</v>
      </c>
      <c r="H165" s="61"/>
      <c r="I165" s="61"/>
      <c r="J165" s="62"/>
      <c r="K165" s="98">
        <f t="shared" si="72"/>
        <v>0</v>
      </c>
      <c r="L165" s="98">
        <f t="shared" si="73"/>
        <v>0</v>
      </c>
      <c r="M165" s="99">
        <f t="shared" si="74"/>
        <v>0</v>
      </c>
      <c r="N165" s="99">
        <f t="shared" si="75"/>
        <v>0</v>
      </c>
      <c r="O165" s="100">
        <f t="shared" si="76"/>
        <v>0</v>
      </c>
      <c r="P165" s="100">
        <f t="shared" si="77"/>
        <v>0</v>
      </c>
      <c r="Q165" s="101">
        <f t="shared" si="78"/>
        <v>0</v>
      </c>
      <c r="R165" s="101">
        <f t="shared" si="79"/>
        <v>0</v>
      </c>
      <c r="S165" s="102">
        <f t="shared" si="80"/>
        <v>0</v>
      </c>
      <c r="T165" s="102">
        <f t="shared" si="81"/>
        <v>0</v>
      </c>
      <c r="U165" s="103">
        <f t="shared" si="82"/>
        <v>0</v>
      </c>
      <c r="V165" s="103">
        <f t="shared" si="83"/>
        <v>0</v>
      </c>
      <c r="W165" s="104">
        <f t="shared" si="84"/>
        <v>0</v>
      </c>
      <c r="X165" s="104">
        <f t="shared" si="85"/>
        <v>0</v>
      </c>
      <c r="Y165" s="64"/>
    </row>
    <row r="166" spans="1:34">
      <c r="A166" s="402"/>
      <c r="B166" s="403"/>
      <c r="C166" s="79" t="s">
        <v>66</v>
      </c>
      <c r="D166" s="291"/>
      <c r="E166" s="60"/>
      <c r="F166" s="61"/>
      <c r="G166" s="61"/>
      <c r="H166" s="61" t="s">
        <v>32</v>
      </c>
      <c r="I166" s="61"/>
      <c r="J166" s="62"/>
      <c r="K166" s="98">
        <f t="shared" si="72"/>
        <v>0</v>
      </c>
      <c r="L166" s="98">
        <f t="shared" si="73"/>
        <v>0</v>
      </c>
      <c r="M166" s="99">
        <f t="shared" si="74"/>
        <v>0</v>
      </c>
      <c r="N166" s="99">
        <f t="shared" si="75"/>
        <v>0</v>
      </c>
      <c r="O166" s="100">
        <f t="shared" si="76"/>
        <v>0</v>
      </c>
      <c r="P166" s="100">
        <f t="shared" si="77"/>
        <v>0</v>
      </c>
      <c r="Q166" s="101">
        <f t="shared" si="78"/>
        <v>0</v>
      </c>
      <c r="R166" s="101">
        <f t="shared" si="79"/>
        <v>0</v>
      </c>
      <c r="S166" s="102">
        <f t="shared" si="80"/>
        <v>0</v>
      </c>
      <c r="T166" s="102">
        <f t="shared" si="81"/>
        <v>0</v>
      </c>
      <c r="U166" s="103">
        <f t="shared" si="82"/>
        <v>0</v>
      </c>
      <c r="V166" s="103">
        <f t="shared" si="83"/>
        <v>0</v>
      </c>
      <c r="W166" s="104">
        <f t="shared" si="84"/>
        <v>0</v>
      </c>
      <c r="X166" s="104">
        <f t="shared" si="85"/>
        <v>0</v>
      </c>
      <c r="Y166" s="64"/>
    </row>
    <row r="167" spans="1:34">
      <c r="A167" s="402"/>
      <c r="B167" s="403"/>
      <c r="C167" s="79" t="s">
        <v>67</v>
      </c>
      <c r="D167" s="291"/>
      <c r="E167" s="60"/>
      <c r="F167" s="61"/>
      <c r="G167" s="61"/>
      <c r="H167" s="61"/>
      <c r="I167" s="61" t="s">
        <v>32</v>
      </c>
      <c r="J167" s="62"/>
      <c r="K167" s="98">
        <f t="shared" si="72"/>
        <v>0</v>
      </c>
      <c r="L167" s="98">
        <f t="shared" si="73"/>
        <v>0</v>
      </c>
      <c r="M167" s="99">
        <f t="shared" si="74"/>
        <v>0</v>
      </c>
      <c r="N167" s="99">
        <f t="shared" si="75"/>
        <v>0</v>
      </c>
      <c r="O167" s="100">
        <f t="shared" si="76"/>
        <v>0</v>
      </c>
      <c r="P167" s="100">
        <f t="shared" si="77"/>
        <v>0</v>
      </c>
      <c r="Q167" s="101">
        <f t="shared" si="78"/>
        <v>0</v>
      </c>
      <c r="R167" s="101">
        <f t="shared" si="79"/>
        <v>0</v>
      </c>
      <c r="S167" s="102">
        <f t="shared" si="80"/>
        <v>0</v>
      </c>
      <c r="T167" s="102">
        <f t="shared" si="81"/>
        <v>0</v>
      </c>
      <c r="U167" s="103">
        <f t="shared" si="82"/>
        <v>0</v>
      </c>
      <c r="V167" s="103">
        <f t="shared" si="83"/>
        <v>0</v>
      </c>
      <c r="W167" s="104">
        <f t="shared" si="84"/>
        <v>0</v>
      </c>
      <c r="X167" s="104">
        <f t="shared" si="85"/>
        <v>0</v>
      </c>
      <c r="Y167" s="64"/>
    </row>
    <row r="168" spans="1:34">
      <c r="A168" s="402"/>
      <c r="B168" s="403"/>
      <c r="C168" s="79" t="s">
        <v>68</v>
      </c>
      <c r="D168" s="291"/>
      <c r="E168" s="60"/>
      <c r="F168" s="61"/>
      <c r="G168" s="61"/>
      <c r="H168" s="61"/>
      <c r="I168" s="61"/>
      <c r="J168" s="62" t="s">
        <v>32</v>
      </c>
      <c r="K168" s="98">
        <f t="shared" si="72"/>
        <v>0</v>
      </c>
      <c r="L168" s="98">
        <f t="shared" si="73"/>
        <v>0</v>
      </c>
      <c r="M168" s="99">
        <f t="shared" si="74"/>
        <v>0</v>
      </c>
      <c r="N168" s="99">
        <f t="shared" si="75"/>
        <v>0</v>
      </c>
      <c r="O168" s="100">
        <f t="shared" si="76"/>
        <v>0</v>
      </c>
      <c r="P168" s="100">
        <f t="shared" si="77"/>
        <v>0</v>
      </c>
      <c r="Q168" s="101">
        <f t="shared" si="78"/>
        <v>0</v>
      </c>
      <c r="R168" s="101">
        <f t="shared" si="79"/>
        <v>0</v>
      </c>
      <c r="S168" s="102">
        <f t="shared" si="80"/>
        <v>0</v>
      </c>
      <c r="T168" s="102">
        <f t="shared" si="81"/>
        <v>0</v>
      </c>
      <c r="U168" s="103">
        <f t="shared" si="82"/>
        <v>0</v>
      </c>
      <c r="V168" s="103">
        <f t="shared" si="83"/>
        <v>0</v>
      </c>
      <c r="W168" s="104">
        <f t="shared" si="84"/>
        <v>0</v>
      </c>
      <c r="X168" s="104">
        <f t="shared" si="85"/>
        <v>0</v>
      </c>
      <c r="Y168" s="64"/>
    </row>
    <row r="169" spans="1:34" ht="14.25" thickBot="1">
      <c r="A169" s="404"/>
      <c r="B169" s="405"/>
      <c r="C169" s="80" t="s">
        <v>69</v>
      </c>
      <c r="D169" s="292"/>
      <c r="E169" s="63" t="s">
        <v>32</v>
      </c>
      <c r="F169" s="7" t="s">
        <v>32</v>
      </c>
      <c r="G169" s="7" t="s">
        <v>32</v>
      </c>
      <c r="H169" s="7" t="s">
        <v>32</v>
      </c>
      <c r="I169" s="7" t="s">
        <v>32</v>
      </c>
      <c r="J169" s="8" t="s">
        <v>32</v>
      </c>
      <c r="K169" s="98">
        <f t="shared" si="72"/>
        <v>0</v>
      </c>
      <c r="L169" s="98">
        <f t="shared" si="73"/>
        <v>0</v>
      </c>
      <c r="M169" s="99">
        <f t="shared" si="74"/>
        <v>0</v>
      </c>
      <c r="N169" s="99">
        <f t="shared" si="75"/>
        <v>0</v>
      </c>
      <c r="O169" s="100">
        <f t="shared" si="76"/>
        <v>0</v>
      </c>
      <c r="P169" s="100">
        <f t="shared" si="77"/>
        <v>0</v>
      </c>
      <c r="Q169" s="101">
        <f t="shared" si="78"/>
        <v>0</v>
      </c>
      <c r="R169" s="101">
        <f t="shared" si="79"/>
        <v>0</v>
      </c>
      <c r="S169" s="102">
        <f t="shared" si="80"/>
        <v>0</v>
      </c>
      <c r="T169" s="102">
        <f t="shared" si="81"/>
        <v>0</v>
      </c>
      <c r="U169" s="103">
        <f t="shared" si="82"/>
        <v>0</v>
      </c>
      <c r="V169" s="103">
        <f t="shared" si="83"/>
        <v>0</v>
      </c>
      <c r="W169" s="104">
        <f t="shared" si="84"/>
        <v>0</v>
      </c>
      <c r="X169" s="104">
        <f t="shared" si="85"/>
        <v>0</v>
      </c>
      <c r="Y169" s="64"/>
    </row>
    <row r="170" spans="1:34" ht="14.25" thickBot="1">
      <c r="A170" s="393" t="s">
        <v>152</v>
      </c>
      <c r="B170" s="394"/>
      <c r="C170" s="395"/>
      <c r="D170" s="107" t="str">
        <f>IF(SUM(L143:L169)=0,"",SUM(K143:K169)/SUM(L143:L169)*100)</f>
        <v/>
      </c>
      <c r="E170" s="107" t="str">
        <f>IF(SUM(N143:N169)=0,"",SUM(M143:M169)/SUM(N143:N169)*100)</f>
        <v/>
      </c>
      <c r="F170" s="105" t="str">
        <f>IF(SUM(P143:P169)=0,"",SUM(O143:O169)/SUM(P143:P169)*100)</f>
        <v/>
      </c>
      <c r="G170" s="105" t="str">
        <f>IF(SUM(R143:R169)=0,"",SUM(Q143:Q169)/SUM(R143:R169)*100)</f>
        <v/>
      </c>
      <c r="H170" s="105" t="str">
        <f>IF(SUM(T143:T169)=0,"",SUM(S143:S169)/SUM(T143:T169)*100)</f>
        <v/>
      </c>
      <c r="I170" s="105" t="str">
        <f>IF(SUM(V143:V169)=0,"",SUM(U143:U169)/SUM(V143:V169)*100)</f>
        <v/>
      </c>
      <c r="J170" s="106" t="str">
        <f>IF(SUM(X143:X169)=0,"",SUM(W143:W169)/SUM(X143:X169)*100)</f>
        <v/>
      </c>
    </row>
    <row r="171" spans="1:34" ht="30" customHeight="1" thickBot="1">
      <c r="A171" s="396" t="s">
        <v>71</v>
      </c>
      <c r="B171" s="392"/>
      <c r="C171" s="397"/>
      <c r="D171" s="397"/>
      <c r="E171" s="397"/>
      <c r="F171" s="397"/>
      <c r="G171" s="397"/>
      <c r="H171" s="397"/>
      <c r="I171" s="397"/>
      <c r="J171" s="398"/>
    </row>
    <row r="172" spans="1:34" ht="14.25" thickBot="1"/>
    <row r="173" spans="1:34" ht="18" customHeight="1" thickBot="1">
      <c r="A173" s="391" t="s">
        <v>276</v>
      </c>
      <c r="B173" s="392"/>
      <c r="C173" s="299"/>
      <c r="D173" s="295"/>
      <c r="E173" s="295"/>
      <c r="F173" s="295"/>
      <c r="G173" s="295"/>
      <c r="H173" s="295"/>
      <c r="I173" s="295"/>
      <c r="J173" s="296"/>
    </row>
    <row r="174" spans="1:34">
      <c r="A174" s="431" t="s">
        <v>6</v>
      </c>
      <c r="B174" s="374"/>
      <c r="C174" s="433" t="s">
        <v>62</v>
      </c>
      <c r="D174" s="425" t="s">
        <v>64</v>
      </c>
      <c r="E174" s="428" t="s">
        <v>63</v>
      </c>
      <c r="F174" s="429"/>
      <c r="G174" s="429"/>
      <c r="H174" s="429"/>
      <c r="I174" s="429"/>
      <c r="J174" s="430"/>
      <c r="Y174" s="64"/>
    </row>
    <row r="175" spans="1:34" ht="14.25" thickBot="1">
      <c r="A175" s="402"/>
      <c r="B175" s="403"/>
      <c r="C175" s="434"/>
      <c r="D175" s="426"/>
      <c r="E175" s="414" t="s">
        <v>7</v>
      </c>
      <c r="F175" s="436" t="s">
        <v>3</v>
      </c>
      <c r="G175" s="436"/>
      <c r="H175" s="436" t="s">
        <v>4</v>
      </c>
      <c r="I175" s="436" t="s">
        <v>5</v>
      </c>
      <c r="J175" s="416" t="s">
        <v>8</v>
      </c>
      <c r="Y175" s="64" t="s">
        <v>32</v>
      </c>
    </row>
    <row r="176" spans="1:34" ht="14.25" customHeight="1" thickBot="1">
      <c r="A176" s="432"/>
      <c r="B176" s="388"/>
      <c r="C176" s="435"/>
      <c r="D176" s="427"/>
      <c r="E176" s="415"/>
      <c r="F176" s="212" t="s">
        <v>46</v>
      </c>
      <c r="G176" s="212" t="s">
        <v>47</v>
      </c>
      <c r="H176" s="437"/>
      <c r="I176" s="437"/>
      <c r="J176" s="417"/>
      <c r="Y176" s="64" t="s">
        <v>72</v>
      </c>
      <c r="AA176" s="342" t="s">
        <v>63</v>
      </c>
      <c r="AB176" s="343" t="s">
        <v>152</v>
      </c>
      <c r="AC176" s="447" t="s">
        <v>64</v>
      </c>
      <c r="AD176" s="447"/>
      <c r="AE176" s="447"/>
      <c r="AF176" s="447"/>
      <c r="AG176" s="447"/>
      <c r="AH176" s="344" t="s">
        <v>326</v>
      </c>
    </row>
    <row r="177" spans="1:37" ht="15" customHeight="1" thickTop="1" thickBot="1">
      <c r="A177" s="399" t="s">
        <v>1</v>
      </c>
      <c r="B177" s="400"/>
      <c r="C177" s="14" t="s">
        <v>41</v>
      </c>
      <c r="D177" s="161"/>
      <c r="E177" s="40" t="s">
        <v>32</v>
      </c>
      <c r="F177" s="22"/>
      <c r="G177" s="22"/>
      <c r="H177" s="22"/>
      <c r="I177" s="22"/>
      <c r="J177" s="23"/>
      <c r="K177" s="98">
        <f t="shared" ref="K177:K203" si="90">IF(D177="○",1,0)</f>
        <v>0</v>
      </c>
      <c r="L177" s="98">
        <f t="shared" ref="L177:L203" si="91">IF(D177="",0,1)</f>
        <v>0</v>
      </c>
      <c r="M177" s="99">
        <f t="shared" ref="M177:M203" si="92">IF(AND($D177="○",E177="○"),1,0)</f>
        <v>0</v>
      </c>
      <c r="N177" s="99">
        <f t="shared" ref="N177:N203" si="93">IF(AND($D177&lt;&gt;"",$E177="○"),1,0)</f>
        <v>0</v>
      </c>
      <c r="O177" s="100">
        <f t="shared" ref="O177:O203" si="94">IF(AND($D177="○",F177="○"),1,0)</f>
        <v>0</v>
      </c>
      <c r="P177" s="100">
        <f t="shared" ref="P177:P203" si="95">IF(AND($D177&lt;&gt;"",$F177="○"),1,0)</f>
        <v>0</v>
      </c>
      <c r="Q177" s="101">
        <f t="shared" ref="Q177:Q203" si="96">IF(AND($D177="○",G177="○"),1,0)</f>
        <v>0</v>
      </c>
      <c r="R177" s="101">
        <f t="shared" ref="R177:R203" si="97">IF(AND($D177&lt;&gt;"",$G177="○"),1,0)</f>
        <v>0</v>
      </c>
      <c r="S177" s="102">
        <f t="shared" ref="S177:S203" si="98">IF(AND($D177="○",H177="○"),1,0)</f>
        <v>0</v>
      </c>
      <c r="T177" s="102">
        <f t="shared" ref="T177:T203" si="99">IF(AND($D177&lt;&gt;"",$H177="○"),1,0)</f>
        <v>0</v>
      </c>
      <c r="U177" s="103">
        <f t="shared" ref="U177:U203" si="100">IF(AND($D177="○",I177="○"),1,0)</f>
        <v>0</v>
      </c>
      <c r="V177" s="103">
        <f t="shared" ref="V177:V203" si="101">IF(AND($D177&lt;&gt;"",$I177="○"),1,0)</f>
        <v>0</v>
      </c>
      <c r="W177" s="104">
        <f t="shared" ref="W177:W203" si="102">IF(AND($D177="○",J177="○"),1,0)</f>
        <v>0</v>
      </c>
      <c r="X177" s="104">
        <f t="shared" ref="X177:X203" si="103">IF(AND($D177&lt;&gt;"",$J177="○"),1,0)</f>
        <v>0</v>
      </c>
      <c r="Y177" s="64"/>
      <c r="AA177" s="248" t="s">
        <v>327</v>
      </c>
      <c r="AB177" s="346" t="str">
        <f>E204</f>
        <v/>
      </c>
      <c r="AC177" s="348" t="s">
        <v>334</v>
      </c>
      <c r="AD177" s="349" t="str">
        <f>IF(AB177&gt;=20,"★","")</f>
        <v>★</v>
      </c>
      <c r="AE177" s="349" t="str">
        <f>IF(AB177&gt;=40,"★","")</f>
        <v>★</v>
      </c>
      <c r="AF177" s="349" t="str">
        <f>IF(AB177&gt;=60,"★","")</f>
        <v>★</v>
      </c>
      <c r="AG177" s="350" t="str">
        <f>IF(AB177&gt;=80,"★","")</f>
        <v>★</v>
      </c>
      <c r="AH177" s="446">
        <f>C205</f>
        <v>0</v>
      </c>
    </row>
    <row r="178" spans="1:37">
      <c r="A178" s="410" t="s">
        <v>31</v>
      </c>
      <c r="B178" s="411"/>
      <c r="C178" s="65" t="s">
        <v>43</v>
      </c>
      <c r="D178" s="282"/>
      <c r="E178" s="43" t="s">
        <v>32</v>
      </c>
      <c r="F178" s="36"/>
      <c r="G178" s="36"/>
      <c r="H178" s="36"/>
      <c r="I178" s="36"/>
      <c r="J178" s="37"/>
      <c r="K178" s="98">
        <f t="shared" si="90"/>
        <v>0</v>
      </c>
      <c r="L178" s="98">
        <f t="shared" si="91"/>
        <v>0</v>
      </c>
      <c r="M178" s="99">
        <f t="shared" si="92"/>
        <v>0</v>
      </c>
      <c r="N178" s="99">
        <f t="shared" si="93"/>
        <v>0</v>
      </c>
      <c r="O178" s="100">
        <f t="shared" si="94"/>
        <v>0</v>
      </c>
      <c r="P178" s="100">
        <f t="shared" si="95"/>
        <v>0</v>
      </c>
      <c r="Q178" s="101">
        <f t="shared" si="96"/>
        <v>0</v>
      </c>
      <c r="R178" s="101">
        <f t="shared" si="97"/>
        <v>0</v>
      </c>
      <c r="S178" s="102">
        <f t="shared" si="98"/>
        <v>0</v>
      </c>
      <c r="T178" s="102">
        <f t="shared" si="99"/>
        <v>0</v>
      </c>
      <c r="U178" s="103">
        <f t="shared" si="100"/>
        <v>0</v>
      </c>
      <c r="V178" s="103">
        <f t="shared" si="101"/>
        <v>0</v>
      </c>
      <c r="W178" s="104">
        <f t="shared" si="102"/>
        <v>0</v>
      </c>
      <c r="X178" s="104">
        <f t="shared" si="103"/>
        <v>0</v>
      </c>
      <c r="Y178" s="64"/>
      <c r="AA178" s="248" t="s">
        <v>328</v>
      </c>
      <c r="AB178" s="346" t="str">
        <f>F204</f>
        <v/>
      </c>
      <c r="AC178" s="348" t="s">
        <v>334</v>
      </c>
      <c r="AD178" s="349" t="str">
        <f t="shared" ref="AD178:AD183" si="104">IF(AB178&gt;=20,"★","")</f>
        <v>★</v>
      </c>
      <c r="AE178" s="349" t="str">
        <f t="shared" ref="AE178:AE183" si="105">IF(AB178&gt;=40,"★","")</f>
        <v>★</v>
      </c>
      <c r="AF178" s="349" t="str">
        <f t="shared" ref="AF178:AF183" si="106">IF(AB178&gt;=60,"★","")</f>
        <v>★</v>
      </c>
      <c r="AG178" s="350" t="str">
        <f t="shared" ref="AG178:AG183" si="107">IF(AB178&gt;=80,"★","")</f>
        <v>★</v>
      </c>
      <c r="AH178" s="446"/>
      <c r="AJ178" s="442" t="s">
        <v>335</v>
      </c>
      <c r="AK178" s="443"/>
    </row>
    <row r="179" spans="1:37">
      <c r="A179" s="409"/>
      <c r="B179" s="400"/>
      <c r="C179" s="280" t="s">
        <v>231</v>
      </c>
      <c r="D179" s="162"/>
      <c r="E179" s="41"/>
      <c r="F179" s="16" t="s">
        <v>32</v>
      </c>
      <c r="G179" s="16" t="s">
        <v>32</v>
      </c>
      <c r="H179" s="16"/>
      <c r="I179" s="16"/>
      <c r="J179" s="17"/>
      <c r="K179" s="98">
        <f t="shared" si="90"/>
        <v>0</v>
      </c>
      <c r="L179" s="98">
        <f t="shared" si="91"/>
        <v>0</v>
      </c>
      <c r="M179" s="99">
        <f t="shared" si="92"/>
        <v>0</v>
      </c>
      <c r="N179" s="99">
        <f t="shared" si="93"/>
        <v>0</v>
      </c>
      <c r="O179" s="100">
        <f t="shared" si="94"/>
        <v>0</v>
      </c>
      <c r="P179" s="100">
        <f t="shared" si="95"/>
        <v>0</v>
      </c>
      <c r="Q179" s="101">
        <f t="shared" si="96"/>
        <v>0</v>
      </c>
      <c r="R179" s="101">
        <f t="shared" si="97"/>
        <v>0</v>
      </c>
      <c r="S179" s="102">
        <f t="shared" si="98"/>
        <v>0</v>
      </c>
      <c r="T179" s="102">
        <f t="shared" si="99"/>
        <v>0</v>
      </c>
      <c r="U179" s="103">
        <f t="shared" si="100"/>
        <v>0</v>
      </c>
      <c r="V179" s="103">
        <f t="shared" si="101"/>
        <v>0</v>
      </c>
      <c r="W179" s="104">
        <f t="shared" si="102"/>
        <v>0</v>
      </c>
      <c r="X179" s="104">
        <f t="shared" si="103"/>
        <v>0</v>
      </c>
      <c r="Y179" s="64"/>
      <c r="AA179" s="248" t="s">
        <v>329</v>
      </c>
      <c r="AB179" s="346" t="str">
        <f>G204</f>
        <v/>
      </c>
      <c r="AC179" s="348" t="s">
        <v>334</v>
      </c>
      <c r="AD179" s="349" t="str">
        <f t="shared" si="104"/>
        <v>★</v>
      </c>
      <c r="AE179" s="349" t="str">
        <f t="shared" si="105"/>
        <v>★</v>
      </c>
      <c r="AF179" s="349" t="str">
        <f t="shared" si="106"/>
        <v>★</v>
      </c>
      <c r="AG179" s="350" t="str">
        <f t="shared" si="107"/>
        <v>★</v>
      </c>
      <c r="AH179" s="446"/>
      <c r="AJ179" s="351" t="s">
        <v>336</v>
      </c>
      <c r="AK179" s="352" t="s">
        <v>334</v>
      </c>
    </row>
    <row r="180" spans="1:37">
      <c r="A180" s="409"/>
      <c r="B180" s="400"/>
      <c r="C180" s="280" t="s">
        <v>232</v>
      </c>
      <c r="D180" s="162"/>
      <c r="E180" s="41" t="s">
        <v>32</v>
      </c>
      <c r="F180" s="16"/>
      <c r="G180" s="16" t="s">
        <v>32</v>
      </c>
      <c r="H180" s="16" t="s">
        <v>32</v>
      </c>
      <c r="I180" s="16" t="s">
        <v>32</v>
      </c>
      <c r="J180" s="17" t="s">
        <v>32</v>
      </c>
      <c r="K180" s="98">
        <f t="shared" si="90"/>
        <v>0</v>
      </c>
      <c r="L180" s="98">
        <f t="shared" si="91"/>
        <v>0</v>
      </c>
      <c r="M180" s="99">
        <f t="shared" si="92"/>
        <v>0</v>
      </c>
      <c r="N180" s="99">
        <f t="shared" si="93"/>
        <v>0</v>
      </c>
      <c r="O180" s="100">
        <f t="shared" si="94"/>
        <v>0</v>
      </c>
      <c r="P180" s="100">
        <f t="shared" si="95"/>
        <v>0</v>
      </c>
      <c r="Q180" s="101">
        <f t="shared" si="96"/>
        <v>0</v>
      </c>
      <c r="R180" s="101">
        <f t="shared" si="97"/>
        <v>0</v>
      </c>
      <c r="S180" s="102">
        <f t="shared" si="98"/>
        <v>0</v>
      </c>
      <c r="T180" s="102">
        <f t="shared" si="99"/>
        <v>0</v>
      </c>
      <c r="U180" s="103">
        <f t="shared" si="100"/>
        <v>0</v>
      </c>
      <c r="V180" s="103">
        <f t="shared" si="101"/>
        <v>0</v>
      </c>
      <c r="W180" s="104">
        <f t="shared" si="102"/>
        <v>0</v>
      </c>
      <c r="X180" s="104">
        <f t="shared" si="103"/>
        <v>0</v>
      </c>
      <c r="Y180" s="81"/>
      <c r="AA180" s="248" t="s">
        <v>143</v>
      </c>
      <c r="AB180" s="346" t="str">
        <f>H204</f>
        <v/>
      </c>
      <c r="AC180" s="348" t="s">
        <v>334</v>
      </c>
      <c r="AD180" s="349" t="str">
        <f t="shared" si="104"/>
        <v>★</v>
      </c>
      <c r="AE180" s="349" t="str">
        <f t="shared" si="105"/>
        <v>★</v>
      </c>
      <c r="AF180" s="349" t="str">
        <f t="shared" si="106"/>
        <v>★</v>
      </c>
      <c r="AG180" s="350" t="str">
        <f t="shared" si="107"/>
        <v>★</v>
      </c>
      <c r="AH180" s="446"/>
      <c r="AJ180" s="351" t="s">
        <v>337</v>
      </c>
      <c r="AK180" s="353" t="s">
        <v>341</v>
      </c>
    </row>
    <row r="181" spans="1:37" ht="14.25" thickBot="1">
      <c r="A181" s="412"/>
      <c r="B181" s="413"/>
      <c r="C181" s="66" t="s">
        <v>233</v>
      </c>
      <c r="D181" s="283"/>
      <c r="E181" s="44"/>
      <c r="F181" s="38"/>
      <c r="G181" s="38"/>
      <c r="H181" s="38"/>
      <c r="I181" s="38" t="s">
        <v>32</v>
      </c>
      <c r="J181" s="39"/>
      <c r="K181" s="98">
        <f t="shared" si="90"/>
        <v>0</v>
      </c>
      <c r="L181" s="98">
        <f t="shared" si="91"/>
        <v>0</v>
      </c>
      <c r="M181" s="99">
        <f t="shared" si="92"/>
        <v>0</v>
      </c>
      <c r="N181" s="99">
        <f t="shared" si="93"/>
        <v>0</v>
      </c>
      <c r="O181" s="100">
        <f t="shared" si="94"/>
        <v>0</v>
      </c>
      <c r="P181" s="100">
        <f t="shared" si="95"/>
        <v>0</v>
      </c>
      <c r="Q181" s="101">
        <f t="shared" si="96"/>
        <v>0</v>
      </c>
      <c r="R181" s="101">
        <f t="shared" si="97"/>
        <v>0</v>
      </c>
      <c r="S181" s="102">
        <f t="shared" si="98"/>
        <v>0</v>
      </c>
      <c r="T181" s="102">
        <f t="shared" si="99"/>
        <v>0</v>
      </c>
      <c r="U181" s="103">
        <f t="shared" si="100"/>
        <v>0</v>
      </c>
      <c r="V181" s="103">
        <f t="shared" si="101"/>
        <v>0</v>
      </c>
      <c r="W181" s="104">
        <f t="shared" si="102"/>
        <v>0</v>
      </c>
      <c r="X181" s="104">
        <f t="shared" si="103"/>
        <v>0</v>
      </c>
      <c r="Y181" s="64"/>
      <c r="AA181" s="248" t="s">
        <v>144</v>
      </c>
      <c r="AB181" s="346" t="str">
        <f>I204</f>
        <v/>
      </c>
      <c r="AC181" s="348" t="s">
        <v>334</v>
      </c>
      <c r="AD181" s="349" t="str">
        <f t="shared" si="104"/>
        <v>★</v>
      </c>
      <c r="AE181" s="349" t="str">
        <f t="shared" si="105"/>
        <v>★</v>
      </c>
      <c r="AF181" s="349" t="str">
        <f t="shared" si="106"/>
        <v>★</v>
      </c>
      <c r="AG181" s="350" t="str">
        <f t="shared" si="107"/>
        <v>★</v>
      </c>
      <c r="AH181" s="446"/>
      <c r="AJ181" s="351" t="s">
        <v>338</v>
      </c>
      <c r="AK181" s="353" t="s">
        <v>342</v>
      </c>
    </row>
    <row r="182" spans="1:37">
      <c r="A182" s="418" t="s">
        <v>11</v>
      </c>
      <c r="B182" s="35" t="s">
        <v>9</v>
      </c>
      <c r="C182" s="67" t="s">
        <v>224</v>
      </c>
      <c r="D182" s="282"/>
      <c r="E182" s="43"/>
      <c r="F182" s="36" t="s">
        <v>32</v>
      </c>
      <c r="G182" s="36" t="s">
        <v>32</v>
      </c>
      <c r="H182" s="36"/>
      <c r="I182" s="36"/>
      <c r="J182" s="37"/>
      <c r="K182" s="98">
        <f t="shared" si="90"/>
        <v>0</v>
      </c>
      <c r="L182" s="98">
        <f t="shared" si="91"/>
        <v>0</v>
      </c>
      <c r="M182" s="99">
        <f t="shared" si="92"/>
        <v>0</v>
      </c>
      <c r="N182" s="99">
        <f t="shared" si="93"/>
        <v>0</v>
      </c>
      <c r="O182" s="100">
        <f t="shared" si="94"/>
        <v>0</v>
      </c>
      <c r="P182" s="100">
        <f t="shared" si="95"/>
        <v>0</v>
      </c>
      <c r="Q182" s="101">
        <f t="shared" si="96"/>
        <v>0</v>
      </c>
      <c r="R182" s="101">
        <f t="shared" si="97"/>
        <v>0</v>
      </c>
      <c r="S182" s="102">
        <f t="shared" si="98"/>
        <v>0</v>
      </c>
      <c r="T182" s="102">
        <f t="shared" si="99"/>
        <v>0</v>
      </c>
      <c r="U182" s="103">
        <f t="shared" si="100"/>
        <v>0</v>
      </c>
      <c r="V182" s="103">
        <f t="shared" si="101"/>
        <v>0</v>
      </c>
      <c r="W182" s="104">
        <f t="shared" si="102"/>
        <v>0</v>
      </c>
      <c r="X182" s="104">
        <f t="shared" si="103"/>
        <v>0</v>
      </c>
      <c r="Y182" s="64"/>
      <c r="AA182" s="248" t="s">
        <v>145</v>
      </c>
      <c r="AB182" s="346" t="str">
        <f>J204</f>
        <v/>
      </c>
      <c r="AC182" s="348" t="s">
        <v>334</v>
      </c>
      <c r="AD182" s="349" t="str">
        <f t="shared" si="104"/>
        <v>★</v>
      </c>
      <c r="AE182" s="349" t="str">
        <f t="shared" si="105"/>
        <v>★</v>
      </c>
      <c r="AF182" s="349" t="str">
        <f t="shared" si="106"/>
        <v>★</v>
      </c>
      <c r="AG182" s="350" t="str">
        <f t="shared" si="107"/>
        <v>★</v>
      </c>
      <c r="AH182" s="446"/>
      <c r="AJ182" s="351" t="s">
        <v>339</v>
      </c>
      <c r="AK182" s="353" t="s">
        <v>343</v>
      </c>
    </row>
    <row r="183" spans="1:37" ht="14.25" thickBot="1">
      <c r="A183" s="419"/>
      <c r="B183" s="15" t="s">
        <v>14</v>
      </c>
      <c r="C183" s="68" t="s">
        <v>234</v>
      </c>
      <c r="D183" s="162"/>
      <c r="E183" s="41" t="s">
        <v>32</v>
      </c>
      <c r="F183" s="16"/>
      <c r="G183" s="16"/>
      <c r="H183" s="16"/>
      <c r="I183" s="16"/>
      <c r="J183" s="17"/>
      <c r="K183" s="98">
        <f t="shared" si="90"/>
        <v>0</v>
      </c>
      <c r="L183" s="98">
        <f t="shared" si="91"/>
        <v>0</v>
      </c>
      <c r="M183" s="99">
        <f t="shared" si="92"/>
        <v>0</v>
      </c>
      <c r="N183" s="99">
        <f t="shared" si="93"/>
        <v>0</v>
      </c>
      <c r="O183" s="100">
        <f t="shared" si="94"/>
        <v>0</v>
      </c>
      <c r="P183" s="100">
        <f t="shared" si="95"/>
        <v>0</v>
      </c>
      <c r="Q183" s="101">
        <f t="shared" si="96"/>
        <v>0</v>
      </c>
      <c r="R183" s="101">
        <f t="shared" si="97"/>
        <v>0</v>
      </c>
      <c r="S183" s="102">
        <f t="shared" si="98"/>
        <v>0</v>
      </c>
      <c r="T183" s="102">
        <f t="shared" si="99"/>
        <v>0</v>
      </c>
      <c r="U183" s="103">
        <f t="shared" si="100"/>
        <v>0</v>
      </c>
      <c r="V183" s="103">
        <f t="shared" si="101"/>
        <v>0</v>
      </c>
      <c r="W183" s="104">
        <f t="shared" si="102"/>
        <v>0</v>
      </c>
      <c r="X183" s="104">
        <f t="shared" si="103"/>
        <v>0</v>
      </c>
      <c r="Y183" s="64"/>
      <c r="AA183" s="345" t="s">
        <v>333</v>
      </c>
      <c r="AB183" s="347" t="str">
        <f>D204</f>
        <v/>
      </c>
      <c r="AC183" s="356" t="s">
        <v>334</v>
      </c>
      <c r="AD183" s="357" t="str">
        <f t="shared" si="104"/>
        <v>★</v>
      </c>
      <c r="AE183" s="357" t="str">
        <f t="shared" si="105"/>
        <v>★</v>
      </c>
      <c r="AF183" s="357" t="str">
        <f t="shared" si="106"/>
        <v>★</v>
      </c>
      <c r="AG183" s="359" t="str">
        <f t="shared" si="107"/>
        <v>★</v>
      </c>
      <c r="AH183" s="448"/>
      <c r="AJ183" s="354" t="s">
        <v>340</v>
      </c>
      <c r="AK183" s="355" t="s">
        <v>344</v>
      </c>
    </row>
    <row r="184" spans="1:37">
      <c r="A184" s="420"/>
      <c r="B184" s="15" t="s">
        <v>12</v>
      </c>
      <c r="C184" s="68" t="s">
        <v>51</v>
      </c>
      <c r="D184" s="162"/>
      <c r="E184" s="41"/>
      <c r="F184" s="16" t="s">
        <v>32</v>
      </c>
      <c r="G184" s="16" t="s">
        <v>32</v>
      </c>
      <c r="H184" s="16"/>
      <c r="I184" s="16"/>
      <c r="J184" s="17"/>
      <c r="K184" s="98">
        <f t="shared" si="90"/>
        <v>0</v>
      </c>
      <c r="L184" s="98">
        <f t="shared" si="91"/>
        <v>0</v>
      </c>
      <c r="M184" s="99">
        <f t="shared" si="92"/>
        <v>0</v>
      </c>
      <c r="N184" s="99">
        <f t="shared" si="93"/>
        <v>0</v>
      </c>
      <c r="O184" s="100">
        <f t="shared" si="94"/>
        <v>0</v>
      </c>
      <c r="P184" s="100">
        <f t="shared" si="95"/>
        <v>0</v>
      </c>
      <c r="Q184" s="101">
        <f t="shared" si="96"/>
        <v>0</v>
      </c>
      <c r="R184" s="101">
        <f t="shared" si="97"/>
        <v>0</v>
      </c>
      <c r="S184" s="102">
        <f t="shared" si="98"/>
        <v>0</v>
      </c>
      <c r="T184" s="102">
        <f t="shared" si="99"/>
        <v>0</v>
      </c>
      <c r="U184" s="103">
        <f t="shared" si="100"/>
        <v>0</v>
      </c>
      <c r="V184" s="103">
        <f t="shared" si="101"/>
        <v>0</v>
      </c>
      <c r="W184" s="104">
        <f t="shared" si="102"/>
        <v>0</v>
      </c>
      <c r="X184" s="104">
        <f t="shared" si="103"/>
        <v>0</v>
      </c>
      <c r="Y184" s="64"/>
    </row>
    <row r="185" spans="1:37">
      <c r="A185" s="420"/>
      <c r="B185" s="422" t="s">
        <v>13</v>
      </c>
      <c r="C185" s="69" t="s">
        <v>242</v>
      </c>
      <c r="D185" s="284"/>
      <c r="E185" s="48" t="s">
        <v>32</v>
      </c>
      <c r="F185" s="49"/>
      <c r="G185" s="49"/>
      <c r="H185" s="49"/>
      <c r="I185" s="49"/>
      <c r="J185" s="50"/>
      <c r="K185" s="98">
        <f t="shared" si="90"/>
        <v>0</v>
      </c>
      <c r="L185" s="98">
        <f t="shared" si="91"/>
        <v>0</v>
      </c>
      <c r="M185" s="99">
        <f t="shared" si="92"/>
        <v>0</v>
      </c>
      <c r="N185" s="99">
        <f t="shared" si="93"/>
        <v>0</v>
      </c>
      <c r="O185" s="100">
        <f t="shared" si="94"/>
        <v>0</v>
      </c>
      <c r="P185" s="100">
        <f t="shared" si="95"/>
        <v>0</v>
      </c>
      <c r="Q185" s="101">
        <f t="shared" si="96"/>
        <v>0</v>
      </c>
      <c r="R185" s="101">
        <f t="shared" si="97"/>
        <v>0</v>
      </c>
      <c r="S185" s="102">
        <f t="shared" si="98"/>
        <v>0</v>
      </c>
      <c r="T185" s="102">
        <f t="shared" si="99"/>
        <v>0</v>
      </c>
      <c r="U185" s="103">
        <f t="shared" si="100"/>
        <v>0</v>
      </c>
      <c r="V185" s="103">
        <f t="shared" si="101"/>
        <v>0</v>
      </c>
      <c r="W185" s="104">
        <f t="shared" si="102"/>
        <v>0</v>
      </c>
      <c r="X185" s="104">
        <f t="shared" si="103"/>
        <v>0</v>
      </c>
      <c r="Y185" s="64"/>
    </row>
    <row r="186" spans="1:37">
      <c r="A186" s="420"/>
      <c r="B186" s="423"/>
      <c r="C186" s="70" t="s">
        <v>52</v>
      </c>
      <c r="D186" s="285"/>
      <c r="E186" s="51"/>
      <c r="F186" s="52"/>
      <c r="G186" s="52"/>
      <c r="H186" s="52" t="s">
        <v>32</v>
      </c>
      <c r="I186" s="52"/>
      <c r="J186" s="53"/>
      <c r="K186" s="98">
        <f t="shared" si="90"/>
        <v>0</v>
      </c>
      <c r="L186" s="98">
        <f t="shared" si="91"/>
        <v>0</v>
      </c>
      <c r="M186" s="99">
        <f t="shared" si="92"/>
        <v>0</v>
      </c>
      <c r="N186" s="99">
        <f t="shared" si="93"/>
        <v>0</v>
      </c>
      <c r="O186" s="100">
        <f t="shared" si="94"/>
        <v>0</v>
      </c>
      <c r="P186" s="100">
        <f t="shared" si="95"/>
        <v>0</v>
      </c>
      <c r="Q186" s="101">
        <f t="shared" si="96"/>
        <v>0</v>
      </c>
      <c r="R186" s="101">
        <f t="shared" si="97"/>
        <v>0</v>
      </c>
      <c r="S186" s="102">
        <f t="shared" si="98"/>
        <v>0</v>
      </c>
      <c r="T186" s="102">
        <f t="shared" si="99"/>
        <v>0</v>
      </c>
      <c r="U186" s="103">
        <f t="shared" si="100"/>
        <v>0</v>
      </c>
      <c r="V186" s="103">
        <f t="shared" si="101"/>
        <v>0</v>
      </c>
      <c r="W186" s="104">
        <f t="shared" si="102"/>
        <v>0</v>
      </c>
      <c r="X186" s="104">
        <f t="shared" si="103"/>
        <v>0</v>
      </c>
      <c r="Y186" s="64"/>
    </row>
    <row r="187" spans="1:37">
      <c r="A187" s="420"/>
      <c r="B187" s="423"/>
      <c r="C187" s="70" t="s">
        <v>53</v>
      </c>
      <c r="D187" s="285"/>
      <c r="E187" s="51"/>
      <c r="F187" s="52" t="s">
        <v>32</v>
      </c>
      <c r="G187" s="52" t="s">
        <v>32</v>
      </c>
      <c r="H187" s="52"/>
      <c r="I187" s="52"/>
      <c r="J187" s="53"/>
      <c r="K187" s="98">
        <f t="shared" si="90"/>
        <v>0</v>
      </c>
      <c r="L187" s="98">
        <f t="shared" si="91"/>
        <v>0</v>
      </c>
      <c r="M187" s="99">
        <f t="shared" si="92"/>
        <v>0</v>
      </c>
      <c r="N187" s="99">
        <f t="shared" si="93"/>
        <v>0</v>
      </c>
      <c r="O187" s="100">
        <f t="shared" si="94"/>
        <v>0</v>
      </c>
      <c r="P187" s="100">
        <f t="shared" si="95"/>
        <v>0</v>
      </c>
      <c r="Q187" s="101">
        <f t="shared" si="96"/>
        <v>0</v>
      </c>
      <c r="R187" s="101">
        <f t="shared" si="97"/>
        <v>0</v>
      </c>
      <c r="S187" s="102">
        <f t="shared" si="98"/>
        <v>0</v>
      </c>
      <c r="T187" s="102">
        <f t="shared" si="99"/>
        <v>0</v>
      </c>
      <c r="U187" s="103">
        <f t="shared" si="100"/>
        <v>0</v>
      </c>
      <c r="V187" s="103">
        <f t="shared" si="101"/>
        <v>0</v>
      </c>
      <c r="W187" s="104">
        <f t="shared" si="102"/>
        <v>0</v>
      </c>
      <c r="X187" s="104">
        <f t="shared" si="103"/>
        <v>0</v>
      </c>
      <c r="Y187" s="64"/>
    </row>
    <row r="188" spans="1:37">
      <c r="A188" s="420"/>
      <c r="B188" s="423"/>
      <c r="C188" s="70" t="s">
        <v>54</v>
      </c>
      <c r="D188" s="285"/>
      <c r="E188" s="51"/>
      <c r="F188" s="52"/>
      <c r="G188" s="52"/>
      <c r="H188" s="52"/>
      <c r="I188" s="52" t="s">
        <v>32</v>
      </c>
      <c r="J188" s="53"/>
      <c r="K188" s="98">
        <f t="shared" si="90"/>
        <v>0</v>
      </c>
      <c r="L188" s="98">
        <f t="shared" si="91"/>
        <v>0</v>
      </c>
      <c r="M188" s="99">
        <f t="shared" si="92"/>
        <v>0</v>
      </c>
      <c r="N188" s="99">
        <f t="shared" si="93"/>
        <v>0</v>
      </c>
      <c r="O188" s="100">
        <f t="shared" si="94"/>
        <v>0</v>
      </c>
      <c r="P188" s="100">
        <f t="shared" si="95"/>
        <v>0</v>
      </c>
      <c r="Q188" s="101">
        <f t="shared" si="96"/>
        <v>0</v>
      </c>
      <c r="R188" s="101">
        <f t="shared" si="97"/>
        <v>0</v>
      </c>
      <c r="S188" s="102">
        <f t="shared" si="98"/>
        <v>0</v>
      </c>
      <c r="T188" s="102">
        <f t="shared" si="99"/>
        <v>0</v>
      </c>
      <c r="U188" s="103">
        <f t="shared" si="100"/>
        <v>0</v>
      </c>
      <c r="V188" s="103">
        <f t="shared" si="101"/>
        <v>0</v>
      </c>
      <c r="W188" s="104">
        <f t="shared" si="102"/>
        <v>0</v>
      </c>
      <c r="X188" s="104">
        <f t="shared" si="103"/>
        <v>0</v>
      </c>
      <c r="Y188" s="64"/>
    </row>
    <row r="189" spans="1:37">
      <c r="A189" s="420"/>
      <c r="B189" s="423"/>
      <c r="C189" s="70" t="s">
        <v>56</v>
      </c>
      <c r="D189" s="285"/>
      <c r="E189" s="51"/>
      <c r="F189" s="52" t="s">
        <v>32</v>
      </c>
      <c r="G189" s="52" t="s">
        <v>32</v>
      </c>
      <c r="H189" s="52"/>
      <c r="I189" s="52"/>
      <c r="J189" s="53"/>
      <c r="K189" s="98">
        <f t="shared" si="90"/>
        <v>0</v>
      </c>
      <c r="L189" s="98">
        <f t="shared" si="91"/>
        <v>0</v>
      </c>
      <c r="M189" s="99">
        <f t="shared" si="92"/>
        <v>0</v>
      </c>
      <c r="N189" s="99">
        <f t="shared" si="93"/>
        <v>0</v>
      </c>
      <c r="O189" s="100">
        <f t="shared" si="94"/>
        <v>0</v>
      </c>
      <c r="P189" s="100">
        <f t="shared" si="95"/>
        <v>0</v>
      </c>
      <c r="Q189" s="101">
        <f t="shared" si="96"/>
        <v>0</v>
      </c>
      <c r="R189" s="101">
        <f t="shared" si="97"/>
        <v>0</v>
      </c>
      <c r="S189" s="102">
        <f t="shared" si="98"/>
        <v>0</v>
      </c>
      <c r="T189" s="102">
        <f t="shared" si="99"/>
        <v>0</v>
      </c>
      <c r="U189" s="103">
        <f t="shared" si="100"/>
        <v>0</v>
      </c>
      <c r="V189" s="103">
        <f t="shared" si="101"/>
        <v>0</v>
      </c>
      <c r="W189" s="104">
        <f t="shared" si="102"/>
        <v>0</v>
      </c>
      <c r="X189" s="104">
        <f t="shared" si="103"/>
        <v>0</v>
      </c>
      <c r="Y189" s="64"/>
    </row>
    <row r="190" spans="1:37" ht="14.25" thickBot="1">
      <c r="A190" s="421"/>
      <c r="B190" s="424"/>
      <c r="C190" s="71" t="s">
        <v>55</v>
      </c>
      <c r="D190" s="286"/>
      <c r="E190" s="54"/>
      <c r="F190" s="55"/>
      <c r="G190" s="55"/>
      <c r="H190" s="55"/>
      <c r="I190" s="55" t="s">
        <v>32</v>
      </c>
      <c r="J190" s="56"/>
      <c r="K190" s="98">
        <f t="shared" si="90"/>
        <v>0</v>
      </c>
      <c r="L190" s="98">
        <f t="shared" si="91"/>
        <v>0</v>
      </c>
      <c r="M190" s="99">
        <f t="shared" si="92"/>
        <v>0</v>
      </c>
      <c r="N190" s="99">
        <f t="shared" si="93"/>
        <v>0</v>
      </c>
      <c r="O190" s="100">
        <f t="shared" si="94"/>
        <v>0</v>
      </c>
      <c r="P190" s="100">
        <f t="shared" si="95"/>
        <v>0</v>
      </c>
      <c r="Q190" s="101">
        <f t="shared" si="96"/>
        <v>0</v>
      </c>
      <c r="R190" s="101">
        <f t="shared" si="97"/>
        <v>0</v>
      </c>
      <c r="S190" s="102">
        <f t="shared" si="98"/>
        <v>0</v>
      </c>
      <c r="T190" s="102">
        <f t="shared" si="99"/>
        <v>0</v>
      </c>
      <c r="U190" s="103">
        <f t="shared" si="100"/>
        <v>0</v>
      </c>
      <c r="V190" s="103">
        <f t="shared" si="101"/>
        <v>0</v>
      </c>
      <c r="W190" s="104">
        <f t="shared" si="102"/>
        <v>0</v>
      </c>
      <c r="X190" s="104">
        <f t="shared" si="103"/>
        <v>0</v>
      </c>
      <c r="Y190" s="64"/>
    </row>
    <row r="191" spans="1:37">
      <c r="A191" s="399" t="s">
        <v>23</v>
      </c>
      <c r="B191" s="400"/>
      <c r="C191" s="72" t="s">
        <v>57</v>
      </c>
      <c r="D191" s="287"/>
      <c r="E191" s="40" t="s">
        <v>32</v>
      </c>
      <c r="F191" s="33"/>
      <c r="G191" s="33"/>
      <c r="H191" s="22"/>
      <c r="I191" s="33"/>
      <c r="J191" s="34" t="s">
        <v>32</v>
      </c>
      <c r="K191" s="98">
        <f t="shared" si="90"/>
        <v>0</v>
      </c>
      <c r="L191" s="98">
        <f t="shared" si="91"/>
        <v>0</v>
      </c>
      <c r="M191" s="99">
        <f t="shared" si="92"/>
        <v>0</v>
      </c>
      <c r="N191" s="99">
        <f t="shared" si="93"/>
        <v>0</v>
      </c>
      <c r="O191" s="100">
        <f t="shared" si="94"/>
        <v>0</v>
      </c>
      <c r="P191" s="100">
        <f t="shared" si="95"/>
        <v>0</v>
      </c>
      <c r="Q191" s="101">
        <f t="shared" si="96"/>
        <v>0</v>
      </c>
      <c r="R191" s="101">
        <f t="shared" si="97"/>
        <v>0</v>
      </c>
      <c r="S191" s="102">
        <f t="shared" si="98"/>
        <v>0</v>
      </c>
      <c r="T191" s="102">
        <f t="shared" si="99"/>
        <v>0</v>
      </c>
      <c r="U191" s="103">
        <f t="shared" si="100"/>
        <v>0</v>
      </c>
      <c r="V191" s="103">
        <f t="shared" si="101"/>
        <v>0</v>
      </c>
      <c r="W191" s="104">
        <f t="shared" si="102"/>
        <v>0</v>
      </c>
      <c r="X191" s="104">
        <f t="shared" si="103"/>
        <v>0</v>
      </c>
      <c r="Y191" s="64"/>
    </row>
    <row r="192" spans="1:37">
      <c r="A192" s="399"/>
      <c r="B192" s="400"/>
      <c r="C192" s="73" t="s">
        <v>58</v>
      </c>
      <c r="D192" s="291"/>
      <c r="E192" s="41"/>
      <c r="F192" s="211" t="s">
        <v>32</v>
      </c>
      <c r="G192" s="211" t="s">
        <v>32</v>
      </c>
      <c r="H192" s="16"/>
      <c r="I192" s="211"/>
      <c r="J192" s="213"/>
      <c r="K192" s="98">
        <f t="shared" si="90"/>
        <v>0</v>
      </c>
      <c r="L192" s="98">
        <f t="shared" si="91"/>
        <v>0</v>
      </c>
      <c r="M192" s="99">
        <f t="shared" si="92"/>
        <v>0</v>
      </c>
      <c r="N192" s="99">
        <f t="shared" si="93"/>
        <v>0</v>
      </c>
      <c r="O192" s="100">
        <f t="shared" si="94"/>
        <v>0</v>
      </c>
      <c r="P192" s="100">
        <f t="shared" si="95"/>
        <v>0</v>
      </c>
      <c r="Q192" s="101">
        <f t="shared" si="96"/>
        <v>0</v>
      </c>
      <c r="R192" s="101">
        <f t="shared" si="97"/>
        <v>0</v>
      </c>
      <c r="S192" s="102">
        <f t="shared" si="98"/>
        <v>0</v>
      </c>
      <c r="T192" s="102">
        <f t="shared" si="99"/>
        <v>0</v>
      </c>
      <c r="U192" s="103">
        <f t="shared" si="100"/>
        <v>0</v>
      </c>
      <c r="V192" s="103">
        <f t="shared" si="101"/>
        <v>0</v>
      </c>
      <c r="W192" s="104">
        <f t="shared" si="102"/>
        <v>0</v>
      </c>
      <c r="X192" s="104">
        <f t="shared" si="103"/>
        <v>0</v>
      </c>
      <c r="Y192" s="64"/>
    </row>
    <row r="193" spans="1:25" ht="14.25" thickBot="1">
      <c r="A193" s="399"/>
      <c r="B193" s="400"/>
      <c r="C193" s="74" t="s">
        <v>59</v>
      </c>
      <c r="D193" s="288"/>
      <c r="E193" s="42"/>
      <c r="F193" s="27"/>
      <c r="G193" s="27"/>
      <c r="H193" s="28"/>
      <c r="I193" s="27"/>
      <c r="J193" s="29" t="s">
        <v>32</v>
      </c>
      <c r="K193" s="98">
        <f t="shared" si="90"/>
        <v>0</v>
      </c>
      <c r="L193" s="98">
        <f t="shared" si="91"/>
        <v>0</v>
      </c>
      <c r="M193" s="99">
        <f t="shared" si="92"/>
        <v>0</v>
      </c>
      <c r="N193" s="99">
        <f t="shared" si="93"/>
        <v>0</v>
      </c>
      <c r="O193" s="100">
        <f t="shared" si="94"/>
        <v>0</v>
      </c>
      <c r="P193" s="100">
        <f t="shared" si="95"/>
        <v>0</v>
      </c>
      <c r="Q193" s="101">
        <f t="shared" si="96"/>
        <v>0</v>
      </c>
      <c r="R193" s="101">
        <f t="shared" si="97"/>
        <v>0</v>
      </c>
      <c r="S193" s="102">
        <f t="shared" si="98"/>
        <v>0</v>
      </c>
      <c r="T193" s="102">
        <f t="shared" si="99"/>
        <v>0</v>
      </c>
      <c r="U193" s="103">
        <f t="shared" si="100"/>
        <v>0</v>
      </c>
      <c r="V193" s="103">
        <f t="shared" si="101"/>
        <v>0</v>
      </c>
      <c r="W193" s="104">
        <f t="shared" si="102"/>
        <v>0</v>
      </c>
      <c r="X193" s="104">
        <f t="shared" si="103"/>
        <v>0</v>
      </c>
      <c r="Y193" s="64"/>
    </row>
    <row r="194" spans="1:25">
      <c r="A194" s="401" t="s">
        <v>22</v>
      </c>
      <c r="B194" s="374"/>
      <c r="C194" s="75" t="s">
        <v>244</v>
      </c>
      <c r="D194" s="282"/>
      <c r="E194" s="45" t="s">
        <v>32</v>
      </c>
      <c r="F194" s="30"/>
      <c r="G194" s="30"/>
      <c r="H194" s="30"/>
      <c r="I194" s="30"/>
      <c r="J194" s="31"/>
      <c r="K194" s="98">
        <f t="shared" si="90"/>
        <v>0</v>
      </c>
      <c r="L194" s="98">
        <f t="shared" si="91"/>
        <v>0</v>
      </c>
      <c r="M194" s="99">
        <f t="shared" si="92"/>
        <v>0</v>
      </c>
      <c r="N194" s="99">
        <f t="shared" si="93"/>
        <v>0</v>
      </c>
      <c r="O194" s="100">
        <f t="shared" si="94"/>
        <v>0</v>
      </c>
      <c r="P194" s="100">
        <f t="shared" si="95"/>
        <v>0</v>
      </c>
      <c r="Q194" s="101">
        <f t="shared" si="96"/>
        <v>0</v>
      </c>
      <c r="R194" s="101">
        <f t="shared" si="97"/>
        <v>0</v>
      </c>
      <c r="S194" s="102">
        <f t="shared" si="98"/>
        <v>0</v>
      </c>
      <c r="T194" s="102">
        <f t="shared" si="99"/>
        <v>0</v>
      </c>
      <c r="U194" s="103">
        <f t="shared" si="100"/>
        <v>0</v>
      </c>
      <c r="V194" s="103">
        <f t="shared" si="101"/>
        <v>0</v>
      </c>
      <c r="W194" s="104">
        <f t="shared" si="102"/>
        <v>0</v>
      </c>
      <c r="X194" s="104">
        <f t="shared" si="103"/>
        <v>0</v>
      </c>
      <c r="Y194" s="64"/>
    </row>
    <row r="195" spans="1:25" ht="27">
      <c r="A195" s="402"/>
      <c r="B195" s="403"/>
      <c r="C195" s="76" t="s">
        <v>245</v>
      </c>
      <c r="D195" s="291"/>
      <c r="E195" s="46"/>
      <c r="F195" s="20" t="s">
        <v>32</v>
      </c>
      <c r="G195" s="20" t="s">
        <v>32</v>
      </c>
      <c r="H195" s="20"/>
      <c r="I195" s="20"/>
      <c r="J195" s="21"/>
      <c r="K195" s="98">
        <f t="shared" si="90"/>
        <v>0</v>
      </c>
      <c r="L195" s="98">
        <f t="shared" si="91"/>
        <v>0</v>
      </c>
      <c r="M195" s="99">
        <f t="shared" si="92"/>
        <v>0</v>
      </c>
      <c r="N195" s="99">
        <f t="shared" si="93"/>
        <v>0</v>
      </c>
      <c r="O195" s="100">
        <f t="shared" si="94"/>
        <v>0</v>
      </c>
      <c r="P195" s="100">
        <f t="shared" si="95"/>
        <v>0</v>
      </c>
      <c r="Q195" s="101">
        <f t="shared" si="96"/>
        <v>0</v>
      </c>
      <c r="R195" s="101">
        <f t="shared" si="97"/>
        <v>0</v>
      </c>
      <c r="S195" s="102">
        <f t="shared" si="98"/>
        <v>0</v>
      </c>
      <c r="T195" s="102">
        <f t="shared" si="99"/>
        <v>0</v>
      </c>
      <c r="U195" s="103">
        <f t="shared" si="100"/>
        <v>0</v>
      </c>
      <c r="V195" s="103">
        <f t="shared" si="101"/>
        <v>0</v>
      </c>
      <c r="W195" s="104">
        <f t="shared" si="102"/>
        <v>0</v>
      </c>
      <c r="X195" s="104">
        <f t="shared" si="103"/>
        <v>0</v>
      </c>
      <c r="Y195" s="64"/>
    </row>
    <row r="196" spans="1:25">
      <c r="A196" s="402"/>
      <c r="B196" s="403"/>
      <c r="C196" s="76" t="s">
        <v>81</v>
      </c>
      <c r="D196" s="291"/>
      <c r="E196" s="46"/>
      <c r="F196" s="20"/>
      <c r="G196" s="20"/>
      <c r="H196" s="20" t="s">
        <v>32</v>
      </c>
      <c r="I196" s="20"/>
      <c r="J196" s="21"/>
      <c r="K196" s="98">
        <f t="shared" si="90"/>
        <v>0</v>
      </c>
      <c r="L196" s="98">
        <f t="shared" si="91"/>
        <v>0</v>
      </c>
      <c r="M196" s="99">
        <f t="shared" si="92"/>
        <v>0</v>
      </c>
      <c r="N196" s="99">
        <f t="shared" si="93"/>
        <v>0</v>
      </c>
      <c r="O196" s="100">
        <f t="shared" si="94"/>
        <v>0</v>
      </c>
      <c r="P196" s="100">
        <f t="shared" si="95"/>
        <v>0</v>
      </c>
      <c r="Q196" s="101">
        <f t="shared" si="96"/>
        <v>0</v>
      </c>
      <c r="R196" s="101">
        <f t="shared" si="97"/>
        <v>0</v>
      </c>
      <c r="S196" s="102">
        <f t="shared" si="98"/>
        <v>0</v>
      </c>
      <c r="T196" s="102">
        <f t="shared" si="99"/>
        <v>0</v>
      </c>
      <c r="U196" s="103">
        <f t="shared" si="100"/>
        <v>0</v>
      </c>
      <c r="V196" s="103">
        <f t="shared" si="101"/>
        <v>0</v>
      </c>
      <c r="W196" s="104">
        <f t="shared" si="102"/>
        <v>0</v>
      </c>
      <c r="X196" s="104">
        <f t="shared" si="103"/>
        <v>0</v>
      </c>
      <c r="Y196" s="64"/>
    </row>
    <row r="197" spans="1:25" ht="14.25" thickBot="1">
      <c r="A197" s="402"/>
      <c r="B197" s="403"/>
      <c r="C197" s="76" t="s">
        <v>246</v>
      </c>
      <c r="D197" s="291"/>
      <c r="E197" s="46"/>
      <c r="F197" s="20"/>
      <c r="G197" s="20"/>
      <c r="H197" s="20"/>
      <c r="I197" s="20" t="s">
        <v>32</v>
      </c>
      <c r="J197" s="21"/>
      <c r="K197" s="98">
        <f t="shared" si="90"/>
        <v>0</v>
      </c>
      <c r="L197" s="98">
        <f t="shared" si="91"/>
        <v>0</v>
      </c>
      <c r="M197" s="99">
        <f t="shared" si="92"/>
        <v>0</v>
      </c>
      <c r="N197" s="99">
        <f t="shared" si="93"/>
        <v>0</v>
      </c>
      <c r="O197" s="100">
        <f t="shared" si="94"/>
        <v>0</v>
      </c>
      <c r="P197" s="100">
        <f t="shared" si="95"/>
        <v>0</v>
      </c>
      <c r="Q197" s="101">
        <f t="shared" si="96"/>
        <v>0</v>
      </c>
      <c r="R197" s="101">
        <f t="shared" si="97"/>
        <v>0</v>
      </c>
      <c r="S197" s="102">
        <f t="shared" si="98"/>
        <v>0</v>
      </c>
      <c r="T197" s="102">
        <f t="shared" si="99"/>
        <v>0</v>
      </c>
      <c r="U197" s="103">
        <f t="shared" si="100"/>
        <v>0</v>
      </c>
      <c r="V197" s="103">
        <f t="shared" si="101"/>
        <v>0</v>
      </c>
      <c r="W197" s="104">
        <f t="shared" si="102"/>
        <v>0</v>
      </c>
      <c r="X197" s="104">
        <f t="shared" si="103"/>
        <v>0</v>
      </c>
      <c r="Y197" s="64"/>
    </row>
    <row r="198" spans="1:25">
      <c r="A198" s="438" t="s">
        <v>70</v>
      </c>
      <c r="B198" s="374"/>
      <c r="C198" s="78" t="s">
        <v>79</v>
      </c>
      <c r="D198" s="290"/>
      <c r="E198" s="57" t="s">
        <v>32</v>
      </c>
      <c r="F198" s="58"/>
      <c r="G198" s="58"/>
      <c r="H198" s="58"/>
      <c r="I198" s="58"/>
      <c r="J198" s="59"/>
      <c r="K198" s="98">
        <f t="shared" si="90"/>
        <v>0</v>
      </c>
      <c r="L198" s="98">
        <f t="shared" si="91"/>
        <v>0</v>
      </c>
      <c r="M198" s="99">
        <f t="shared" si="92"/>
        <v>0</v>
      </c>
      <c r="N198" s="99">
        <f t="shared" si="93"/>
        <v>0</v>
      </c>
      <c r="O198" s="100">
        <f t="shared" si="94"/>
        <v>0</v>
      </c>
      <c r="P198" s="100">
        <f t="shared" si="95"/>
        <v>0</v>
      </c>
      <c r="Q198" s="101">
        <f t="shared" si="96"/>
        <v>0</v>
      </c>
      <c r="R198" s="101">
        <f t="shared" si="97"/>
        <v>0</v>
      </c>
      <c r="S198" s="102">
        <f t="shared" si="98"/>
        <v>0</v>
      </c>
      <c r="T198" s="102">
        <f t="shared" si="99"/>
        <v>0</v>
      </c>
      <c r="U198" s="103">
        <f t="shared" si="100"/>
        <v>0</v>
      </c>
      <c r="V198" s="103">
        <f t="shared" si="101"/>
        <v>0</v>
      </c>
      <c r="W198" s="104">
        <f t="shared" si="102"/>
        <v>0</v>
      </c>
      <c r="X198" s="104">
        <f t="shared" si="103"/>
        <v>0</v>
      </c>
      <c r="Y198" s="64"/>
    </row>
    <row r="199" spans="1:25">
      <c r="A199" s="402"/>
      <c r="B199" s="403"/>
      <c r="C199" s="79" t="s">
        <v>65</v>
      </c>
      <c r="D199" s="291"/>
      <c r="E199" s="60"/>
      <c r="F199" s="61" t="s">
        <v>32</v>
      </c>
      <c r="G199" s="61" t="s">
        <v>32</v>
      </c>
      <c r="H199" s="61"/>
      <c r="I199" s="61"/>
      <c r="J199" s="62"/>
      <c r="K199" s="98">
        <f t="shared" si="90"/>
        <v>0</v>
      </c>
      <c r="L199" s="98">
        <f t="shared" si="91"/>
        <v>0</v>
      </c>
      <c r="M199" s="99">
        <f t="shared" si="92"/>
        <v>0</v>
      </c>
      <c r="N199" s="99">
        <f t="shared" si="93"/>
        <v>0</v>
      </c>
      <c r="O199" s="100">
        <f t="shared" si="94"/>
        <v>0</v>
      </c>
      <c r="P199" s="100">
        <f t="shared" si="95"/>
        <v>0</v>
      </c>
      <c r="Q199" s="101">
        <f t="shared" si="96"/>
        <v>0</v>
      </c>
      <c r="R199" s="101">
        <f t="shared" si="97"/>
        <v>0</v>
      </c>
      <c r="S199" s="102">
        <f t="shared" si="98"/>
        <v>0</v>
      </c>
      <c r="T199" s="102">
        <f t="shared" si="99"/>
        <v>0</v>
      </c>
      <c r="U199" s="103">
        <f t="shared" si="100"/>
        <v>0</v>
      </c>
      <c r="V199" s="103">
        <f t="shared" si="101"/>
        <v>0</v>
      </c>
      <c r="W199" s="104">
        <f t="shared" si="102"/>
        <v>0</v>
      </c>
      <c r="X199" s="104">
        <f t="shared" si="103"/>
        <v>0</v>
      </c>
      <c r="Y199" s="64"/>
    </row>
    <row r="200" spans="1:25">
      <c r="A200" s="402"/>
      <c r="B200" s="403"/>
      <c r="C200" s="79" t="s">
        <v>66</v>
      </c>
      <c r="D200" s="291"/>
      <c r="E200" s="60"/>
      <c r="F200" s="61"/>
      <c r="G200" s="61"/>
      <c r="H200" s="61" t="s">
        <v>32</v>
      </c>
      <c r="I200" s="61"/>
      <c r="J200" s="62"/>
      <c r="K200" s="98">
        <f t="shared" si="90"/>
        <v>0</v>
      </c>
      <c r="L200" s="98">
        <f t="shared" si="91"/>
        <v>0</v>
      </c>
      <c r="M200" s="99">
        <f t="shared" si="92"/>
        <v>0</v>
      </c>
      <c r="N200" s="99">
        <f t="shared" si="93"/>
        <v>0</v>
      </c>
      <c r="O200" s="100">
        <f t="shared" si="94"/>
        <v>0</v>
      </c>
      <c r="P200" s="100">
        <f t="shared" si="95"/>
        <v>0</v>
      </c>
      <c r="Q200" s="101">
        <f t="shared" si="96"/>
        <v>0</v>
      </c>
      <c r="R200" s="101">
        <f t="shared" si="97"/>
        <v>0</v>
      </c>
      <c r="S200" s="102">
        <f t="shared" si="98"/>
        <v>0</v>
      </c>
      <c r="T200" s="102">
        <f t="shared" si="99"/>
        <v>0</v>
      </c>
      <c r="U200" s="103">
        <f t="shared" si="100"/>
        <v>0</v>
      </c>
      <c r="V200" s="103">
        <f t="shared" si="101"/>
        <v>0</v>
      </c>
      <c r="W200" s="104">
        <f t="shared" si="102"/>
        <v>0</v>
      </c>
      <c r="X200" s="104">
        <f t="shared" si="103"/>
        <v>0</v>
      </c>
      <c r="Y200" s="64"/>
    </row>
    <row r="201" spans="1:25">
      <c r="A201" s="402"/>
      <c r="B201" s="403"/>
      <c r="C201" s="79" t="s">
        <v>67</v>
      </c>
      <c r="D201" s="291"/>
      <c r="E201" s="60"/>
      <c r="F201" s="61"/>
      <c r="G201" s="61"/>
      <c r="H201" s="61"/>
      <c r="I201" s="61" t="s">
        <v>32</v>
      </c>
      <c r="J201" s="62"/>
      <c r="K201" s="98">
        <f t="shared" si="90"/>
        <v>0</v>
      </c>
      <c r="L201" s="98">
        <f t="shared" si="91"/>
        <v>0</v>
      </c>
      <c r="M201" s="99">
        <f t="shared" si="92"/>
        <v>0</v>
      </c>
      <c r="N201" s="99">
        <f t="shared" si="93"/>
        <v>0</v>
      </c>
      <c r="O201" s="100">
        <f t="shared" si="94"/>
        <v>0</v>
      </c>
      <c r="P201" s="100">
        <f t="shared" si="95"/>
        <v>0</v>
      </c>
      <c r="Q201" s="101">
        <f t="shared" si="96"/>
        <v>0</v>
      </c>
      <c r="R201" s="101">
        <f t="shared" si="97"/>
        <v>0</v>
      </c>
      <c r="S201" s="102">
        <f t="shared" si="98"/>
        <v>0</v>
      </c>
      <c r="T201" s="102">
        <f t="shared" si="99"/>
        <v>0</v>
      </c>
      <c r="U201" s="103">
        <f t="shared" si="100"/>
        <v>0</v>
      </c>
      <c r="V201" s="103">
        <f t="shared" si="101"/>
        <v>0</v>
      </c>
      <c r="W201" s="104">
        <f t="shared" si="102"/>
        <v>0</v>
      </c>
      <c r="X201" s="104">
        <f t="shared" si="103"/>
        <v>0</v>
      </c>
      <c r="Y201" s="64"/>
    </row>
    <row r="202" spans="1:25">
      <c r="A202" s="402"/>
      <c r="B202" s="403"/>
      <c r="C202" s="79" t="s">
        <v>68</v>
      </c>
      <c r="D202" s="291"/>
      <c r="E202" s="60"/>
      <c r="F202" s="61"/>
      <c r="G202" s="61"/>
      <c r="H202" s="61"/>
      <c r="I202" s="61"/>
      <c r="J202" s="62" t="s">
        <v>32</v>
      </c>
      <c r="K202" s="98">
        <f t="shared" si="90"/>
        <v>0</v>
      </c>
      <c r="L202" s="98">
        <f t="shared" si="91"/>
        <v>0</v>
      </c>
      <c r="M202" s="99">
        <f t="shared" si="92"/>
        <v>0</v>
      </c>
      <c r="N202" s="99">
        <f t="shared" si="93"/>
        <v>0</v>
      </c>
      <c r="O202" s="100">
        <f t="shared" si="94"/>
        <v>0</v>
      </c>
      <c r="P202" s="100">
        <f t="shared" si="95"/>
        <v>0</v>
      </c>
      <c r="Q202" s="101">
        <f t="shared" si="96"/>
        <v>0</v>
      </c>
      <c r="R202" s="101">
        <f t="shared" si="97"/>
        <v>0</v>
      </c>
      <c r="S202" s="102">
        <f t="shared" si="98"/>
        <v>0</v>
      </c>
      <c r="T202" s="102">
        <f t="shared" si="99"/>
        <v>0</v>
      </c>
      <c r="U202" s="103">
        <f t="shared" si="100"/>
        <v>0</v>
      </c>
      <c r="V202" s="103">
        <f t="shared" si="101"/>
        <v>0</v>
      </c>
      <c r="W202" s="104">
        <f t="shared" si="102"/>
        <v>0</v>
      </c>
      <c r="X202" s="104">
        <f t="shared" si="103"/>
        <v>0</v>
      </c>
      <c r="Y202" s="64"/>
    </row>
    <row r="203" spans="1:25" ht="14.25" thickBot="1">
      <c r="A203" s="404"/>
      <c r="B203" s="405"/>
      <c r="C203" s="80" t="s">
        <v>69</v>
      </c>
      <c r="D203" s="292"/>
      <c r="E203" s="63" t="s">
        <v>32</v>
      </c>
      <c r="F203" s="7" t="s">
        <v>32</v>
      </c>
      <c r="G203" s="7" t="s">
        <v>32</v>
      </c>
      <c r="H203" s="7" t="s">
        <v>32</v>
      </c>
      <c r="I203" s="7" t="s">
        <v>32</v>
      </c>
      <c r="J203" s="8" t="s">
        <v>32</v>
      </c>
      <c r="K203" s="98">
        <f t="shared" si="90"/>
        <v>0</v>
      </c>
      <c r="L203" s="98">
        <f t="shared" si="91"/>
        <v>0</v>
      </c>
      <c r="M203" s="99">
        <f t="shared" si="92"/>
        <v>0</v>
      </c>
      <c r="N203" s="99">
        <f t="shared" si="93"/>
        <v>0</v>
      </c>
      <c r="O203" s="100">
        <f t="shared" si="94"/>
        <v>0</v>
      </c>
      <c r="P203" s="100">
        <f t="shared" si="95"/>
        <v>0</v>
      </c>
      <c r="Q203" s="101">
        <f t="shared" si="96"/>
        <v>0</v>
      </c>
      <c r="R203" s="101">
        <f t="shared" si="97"/>
        <v>0</v>
      </c>
      <c r="S203" s="102">
        <f t="shared" si="98"/>
        <v>0</v>
      </c>
      <c r="T203" s="102">
        <f t="shared" si="99"/>
        <v>0</v>
      </c>
      <c r="U203" s="103">
        <f t="shared" si="100"/>
        <v>0</v>
      </c>
      <c r="V203" s="103">
        <f t="shared" si="101"/>
        <v>0</v>
      </c>
      <c r="W203" s="104">
        <f t="shared" si="102"/>
        <v>0</v>
      </c>
      <c r="X203" s="104">
        <f t="shared" si="103"/>
        <v>0</v>
      </c>
      <c r="Y203" s="64"/>
    </row>
    <row r="204" spans="1:25" ht="14.25" thickBot="1">
      <c r="A204" s="393" t="s">
        <v>152</v>
      </c>
      <c r="B204" s="394"/>
      <c r="C204" s="395"/>
      <c r="D204" s="107" t="str">
        <f>IF(SUM(L177:L203)=0,"",SUM(K177:K203)/SUM(L177:L203)*100)</f>
        <v/>
      </c>
      <c r="E204" s="107" t="str">
        <f>IF(SUM(N177:N203)=0,"",SUM(M177:M203)/SUM(N177:N203)*100)</f>
        <v/>
      </c>
      <c r="F204" s="105" t="str">
        <f>IF(SUM(P177:P203)=0,"",SUM(O177:O203)/SUM(P177:P203)*100)</f>
        <v/>
      </c>
      <c r="G204" s="105" t="str">
        <f>IF(SUM(R177:R203)=0,"",SUM(Q177:Q203)/SUM(R177:R203)*100)</f>
        <v/>
      </c>
      <c r="H204" s="105" t="str">
        <f>IF(SUM(T177:T203)=0,"",SUM(S177:S203)/SUM(T177:T203)*100)</f>
        <v/>
      </c>
      <c r="I204" s="105" t="str">
        <f>IF(SUM(V177:V203)=0,"",SUM(U177:U203)/SUM(V177:V203)*100)</f>
        <v/>
      </c>
      <c r="J204" s="106" t="str">
        <f>IF(SUM(X177:X203)=0,"",SUM(W177:W203)/SUM(X177:X203)*100)</f>
        <v/>
      </c>
    </row>
    <row r="205" spans="1:25" ht="30" customHeight="1" thickBot="1">
      <c r="A205" s="396" t="s">
        <v>71</v>
      </c>
      <c r="B205" s="392"/>
      <c r="C205" s="397"/>
      <c r="D205" s="397"/>
      <c r="E205" s="397"/>
      <c r="F205" s="397"/>
      <c r="G205" s="397"/>
      <c r="H205" s="397"/>
      <c r="I205" s="397"/>
      <c r="J205" s="398"/>
    </row>
    <row r="206" spans="1:25" ht="14.25" customHeight="1" thickBot="1"/>
    <row r="207" spans="1:25" ht="18" customHeight="1" thickBot="1">
      <c r="A207" s="391" t="s">
        <v>276</v>
      </c>
      <c r="B207" s="392"/>
      <c r="C207" s="299"/>
      <c r="D207" s="295"/>
      <c r="E207" s="295"/>
      <c r="F207" s="295"/>
      <c r="G207" s="295"/>
      <c r="H207" s="295"/>
      <c r="I207" s="295"/>
      <c r="J207" s="296"/>
    </row>
    <row r="208" spans="1:25">
      <c r="A208" s="431" t="s">
        <v>6</v>
      </c>
      <c r="B208" s="374"/>
      <c r="C208" s="433" t="s">
        <v>62</v>
      </c>
      <c r="D208" s="425" t="s">
        <v>64</v>
      </c>
      <c r="E208" s="428" t="s">
        <v>63</v>
      </c>
      <c r="F208" s="429"/>
      <c r="G208" s="429"/>
      <c r="H208" s="429"/>
      <c r="I208" s="429"/>
      <c r="J208" s="430"/>
      <c r="Y208" s="64"/>
    </row>
    <row r="209" spans="1:37" ht="14.25" thickBot="1">
      <c r="A209" s="402"/>
      <c r="B209" s="403"/>
      <c r="C209" s="434"/>
      <c r="D209" s="426"/>
      <c r="E209" s="414" t="s">
        <v>7</v>
      </c>
      <c r="F209" s="436" t="s">
        <v>3</v>
      </c>
      <c r="G209" s="436"/>
      <c r="H209" s="436" t="s">
        <v>4</v>
      </c>
      <c r="I209" s="436" t="s">
        <v>5</v>
      </c>
      <c r="J209" s="416" t="s">
        <v>8</v>
      </c>
      <c r="Y209" s="64" t="s">
        <v>32</v>
      </c>
    </row>
    <row r="210" spans="1:37" ht="14.25" customHeight="1" thickBot="1">
      <c r="A210" s="432"/>
      <c r="B210" s="388"/>
      <c r="C210" s="435"/>
      <c r="D210" s="427"/>
      <c r="E210" s="415"/>
      <c r="F210" s="212" t="s">
        <v>46</v>
      </c>
      <c r="G210" s="212" t="s">
        <v>47</v>
      </c>
      <c r="H210" s="437"/>
      <c r="I210" s="437"/>
      <c r="J210" s="417"/>
      <c r="Y210" s="64" t="s">
        <v>72</v>
      </c>
      <c r="AA210" s="342" t="s">
        <v>63</v>
      </c>
      <c r="AB210" s="343" t="s">
        <v>152</v>
      </c>
      <c r="AC210" s="447" t="s">
        <v>64</v>
      </c>
      <c r="AD210" s="447"/>
      <c r="AE210" s="447"/>
      <c r="AF210" s="447"/>
      <c r="AG210" s="447"/>
      <c r="AH210" s="344" t="s">
        <v>326</v>
      </c>
    </row>
    <row r="211" spans="1:37" ht="15" customHeight="1" thickTop="1" thickBot="1">
      <c r="A211" s="399" t="s">
        <v>1</v>
      </c>
      <c r="B211" s="400"/>
      <c r="C211" s="14" t="s">
        <v>41</v>
      </c>
      <c r="D211" s="161"/>
      <c r="E211" s="40" t="s">
        <v>32</v>
      </c>
      <c r="F211" s="22"/>
      <c r="G211" s="22"/>
      <c r="H211" s="22"/>
      <c r="I211" s="22"/>
      <c r="J211" s="23"/>
      <c r="K211" s="98">
        <f t="shared" ref="K211:K237" si="108">IF(D211="○",1,0)</f>
        <v>0</v>
      </c>
      <c r="L211" s="98">
        <f t="shared" ref="L211:L237" si="109">IF(D211="",0,1)</f>
        <v>0</v>
      </c>
      <c r="M211" s="99">
        <f t="shared" ref="M211:M237" si="110">IF(AND($D211="○",E211="○"),1,0)</f>
        <v>0</v>
      </c>
      <c r="N211" s="99">
        <f t="shared" ref="N211:N237" si="111">IF(AND($D211&lt;&gt;"",$E211="○"),1,0)</f>
        <v>0</v>
      </c>
      <c r="O211" s="100">
        <f t="shared" ref="O211:O237" si="112">IF(AND($D211="○",F211="○"),1,0)</f>
        <v>0</v>
      </c>
      <c r="P211" s="100">
        <f t="shared" ref="P211:P237" si="113">IF(AND($D211&lt;&gt;"",$F211="○"),1,0)</f>
        <v>0</v>
      </c>
      <c r="Q211" s="101">
        <f t="shared" ref="Q211:Q237" si="114">IF(AND($D211="○",G211="○"),1,0)</f>
        <v>0</v>
      </c>
      <c r="R211" s="101">
        <f t="shared" ref="R211:R237" si="115">IF(AND($D211&lt;&gt;"",$G211="○"),1,0)</f>
        <v>0</v>
      </c>
      <c r="S211" s="102">
        <f t="shared" ref="S211:S237" si="116">IF(AND($D211="○",H211="○"),1,0)</f>
        <v>0</v>
      </c>
      <c r="T211" s="102">
        <f t="shared" ref="T211:T237" si="117">IF(AND($D211&lt;&gt;"",$H211="○"),1,0)</f>
        <v>0</v>
      </c>
      <c r="U211" s="103">
        <f t="shared" ref="U211:U237" si="118">IF(AND($D211="○",I211="○"),1,0)</f>
        <v>0</v>
      </c>
      <c r="V211" s="103">
        <f t="shared" ref="V211:V237" si="119">IF(AND($D211&lt;&gt;"",$I211="○"),1,0)</f>
        <v>0</v>
      </c>
      <c r="W211" s="104">
        <f t="shared" ref="W211:W237" si="120">IF(AND($D211="○",J211="○"),1,0)</f>
        <v>0</v>
      </c>
      <c r="X211" s="104">
        <f t="shared" ref="X211:X237" si="121">IF(AND($D211&lt;&gt;"",$J211="○"),1,0)</f>
        <v>0</v>
      </c>
      <c r="Y211" s="64"/>
      <c r="AA211" s="248" t="s">
        <v>327</v>
      </c>
      <c r="AB211" s="346" t="str">
        <f>E238</f>
        <v/>
      </c>
      <c r="AC211" s="348" t="s">
        <v>334</v>
      </c>
      <c r="AD211" s="349" t="str">
        <f>IF(AB211&gt;=20,"★","")</f>
        <v>★</v>
      </c>
      <c r="AE211" s="349" t="str">
        <f>IF(AB211&gt;=40,"★","")</f>
        <v>★</v>
      </c>
      <c r="AF211" s="349" t="str">
        <f>IF(AB211&gt;=60,"★","")</f>
        <v>★</v>
      </c>
      <c r="AG211" s="350" t="str">
        <f>IF(AB211&gt;=80,"★","")</f>
        <v>★</v>
      </c>
      <c r="AH211" s="446">
        <f>C239</f>
        <v>0</v>
      </c>
    </row>
    <row r="212" spans="1:37">
      <c r="A212" s="410" t="s">
        <v>31</v>
      </c>
      <c r="B212" s="411"/>
      <c r="C212" s="65" t="s">
        <v>43</v>
      </c>
      <c r="D212" s="282"/>
      <c r="E212" s="43" t="s">
        <v>32</v>
      </c>
      <c r="F212" s="36"/>
      <c r="G212" s="36"/>
      <c r="H212" s="36"/>
      <c r="I212" s="36"/>
      <c r="J212" s="37"/>
      <c r="K212" s="98">
        <f t="shared" si="108"/>
        <v>0</v>
      </c>
      <c r="L212" s="98">
        <f t="shared" si="109"/>
        <v>0</v>
      </c>
      <c r="M212" s="99">
        <f t="shared" si="110"/>
        <v>0</v>
      </c>
      <c r="N212" s="99">
        <f t="shared" si="111"/>
        <v>0</v>
      </c>
      <c r="O212" s="100">
        <f t="shared" si="112"/>
        <v>0</v>
      </c>
      <c r="P212" s="100">
        <f t="shared" si="113"/>
        <v>0</v>
      </c>
      <c r="Q212" s="101">
        <f t="shared" si="114"/>
        <v>0</v>
      </c>
      <c r="R212" s="101">
        <f t="shared" si="115"/>
        <v>0</v>
      </c>
      <c r="S212" s="102">
        <f t="shared" si="116"/>
        <v>0</v>
      </c>
      <c r="T212" s="102">
        <f t="shared" si="117"/>
        <v>0</v>
      </c>
      <c r="U212" s="103">
        <f t="shared" si="118"/>
        <v>0</v>
      </c>
      <c r="V212" s="103">
        <f t="shared" si="119"/>
        <v>0</v>
      </c>
      <c r="W212" s="104">
        <f t="shared" si="120"/>
        <v>0</v>
      </c>
      <c r="X212" s="104">
        <f t="shared" si="121"/>
        <v>0</v>
      </c>
      <c r="Y212" s="64"/>
      <c r="AA212" s="248" t="s">
        <v>328</v>
      </c>
      <c r="AB212" s="346" t="str">
        <f>F238</f>
        <v/>
      </c>
      <c r="AC212" s="348" t="s">
        <v>334</v>
      </c>
      <c r="AD212" s="349" t="str">
        <f t="shared" ref="AD212:AD217" si="122">IF(AB212&gt;=20,"★","")</f>
        <v>★</v>
      </c>
      <c r="AE212" s="349" t="str">
        <f t="shared" ref="AE212:AE217" si="123">IF(AB212&gt;=40,"★","")</f>
        <v>★</v>
      </c>
      <c r="AF212" s="349" t="str">
        <f t="shared" ref="AF212:AF217" si="124">IF(AB212&gt;=60,"★","")</f>
        <v>★</v>
      </c>
      <c r="AG212" s="350" t="str">
        <f t="shared" ref="AG212:AG217" si="125">IF(AB212&gt;=80,"★","")</f>
        <v>★</v>
      </c>
      <c r="AH212" s="446"/>
      <c r="AJ212" s="442" t="s">
        <v>335</v>
      </c>
      <c r="AK212" s="443"/>
    </row>
    <row r="213" spans="1:37">
      <c r="A213" s="409"/>
      <c r="B213" s="400"/>
      <c r="C213" s="280" t="s">
        <v>230</v>
      </c>
      <c r="D213" s="162"/>
      <c r="E213" s="41"/>
      <c r="F213" s="16" t="s">
        <v>32</v>
      </c>
      <c r="G213" s="16" t="s">
        <v>32</v>
      </c>
      <c r="H213" s="16"/>
      <c r="I213" s="16"/>
      <c r="J213" s="17"/>
      <c r="K213" s="98">
        <f t="shared" si="108"/>
        <v>0</v>
      </c>
      <c r="L213" s="98">
        <f t="shared" si="109"/>
        <v>0</v>
      </c>
      <c r="M213" s="99">
        <f t="shared" si="110"/>
        <v>0</v>
      </c>
      <c r="N213" s="99">
        <f t="shared" si="111"/>
        <v>0</v>
      </c>
      <c r="O213" s="100">
        <f t="shared" si="112"/>
        <v>0</v>
      </c>
      <c r="P213" s="100">
        <f t="shared" si="113"/>
        <v>0</v>
      </c>
      <c r="Q213" s="101">
        <f t="shared" si="114"/>
        <v>0</v>
      </c>
      <c r="R213" s="101">
        <f t="shared" si="115"/>
        <v>0</v>
      </c>
      <c r="S213" s="102">
        <f t="shared" si="116"/>
        <v>0</v>
      </c>
      <c r="T213" s="102">
        <f t="shared" si="117"/>
        <v>0</v>
      </c>
      <c r="U213" s="103">
        <f t="shared" si="118"/>
        <v>0</v>
      </c>
      <c r="V213" s="103">
        <f t="shared" si="119"/>
        <v>0</v>
      </c>
      <c r="W213" s="104">
        <f t="shared" si="120"/>
        <v>0</v>
      </c>
      <c r="X213" s="104">
        <f t="shared" si="121"/>
        <v>0</v>
      </c>
      <c r="Y213" s="64"/>
      <c r="AA213" s="248" t="s">
        <v>329</v>
      </c>
      <c r="AB213" s="346" t="str">
        <f>G238</f>
        <v/>
      </c>
      <c r="AC213" s="348" t="s">
        <v>334</v>
      </c>
      <c r="AD213" s="349" t="str">
        <f t="shared" si="122"/>
        <v>★</v>
      </c>
      <c r="AE213" s="349" t="str">
        <f t="shared" si="123"/>
        <v>★</v>
      </c>
      <c r="AF213" s="349" t="str">
        <f t="shared" si="124"/>
        <v>★</v>
      </c>
      <c r="AG213" s="350" t="str">
        <f t="shared" si="125"/>
        <v>★</v>
      </c>
      <c r="AH213" s="446"/>
      <c r="AJ213" s="351" t="s">
        <v>336</v>
      </c>
      <c r="AK213" s="352" t="s">
        <v>334</v>
      </c>
    </row>
    <row r="214" spans="1:37">
      <c r="A214" s="409"/>
      <c r="B214" s="400"/>
      <c r="C214" s="280" t="s">
        <v>232</v>
      </c>
      <c r="D214" s="162"/>
      <c r="E214" s="41" t="s">
        <v>32</v>
      </c>
      <c r="F214" s="16"/>
      <c r="G214" s="16" t="s">
        <v>32</v>
      </c>
      <c r="H214" s="16" t="s">
        <v>32</v>
      </c>
      <c r="I214" s="16" t="s">
        <v>32</v>
      </c>
      <c r="J214" s="17" t="s">
        <v>32</v>
      </c>
      <c r="K214" s="98">
        <f t="shared" si="108"/>
        <v>0</v>
      </c>
      <c r="L214" s="98">
        <f t="shared" si="109"/>
        <v>0</v>
      </c>
      <c r="M214" s="99">
        <f t="shared" si="110"/>
        <v>0</v>
      </c>
      <c r="N214" s="99">
        <f t="shared" si="111"/>
        <v>0</v>
      </c>
      <c r="O214" s="100">
        <f t="shared" si="112"/>
        <v>0</v>
      </c>
      <c r="P214" s="100">
        <f t="shared" si="113"/>
        <v>0</v>
      </c>
      <c r="Q214" s="101">
        <f t="shared" si="114"/>
        <v>0</v>
      </c>
      <c r="R214" s="101">
        <f t="shared" si="115"/>
        <v>0</v>
      </c>
      <c r="S214" s="102">
        <f t="shared" si="116"/>
        <v>0</v>
      </c>
      <c r="T214" s="102">
        <f t="shared" si="117"/>
        <v>0</v>
      </c>
      <c r="U214" s="103">
        <f t="shared" si="118"/>
        <v>0</v>
      </c>
      <c r="V214" s="103">
        <f t="shared" si="119"/>
        <v>0</v>
      </c>
      <c r="W214" s="104">
        <f t="shared" si="120"/>
        <v>0</v>
      </c>
      <c r="X214" s="104">
        <f t="shared" si="121"/>
        <v>0</v>
      </c>
      <c r="Y214" s="81"/>
      <c r="AA214" s="248" t="s">
        <v>143</v>
      </c>
      <c r="AB214" s="346" t="str">
        <f>H238</f>
        <v/>
      </c>
      <c r="AC214" s="348" t="s">
        <v>334</v>
      </c>
      <c r="AD214" s="349" t="str">
        <f t="shared" si="122"/>
        <v>★</v>
      </c>
      <c r="AE214" s="349" t="str">
        <f t="shared" si="123"/>
        <v>★</v>
      </c>
      <c r="AF214" s="349" t="str">
        <f t="shared" si="124"/>
        <v>★</v>
      </c>
      <c r="AG214" s="350" t="str">
        <f t="shared" si="125"/>
        <v>★</v>
      </c>
      <c r="AH214" s="446"/>
      <c r="AJ214" s="351" t="s">
        <v>337</v>
      </c>
      <c r="AK214" s="353" t="s">
        <v>341</v>
      </c>
    </row>
    <row r="215" spans="1:37" ht="14.25" thickBot="1">
      <c r="A215" s="412"/>
      <c r="B215" s="413"/>
      <c r="C215" s="66" t="s">
        <v>233</v>
      </c>
      <c r="D215" s="283"/>
      <c r="E215" s="44"/>
      <c r="F215" s="38"/>
      <c r="G215" s="38"/>
      <c r="H215" s="38"/>
      <c r="I215" s="38" t="s">
        <v>32</v>
      </c>
      <c r="J215" s="39"/>
      <c r="K215" s="98">
        <f t="shared" si="108"/>
        <v>0</v>
      </c>
      <c r="L215" s="98">
        <f t="shared" si="109"/>
        <v>0</v>
      </c>
      <c r="M215" s="99">
        <f t="shared" si="110"/>
        <v>0</v>
      </c>
      <c r="N215" s="99">
        <f t="shared" si="111"/>
        <v>0</v>
      </c>
      <c r="O215" s="100">
        <f t="shared" si="112"/>
        <v>0</v>
      </c>
      <c r="P215" s="100">
        <f t="shared" si="113"/>
        <v>0</v>
      </c>
      <c r="Q215" s="101">
        <f t="shared" si="114"/>
        <v>0</v>
      </c>
      <c r="R215" s="101">
        <f t="shared" si="115"/>
        <v>0</v>
      </c>
      <c r="S215" s="102">
        <f t="shared" si="116"/>
        <v>0</v>
      </c>
      <c r="T215" s="102">
        <f t="shared" si="117"/>
        <v>0</v>
      </c>
      <c r="U215" s="103">
        <f t="shared" si="118"/>
        <v>0</v>
      </c>
      <c r="V215" s="103">
        <f t="shared" si="119"/>
        <v>0</v>
      </c>
      <c r="W215" s="104">
        <f t="shared" si="120"/>
        <v>0</v>
      </c>
      <c r="X215" s="104">
        <f t="shared" si="121"/>
        <v>0</v>
      </c>
      <c r="Y215" s="64"/>
      <c r="AA215" s="248" t="s">
        <v>144</v>
      </c>
      <c r="AB215" s="346" t="str">
        <f>I238</f>
        <v/>
      </c>
      <c r="AC215" s="348" t="s">
        <v>334</v>
      </c>
      <c r="AD215" s="349" t="str">
        <f t="shared" si="122"/>
        <v>★</v>
      </c>
      <c r="AE215" s="349" t="str">
        <f t="shared" si="123"/>
        <v>★</v>
      </c>
      <c r="AF215" s="349" t="str">
        <f t="shared" si="124"/>
        <v>★</v>
      </c>
      <c r="AG215" s="350" t="str">
        <f t="shared" si="125"/>
        <v>★</v>
      </c>
      <c r="AH215" s="446"/>
      <c r="AJ215" s="351" t="s">
        <v>338</v>
      </c>
      <c r="AK215" s="353" t="s">
        <v>342</v>
      </c>
    </row>
    <row r="216" spans="1:37">
      <c r="A216" s="418" t="s">
        <v>11</v>
      </c>
      <c r="B216" s="35" t="s">
        <v>9</v>
      </c>
      <c r="C216" s="67" t="s">
        <v>224</v>
      </c>
      <c r="D216" s="282"/>
      <c r="E216" s="43"/>
      <c r="F216" s="36" t="s">
        <v>32</v>
      </c>
      <c r="G216" s="36" t="s">
        <v>32</v>
      </c>
      <c r="H216" s="36"/>
      <c r="I216" s="36"/>
      <c r="J216" s="37"/>
      <c r="K216" s="98">
        <f t="shared" si="108"/>
        <v>0</v>
      </c>
      <c r="L216" s="98">
        <f t="shared" si="109"/>
        <v>0</v>
      </c>
      <c r="M216" s="99">
        <f t="shared" si="110"/>
        <v>0</v>
      </c>
      <c r="N216" s="99">
        <f t="shared" si="111"/>
        <v>0</v>
      </c>
      <c r="O216" s="100">
        <f t="shared" si="112"/>
        <v>0</v>
      </c>
      <c r="P216" s="100">
        <f t="shared" si="113"/>
        <v>0</v>
      </c>
      <c r="Q216" s="101">
        <f t="shared" si="114"/>
        <v>0</v>
      </c>
      <c r="R216" s="101">
        <f t="shared" si="115"/>
        <v>0</v>
      </c>
      <c r="S216" s="102">
        <f t="shared" si="116"/>
        <v>0</v>
      </c>
      <c r="T216" s="102">
        <f t="shared" si="117"/>
        <v>0</v>
      </c>
      <c r="U216" s="103">
        <f t="shared" si="118"/>
        <v>0</v>
      </c>
      <c r="V216" s="103">
        <f t="shared" si="119"/>
        <v>0</v>
      </c>
      <c r="W216" s="104">
        <f t="shared" si="120"/>
        <v>0</v>
      </c>
      <c r="X216" s="104">
        <f t="shared" si="121"/>
        <v>0</v>
      </c>
      <c r="Y216" s="64"/>
      <c r="AA216" s="248" t="s">
        <v>145</v>
      </c>
      <c r="AB216" s="346" t="str">
        <f>J238</f>
        <v/>
      </c>
      <c r="AC216" s="348" t="s">
        <v>334</v>
      </c>
      <c r="AD216" s="349" t="str">
        <f t="shared" si="122"/>
        <v>★</v>
      </c>
      <c r="AE216" s="349" t="str">
        <f t="shared" si="123"/>
        <v>★</v>
      </c>
      <c r="AF216" s="349" t="str">
        <f t="shared" si="124"/>
        <v>★</v>
      </c>
      <c r="AG216" s="350" t="str">
        <f t="shared" si="125"/>
        <v>★</v>
      </c>
      <c r="AH216" s="446"/>
      <c r="AJ216" s="351" t="s">
        <v>339</v>
      </c>
      <c r="AK216" s="353" t="s">
        <v>343</v>
      </c>
    </row>
    <row r="217" spans="1:37" ht="14.25" thickBot="1">
      <c r="A217" s="419"/>
      <c r="B217" s="15" t="s">
        <v>14</v>
      </c>
      <c r="C217" s="68" t="s">
        <v>234</v>
      </c>
      <c r="D217" s="162"/>
      <c r="E217" s="41" t="s">
        <v>32</v>
      </c>
      <c r="F217" s="16"/>
      <c r="G217" s="16"/>
      <c r="H217" s="16"/>
      <c r="I217" s="16"/>
      <c r="J217" s="17"/>
      <c r="K217" s="98">
        <f t="shared" si="108"/>
        <v>0</v>
      </c>
      <c r="L217" s="98">
        <f t="shared" si="109"/>
        <v>0</v>
      </c>
      <c r="M217" s="99">
        <f t="shared" si="110"/>
        <v>0</v>
      </c>
      <c r="N217" s="99">
        <f t="shared" si="111"/>
        <v>0</v>
      </c>
      <c r="O217" s="100">
        <f t="shared" si="112"/>
        <v>0</v>
      </c>
      <c r="P217" s="100">
        <f t="shared" si="113"/>
        <v>0</v>
      </c>
      <c r="Q217" s="101">
        <f t="shared" si="114"/>
        <v>0</v>
      </c>
      <c r="R217" s="101">
        <f t="shared" si="115"/>
        <v>0</v>
      </c>
      <c r="S217" s="102">
        <f t="shared" si="116"/>
        <v>0</v>
      </c>
      <c r="T217" s="102">
        <f t="shared" si="117"/>
        <v>0</v>
      </c>
      <c r="U217" s="103">
        <f t="shared" si="118"/>
        <v>0</v>
      </c>
      <c r="V217" s="103">
        <f t="shared" si="119"/>
        <v>0</v>
      </c>
      <c r="W217" s="104">
        <f t="shared" si="120"/>
        <v>0</v>
      </c>
      <c r="X217" s="104">
        <f t="shared" si="121"/>
        <v>0</v>
      </c>
      <c r="Y217" s="64"/>
      <c r="AA217" s="345" t="s">
        <v>333</v>
      </c>
      <c r="AB217" s="347" t="str">
        <f>D238</f>
        <v/>
      </c>
      <c r="AC217" s="356" t="s">
        <v>334</v>
      </c>
      <c r="AD217" s="357" t="str">
        <f t="shared" si="122"/>
        <v>★</v>
      </c>
      <c r="AE217" s="357" t="str">
        <f t="shared" si="123"/>
        <v>★</v>
      </c>
      <c r="AF217" s="357" t="str">
        <f t="shared" si="124"/>
        <v>★</v>
      </c>
      <c r="AG217" s="359" t="str">
        <f t="shared" si="125"/>
        <v>★</v>
      </c>
      <c r="AH217" s="448"/>
      <c r="AJ217" s="354" t="s">
        <v>340</v>
      </c>
      <c r="AK217" s="355" t="s">
        <v>344</v>
      </c>
    </row>
    <row r="218" spans="1:37">
      <c r="A218" s="420"/>
      <c r="B218" s="15" t="s">
        <v>12</v>
      </c>
      <c r="C218" s="68" t="s">
        <v>51</v>
      </c>
      <c r="D218" s="162"/>
      <c r="E218" s="41"/>
      <c r="F218" s="16" t="s">
        <v>32</v>
      </c>
      <c r="G218" s="16" t="s">
        <v>32</v>
      </c>
      <c r="H218" s="16"/>
      <c r="I218" s="16"/>
      <c r="J218" s="17"/>
      <c r="K218" s="98">
        <f t="shared" si="108"/>
        <v>0</v>
      </c>
      <c r="L218" s="98">
        <f t="shared" si="109"/>
        <v>0</v>
      </c>
      <c r="M218" s="99">
        <f t="shared" si="110"/>
        <v>0</v>
      </c>
      <c r="N218" s="99">
        <f t="shared" si="111"/>
        <v>0</v>
      </c>
      <c r="O218" s="100">
        <f t="shared" si="112"/>
        <v>0</v>
      </c>
      <c r="P218" s="100">
        <f t="shared" si="113"/>
        <v>0</v>
      </c>
      <c r="Q218" s="101">
        <f t="shared" si="114"/>
        <v>0</v>
      </c>
      <c r="R218" s="101">
        <f t="shared" si="115"/>
        <v>0</v>
      </c>
      <c r="S218" s="102">
        <f t="shared" si="116"/>
        <v>0</v>
      </c>
      <c r="T218" s="102">
        <f t="shared" si="117"/>
        <v>0</v>
      </c>
      <c r="U218" s="103">
        <f t="shared" si="118"/>
        <v>0</v>
      </c>
      <c r="V218" s="103">
        <f t="shared" si="119"/>
        <v>0</v>
      </c>
      <c r="W218" s="104">
        <f t="shared" si="120"/>
        <v>0</v>
      </c>
      <c r="X218" s="104">
        <f t="shared" si="121"/>
        <v>0</v>
      </c>
      <c r="Y218" s="64"/>
    </row>
    <row r="219" spans="1:37">
      <c r="A219" s="420"/>
      <c r="B219" s="422" t="s">
        <v>13</v>
      </c>
      <c r="C219" s="69" t="s">
        <v>243</v>
      </c>
      <c r="D219" s="284"/>
      <c r="E219" s="48" t="s">
        <v>32</v>
      </c>
      <c r="F219" s="49"/>
      <c r="G219" s="49"/>
      <c r="H219" s="49"/>
      <c r="I219" s="49"/>
      <c r="J219" s="50"/>
      <c r="K219" s="98">
        <f t="shared" si="108"/>
        <v>0</v>
      </c>
      <c r="L219" s="98">
        <f t="shared" si="109"/>
        <v>0</v>
      </c>
      <c r="M219" s="99">
        <f t="shared" si="110"/>
        <v>0</v>
      </c>
      <c r="N219" s="99">
        <f t="shared" si="111"/>
        <v>0</v>
      </c>
      <c r="O219" s="100">
        <f t="shared" si="112"/>
        <v>0</v>
      </c>
      <c r="P219" s="100">
        <f t="shared" si="113"/>
        <v>0</v>
      </c>
      <c r="Q219" s="101">
        <f t="shared" si="114"/>
        <v>0</v>
      </c>
      <c r="R219" s="101">
        <f t="shared" si="115"/>
        <v>0</v>
      </c>
      <c r="S219" s="102">
        <f t="shared" si="116"/>
        <v>0</v>
      </c>
      <c r="T219" s="102">
        <f t="shared" si="117"/>
        <v>0</v>
      </c>
      <c r="U219" s="103">
        <f t="shared" si="118"/>
        <v>0</v>
      </c>
      <c r="V219" s="103">
        <f t="shared" si="119"/>
        <v>0</v>
      </c>
      <c r="W219" s="104">
        <f t="shared" si="120"/>
        <v>0</v>
      </c>
      <c r="X219" s="104">
        <f t="shared" si="121"/>
        <v>0</v>
      </c>
      <c r="Y219" s="64"/>
    </row>
    <row r="220" spans="1:37">
      <c r="A220" s="420"/>
      <c r="B220" s="423"/>
      <c r="C220" s="70" t="s">
        <v>52</v>
      </c>
      <c r="D220" s="285"/>
      <c r="E220" s="51"/>
      <c r="F220" s="52"/>
      <c r="G220" s="52"/>
      <c r="H220" s="52" t="s">
        <v>32</v>
      </c>
      <c r="I220" s="52"/>
      <c r="J220" s="53"/>
      <c r="K220" s="98">
        <f t="shared" si="108"/>
        <v>0</v>
      </c>
      <c r="L220" s="98">
        <f t="shared" si="109"/>
        <v>0</v>
      </c>
      <c r="M220" s="99">
        <f t="shared" si="110"/>
        <v>0</v>
      </c>
      <c r="N220" s="99">
        <f t="shared" si="111"/>
        <v>0</v>
      </c>
      <c r="O220" s="100">
        <f t="shared" si="112"/>
        <v>0</v>
      </c>
      <c r="P220" s="100">
        <f t="shared" si="113"/>
        <v>0</v>
      </c>
      <c r="Q220" s="101">
        <f t="shared" si="114"/>
        <v>0</v>
      </c>
      <c r="R220" s="101">
        <f t="shared" si="115"/>
        <v>0</v>
      </c>
      <c r="S220" s="102">
        <f t="shared" si="116"/>
        <v>0</v>
      </c>
      <c r="T220" s="102">
        <f t="shared" si="117"/>
        <v>0</v>
      </c>
      <c r="U220" s="103">
        <f t="shared" si="118"/>
        <v>0</v>
      </c>
      <c r="V220" s="103">
        <f t="shared" si="119"/>
        <v>0</v>
      </c>
      <c r="W220" s="104">
        <f t="shared" si="120"/>
        <v>0</v>
      </c>
      <c r="X220" s="104">
        <f t="shared" si="121"/>
        <v>0</v>
      </c>
      <c r="Y220" s="64"/>
    </row>
    <row r="221" spans="1:37">
      <c r="A221" s="420"/>
      <c r="B221" s="423"/>
      <c r="C221" s="70" t="s">
        <v>53</v>
      </c>
      <c r="D221" s="285"/>
      <c r="E221" s="51"/>
      <c r="F221" s="52" t="s">
        <v>32</v>
      </c>
      <c r="G221" s="52" t="s">
        <v>32</v>
      </c>
      <c r="H221" s="52"/>
      <c r="I221" s="52"/>
      <c r="J221" s="53"/>
      <c r="K221" s="98">
        <f t="shared" si="108"/>
        <v>0</v>
      </c>
      <c r="L221" s="98">
        <f t="shared" si="109"/>
        <v>0</v>
      </c>
      <c r="M221" s="99">
        <f t="shared" si="110"/>
        <v>0</v>
      </c>
      <c r="N221" s="99">
        <f t="shared" si="111"/>
        <v>0</v>
      </c>
      <c r="O221" s="100">
        <f t="shared" si="112"/>
        <v>0</v>
      </c>
      <c r="P221" s="100">
        <f t="shared" si="113"/>
        <v>0</v>
      </c>
      <c r="Q221" s="101">
        <f t="shared" si="114"/>
        <v>0</v>
      </c>
      <c r="R221" s="101">
        <f t="shared" si="115"/>
        <v>0</v>
      </c>
      <c r="S221" s="102">
        <f t="shared" si="116"/>
        <v>0</v>
      </c>
      <c r="T221" s="102">
        <f t="shared" si="117"/>
        <v>0</v>
      </c>
      <c r="U221" s="103">
        <f t="shared" si="118"/>
        <v>0</v>
      </c>
      <c r="V221" s="103">
        <f t="shared" si="119"/>
        <v>0</v>
      </c>
      <c r="W221" s="104">
        <f t="shared" si="120"/>
        <v>0</v>
      </c>
      <c r="X221" s="104">
        <f t="shared" si="121"/>
        <v>0</v>
      </c>
      <c r="Y221" s="64"/>
    </row>
    <row r="222" spans="1:37">
      <c r="A222" s="420"/>
      <c r="B222" s="423"/>
      <c r="C222" s="70" t="s">
        <v>54</v>
      </c>
      <c r="D222" s="285"/>
      <c r="E222" s="51"/>
      <c r="F222" s="52"/>
      <c r="G222" s="52"/>
      <c r="H222" s="52"/>
      <c r="I222" s="52" t="s">
        <v>32</v>
      </c>
      <c r="J222" s="53"/>
      <c r="K222" s="98">
        <f t="shared" si="108"/>
        <v>0</v>
      </c>
      <c r="L222" s="98">
        <f t="shared" si="109"/>
        <v>0</v>
      </c>
      <c r="M222" s="99">
        <f t="shared" si="110"/>
        <v>0</v>
      </c>
      <c r="N222" s="99">
        <f t="shared" si="111"/>
        <v>0</v>
      </c>
      <c r="O222" s="100">
        <f t="shared" si="112"/>
        <v>0</v>
      </c>
      <c r="P222" s="100">
        <f t="shared" si="113"/>
        <v>0</v>
      </c>
      <c r="Q222" s="101">
        <f t="shared" si="114"/>
        <v>0</v>
      </c>
      <c r="R222" s="101">
        <f t="shared" si="115"/>
        <v>0</v>
      </c>
      <c r="S222" s="102">
        <f t="shared" si="116"/>
        <v>0</v>
      </c>
      <c r="T222" s="102">
        <f t="shared" si="117"/>
        <v>0</v>
      </c>
      <c r="U222" s="103">
        <f t="shared" si="118"/>
        <v>0</v>
      </c>
      <c r="V222" s="103">
        <f t="shared" si="119"/>
        <v>0</v>
      </c>
      <c r="W222" s="104">
        <f t="shared" si="120"/>
        <v>0</v>
      </c>
      <c r="X222" s="104">
        <f t="shared" si="121"/>
        <v>0</v>
      </c>
      <c r="Y222" s="64"/>
    </row>
    <row r="223" spans="1:37">
      <c r="A223" s="420"/>
      <c r="B223" s="423"/>
      <c r="C223" s="70" t="s">
        <v>56</v>
      </c>
      <c r="D223" s="285"/>
      <c r="E223" s="51"/>
      <c r="F223" s="52" t="s">
        <v>32</v>
      </c>
      <c r="G223" s="52" t="s">
        <v>32</v>
      </c>
      <c r="H223" s="52"/>
      <c r="I223" s="52"/>
      <c r="J223" s="53"/>
      <c r="K223" s="98">
        <f t="shared" si="108"/>
        <v>0</v>
      </c>
      <c r="L223" s="98">
        <f t="shared" si="109"/>
        <v>0</v>
      </c>
      <c r="M223" s="99">
        <f t="shared" si="110"/>
        <v>0</v>
      </c>
      <c r="N223" s="99">
        <f t="shared" si="111"/>
        <v>0</v>
      </c>
      <c r="O223" s="100">
        <f t="shared" si="112"/>
        <v>0</v>
      </c>
      <c r="P223" s="100">
        <f t="shared" si="113"/>
        <v>0</v>
      </c>
      <c r="Q223" s="101">
        <f t="shared" si="114"/>
        <v>0</v>
      </c>
      <c r="R223" s="101">
        <f t="shared" si="115"/>
        <v>0</v>
      </c>
      <c r="S223" s="102">
        <f t="shared" si="116"/>
        <v>0</v>
      </c>
      <c r="T223" s="102">
        <f t="shared" si="117"/>
        <v>0</v>
      </c>
      <c r="U223" s="103">
        <f t="shared" si="118"/>
        <v>0</v>
      </c>
      <c r="V223" s="103">
        <f t="shared" si="119"/>
        <v>0</v>
      </c>
      <c r="W223" s="104">
        <f t="shared" si="120"/>
        <v>0</v>
      </c>
      <c r="X223" s="104">
        <f t="shared" si="121"/>
        <v>0</v>
      </c>
      <c r="Y223" s="64"/>
    </row>
    <row r="224" spans="1:37" ht="14.25" thickBot="1">
      <c r="A224" s="421"/>
      <c r="B224" s="424"/>
      <c r="C224" s="71" t="s">
        <v>55</v>
      </c>
      <c r="D224" s="286"/>
      <c r="E224" s="54"/>
      <c r="F224" s="55"/>
      <c r="G224" s="55"/>
      <c r="H224" s="55"/>
      <c r="I224" s="55" t="s">
        <v>32</v>
      </c>
      <c r="J224" s="56"/>
      <c r="K224" s="98">
        <f t="shared" si="108"/>
        <v>0</v>
      </c>
      <c r="L224" s="98">
        <f t="shared" si="109"/>
        <v>0</v>
      </c>
      <c r="M224" s="99">
        <f t="shared" si="110"/>
        <v>0</v>
      </c>
      <c r="N224" s="99">
        <f t="shared" si="111"/>
        <v>0</v>
      </c>
      <c r="O224" s="100">
        <f t="shared" si="112"/>
        <v>0</v>
      </c>
      <c r="P224" s="100">
        <f t="shared" si="113"/>
        <v>0</v>
      </c>
      <c r="Q224" s="101">
        <f t="shared" si="114"/>
        <v>0</v>
      </c>
      <c r="R224" s="101">
        <f t="shared" si="115"/>
        <v>0</v>
      </c>
      <c r="S224" s="102">
        <f t="shared" si="116"/>
        <v>0</v>
      </c>
      <c r="T224" s="102">
        <f t="shared" si="117"/>
        <v>0</v>
      </c>
      <c r="U224" s="103">
        <f t="shared" si="118"/>
        <v>0</v>
      </c>
      <c r="V224" s="103">
        <f t="shared" si="119"/>
        <v>0</v>
      </c>
      <c r="W224" s="104">
        <f t="shared" si="120"/>
        <v>0</v>
      </c>
      <c r="X224" s="104">
        <f t="shared" si="121"/>
        <v>0</v>
      </c>
      <c r="Y224" s="64"/>
    </row>
    <row r="225" spans="1:25">
      <c r="A225" s="399" t="s">
        <v>23</v>
      </c>
      <c r="B225" s="400"/>
      <c r="C225" s="72" t="s">
        <v>57</v>
      </c>
      <c r="D225" s="287"/>
      <c r="E225" s="40" t="s">
        <v>32</v>
      </c>
      <c r="F225" s="33"/>
      <c r="G225" s="33"/>
      <c r="H225" s="22"/>
      <c r="I225" s="33"/>
      <c r="J225" s="34" t="s">
        <v>32</v>
      </c>
      <c r="K225" s="98">
        <f t="shared" si="108"/>
        <v>0</v>
      </c>
      <c r="L225" s="98">
        <f t="shared" si="109"/>
        <v>0</v>
      </c>
      <c r="M225" s="99">
        <f t="shared" si="110"/>
        <v>0</v>
      </c>
      <c r="N225" s="99">
        <f t="shared" si="111"/>
        <v>0</v>
      </c>
      <c r="O225" s="100">
        <f t="shared" si="112"/>
        <v>0</v>
      </c>
      <c r="P225" s="100">
        <f t="shared" si="113"/>
        <v>0</v>
      </c>
      <c r="Q225" s="101">
        <f t="shared" si="114"/>
        <v>0</v>
      </c>
      <c r="R225" s="101">
        <f t="shared" si="115"/>
        <v>0</v>
      </c>
      <c r="S225" s="102">
        <f t="shared" si="116"/>
        <v>0</v>
      </c>
      <c r="T225" s="102">
        <f t="shared" si="117"/>
        <v>0</v>
      </c>
      <c r="U225" s="103">
        <f t="shared" si="118"/>
        <v>0</v>
      </c>
      <c r="V225" s="103">
        <f t="shared" si="119"/>
        <v>0</v>
      </c>
      <c r="W225" s="104">
        <f t="shared" si="120"/>
        <v>0</v>
      </c>
      <c r="X225" s="104">
        <f t="shared" si="121"/>
        <v>0</v>
      </c>
      <c r="Y225" s="64"/>
    </row>
    <row r="226" spans="1:25">
      <c r="A226" s="399"/>
      <c r="B226" s="400"/>
      <c r="C226" s="73" t="s">
        <v>58</v>
      </c>
      <c r="D226" s="291"/>
      <c r="E226" s="41"/>
      <c r="F226" s="211" t="s">
        <v>32</v>
      </c>
      <c r="G226" s="211" t="s">
        <v>32</v>
      </c>
      <c r="H226" s="16"/>
      <c r="I226" s="211"/>
      <c r="J226" s="213"/>
      <c r="K226" s="98">
        <f t="shared" si="108"/>
        <v>0</v>
      </c>
      <c r="L226" s="98">
        <f t="shared" si="109"/>
        <v>0</v>
      </c>
      <c r="M226" s="99">
        <f t="shared" si="110"/>
        <v>0</v>
      </c>
      <c r="N226" s="99">
        <f t="shared" si="111"/>
        <v>0</v>
      </c>
      <c r="O226" s="100">
        <f t="shared" si="112"/>
        <v>0</v>
      </c>
      <c r="P226" s="100">
        <f t="shared" si="113"/>
        <v>0</v>
      </c>
      <c r="Q226" s="101">
        <f t="shared" si="114"/>
        <v>0</v>
      </c>
      <c r="R226" s="101">
        <f t="shared" si="115"/>
        <v>0</v>
      </c>
      <c r="S226" s="102">
        <f t="shared" si="116"/>
        <v>0</v>
      </c>
      <c r="T226" s="102">
        <f t="shared" si="117"/>
        <v>0</v>
      </c>
      <c r="U226" s="103">
        <f t="shared" si="118"/>
        <v>0</v>
      </c>
      <c r="V226" s="103">
        <f t="shared" si="119"/>
        <v>0</v>
      </c>
      <c r="W226" s="104">
        <f t="shared" si="120"/>
        <v>0</v>
      </c>
      <c r="X226" s="104">
        <f t="shared" si="121"/>
        <v>0</v>
      </c>
      <c r="Y226" s="64"/>
    </row>
    <row r="227" spans="1:25" ht="14.25" thickBot="1">
      <c r="A227" s="399"/>
      <c r="B227" s="400"/>
      <c r="C227" s="74" t="s">
        <v>59</v>
      </c>
      <c r="D227" s="288"/>
      <c r="E227" s="42"/>
      <c r="F227" s="27"/>
      <c r="G227" s="27"/>
      <c r="H227" s="28"/>
      <c r="I227" s="27"/>
      <c r="J227" s="29" t="s">
        <v>32</v>
      </c>
      <c r="K227" s="98">
        <f t="shared" si="108"/>
        <v>0</v>
      </c>
      <c r="L227" s="98">
        <f t="shared" si="109"/>
        <v>0</v>
      </c>
      <c r="M227" s="99">
        <f t="shared" si="110"/>
        <v>0</v>
      </c>
      <c r="N227" s="99">
        <f t="shared" si="111"/>
        <v>0</v>
      </c>
      <c r="O227" s="100">
        <f t="shared" si="112"/>
        <v>0</v>
      </c>
      <c r="P227" s="100">
        <f t="shared" si="113"/>
        <v>0</v>
      </c>
      <c r="Q227" s="101">
        <f t="shared" si="114"/>
        <v>0</v>
      </c>
      <c r="R227" s="101">
        <f t="shared" si="115"/>
        <v>0</v>
      </c>
      <c r="S227" s="102">
        <f t="shared" si="116"/>
        <v>0</v>
      </c>
      <c r="T227" s="102">
        <f t="shared" si="117"/>
        <v>0</v>
      </c>
      <c r="U227" s="103">
        <f t="shared" si="118"/>
        <v>0</v>
      </c>
      <c r="V227" s="103">
        <f t="shared" si="119"/>
        <v>0</v>
      </c>
      <c r="W227" s="104">
        <f t="shared" si="120"/>
        <v>0</v>
      </c>
      <c r="X227" s="104">
        <f t="shared" si="121"/>
        <v>0</v>
      </c>
      <c r="Y227" s="64"/>
    </row>
    <row r="228" spans="1:25">
      <c r="A228" s="401" t="s">
        <v>22</v>
      </c>
      <c r="B228" s="374"/>
      <c r="C228" s="75" t="s">
        <v>244</v>
      </c>
      <c r="D228" s="282"/>
      <c r="E228" s="45" t="s">
        <v>32</v>
      </c>
      <c r="F228" s="30"/>
      <c r="G228" s="30"/>
      <c r="H228" s="30"/>
      <c r="I228" s="30"/>
      <c r="J228" s="31"/>
      <c r="K228" s="98">
        <f t="shared" si="108"/>
        <v>0</v>
      </c>
      <c r="L228" s="98">
        <f t="shared" si="109"/>
        <v>0</v>
      </c>
      <c r="M228" s="99">
        <f t="shared" si="110"/>
        <v>0</v>
      </c>
      <c r="N228" s="99">
        <f t="shared" si="111"/>
        <v>0</v>
      </c>
      <c r="O228" s="100">
        <f t="shared" si="112"/>
        <v>0</v>
      </c>
      <c r="P228" s="100">
        <f t="shared" si="113"/>
        <v>0</v>
      </c>
      <c r="Q228" s="101">
        <f t="shared" si="114"/>
        <v>0</v>
      </c>
      <c r="R228" s="101">
        <f t="shared" si="115"/>
        <v>0</v>
      </c>
      <c r="S228" s="102">
        <f t="shared" si="116"/>
        <v>0</v>
      </c>
      <c r="T228" s="102">
        <f t="shared" si="117"/>
        <v>0</v>
      </c>
      <c r="U228" s="103">
        <f t="shared" si="118"/>
        <v>0</v>
      </c>
      <c r="V228" s="103">
        <f t="shared" si="119"/>
        <v>0</v>
      </c>
      <c r="W228" s="104">
        <f t="shared" si="120"/>
        <v>0</v>
      </c>
      <c r="X228" s="104">
        <f t="shared" si="121"/>
        <v>0</v>
      </c>
      <c r="Y228" s="64"/>
    </row>
    <row r="229" spans="1:25" ht="27">
      <c r="A229" s="402"/>
      <c r="B229" s="403"/>
      <c r="C229" s="76" t="s">
        <v>245</v>
      </c>
      <c r="D229" s="291"/>
      <c r="E229" s="46"/>
      <c r="F229" s="20" t="s">
        <v>32</v>
      </c>
      <c r="G229" s="20" t="s">
        <v>32</v>
      </c>
      <c r="H229" s="20"/>
      <c r="I229" s="20"/>
      <c r="J229" s="21"/>
      <c r="K229" s="98">
        <f t="shared" si="108"/>
        <v>0</v>
      </c>
      <c r="L229" s="98">
        <f t="shared" si="109"/>
        <v>0</v>
      </c>
      <c r="M229" s="99">
        <f t="shared" si="110"/>
        <v>0</v>
      </c>
      <c r="N229" s="99">
        <f t="shared" si="111"/>
        <v>0</v>
      </c>
      <c r="O229" s="100">
        <f t="shared" si="112"/>
        <v>0</v>
      </c>
      <c r="P229" s="100">
        <f t="shared" si="113"/>
        <v>0</v>
      </c>
      <c r="Q229" s="101">
        <f t="shared" si="114"/>
        <v>0</v>
      </c>
      <c r="R229" s="101">
        <f t="shared" si="115"/>
        <v>0</v>
      </c>
      <c r="S229" s="102">
        <f t="shared" si="116"/>
        <v>0</v>
      </c>
      <c r="T229" s="102">
        <f t="shared" si="117"/>
        <v>0</v>
      </c>
      <c r="U229" s="103">
        <f t="shared" si="118"/>
        <v>0</v>
      </c>
      <c r="V229" s="103">
        <f t="shared" si="119"/>
        <v>0</v>
      </c>
      <c r="W229" s="104">
        <f t="shared" si="120"/>
        <v>0</v>
      </c>
      <c r="X229" s="104">
        <f t="shared" si="121"/>
        <v>0</v>
      </c>
      <c r="Y229" s="64"/>
    </row>
    <row r="230" spans="1:25">
      <c r="A230" s="402"/>
      <c r="B230" s="403"/>
      <c r="C230" s="76" t="s">
        <v>81</v>
      </c>
      <c r="D230" s="291"/>
      <c r="E230" s="46"/>
      <c r="F230" s="20"/>
      <c r="G230" s="20"/>
      <c r="H230" s="20" t="s">
        <v>32</v>
      </c>
      <c r="I230" s="20"/>
      <c r="J230" s="21"/>
      <c r="K230" s="98">
        <f t="shared" si="108"/>
        <v>0</v>
      </c>
      <c r="L230" s="98">
        <f t="shared" si="109"/>
        <v>0</v>
      </c>
      <c r="M230" s="99">
        <f t="shared" si="110"/>
        <v>0</v>
      </c>
      <c r="N230" s="99">
        <f t="shared" si="111"/>
        <v>0</v>
      </c>
      <c r="O230" s="100">
        <f t="shared" si="112"/>
        <v>0</v>
      </c>
      <c r="P230" s="100">
        <f t="shared" si="113"/>
        <v>0</v>
      </c>
      <c r="Q230" s="101">
        <f t="shared" si="114"/>
        <v>0</v>
      </c>
      <c r="R230" s="101">
        <f t="shared" si="115"/>
        <v>0</v>
      </c>
      <c r="S230" s="102">
        <f t="shared" si="116"/>
        <v>0</v>
      </c>
      <c r="T230" s="102">
        <f t="shared" si="117"/>
        <v>0</v>
      </c>
      <c r="U230" s="103">
        <f t="shared" si="118"/>
        <v>0</v>
      </c>
      <c r="V230" s="103">
        <f t="shared" si="119"/>
        <v>0</v>
      </c>
      <c r="W230" s="104">
        <f t="shared" si="120"/>
        <v>0</v>
      </c>
      <c r="X230" s="104">
        <f t="shared" si="121"/>
        <v>0</v>
      </c>
      <c r="Y230" s="64"/>
    </row>
    <row r="231" spans="1:25" ht="14.25" thickBot="1">
      <c r="A231" s="402"/>
      <c r="B231" s="403"/>
      <c r="C231" s="76" t="s">
        <v>246</v>
      </c>
      <c r="D231" s="291"/>
      <c r="E231" s="46"/>
      <c r="F231" s="20"/>
      <c r="G231" s="20"/>
      <c r="H231" s="20"/>
      <c r="I231" s="20" t="s">
        <v>32</v>
      </c>
      <c r="J231" s="21"/>
      <c r="K231" s="98">
        <f t="shared" si="108"/>
        <v>0</v>
      </c>
      <c r="L231" s="98">
        <f t="shared" si="109"/>
        <v>0</v>
      </c>
      <c r="M231" s="99">
        <f t="shared" si="110"/>
        <v>0</v>
      </c>
      <c r="N231" s="99">
        <f t="shared" si="111"/>
        <v>0</v>
      </c>
      <c r="O231" s="100">
        <f t="shared" si="112"/>
        <v>0</v>
      </c>
      <c r="P231" s="100">
        <f t="shared" si="113"/>
        <v>0</v>
      </c>
      <c r="Q231" s="101">
        <f t="shared" si="114"/>
        <v>0</v>
      </c>
      <c r="R231" s="101">
        <f t="shared" si="115"/>
        <v>0</v>
      </c>
      <c r="S231" s="102">
        <f t="shared" si="116"/>
        <v>0</v>
      </c>
      <c r="T231" s="102">
        <f t="shared" si="117"/>
        <v>0</v>
      </c>
      <c r="U231" s="103">
        <f t="shared" si="118"/>
        <v>0</v>
      </c>
      <c r="V231" s="103">
        <f t="shared" si="119"/>
        <v>0</v>
      </c>
      <c r="W231" s="104">
        <f t="shared" si="120"/>
        <v>0</v>
      </c>
      <c r="X231" s="104">
        <f t="shared" si="121"/>
        <v>0</v>
      </c>
      <c r="Y231" s="64"/>
    </row>
    <row r="232" spans="1:25">
      <c r="A232" s="438" t="s">
        <v>70</v>
      </c>
      <c r="B232" s="374"/>
      <c r="C232" s="78" t="s">
        <v>79</v>
      </c>
      <c r="D232" s="290"/>
      <c r="E232" s="57" t="s">
        <v>32</v>
      </c>
      <c r="F232" s="58"/>
      <c r="G232" s="58"/>
      <c r="H232" s="58"/>
      <c r="I232" s="58"/>
      <c r="J232" s="59"/>
      <c r="K232" s="98">
        <f t="shared" si="108"/>
        <v>0</v>
      </c>
      <c r="L232" s="98">
        <f t="shared" si="109"/>
        <v>0</v>
      </c>
      <c r="M232" s="99">
        <f t="shared" si="110"/>
        <v>0</v>
      </c>
      <c r="N232" s="99">
        <f t="shared" si="111"/>
        <v>0</v>
      </c>
      <c r="O232" s="100">
        <f t="shared" si="112"/>
        <v>0</v>
      </c>
      <c r="P232" s="100">
        <f t="shared" si="113"/>
        <v>0</v>
      </c>
      <c r="Q232" s="101">
        <f t="shared" si="114"/>
        <v>0</v>
      </c>
      <c r="R232" s="101">
        <f t="shared" si="115"/>
        <v>0</v>
      </c>
      <c r="S232" s="102">
        <f t="shared" si="116"/>
        <v>0</v>
      </c>
      <c r="T232" s="102">
        <f t="shared" si="117"/>
        <v>0</v>
      </c>
      <c r="U232" s="103">
        <f t="shared" si="118"/>
        <v>0</v>
      </c>
      <c r="V232" s="103">
        <f t="shared" si="119"/>
        <v>0</v>
      </c>
      <c r="W232" s="104">
        <f t="shared" si="120"/>
        <v>0</v>
      </c>
      <c r="X232" s="104">
        <f t="shared" si="121"/>
        <v>0</v>
      </c>
      <c r="Y232" s="64"/>
    </row>
    <row r="233" spans="1:25">
      <c r="A233" s="402"/>
      <c r="B233" s="403"/>
      <c r="C233" s="79" t="s">
        <v>65</v>
      </c>
      <c r="D233" s="291"/>
      <c r="E233" s="60"/>
      <c r="F233" s="61" t="s">
        <v>32</v>
      </c>
      <c r="G233" s="61" t="s">
        <v>32</v>
      </c>
      <c r="H233" s="61"/>
      <c r="I233" s="61"/>
      <c r="J233" s="62"/>
      <c r="K233" s="98">
        <f t="shared" si="108"/>
        <v>0</v>
      </c>
      <c r="L233" s="98">
        <f t="shared" si="109"/>
        <v>0</v>
      </c>
      <c r="M233" s="99">
        <f t="shared" si="110"/>
        <v>0</v>
      </c>
      <c r="N233" s="99">
        <f t="shared" si="111"/>
        <v>0</v>
      </c>
      <c r="O233" s="100">
        <f t="shared" si="112"/>
        <v>0</v>
      </c>
      <c r="P233" s="100">
        <f t="shared" si="113"/>
        <v>0</v>
      </c>
      <c r="Q233" s="101">
        <f t="shared" si="114"/>
        <v>0</v>
      </c>
      <c r="R233" s="101">
        <f t="shared" si="115"/>
        <v>0</v>
      </c>
      <c r="S233" s="102">
        <f t="shared" si="116"/>
        <v>0</v>
      </c>
      <c r="T233" s="102">
        <f t="shared" si="117"/>
        <v>0</v>
      </c>
      <c r="U233" s="103">
        <f t="shared" si="118"/>
        <v>0</v>
      </c>
      <c r="V233" s="103">
        <f t="shared" si="119"/>
        <v>0</v>
      </c>
      <c r="W233" s="104">
        <f t="shared" si="120"/>
        <v>0</v>
      </c>
      <c r="X233" s="104">
        <f t="shared" si="121"/>
        <v>0</v>
      </c>
      <c r="Y233" s="64"/>
    </row>
    <row r="234" spans="1:25">
      <c r="A234" s="402"/>
      <c r="B234" s="403"/>
      <c r="C234" s="79" t="s">
        <v>66</v>
      </c>
      <c r="D234" s="291"/>
      <c r="E234" s="60"/>
      <c r="F234" s="61"/>
      <c r="G234" s="61"/>
      <c r="H234" s="61" t="s">
        <v>32</v>
      </c>
      <c r="I234" s="61"/>
      <c r="J234" s="62"/>
      <c r="K234" s="98">
        <f t="shared" si="108"/>
        <v>0</v>
      </c>
      <c r="L234" s="98">
        <f t="shared" si="109"/>
        <v>0</v>
      </c>
      <c r="M234" s="99">
        <f t="shared" si="110"/>
        <v>0</v>
      </c>
      <c r="N234" s="99">
        <f t="shared" si="111"/>
        <v>0</v>
      </c>
      <c r="O234" s="100">
        <f t="shared" si="112"/>
        <v>0</v>
      </c>
      <c r="P234" s="100">
        <f t="shared" si="113"/>
        <v>0</v>
      </c>
      <c r="Q234" s="101">
        <f t="shared" si="114"/>
        <v>0</v>
      </c>
      <c r="R234" s="101">
        <f t="shared" si="115"/>
        <v>0</v>
      </c>
      <c r="S234" s="102">
        <f t="shared" si="116"/>
        <v>0</v>
      </c>
      <c r="T234" s="102">
        <f t="shared" si="117"/>
        <v>0</v>
      </c>
      <c r="U234" s="103">
        <f t="shared" si="118"/>
        <v>0</v>
      </c>
      <c r="V234" s="103">
        <f t="shared" si="119"/>
        <v>0</v>
      </c>
      <c r="W234" s="104">
        <f t="shared" si="120"/>
        <v>0</v>
      </c>
      <c r="X234" s="104">
        <f t="shared" si="121"/>
        <v>0</v>
      </c>
      <c r="Y234" s="64"/>
    </row>
    <row r="235" spans="1:25">
      <c r="A235" s="402"/>
      <c r="B235" s="403"/>
      <c r="C235" s="79" t="s">
        <v>67</v>
      </c>
      <c r="D235" s="291"/>
      <c r="E235" s="60"/>
      <c r="F235" s="61"/>
      <c r="G235" s="61"/>
      <c r="H235" s="61"/>
      <c r="I235" s="61" t="s">
        <v>32</v>
      </c>
      <c r="J235" s="62"/>
      <c r="K235" s="98">
        <f t="shared" si="108"/>
        <v>0</v>
      </c>
      <c r="L235" s="98">
        <f t="shared" si="109"/>
        <v>0</v>
      </c>
      <c r="M235" s="99">
        <f t="shared" si="110"/>
        <v>0</v>
      </c>
      <c r="N235" s="99">
        <f t="shared" si="111"/>
        <v>0</v>
      </c>
      <c r="O235" s="100">
        <f t="shared" si="112"/>
        <v>0</v>
      </c>
      <c r="P235" s="100">
        <f t="shared" si="113"/>
        <v>0</v>
      </c>
      <c r="Q235" s="101">
        <f t="shared" si="114"/>
        <v>0</v>
      </c>
      <c r="R235" s="101">
        <f t="shared" si="115"/>
        <v>0</v>
      </c>
      <c r="S235" s="102">
        <f t="shared" si="116"/>
        <v>0</v>
      </c>
      <c r="T235" s="102">
        <f t="shared" si="117"/>
        <v>0</v>
      </c>
      <c r="U235" s="103">
        <f t="shared" si="118"/>
        <v>0</v>
      </c>
      <c r="V235" s="103">
        <f t="shared" si="119"/>
        <v>0</v>
      </c>
      <c r="W235" s="104">
        <f t="shared" si="120"/>
        <v>0</v>
      </c>
      <c r="X235" s="104">
        <f t="shared" si="121"/>
        <v>0</v>
      </c>
      <c r="Y235" s="64"/>
    </row>
    <row r="236" spans="1:25">
      <c r="A236" s="402"/>
      <c r="B236" s="403"/>
      <c r="C236" s="79" t="s">
        <v>68</v>
      </c>
      <c r="D236" s="291"/>
      <c r="E236" s="60"/>
      <c r="F236" s="61"/>
      <c r="G236" s="61"/>
      <c r="H236" s="61"/>
      <c r="I236" s="61"/>
      <c r="J236" s="62" t="s">
        <v>32</v>
      </c>
      <c r="K236" s="98">
        <f t="shared" si="108"/>
        <v>0</v>
      </c>
      <c r="L236" s="98">
        <f t="shared" si="109"/>
        <v>0</v>
      </c>
      <c r="M236" s="99">
        <f t="shared" si="110"/>
        <v>0</v>
      </c>
      <c r="N236" s="99">
        <f t="shared" si="111"/>
        <v>0</v>
      </c>
      <c r="O236" s="100">
        <f t="shared" si="112"/>
        <v>0</v>
      </c>
      <c r="P236" s="100">
        <f t="shared" si="113"/>
        <v>0</v>
      </c>
      <c r="Q236" s="101">
        <f t="shared" si="114"/>
        <v>0</v>
      </c>
      <c r="R236" s="101">
        <f t="shared" si="115"/>
        <v>0</v>
      </c>
      <c r="S236" s="102">
        <f t="shared" si="116"/>
        <v>0</v>
      </c>
      <c r="T236" s="102">
        <f t="shared" si="117"/>
        <v>0</v>
      </c>
      <c r="U236" s="103">
        <f t="shared" si="118"/>
        <v>0</v>
      </c>
      <c r="V236" s="103">
        <f t="shared" si="119"/>
        <v>0</v>
      </c>
      <c r="W236" s="104">
        <f t="shared" si="120"/>
        <v>0</v>
      </c>
      <c r="X236" s="104">
        <f t="shared" si="121"/>
        <v>0</v>
      </c>
      <c r="Y236" s="64"/>
    </row>
    <row r="237" spans="1:25" ht="14.25" thickBot="1">
      <c r="A237" s="404"/>
      <c r="B237" s="405"/>
      <c r="C237" s="80" t="s">
        <v>69</v>
      </c>
      <c r="D237" s="292"/>
      <c r="E237" s="63" t="s">
        <v>32</v>
      </c>
      <c r="F237" s="7" t="s">
        <v>32</v>
      </c>
      <c r="G237" s="7" t="s">
        <v>32</v>
      </c>
      <c r="H237" s="7" t="s">
        <v>32</v>
      </c>
      <c r="I237" s="7" t="s">
        <v>32</v>
      </c>
      <c r="J237" s="8" t="s">
        <v>32</v>
      </c>
      <c r="K237" s="98">
        <f t="shared" si="108"/>
        <v>0</v>
      </c>
      <c r="L237" s="98">
        <f t="shared" si="109"/>
        <v>0</v>
      </c>
      <c r="M237" s="99">
        <f t="shared" si="110"/>
        <v>0</v>
      </c>
      <c r="N237" s="99">
        <f t="shared" si="111"/>
        <v>0</v>
      </c>
      <c r="O237" s="100">
        <f t="shared" si="112"/>
        <v>0</v>
      </c>
      <c r="P237" s="100">
        <f t="shared" si="113"/>
        <v>0</v>
      </c>
      <c r="Q237" s="101">
        <f t="shared" si="114"/>
        <v>0</v>
      </c>
      <c r="R237" s="101">
        <f t="shared" si="115"/>
        <v>0</v>
      </c>
      <c r="S237" s="102">
        <f t="shared" si="116"/>
        <v>0</v>
      </c>
      <c r="T237" s="102">
        <f t="shared" si="117"/>
        <v>0</v>
      </c>
      <c r="U237" s="103">
        <f t="shared" si="118"/>
        <v>0</v>
      </c>
      <c r="V237" s="103">
        <f t="shared" si="119"/>
        <v>0</v>
      </c>
      <c r="W237" s="104">
        <f t="shared" si="120"/>
        <v>0</v>
      </c>
      <c r="X237" s="104">
        <f t="shared" si="121"/>
        <v>0</v>
      </c>
      <c r="Y237" s="64"/>
    </row>
    <row r="238" spans="1:25" ht="14.25" thickBot="1">
      <c r="A238" s="393" t="s">
        <v>152</v>
      </c>
      <c r="B238" s="394"/>
      <c r="C238" s="395"/>
      <c r="D238" s="107" t="str">
        <f>IF(SUM(L211:L237)=0,"",SUM(K211:K237)/SUM(L211:L237)*100)</f>
        <v/>
      </c>
      <c r="E238" s="107" t="str">
        <f>IF(SUM(N211:N237)=0,"",SUM(M211:M237)/SUM(N211:N237)*100)</f>
        <v/>
      </c>
      <c r="F238" s="105" t="str">
        <f>IF(SUM(P211:P237)=0,"",SUM(O211:O237)/SUM(P211:P237)*100)</f>
        <v/>
      </c>
      <c r="G238" s="105" t="str">
        <f>IF(SUM(R211:R237)=0,"",SUM(Q211:Q237)/SUM(R211:R237)*100)</f>
        <v/>
      </c>
      <c r="H238" s="105" t="str">
        <f>IF(SUM(T211:T237)=0,"",SUM(S211:S237)/SUM(T211:T237)*100)</f>
        <v/>
      </c>
      <c r="I238" s="105" t="str">
        <f>IF(SUM(V211:V237)=0,"",SUM(U211:U237)/SUM(V211:V237)*100)</f>
        <v/>
      </c>
      <c r="J238" s="106" t="str">
        <f>IF(SUM(X211:X237)=0,"",SUM(W211:W237)/SUM(X211:X237)*100)</f>
        <v/>
      </c>
    </row>
    <row r="239" spans="1:25" ht="30" customHeight="1" thickBot="1">
      <c r="A239" s="396" t="s">
        <v>71</v>
      </c>
      <c r="B239" s="392"/>
      <c r="C239" s="397"/>
      <c r="D239" s="397"/>
      <c r="E239" s="397"/>
      <c r="F239" s="397"/>
      <c r="G239" s="397"/>
      <c r="H239" s="397"/>
      <c r="I239" s="397"/>
      <c r="J239" s="398"/>
    </row>
    <row r="240" spans="1:25" ht="14.25" thickBot="1"/>
    <row r="241" spans="1:37" ht="18" customHeight="1" thickBot="1">
      <c r="A241" s="391" t="s">
        <v>276</v>
      </c>
      <c r="B241" s="392"/>
      <c r="C241" s="299"/>
      <c r="D241" s="295"/>
      <c r="E241" s="295"/>
      <c r="F241" s="295"/>
      <c r="G241" s="295"/>
      <c r="H241" s="295"/>
      <c r="I241" s="295"/>
      <c r="J241" s="296"/>
    </row>
    <row r="242" spans="1:37">
      <c r="A242" s="431" t="s">
        <v>6</v>
      </c>
      <c r="B242" s="374"/>
      <c r="C242" s="433" t="s">
        <v>62</v>
      </c>
      <c r="D242" s="425" t="s">
        <v>64</v>
      </c>
      <c r="E242" s="428" t="s">
        <v>63</v>
      </c>
      <c r="F242" s="429"/>
      <c r="G242" s="429"/>
      <c r="H242" s="429"/>
      <c r="I242" s="429"/>
      <c r="J242" s="430"/>
      <c r="Y242" s="64"/>
    </row>
    <row r="243" spans="1:37" ht="14.25" thickBot="1">
      <c r="A243" s="402"/>
      <c r="B243" s="403"/>
      <c r="C243" s="434"/>
      <c r="D243" s="426"/>
      <c r="E243" s="414" t="s">
        <v>7</v>
      </c>
      <c r="F243" s="436" t="s">
        <v>3</v>
      </c>
      <c r="G243" s="436"/>
      <c r="H243" s="436" t="s">
        <v>4</v>
      </c>
      <c r="I243" s="436" t="s">
        <v>5</v>
      </c>
      <c r="J243" s="416" t="s">
        <v>8</v>
      </c>
      <c r="Y243" s="64" t="s">
        <v>32</v>
      </c>
    </row>
    <row r="244" spans="1:37" ht="14.25" customHeight="1" thickBot="1">
      <c r="A244" s="432"/>
      <c r="B244" s="388"/>
      <c r="C244" s="435"/>
      <c r="D244" s="427"/>
      <c r="E244" s="415"/>
      <c r="F244" s="212" t="s">
        <v>46</v>
      </c>
      <c r="G244" s="212" t="s">
        <v>47</v>
      </c>
      <c r="H244" s="437"/>
      <c r="I244" s="437"/>
      <c r="J244" s="417"/>
      <c r="Y244" s="64" t="s">
        <v>72</v>
      </c>
      <c r="AA244" s="342" t="s">
        <v>63</v>
      </c>
      <c r="AB244" s="343" t="s">
        <v>152</v>
      </c>
      <c r="AC244" s="447" t="s">
        <v>64</v>
      </c>
      <c r="AD244" s="447"/>
      <c r="AE244" s="447"/>
      <c r="AF244" s="447"/>
      <c r="AG244" s="447"/>
      <c r="AH244" s="344" t="s">
        <v>326</v>
      </c>
    </row>
    <row r="245" spans="1:37" ht="15" customHeight="1" thickTop="1" thickBot="1">
      <c r="A245" s="399" t="s">
        <v>1</v>
      </c>
      <c r="B245" s="400"/>
      <c r="C245" s="14" t="s">
        <v>41</v>
      </c>
      <c r="D245" s="161"/>
      <c r="E245" s="40" t="s">
        <v>32</v>
      </c>
      <c r="F245" s="22"/>
      <c r="G245" s="22"/>
      <c r="H245" s="22"/>
      <c r="I245" s="22"/>
      <c r="J245" s="23"/>
      <c r="K245" s="98">
        <f t="shared" ref="K245:K271" si="126">IF(D245="○",1,0)</f>
        <v>0</v>
      </c>
      <c r="L245" s="98">
        <f t="shared" ref="L245:L271" si="127">IF(D245="",0,1)</f>
        <v>0</v>
      </c>
      <c r="M245" s="99">
        <f t="shared" ref="M245:M271" si="128">IF(AND($D245="○",E245="○"),1,0)</f>
        <v>0</v>
      </c>
      <c r="N245" s="99">
        <f t="shared" ref="N245:N271" si="129">IF(AND($D245&lt;&gt;"",$E245="○"),1,0)</f>
        <v>0</v>
      </c>
      <c r="O245" s="100">
        <f t="shared" ref="O245:O271" si="130">IF(AND($D245="○",F245="○"),1,0)</f>
        <v>0</v>
      </c>
      <c r="P245" s="100">
        <f t="shared" ref="P245:P271" si="131">IF(AND($D245&lt;&gt;"",$F245="○"),1,0)</f>
        <v>0</v>
      </c>
      <c r="Q245" s="101">
        <f t="shared" ref="Q245:Q271" si="132">IF(AND($D245="○",G245="○"),1,0)</f>
        <v>0</v>
      </c>
      <c r="R245" s="101">
        <f t="shared" ref="R245:R271" si="133">IF(AND($D245&lt;&gt;"",$G245="○"),1,0)</f>
        <v>0</v>
      </c>
      <c r="S245" s="102">
        <f t="shared" ref="S245:S271" si="134">IF(AND($D245="○",H245="○"),1,0)</f>
        <v>0</v>
      </c>
      <c r="T245" s="102">
        <f t="shared" ref="T245:T271" si="135">IF(AND($D245&lt;&gt;"",$H245="○"),1,0)</f>
        <v>0</v>
      </c>
      <c r="U245" s="103">
        <f t="shared" ref="U245:U271" si="136">IF(AND($D245="○",I245="○"),1,0)</f>
        <v>0</v>
      </c>
      <c r="V245" s="103">
        <f t="shared" ref="V245:V271" si="137">IF(AND($D245&lt;&gt;"",$I245="○"),1,0)</f>
        <v>0</v>
      </c>
      <c r="W245" s="104">
        <f t="shared" ref="W245:W271" si="138">IF(AND($D245="○",J245="○"),1,0)</f>
        <v>0</v>
      </c>
      <c r="X245" s="104">
        <f t="shared" ref="X245:X271" si="139">IF(AND($D245&lt;&gt;"",$J245="○"),1,0)</f>
        <v>0</v>
      </c>
      <c r="Y245" s="64"/>
      <c r="AA245" s="248" t="s">
        <v>327</v>
      </c>
      <c r="AB245" s="346" t="str">
        <f>E272</f>
        <v/>
      </c>
      <c r="AC245" s="348" t="s">
        <v>334</v>
      </c>
      <c r="AD245" s="349" t="str">
        <f>IF(AB245&gt;=20,"★","")</f>
        <v>★</v>
      </c>
      <c r="AE245" s="349" t="str">
        <f>IF(AB245&gt;=40,"★","")</f>
        <v>★</v>
      </c>
      <c r="AF245" s="349" t="str">
        <f>IF(AB245&gt;=60,"★","")</f>
        <v>★</v>
      </c>
      <c r="AG245" s="350" t="str">
        <f>IF(AB245&gt;=80,"★","")</f>
        <v>★</v>
      </c>
      <c r="AH245" s="446">
        <f>C273</f>
        <v>0</v>
      </c>
    </row>
    <row r="246" spans="1:37">
      <c r="A246" s="410" t="s">
        <v>31</v>
      </c>
      <c r="B246" s="411"/>
      <c r="C246" s="65" t="s">
        <v>43</v>
      </c>
      <c r="D246" s="282"/>
      <c r="E246" s="43" t="s">
        <v>32</v>
      </c>
      <c r="F246" s="36"/>
      <c r="G246" s="36"/>
      <c r="H246" s="36"/>
      <c r="I246" s="36"/>
      <c r="J246" s="37"/>
      <c r="K246" s="98">
        <f t="shared" si="126"/>
        <v>0</v>
      </c>
      <c r="L246" s="98">
        <f t="shared" si="127"/>
        <v>0</v>
      </c>
      <c r="M246" s="99">
        <f t="shared" si="128"/>
        <v>0</v>
      </c>
      <c r="N246" s="99">
        <f t="shared" si="129"/>
        <v>0</v>
      </c>
      <c r="O246" s="100">
        <f t="shared" si="130"/>
        <v>0</v>
      </c>
      <c r="P246" s="100">
        <f t="shared" si="131"/>
        <v>0</v>
      </c>
      <c r="Q246" s="101">
        <f t="shared" si="132"/>
        <v>0</v>
      </c>
      <c r="R246" s="101">
        <f t="shared" si="133"/>
        <v>0</v>
      </c>
      <c r="S246" s="102">
        <f t="shared" si="134"/>
        <v>0</v>
      </c>
      <c r="T246" s="102">
        <f t="shared" si="135"/>
        <v>0</v>
      </c>
      <c r="U246" s="103">
        <f t="shared" si="136"/>
        <v>0</v>
      </c>
      <c r="V246" s="103">
        <f t="shared" si="137"/>
        <v>0</v>
      </c>
      <c r="W246" s="104">
        <f t="shared" si="138"/>
        <v>0</v>
      </c>
      <c r="X246" s="104">
        <f t="shared" si="139"/>
        <v>0</v>
      </c>
      <c r="Y246" s="64"/>
      <c r="AA246" s="248" t="s">
        <v>328</v>
      </c>
      <c r="AB246" s="346" t="str">
        <f>F272</f>
        <v/>
      </c>
      <c r="AC246" s="348" t="s">
        <v>334</v>
      </c>
      <c r="AD246" s="349" t="str">
        <f t="shared" ref="AD246:AD251" si="140">IF(AB246&gt;=20,"★","")</f>
        <v>★</v>
      </c>
      <c r="AE246" s="349" t="str">
        <f t="shared" ref="AE246:AE251" si="141">IF(AB246&gt;=40,"★","")</f>
        <v>★</v>
      </c>
      <c r="AF246" s="349" t="str">
        <f t="shared" ref="AF246:AF251" si="142">IF(AB246&gt;=60,"★","")</f>
        <v>★</v>
      </c>
      <c r="AG246" s="350" t="str">
        <f t="shared" ref="AG246:AG251" si="143">IF(AB246&gt;=80,"★","")</f>
        <v>★</v>
      </c>
      <c r="AH246" s="446"/>
      <c r="AJ246" s="442" t="s">
        <v>335</v>
      </c>
      <c r="AK246" s="443"/>
    </row>
    <row r="247" spans="1:37">
      <c r="A247" s="409"/>
      <c r="B247" s="400"/>
      <c r="C247" s="280" t="s">
        <v>230</v>
      </c>
      <c r="D247" s="162"/>
      <c r="E247" s="41"/>
      <c r="F247" s="16" t="s">
        <v>32</v>
      </c>
      <c r="G247" s="16" t="s">
        <v>32</v>
      </c>
      <c r="H247" s="16"/>
      <c r="I247" s="16"/>
      <c r="J247" s="17"/>
      <c r="K247" s="98">
        <f t="shared" si="126"/>
        <v>0</v>
      </c>
      <c r="L247" s="98">
        <f t="shared" si="127"/>
        <v>0</v>
      </c>
      <c r="M247" s="99">
        <f t="shared" si="128"/>
        <v>0</v>
      </c>
      <c r="N247" s="99">
        <f t="shared" si="129"/>
        <v>0</v>
      </c>
      <c r="O247" s="100">
        <f t="shared" si="130"/>
        <v>0</v>
      </c>
      <c r="P247" s="100">
        <f t="shared" si="131"/>
        <v>0</v>
      </c>
      <c r="Q247" s="101">
        <f t="shared" si="132"/>
        <v>0</v>
      </c>
      <c r="R247" s="101">
        <f t="shared" si="133"/>
        <v>0</v>
      </c>
      <c r="S247" s="102">
        <f t="shared" si="134"/>
        <v>0</v>
      </c>
      <c r="T247" s="102">
        <f t="shared" si="135"/>
        <v>0</v>
      </c>
      <c r="U247" s="103">
        <f t="shared" si="136"/>
        <v>0</v>
      </c>
      <c r="V247" s="103">
        <f t="shared" si="137"/>
        <v>0</v>
      </c>
      <c r="W247" s="104">
        <f t="shared" si="138"/>
        <v>0</v>
      </c>
      <c r="X247" s="104">
        <f t="shared" si="139"/>
        <v>0</v>
      </c>
      <c r="Y247" s="64"/>
      <c r="AA247" s="248" t="s">
        <v>329</v>
      </c>
      <c r="AB247" s="346" t="str">
        <f>G272</f>
        <v/>
      </c>
      <c r="AC247" s="348" t="s">
        <v>334</v>
      </c>
      <c r="AD247" s="349" t="str">
        <f t="shared" si="140"/>
        <v>★</v>
      </c>
      <c r="AE247" s="349" t="str">
        <f t="shared" si="141"/>
        <v>★</v>
      </c>
      <c r="AF247" s="349" t="str">
        <f t="shared" si="142"/>
        <v>★</v>
      </c>
      <c r="AG247" s="350" t="str">
        <f t="shared" si="143"/>
        <v>★</v>
      </c>
      <c r="AH247" s="446"/>
      <c r="AJ247" s="351" t="s">
        <v>336</v>
      </c>
      <c r="AK247" s="352" t="s">
        <v>334</v>
      </c>
    </row>
    <row r="248" spans="1:37">
      <c r="A248" s="409"/>
      <c r="B248" s="400"/>
      <c r="C248" s="280" t="s">
        <v>232</v>
      </c>
      <c r="D248" s="162"/>
      <c r="E248" s="41" t="s">
        <v>32</v>
      </c>
      <c r="F248" s="16"/>
      <c r="G248" s="16" t="s">
        <v>32</v>
      </c>
      <c r="H248" s="16" t="s">
        <v>32</v>
      </c>
      <c r="I248" s="16" t="s">
        <v>32</v>
      </c>
      <c r="J248" s="17" t="s">
        <v>32</v>
      </c>
      <c r="K248" s="98">
        <f t="shared" si="126"/>
        <v>0</v>
      </c>
      <c r="L248" s="98">
        <f t="shared" si="127"/>
        <v>0</v>
      </c>
      <c r="M248" s="99">
        <f t="shared" si="128"/>
        <v>0</v>
      </c>
      <c r="N248" s="99">
        <f t="shared" si="129"/>
        <v>0</v>
      </c>
      <c r="O248" s="100">
        <f t="shared" si="130"/>
        <v>0</v>
      </c>
      <c r="P248" s="100">
        <f t="shared" si="131"/>
        <v>0</v>
      </c>
      <c r="Q248" s="101">
        <f t="shared" si="132"/>
        <v>0</v>
      </c>
      <c r="R248" s="101">
        <f t="shared" si="133"/>
        <v>0</v>
      </c>
      <c r="S248" s="102">
        <f t="shared" si="134"/>
        <v>0</v>
      </c>
      <c r="T248" s="102">
        <f t="shared" si="135"/>
        <v>0</v>
      </c>
      <c r="U248" s="103">
        <f t="shared" si="136"/>
        <v>0</v>
      </c>
      <c r="V248" s="103">
        <f t="shared" si="137"/>
        <v>0</v>
      </c>
      <c r="W248" s="104">
        <f t="shared" si="138"/>
        <v>0</v>
      </c>
      <c r="X248" s="104">
        <f t="shared" si="139"/>
        <v>0</v>
      </c>
      <c r="Y248" s="81"/>
      <c r="AA248" s="248" t="s">
        <v>143</v>
      </c>
      <c r="AB248" s="346" t="str">
        <f>H272</f>
        <v/>
      </c>
      <c r="AC248" s="348" t="s">
        <v>334</v>
      </c>
      <c r="AD248" s="349" t="str">
        <f t="shared" si="140"/>
        <v>★</v>
      </c>
      <c r="AE248" s="349" t="str">
        <f t="shared" si="141"/>
        <v>★</v>
      </c>
      <c r="AF248" s="349" t="str">
        <f t="shared" si="142"/>
        <v>★</v>
      </c>
      <c r="AG248" s="350" t="str">
        <f t="shared" si="143"/>
        <v>★</v>
      </c>
      <c r="AH248" s="446"/>
      <c r="AJ248" s="351" t="s">
        <v>337</v>
      </c>
      <c r="AK248" s="353" t="s">
        <v>341</v>
      </c>
    </row>
    <row r="249" spans="1:37" ht="14.25" thickBot="1">
      <c r="A249" s="412"/>
      <c r="B249" s="413"/>
      <c r="C249" s="66" t="s">
        <v>233</v>
      </c>
      <c r="D249" s="283"/>
      <c r="E249" s="44"/>
      <c r="F249" s="38"/>
      <c r="G249" s="38"/>
      <c r="H249" s="38"/>
      <c r="I249" s="38" t="s">
        <v>32</v>
      </c>
      <c r="J249" s="39"/>
      <c r="K249" s="98">
        <f t="shared" si="126"/>
        <v>0</v>
      </c>
      <c r="L249" s="98">
        <f t="shared" si="127"/>
        <v>0</v>
      </c>
      <c r="M249" s="99">
        <f t="shared" si="128"/>
        <v>0</v>
      </c>
      <c r="N249" s="99">
        <f t="shared" si="129"/>
        <v>0</v>
      </c>
      <c r="O249" s="100">
        <f t="shared" si="130"/>
        <v>0</v>
      </c>
      <c r="P249" s="100">
        <f t="shared" si="131"/>
        <v>0</v>
      </c>
      <c r="Q249" s="101">
        <f t="shared" si="132"/>
        <v>0</v>
      </c>
      <c r="R249" s="101">
        <f t="shared" si="133"/>
        <v>0</v>
      </c>
      <c r="S249" s="102">
        <f t="shared" si="134"/>
        <v>0</v>
      </c>
      <c r="T249" s="102">
        <f t="shared" si="135"/>
        <v>0</v>
      </c>
      <c r="U249" s="103">
        <f t="shared" si="136"/>
        <v>0</v>
      </c>
      <c r="V249" s="103">
        <f t="shared" si="137"/>
        <v>0</v>
      </c>
      <c r="W249" s="104">
        <f t="shared" si="138"/>
        <v>0</v>
      </c>
      <c r="X249" s="104">
        <f t="shared" si="139"/>
        <v>0</v>
      </c>
      <c r="Y249" s="64"/>
      <c r="AA249" s="248" t="s">
        <v>144</v>
      </c>
      <c r="AB249" s="346" t="str">
        <f>I272</f>
        <v/>
      </c>
      <c r="AC249" s="348" t="s">
        <v>334</v>
      </c>
      <c r="AD249" s="349" t="str">
        <f t="shared" si="140"/>
        <v>★</v>
      </c>
      <c r="AE249" s="349" t="str">
        <f t="shared" si="141"/>
        <v>★</v>
      </c>
      <c r="AF249" s="349" t="str">
        <f t="shared" si="142"/>
        <v>★</v>
      </c>
      <c r="AG249" s="350" t="str">
        <f t="shared" si="143"/>
        <v>★</v>
      </c>
      <c r="AH249" s="446"/>
      <c r="AJ249" s="351" t="s">
        <v>338</v>
      </c>
      <c r="AK249" s="353" t="s">
        <v>342</v>
      </c>
    </row>
    <row r="250" spans="1:37">
      <c r="A250" s="418" t="s">
        <v>11</v>
      </c>
      <c r="B250" s="35" t="s">
        <v>9</v>
      </c>
      <c r="C250" s="67" t="s">
        <v>224</v>
      </c>
      <c r="D250" s="282"/>
      <c r="E250" s="43"/>
      <c r="F250" s="36" t="s">
        <v>32</v>
      </c>
      <c r="G250" s="36" t="s">
        <v>32</v>
      </c>
      <c r="H250" s="36"/>
      <c r="I250" s="36"/>
      <c r="J250" s="37"/>
      <c r="K250" s="98">
        <f t="shared" si="126"/>
        <v>0</v>
      </c>
      <c r="L250" s="98">
        <f t="shared" si="127"/>
        <v>0</v>
      </c>
      <c r="M250" s="99">
        <f t="shared" si="128"/>
        <v>0</v>
      </c>
      <c r="N250" s="99">
        <f t="shared" si="129"/>
        <v>0</v>
      </c>
      <c r="O250" s="100">
        <f t="shared" si="130"/>
        <v>0</v>
      </c>
      <c r="P250" s="100">
        <f t="shared" si="131"/>
        <v>0</v>
      </c>
      <c r="Q250" s="101">
        <f t="shared" si="132"/>
        <v>0</v>
      </c>
      <c r="R250" s="101">
        <f t="shared" si="133"/>
        <v>0</v>
      </c>
      <c r="S250" s="102">
        <f t="shared" si="134"/>
        <v>0</v>
      </c>
      <c r="T250" s="102">
        <f t="shared" si="135"/>
        <v>0</v>
      </c>
      <c r="U250" s="103">
        <f t="shared" si="136"/>
        <v>0</v>
      </c>
      <c r="V250" s="103">
        <f t="shared" si="137"/>
        <v>0</v>
      </c>
      <c r="W250" s="104">
        <f t="shared" si="138"/>
        <v>0</v>
      </c>
      <c r="X250" s="104">
        <f t="shared" si="139"/>
        <v>0</v>
      </c>
      <c r="Y250" s="64"/>
      <c r="AA250" s="248" t="s">
        <v>145</v>
      </c>
      <c r="AB250" s="346" t="str">
        <f>J272</f>
        <v/>
      </c>
      <c r="AC250" s="348" t="s">
        <v>334</v>
      </c>
      <c r="AD250" s="349" t="str">
        <f t="shared" si="140"/>
        <v>★</v>
      </c>
      <c r="AE250" s="349" t="str">
        <f t="shared" si="141"/>
        <v>★</v>
      </c>
      <c r="AF250" s="349" t="str">
        <f t="shared" si="142"/>
        <v>★</v>
      </c>
      <c r="AG250" s="350" t="str">
        <f t="shared" si="143"/>
        <v>★</v>
      </c>
      <c r="AH250" s="446"/>
      <c r="AJ250" s="351" t="s">
        <v>339</v>
      </c>
      <c r="AK250" s="353" t="s">
        <v>343</v>
      </c>
    </row>
    <row r="251" spans="1:37" ht="14.25" thickBot="1">
      <c r="A251" s="419"/>
      <c r="B251" s="15" t="s">
        <v>14</v>
      </c>
      <c r="C251" s="68" t="s">
        <v>234</v>
      </c>
      <c r="D251" s="162"/>
      <c r="E251" s="41" t="s">
        <v>32</v>
      </c>
      <c r="F251" s="16"/>
      <c r="G251" s="16"/>
      <c r="H251" s="16"/>
      <c r="I251" s="16"/>
      <c r="J251" s="17"/>
      <c r="K251" s="98">
        <f t="shared" si="126"/>
        <v>0</v>
      </c>
      <c r="L251" s="98">
        <f t="shared" si="127"/>
        <v>0</v>
      </c>
      <c r="M251" s="99">
        <f t="shared" si="128"/>
        <v>0</v>
      </c>
      <c r="N251" s="99">
        <f t="shared" si="129"/>
        <v>0</v>
      </c>
      <c r="O251" s="100">
        <f t="shared" si="130"/>
        <v>0</v>
      </c>
      <c r="P251" s="100">
        <f t="shared" si="131"/>
        <v>0</v>
      </c>
      <c r="Q251" s="101">
        <f t="shared" si="132"/>
        <v>0</v>
      </c>
      <c r="R251" s="101">
        <f t="shared" si="133"/>
        <v>0</v>
      </c>
      <c r="S251" s="102">
        <f t="shared" si="134"/>
        <v>0</v>
      </c>
      <c r="T251" s="102">
        <f t="shared" si="135"/>
        <v>0</v>
      </c>
      <c r="U251" s="103">
        <f t="shared" si="136"/>
        <v>0</v>
      </c>
      <c r="V251" s="103">
        <f t="shared" si="137"/>
        <v>0</v>
      </c>
      <c r="W251" s="104">
        <f t="shared" si="138"/>
        <v>0</v>
      </c>
      <c r="X251" s="104">
        <f t="shared" si="139"/>
        <v>0</v>
      </c>
      <c r="Y251" s="64"/>
      <c r="AA251" s="345" t="s">
        <v>333</v>
      </c>
      <c r="AB251" s="347" t="str">
        <f>D272</f>
        <v/>
      </c>
      <c r="AC251" s="356" t="s">
        <v>334</v>
      </c>
      <c r="AD251" s="357" t="str">
        <f t="shared" si="140"/>
        <v>★</v>
      </c>
      <c r="AE251" s="357" t="str">
        <f t="shared" si="141"/>
        <v>★</v>
      </c>
      <c r="AF251" s="357" t="str">
        <f t="shared" si="142"/>
        <v>★</v>
      </c>
      <c r="AG251" s="359" t="str">
        <f t="shared" si="143"/>
        <v>★</v>
      </c>
      <c r="AH251" s="448"/>
      <c r="AJ251" s="354" t="s">
        <v>340</v>
      </c>
      <c r="AK251" s="355" t="s">
        <v>344</v>
      </c>
    </row>
    <row r="252" spans="1:37">
      <c r="A252" s="420"/>
      <c r="B252" s="15" t="s">
        <v>12</v>
      </c>
      <c r="C252" s="68" t="s">
        <v>51</v>
      </c>
      <c r="D252" s="162"/>
      <c r="E252" s="41"/>
      <c r="F252" s="16" t="s">
        <v>32</v>
      </c>
      <c r="G252" s="16" t="s">
        <v>32</v>
      </c>
      <c r="H252" s="16"/>
      <c r="I252" s="16"/>
      <c r="J252" s="17"/>
      <c r="K252" s="98">
        <f t="shared" si="126"/>
        <v>0</v>
      </c>
      <c r="L252" s="98">
        <f t="shared" si="127"/>
        <v>0</v>
      </c>
      <c r="M252" s="99">
        <f t="shared" si="128"/>
        <v>0</v>
      </c>
      <c r="N252" s="99">
        <f t="shared" si="129"/>
        <v>0</v>
      </c>
      <c r="O252" s="100">
        <f t="shared" si="130"/>
        <v>0</v>
      </c>
      <c r="P252" s="100">
        <f t="shared" si="131"/>
        <v>0</v>
      </c>
      <c r="Q252" s="101">
        <f t="shared" si="132"/>
        <v>0</v>
      </c>
      <c r="R252" s="101">
        <f t="shared" si="133"/>
        <v>0</v>
      </c>
      <c r="S252" s="102">
        <f t="shared" si="134"/>
        <v>0</v>
      </c>
      <c r="T252" s="102">
        <f t="shared" si="135"/>
        <v>0</v>
      </c>
      <c r="U252" s="103">
        <f t="shared" si="136"/>
        <v>0</v>
      </c>
      <c r="V252" s="103">
        <f t="shared" si="137"/>
        <v>0</v>
      </c>
      <c r="W252" s="104">
        <f t="shared" si="138"/>
        <v>0</v>
      </c>
      <c r="X252" s="104">
        <f t="shared" si="139"/>
        <v>0</v>
      </c>
      <c r="Y252" s="64"/>
    </row>
    <row r="253" spans="1:37">
      <c r="A253" s="420"/>
      <c r="B253" s="422" t="s">
        <v>13</v>
      </c>
      <c r="C253" s="69" t="s">
        <v>243</v>
      </c>
      <c r="D253" s="284"/>
      <c r="E253" s="48" t="s">
        <v>32</v>
      </c>
      <c r="F253" s="49"/>
      <c r="G253" s="49"/>
      <c r="H253" s="49"/>
      <c r="I253" s="49"/>
      <c r="J253" s="50"/>
      <c r="K253" s="98">
        <f t="shared" si="126"/>
        <v>0</v>
      </c>
      <c r="L253" s="98">
        <f t="shared" si="127"/>
        <v>0</v>
      </c>
      <c r="M253" s="99">
        <f t="shared" si="128"/>
        <v>0</v>
      </c>
      <c r="N253" s="99">
        <f t="shared" si="129"/>
        <v>0</v>
      </c>
      <c r="O253" s="100">
        <f t="shared" si="130"/>
        <v>0</v>
      </c>
      <c r="P253" s="100">
        <f t="shared" si="131"/>
        <v>0</v>
      </c>
      <c r="Q253" s="101">
        <f t="shared" si="132"/>
        <v>0</v>
      </c>
      <c r="R253" s="101">
        <f t="shared" si="133"/>
        <v>0</v>
      </c>
      <c r="S253" s="102">
        <f t="shared" si="134"/>
        <v>0</v>
      </c>
      <c r="T253" s="102">
        <f t="shared" si="135"/>
        <v>0</v>
      </c>
      <c r="U253" s="103">
        <f t="shared" si="136"/>
        <v>0</v>
      </c>
      <c r="V253" s="103">
        <f t="shared" si="137"/>
        <v>0</v>
      </c>
      <c r="W253" s="104">
        <f t="shared" si="138"/>
        <v>0</v>
      </c>
      <c r="X253" s="104">
        <f t="shared" si="139"/>
        <v>0</v>
      </c>
      <c r="Y253" s="64"/>
    </row>
    <row r="254" spans="1:37">
      <c r="A254" s="420"/>
      <c r="B254" s="423"/>
      <c r="C254" s="70" t="s">
        <v>52</v>
      </c>
      <c r="D254" s="285"/>
      <c r="E254" s="51"/>
      <c r="F254" s="52"/>
      <c r="G254" s="52"/>
      <c r="H254" s="52" t="s">
        <v>32</v>
      </c>
      <c r="I254" s="52"/>
      <c r="J254" s="53"/>
      <c r="K254" s="98">
        <f t="shared" si="126"/>
        <v>0</v>
      </c>
      <c r="L254" s="98">
        <f t="shared" si="127"/>
        <v>0</v>
      </c>
      <c r="M254" s="99">
        <f t="shared" si="128"/>
        <v>0</v>
      </c>
      <c r="N254" s="99">
        <f t="shared" si="129"/>
        <v>0</v>
      </c>
      <c r="O254" s="100">
        <f t="shared" si="130"/>
        <v>0</v>
      </c>
      <c r="P254" s="100">
        <f t="shared" si="131"/>
        <v>0</v>
      </c>
      <c r="Q254" s="101">
        <f t="shared" si="132"/>
        <v>0</v>
      </c>
      <c r="R254" s="101">
        <f t="shared" si="133"/>
        <v>0</v>
      </c>
      <c r="S254" s="102">
        <f t="shared" si="134"/>
        <v>0</v>
      </c>
      <c r="T254" s="102">
        <f t="shared" si="135"/>
        <v>0</v>
      </c>
      <c r="U254" s="103">
        <f t="shared" si="136"/>
        <v>0</v>
      </c>
      <c r="V254" s="103">
        <f t="shared" si="137"/>
        <v>0</v>
      </c>
      <c r="W254" s="104">
        <f t="shared" si="138"/>
        <v>0</v>
      </c>
      <c r="X254" s="104">
        <f t="shared" si="139"/>
        <v>0</v>
      </c>
      <c r="Y254" s="64"/>
    </row>
    <row r="255" spans="1:37">
      <c r="A255" s="420"/>
      <c r="B255" s="423"/>
      <c r="C255" s="70" t="s">
        <v>53</v>
      </c>
      <c r="D255" s="285"/>
      <c r="E255" s="51"/>
      <c r="F255" s="52" t="s">
        <v>32</v>
      </c>
      <c r="G255" s="52" t="s">
        <v>32</v>
      </c>
      <c r="H255" s="52"/>
      <c r="I255" s="52"/>
      <c r="J255" s="53"/>
      <c r="K255" s="98">
        <f t="shared" si="126"/>
        <v>0</v>
      </c>
      <c r="L255" s="98">
        <f t="shared" si="127"/>
        <v>0</v>
      </c>
      <c r="M255" s="99">
        <f t="shared" si="128"/>
        <v>0</v>
      </c>
      <c r="N255" s="99">
        <f t="shared" si="129"/>
        <v>0</v>
      </c>
      <c r="O255" s="100">
        <f t="shared" si="130"/>
        <v>0</v>
      </c>
      <c r="P255" s="100">
        <f t="shared" si="131"/>
        <v>0</v>
      </c>
      <c r="Q255" s="101">
        <f t="shared" si="132"/>
        <v>0</v>
      </c>
      <c r="R255" s="101">
        <f t="shared" si="133"/>
        <v>0</v>
      </c>
      <c r="S255" s="102">
        <f t="shared" si="134"/>
        <v>0</v>
      </c>
      <c r="T255" s="102">
        <f t="shared" si="135"/>
        <v>0</v>
      </c>
      <c r="U255" s="103">
        <f t="shared" si="136"/>
        <v>0</v>
      </c>
      <c r="V255" s="103">
        <f t="shared" si="137"/>
        <v>0</v>
      </c>
      <c r="W255" s="104">
        <f t="shared" si="138"/>
        <v>0</v>
      </c>
      <c r="X255" s="104">
        <f t="shared" si="139"/>
        <v>0</v>
      </c>
      <c r="Y255" s="64"/>
    </row>
    <row r="256" spans="1:37">
      <c r="A256" s="420"/>
      <c r="B256" s="423"/>
      <c r="C256" s="70" t="s">
        <v>54</v>
      </c>
      <c r="D256" s="285"/>
      <c r="E256" s="51"/>
      <c r="F256" s="52"/>
      <c r="G256" s="52"/>
      <c r="H256" s="52"/>
      <c r="I256" s="52" t="s">
        <v>32</v>
      </c>
      <c r="J256" s="53"/>
      <c r="K256" s="98">
        <f t="shared" si="126"/>
        <v>0</v>
      </c>
      <c r="L256" s="98">
        <f t="shared" si="127"/>
        <v>0</v>
      </c>
      <c r="M256" s="99">
        <f t="shared" si="128"/>
        <v>0</v>
      </c>
      <c r="N256" s="99">
        <f t="shared" si="129"/>
        <v>0</v>
      </c>
      <c r="O256" s="100">
        <f t="shared" si="130"/>
        <v>0</v>
      </c>
      <c r="P256" s="100">
        <f t="shared" si="131"/>
        <v>0</v>
      </c>
      <c r="Q256" s="101">
        <f t="shared" si="132"/>
        <v>0</v>
      </c>
      <c r="R256" s="101">
        <f t="shared" si="133"/>
        <v>0</v>
      </c>
      <c r="S256" s="102">
        <f t="shared" si="134"/>
        <v>0</v>
      </c>
      <c r="T256" s="102">
        <f t="shared" si="135"/>
        <v>0</v>
      </c>
      <c r="U256" s="103">
        <f t="shared" si="136"/>
        <v>0</v>
      </c>
      <c r="V256" s="103">
        <f t="shared" si="137"/>
        <v>0</v>
      </c>
      <c r="W256" s="104">
        <f t="shared" si="138"/>
        <v>0</v>
      </c>
      <c r="X256" s="104">
        <f t="shared" si="139"/>
        <v>0</v>
      </c>
      <c r="Y256" s="64"/>
    </row>
    <row r="257" spans="1:25">
      <c r="A257" s="420"/>
      <c r="B257" s="423"/>
      <c r="C257" s="70" t="s">
        <v>56</v>
      </c>
      <c r="D257" s="285"/>
      <c r="E257" s="51"/>
      <c r="F257" s="52" t="s">
        <v>32</v>
      </c>
      <c r="G257" s="52" t="s">
        <v>32</v>
      </c>
      <c r="H257" s="52"/>
      <c r="I257" s="52"/>
      <c r="J257" s="53"/>
      <c r="K257" s="98">
        <f t="shared" si="126"/>
        <v>0</v>
      </c>
      <c r="L257" s="98">
        <f t="shared" si="127"/>
        <v>0</v>
      </c>
      <c r="M257" s="99">
        <f t="shared" si="128"/>
        <v>0</v>
      </c>
      <c r="N257" s="99">
        <f t="shared" si="129"/>
        <v>0</v>
      </c>
      <c r="O257" s="100">
        <f t="shared" si="130"/>
        <v>0</v>
      </c>
      <c r="P257" s="100">
        <f t="shared" si="131"/>
        <v>0</v>
      </c>
      <c r="Q257" s="101">
        <f t="shared" si="132"/>
        <v>0</v>
      </c>
      <c r="R257" s="101">
        <f t="shared" si="133"/>
        <v>0</v>
      </c>
      <c r="S257" s="102">
        <f t="shared" si="134"/>
        <v>0</v>
      </c>
      <c r="T257" s="102">
        <f t="shared" si="135"/>
        <v>0</v>
      </c>
      <c r="U257" s="103">
        <f t="shared" si="136"/>
        <v>0</v>
      </c>
      <c r="V257" s="103">
        <f t="shared" si="137"/>
        <v>0</v>
      </c>
      <c r="W257" s="104">
        <f t="shared" si="138"/>
        <v>0</v>
      </c>
      <c r="X257" s="104">
        <f t="shared" si="139"/>
        <v>0</v>
      </c>
      <c r="Y257" s="64"/>
    </row>
    <row r="258" spans="1:25" ht="14.25" thickBot="1">
      <c r="A258" s="421"/>
      <c r="B258" s="424"/>
      <c r="C258" s="71" t="s">
        <v>55</v>
      </c>
      <c r="D258" s="286"/>
      <c r="E258" s="54"/>
      <c r="F258" s="55"/>
      <c r="G258" s="55"/>
      <c r="H258" s="55"/>
      <c r="I258" s="55" t="s">
        <v>32</v>
      </c>
      <c r="J258" s="56"/>
      <c r="K258" s="98">
        <f t="shared" si="126"/>
        <v>0</v>
      </c>
      <c r="L258" s="98">
        <f t="shared" si="127"/>
        <v>0</v>
      </c>
      <c r="M258" s="99">
        <f t="shared" si="128"/>
        <v>0</v>
      </c>
      <c r="N258" s="99">
        <f t="shared" si="129"/>
        <v>0</v>
      </c>
      <c r="O258" s="100">
        <f t="shared" si="130"/>
        <v>0</v>
      </c>
      <c r="P258" s="100">
        <f t="shared" si="131"/>
        <v>0</v>
      </c>
      <c r="Q258" s="101">
        <f t="shared" si="132"/>
        <v>0</v>
      </c>
      <c r="R258" s="101">
        <f t="shared" si="133"/>
        <v>0</v>
      </c>
      <c r="S258" s="102">
        <f t="shared" si="134"/>
        <v>0</v>
      </c>
      <c r="T258" s="102">
        <f t="shared" si="135"/>
        <v>0</v>
      </c>
      <c r="U258" s="103">
        <f t="shared" si="136"/>
        <v>0</v>
      </c>
      <c r="V258" s="103">
        <f t="shared" si="137"/>
        <v>0</v>
      </c>
      <c r="W258" s="104">
        <f t="shared" si="138"/>
        <v>0</v>
      </c>
      <c r="X258" s="104">
        <f t="shared" si="139"/>
        <v>0</v>
      </c>
      <c r="Y258" s="64"/>
    </row>
    <row r="259" spans="1:25">
      <c r="A259" s="399" t="s">
        <v>23</v>
      </c>
      <c r="B259" s="400"/>
      <c r="C259" s="72" t="s">
        <v>57</v>
      </c>
      <c r="D259" s="287"/>
      <c r="E259" s="40" t="s">
        <v>32</v>
      </c>
      <c r="F259" s="33"/>
      <c r="G259" s="33"/>
      <c r="H259" s="22"/>
      <c r="I259" s="33"/>
      <c r="J259" s="34" t="s">
        <v>32</v>
      </c>
      <c r="K259" s="98">
        <f t="shared" si="126"/>
        <v>0</v>
      </c>
      <c r="L259" s="98">
        <f t="shared" si="127"/>
        <v>0</v>
      </c>
      <c r="M259" s="99">
        <f t="shared" si="128"/>
        <v>0</v>
      </c>
      <c r="N259" s="99">
        <f t="shared" si="129"/>
        <v>0</v>
      </c>
      <c r="O259" s="100">
        <f t="shared" si="130"/>
        <v>0</v>
      </c>
      <c r="P259" s="100">
        <f t="shared" si="131"/>
        <v>0</v>
      </c>
      <c r="Q259" s="101">
        <f t="shared" si="132"/>
        <v>0</v>
      </c>
      <c r="R259" s="101">
        <f t="shared" si="133"/>
        <v>0</v>
      </c>
      <c r="S259" s="102">
        <f t="shared" si="134"/>
        <v>0</v>
      </c>
      <c r="T259" s="102">
        <f t="shared" si="135"/>
        <v>0</v>
      </c>
      <c r="U259" s="103">
        <f t="shared" si="136"/>
        <v>0</v>
      </c>
      <c r="V259" s="103">
        <f t="shared" si="137"/>
        <v>0</v>
      </c>
      <c r="W259" s="104">
        <f t="shared" si="138"/>
        <v>0</v>
      </c>
      <c r="X259" s="104">
        <f t="shared" si="139"/>
        <v>0</v>
      </c>
      <c r="Y259" s="64"/>
    </row>
    <row r="260" spans="1:25">
      <c r="A260" s="399"/>
      <c r="B260" s="400"/>
      <c r="C260" s="73" t="s">
        <v>58</v>
      </c>
      <c r="D260" s="291"/>
      <c r="E260" s="41"/>
      <c r="F260" s="211" t="s">
        <v>32</v>
      </c>
      <c r="G260" s="211" t="s">
        <v>32</v>
      </c>
      <c r="H260" s="16"/>
      <c r="I260" s="211"/>
      <c r="J260" s="213"/>
      <c r="K260" s="98">
        <f t="shared" si="126"/>
        <v>0</v>
      </c>
      <c r="L260" s="98">
        <f t="shared" si="127"/>
        <v>0</v>
      </c>
      <c r="M260" s="99">
        <f t="shared" si="128"/>
        <v>0</v>
      </c>
      <c r="N260" s="99">
        <f t="shared" si="129"/>
        <v>0</v>
      </c>
      <c r="O260" s="100">
        <f t="shared" si="130"/>
        <v>0</v>
      </c>
      <c r="P260" s="100">
        <f t="shared" si="131"/>
        <v>0</v>
      </c>
      <c r="Q260" s="101">
        <f t="shared" si="132"/>
        <v>0</v>
      </c>
      <c r="R260" s="101">
        <f t="shared" si="133"/>
        <v>0</v>
      </c>
      <c r="S260" s="102">
        <f t="shared" si="134"/>
        <v>0</v>
      </c>
      <c r="T260" s="102">
        <f t="shared" si="135"/>
        <v>0</v>
      </c>
      <c r="U260" s="103">
        <f t="shared" si="136"/>
        <v>0</v>
      </c>
      <c r="V260" s="103">
        <f t="shared" si="137"/>
        <v>0</v>
      </c>
      <c r="W260" s="104">
        <f t="shared" si="138"/>
        <v>0</v>
      </c>
      <c r="X260" s="104">
        <f t="shared" si="139"/>
        <v>0</v>
      </c>
      <c r="Y260" s="64"/>
    </row>
    <row r="261" spans="1:25" ht="14.25" thickBot="1">
      <c r="A261" s="399"/>
      <c r="B261" s="400"/>
      <c r="C261" s="74" t="s">
        <v>59</v>
      </c>
      <c r="D261" s="288"/>
      <c r="E261" s="42"/>
      <c r="F261" s="27"/>
      <c r="G261" s="27"/>
      <c r="H261" s="28"/>
      <c r="I261" s="27"/>
      <c r="J261" s="29" t="s">
        <v>32</v>
      </c>
      <c r="K261" s="98">
        <f t="shared" si="126"/>
        <v>0</v>
      </c>
      <c r="L261" s="98">
        <f t="shared" si="127"/>
        <v>0</v>
      </c>
      <c r="M261" s="99">
        <f t="shared" si="128"/>
        <v>0</v>
      </c>
      <c r="N261" s="99">
        <f t="shared" si="129"/>
        <v>0</v>
      </c>
      <c r="O261" s="100">
        <f t="shared" si="130"/>
        <v>0</v>
      </c>
      <c r="P261" s="100">
        <f t="shared" si="131"/>
        <v>0</v>
      </c>
      <c r="Q261" s="101">
        <f t="shared" si="132"/>
        <v>0</v>
      </c>
      <c r="R261" s="101">
        <f t="shared" si="133"/>
        <v>0</v>
      </c>
      <c r="S261" s="102">
        <f t="shared" si="134"/>
        <v>0</v>
      </c>
      <c r="T261" s="102">
        <f t="shared" si="135"/>
        <v>0</v>
      </c>
      <c r="U261" s="103">
        <f t="shared" si="136"/>
        <v>0</v>
      </c>
      <c r="V261" s="103">
        <f t="shared" si="137"/>
        <v>0</v>
      </c>
      <c r="W261" s="104">
        <f t="shared" si="138"/>
        <v>0</v>
      </c>
      <c r="X261" s="104">
        <f t="shared" si="139"/>
        <v>0</v>
      </c>
      <c r="Y261" s="64"/>
    </row>
    <row r="262" spans="1:25">
      <c r="A262" s="401" t="s">
        <v>22</v>
      </c>
      <c r="B262" s="374"/>
      <c r="C262" s="75" t="s">
        <v>244</v>
      </c>
      <c r="D262" s="282"/>
      <c r="E262" s="45" t="s">
        <v>32</v>
      </c>
      <c r="F262" s="30"/>
      <c r="G262" s="30"/>
      <c r="H262" s="30"/>
      <c r="I262" s="30"/>
      <c r="J262" s="31"/>
      <c r="K262" s="98">
        <f t="shared" si="126"/>
        <v>0</v>
      </c>
      <c r="L262" s="98">
        <f t="shared" si="127"/>
        <v>0</v>
      </c>
      <c r="M262" s="99">
        <f t="shared" si="128"/>
        <v>0</v>
      </c>
      <c r="N262" s="99">
        <f t="shared" si="129"/>
        <v>0</v>
      </c>
      <c r="O262" s="100">
        <f t="shared" si="130"/>
        <v>0</v>
      </c>
      <c r="P262" s="100">
        <f t="shared" si="131"/>
        <v>0</v>
      </c>
      <c r="Q262" s="101">
        <f t="shared" si="132"/>
        <v>0</v>
      </c>
      <c r="R262" s="101">
        <f t="shared" si="133"/>
        <v>0</v>
      </c>
      <c r="S262" s="102">
        <f t="shared" si="134"/>
        <v>0</v>
      </c>
      <c r="T262" s="102">
        <f t="shared" si="135"/>
        <v>0</v>
      </c>
      <c r="U262" s="103">
        <f t="shared" si="136"/>
        <v>0</v>
      </c>
      <c r="V262" s="103">
        <f t="shared" si="137"/>
        <v>0</v>
      </c>
      <c r="W262" s="104">
        <f t="shared" si="138"/>
        <v>0</v>
      </c>
      <c r="X262" s="104">
        <f t="shared" si="139"/>
        <v>0</v>
      </c>
      <c r="Y262" s="64"/>
    </row>
    <row r="263" spans="1:25" ht="27">
      <c r="A263" s="402"/>
      <c r="B263" s="403"/>
      <c r="C263" s="76" t="s">
        <v>245</v>
      </c>
      <c r="D263" s="291"/>
      <c r="E263" s="46"/>
      <c r="F263" s="20" t="s">
        <v>32</v>
      </c>
      <c r="G263" s="20" t="s">
        <v>32</v>
      </c>
      <c r="H263" s="20"/>
      <c r="I263" s="20"/>
      <c r="J263" s="21"/>
      <c r="K263" s="98">
        <f t="shared" si="126"/>
        <v>0</v>
      </c>
      <c r="L263" s="98">
        <f t="shared" si="127"/>
        <v>0</v>
      </c>
      <c r="M263" s="99">
        <f t="shared" si="128"/>
        <v>0</v>
      </c>
      <c r="N263" s="99">
        <f t="shared" si="129"/>
        <v>0</v>
      </c>
      <c r="O263" s="100">
        <f t="shared" si="130"/>
        <v>0</v>
      </c>
      <c r="P263" s="100">
        <f t="shared" si="131"/>
        <v>0</v>
      </c>
      <c r="Q263" s="101">
        <f t="shared" si="132"/>
        <v>0</v>
      </c>
      <c r="R263" s="101">
        <f t="shared" si="133"/>
        <v>0</v>
      </c>
      <c r="S263" s="102">
        <f t="shared" si="134"/>
        <v>0</v>
      </c>
      <c r="T263" s="102">
        <f t="shared" si="135"/>
        <v>0</v>
      </c>
      <c r="U263" s="103">
        <f t="shared" si="136"/>
        <v>0</v>
      </c>
      <c r="V263" s="103">
        <f t="shared" si="137"/>
        <v>0</v>
      </c>
      <c r="W263" s="104">
        <f t="shared" si="138"/>
        <v>0</v>
      </c>
      <c r="X263" s="104">
        <f t="shared" si="139"/>
        <v>0</v>
      </c>
      <c r="Y263" s="64"/>
    </row>
    <row r="264" spans="1:25">
      <c r="A264" s="402"/>
      <c r="B264" s="403"/>
      <c r="C264" s="76" t="s">
        <v>81</v>
      </c>
      <c r="D264" s="291"/>
      <c r="E264" s="46"/>
      <c r="F264" s="20"/>
      <c r="G264" s="20"/>
      <c r="H264" s="20" t="s">
        <v>32</v>
      </c>
      <c r="I264" s="20"/>
      <c r="J264" s="21"/>
      <c r="K264" s="98">
        <f t="shared" si="126"/>
        <v>0</v>
      </c>
      <c r="L264" s="98">
        <f t="shared" si="127"/>
        <v>0</v>
      </c>
      <c r="M264" s="99">
        <f t="shared" si="128"/>
        <v>0</v>
      </c>
      <c r="N264" s="99">
        <f t="shared" si="129"/>
        <v>0</v>
      </c>
      <c r="O264" s="100">
        <f t="shared" si="130"/>
        <v>0</v>
      </c>
      <c r="P264" s="100">
        <f t="shared" si="131"/>
        <v>0</v>
      </c>
      <c r="Q264" s="101">
        <f t="shared" si="132"/>
        <v>0</v>
      </c>
      <c r="R264" s="101">
        <f t="shared" si="133"/>
        <v>0</v>
      </c>
      <c r="S264" s="102">
        <f t="shared" si="134"/>
        <v>0</v>
      </c>
      <c r="T264" s="102">
        <f t="shared" si="135"/>
        <v>0</v>
      </c>
      <c r="U264" s="103">
        <f t="shared" si="136"/>
        <v>0</v>
      </c>
      <c r="V264" s="103">
        <f t="shared" si="137"/>
        <v>0</v>
      </c>
      <c r="W264" s="104">
        <f t="shared" si="138"/>
        <v>0</v>
      </c>
      <c r="X264" s="104">
        <f t="shared" si="139"/>
        <v>0</v>
      </c>
      <c r="Y264" s="64"/>
    </row>
    <row r="265" spans="1:25" ht="14.25" thickBot="1">
      <c r="A265" s="402"/>
      <c r="B265" s="403"/>
      <c r="C265" s="76" t="s">
        <v>246</v>
      </c>
      <c r="D265" s="291"/>
      <c r="E265" s="46"/>
      <c r="F265" s="20"/>
      <c r="G265" s="20"/>
      <c r="H265" s="20"/>
      <c r="I265" s="20" t="s">
        <v>32</v>
      </c>
      <c r="J265" s="21"/>
      <c r="K265" s="98">
        <f t="shared" si="126"/>
        <v>0</v>
      </c>
      <c r="L265" s="98">
        <f t="shared" si="127"/>
        <v>0</v>
      </c>
      <c r="M265" s="99">
        <f t="shared" si="128"/>
        <v>0</v>
      </c>
      <c r="N265" s="99">
        <f t="shared" si="129"/>
        <v>0</v>
      </c>
      <c r="O265" s="100">
        <f t="shared" si="130"/>
        <v>0</v>
      </c>
      <c r="P265" s="100">
        <f t="shared" si="131"/>
        <v>0</v>
      </c>
      <c r="Q265" s="101">
        <f t="shared" si="132"/>
        <v>0</v>
      </c>
      <c r="R265" s="101">
        <f t="shared" si="133"/>
        <v>0</v>
      </c>
      <c r="S265" s="102">
        <f t="shared" si="134"/>
        <v>0</v>
      </c>
      <c r="T265" s="102">
        <f t="shared" si="135"/>
        <v>0</v>
      </c>
      <c r="U265" s="103">
        <f t="shared" si="136"/>
        <v>0</v>
      </c>
      <c r="V265" s="103">
        <f t="shared" si="137"/>
        <v>0</v>
      </c>
      <c r="W265" s="104">
        <f t="shared" si="138"/>
        <v>0</v>
      </c>
      <c r="X265" s="104">
        <f t="shared" si="139"/>
        <v>0</v>
      </c>
      <c r="Y265" s="64"/>
    </row>
    <row r="266" spans="1:25">
      <c r="A266" s="438" t="s">
        <v>70</v>
      </c>
      <c r="B266" s="374"/>
      <c r="C266" s="78" t="s">
        <v>79</v>
      </c>
      <c r="D266" s="290"/>
      <c r="E266" s="57" t="s">
        <v>32</v>
      </c>
      <c r="F266" s="58"/>
      <c r="G266" s="58"/>
      <c r="H266" s="58"/>
      <c r="I266" s="58"/>
      <c r="J266" s="59"/>
      <c r="K266" s="98">
        <f t="shared" si="126"/>
        <v>0</v>
      </c>
      <c r="L266" s="98">
        <f t="shared" si="127"/>
        <v>0</v>
      </c>
      <c r="M266" s="99">
        <f t="shared" si="128"/>
        <v>0</v>
      </c>
      <c r="N266" s="99">
        <f t="shared" si="129"/>
        <v>0</v>
      </c>
      <c r="O266" s="100">
        <f t="shared" si="130"/>
        <v>0</v>
      </c>
      <c r="P266" s="100">
        <f t="shared" si="131"/>
        <v>0</v>
      </c>
      <c r="Q266" s="101">
        <f t="shared" si="132"/>
        <v>0</v>
      </c>
      <c r="R266" s="101">
        <f t="shared" si="133"/>
        <v>0</v>
      </c>
      <c r="S266" s="102">
        <f t="shared" si="134"/>
        <v>0</v>
      </c>
      <c r="T266" s="102">
        <f t="shared" si="135"/>
        <v>0</v>
      </c>
      <c r="U266" s="103">
        <f t="shared" si="136"/>
        <v>0</v>
      </c>
      <c r="V266" s="103">
        <f t="shared" si="137"/>
        <v>0</v>
      </c>
      <c r="W266" s="104">
        <f t="shared" si="138"/>
        <v>0</v>
      </c>
      <c r="X266" s="104">
        <f t="shared" si="139"/>
        <v>0</v>
      </c>
      <c r="Y266" s="64"/>
    </row>
    <row r="267" spans="1:25">
      <c r="A267" s="402"/>
      <c r="B267" s="403"/>
      <c r="C267" s="79" t="s">
        <v>65</v>
      </c>
      <c r="D267" s="291"/>
      <c r="E267" s="60"/>
      <c r="F267" s="61" t="s">
        <v>32</v>
      </c>
      <c r="G267" s="61" t="s">
        <v>32</v>
      </c>
      <c r="H267" s="61"/>
      <c r="I267" s="61"/>
      <c r="J267" s="62"/>
      <c r="K267" s="98">
        <f t="shared" si="126"/>
        <v>0</v>
      </c>
      <c r="L267" s="98">
        <f t="shared" si="127"/>
        <v>0</v>
      </c>
      <c r="M267" s="99">
        <f t="shared" si="128"/>
        <v>0</v>
      </c>
      <c r="N267" s="99">
        <f t="shared" si="129"/>
        <v>0</v>
      </c>
      <c r="O267" s="100">
        <f t="shared" si="130"/>
        <v>0</v>
      </c>
      <c r="P267" s="100">
        <f t="shared" si="131"/>
        <v>0</v>
      </c>
      <c r="Q267" s="101">
        <f t="shared" si="132"/>
        <v>0</v>
      </c>
      <c r="R267" s="101">
        <f t="shared" si="133"/>
        <v>0</v>
      </c>
      <c r="S267" s="102">
        <f t="shared" si="134"/>
        <v>0</v>
      </c>
      <c r="T267" s="102">
        <f t="shared" si="135"/>
        <v>0</v>
      </c>
      <c r="U267" s="103">
        <f t="shared" si="136"/>
        <v>0</v>
      </c>
      <c r="V267" s="103">
        <f t="shared" si="137"/>
        <v>0</v>
      </c>
      <c r="W267" s="104">
        <f t="shared" si="138"/>
        <v>0</v>
      </c>
      <c r="X267" s="104">
        <f t="shared" si="139"/>
        <v>0</v>
      </c>
      <c r="Y267" s="64"/>
    </row>
    <row r="268" spans="1:25">
      <c r="A268" s="402"/>
      <c r="B268" s="403"/>
      <c r="C268" s="79" t="s">
        <v>66</v>
      </c>
      <c r="D268" s="291"/>
      <c r="E268" s="60"/>
      <c r="F268" s="61"/>
      <c r="G268" s="61"/>
      <c r="H268" s="61" t="s">
        <v>32</v>
      </c>
      <c r="I268" s="61"/>
      <c r="J268" s="62"/>
      <c r="K268" s="98">
        <f t="shared" si="126"/>
        <v>0</v>
      </c>
      <c r="L268" s="98">
        <f t="shared" si="127"/>
        <v>0</v>
      </c>
      <c r="M268" s="99">
        <f t="shared" si="128"/>
        <v>0</v>
      </c>
      <c r="N268" s="99">
        <f t="shared" si="129"/>
        <v>0</v>
      </c>
      <c r="O268" s="100">
        <f t="shared" si="130"/>
        <v>0</v>
      </c>
      <c r="P268" s="100">
        <f t="shared" si="131"/>
        <v>0</v>
      </c>
      <c r="Q268" s="101">
        <f t="shared" si="132"/>
        <v>0</v>
      </c>
      <c r="R268" s="101">
        <f t="shared" si="133"/>
        <v>0</v>
      </c>
      <c r="S268" s="102">
        <f t="shared" si="134"/>
        <v>0</v>
      </c>
      <c r="T268" s="102">
        <f t="shared" si="135"/>
        <v>0</v>
      </c>
      <c r="U268" s="103">
        <f t="shared" si="136"/>
        <v>0</v>
      </c>
      <c r="V268" s="103">
        <f t="shared" si="137"/>
        <v>0</v>
      </c>
      <c r="W268" s="104">
        <f t="shared" si="138"/>
        <v>0</v>
      </c>
      <c r="X268" s="104">
        <f t="shared" si="139"/>
        <v>0</v>
      </c>
      <c r="Y268" s="64"/>
    </row>
    <row r="269" spans="1:25">
      <c r="A269" s="402"/>
      <c r="B269" s="403"/>
      <c r="C269" s="79" t="s">
        <v>67</v>
      </c>
      <c r="D269" s="291"/>
      <c r="E269" s="60"/>
      <c r="F269" s="61"/>
      <c r="G269" s="61"/>
      <c r="H269" s="61"/>
      <c r="I269" s="61" t="s">
        <v>32</v>
      </c>
      <c r="J269" s="62"/>
      <c r="K269" s="98">
        <f t="shared" si="126"/>
        <v>0</v>
      </c>
      <c r="L269" s="98">
        <f t="shared" si="127"/>
        <v>0</v>
      </c>
      <c r="M269" s="99">
        <f t="shared" si="128"/>
        <v>0</v>
      </c>
      <c r="N269" s="99">
        <f t="shared" si="129"/>
        <v>0</v>
      </c>
      <c r="O269" s="100">
        <f t="shared" si="130"/>
        <v>0</v>
      </c>
      <c r="P269" s="100">
        <f t="shared" si="131"/>
        <v>0</v>
      </c>
      <c r="Q269" s="101">
        <f t="shared" si="132"/>
        <v>0</v>
      </c>
      <c r="R269" s="101">
        <f t="shared" si="133"/>
        <v>0</v>
      </c>
      <c r="S269" s="102">
        <f t="shared" si="134"/>
        <v>0</v>
      </c>
      <c r="T269" s="102">
        <f t="shared" si="135"/>
        <v>0</v>
      </c>
      <c r="U269" s="103">
        <f t="shared" si="136"/>
        <v>0</v>
      </c>
      <c r="V269" s="103">
        <f t="shared" si="137"/>
        <v>0</v>
      </c>
      <c r="W269" s="104">
        <f t="shared" si="138"/>
        <v>0</v>
      </c>
      <c r="X269" s="104">
        <f t="shared" si="139"/>
        <v>0</v>
      </c>
      <c r="Y269" s="64"/>
    </row>
    <row r="270" spans="1:25">
      <c r="A270" s="402"/>
      <c r="B270" s="403"/>
      <c r="C270" s="79" t="s">
        <v>68</v>
      </c>
      <c r="D270" s="291"/>
      <c r="E270" s="60"/>
      <c r="F270" s="61"/>
      <c r="G270" s="61"/>
      <c r="H270" s="61"/>
      <c r="I270" s="61"/>
      <c r="J270" s="62" t="s">
        <v>32</v>
      </c>
      <c r="K270" s="98">
        <f t="shared" si="126"/>
        <v>0</v>
      </c>
      <c r="L270" s="98">
        <f t="shared" si="127"/>
        <v>0</v>
      </c>
      <c r="M270" s="99">
        <f t="shared" si="128"/>
        <v>0</v>
      </c>
      <c r="N270" s="99">
        <f t="shared" si="129"/>
        <v>0</v>
      </c>
      <c r="O270" s="100">
        <f t="shared" si="130"/>
        <v>0</v>
      </c>
      <c r="P270" s="100">
        <f t="shared" si="131"/>
        <v>0</v>
      </c>
      <c r="Q270" s="101">
        <f t="shared" si="132"/>
        <v>0</v>
      </c>
      <c r="R270" s="101">
        <f t="shared" si="133"/>
        <v>0</v>
      </c>
      <c r="S270" s="102">
        <f t="shared" si="134"/>
        <v>0</v>
      </c>
      <c r="T270" s="102">
        <f t="shared" si="135"/>
        <v>0</v>
      </c>
      <c r="U270" s="103">
        <f t="shared" si="136"/>
        <v>0</v>
      </c>
      <c r="V270" s="103">
        <f t="shared" si="137"/>
        <v>0</v>
      </c>
      <c r="W270" s="104">
        <f t="shared" si="138"/>
        <v>0</v>
      </c>
      <c r="X270" s="104">
        <f t="shared" si="139"/>
        <v>0</v>
      </c>
      <c r="Y270" s="64"/>
    </row>
    <row r="271" spans="1:25" ht="14.25" thickBot="1">
      <c r="A271" s="404"/>
      <c r="B271" s="405"/>
      <c r="C271" s="80" t="s">
        <v>69</v>
      </c>
      <c r="D271" s="292"/>
      <c r="E271" s="63" t="s">
        <v>32</v>
      </c>
      <c r="F271" s="7" t="s">
        <v>32</v>
      </c>
      <c r="G271" s="7" t="s">
        <v>32</v>
      </c>
      <c r="H271" s="7" t="s">
        <v>32</v>
      </c>
      <c r="I271" s="7" t="s">
        <v>32</v>
      </c>
      <c r="J271" s="8" t="s">
        <v>32</v>
      </c>
      <c r="K271" s="98">
        <f t="shared" si="126"/>
        <v>0</v>
      </c>
      <c r="L271" s="98">
        <f t="shared" si="127"/>
        <v>0</v>
      </c>
      <c r="M271" s="99">
        <f t="shared" si="128"/>
        <v>0</v>
      </c>
      <c r="N271" s="99">
        <f t="shared" si="129"/>
        <v>0</v>
      </c>
      <c r="O271" s="100">
        <f t="shared" si="130"/>
        <v>0</v>
      </c>
      <c r="P271" s="100">
        <f t="shared" si="131"/>
        <v>0</v>
      </c>
      <c r="Q271" s="101">
        <f t="shared" si="132"/>
        <v>0</v>
      </c>
      <c r="R271" s="101">
        <f t="shared" si="133"/>
        <v>0</v>
      </c>
      <c r="S271" s="102">
        <f t="shared" si="134"/>
        <v>0</v>
      </c>
      <c r="T271" s="102">
        <f t="shared" si="135"/>
        <v>0</v>
      </c>
      <c r="U271" s="103">
        <f t="shared" si="136"/>
        <v>0</v>
      </c>
      <c r="V271" s="103">
        <f t="shared" si="137"/>
        <v>0</v>
      </c>
      <c r="W271" s="104">
        <f t="shared" si="138"/>
        <v>0</v>
      </c>
      <c r="X271" s="104">
        <f t="shared" si="139"/>
        <v>0</v>
      </c>
      <c r="Y271" s="64"/>
    </row>
    <row r="272" spans="1:25" ht="14.25" customHeight="1" thickBot="1">
      <c r="A272" s="393" t="s">
        <v>152</v>
      </c>
      <c r="B272" s="394"/>
      <c r="C272" s="395"/>
      <c r="D272" s="107" t="str">
        <f>IF(SUM(L245:L271)=0,"",SUM(K245:K271)/SUM(L245:L271)*100)</f>
        <v/>
      </c>
      <c r="E272" s="107" t="str">
        <f>IF(SUM(N245:N271)=0,"",SUM(M245:M271)/SUM(N245:N271)*100)</f>
        <v/>
      </c>
      <c r="F272" s="105" t="str">
        <f>IF(SUM(P245:P271)=0,"",SUM(O245:O271)/SUM(P245:P271)*100)</f>
        <v/>
      </c>
      <c r="G272" s="105" t="str">
        <f>IF(SUM(R245:R271)=0,"",SUM(Q245:Q271)/SUM(R245:R271)*100)</f>
        <v/>
      </c>
      <c r="H272" s="105" t="str">
        <f>IF(SUM(T245:T271)=0,"",SUM(S245:S271)/SUM(T245:T271)*100)</f>
        <v/>
      </c>
      <c r="I272" s="105" t="str">
        <f>IF(SUM(V245:V271)=0,"",SUM(U245:U271)/SUM(V245:V271)*100)</f>
        <v/>
      </c>
      <c r="J272" s="106" t="str">
        <f>IF(SUM(X245:X271)=0,"",SUM(W245:W271)/SUM(X245:X271)*100)</f>
        <v/>
      </c>
    </row>
    <row r="273" spans="1:37" ht="30" customHeight="1" thickBot="1">
      <c r="A273" s="396" t="s">
        <v>71</v>
      </c>
      <c r="B273" s="392"/>
      <c r="C273" s="397"/>
      <c r="D273" s="397"/>
      <c r="E273" s="397"/>
      <c r="F273" s="397"/>
      <c r="G273" s="397"/>
      <c r="H273" s="397"/>
      <c r="I273" s="397"/>
      <c r="J273" s="398"/>
    </row>
    <row r="274" spans="1:37" ht="14.25" thickBot="1"/>
    <row r="275" spans="1:37" ht="18" customHeight="1" thickBot="1">
      <c r="A275" s="391" t="s">
        <v>276</v>
      </c>
      <c r="B275" s="392"/>
      <c r="C275" s="299"/>
      <c r="D275" s="295"/>
      <c r="E275" s="295"/>
      <c r="F275" s="295"/>
      <c r="G275" s="295"/>
      <c r="H275" s="295"/>
      <c r="I275" s="295"/>
      <c r="J275" s="296"/>
    </row>
    <row r="276" spans="1:37">
      <c r="A276" s="431" t="s">
        <v>6</v>
      </c>
      <c r="B276" s="374"/>
      <c r="C276" s="433" t="s">
        <v>62</v>
      </c>
      <c r="D276" s="425" t="s">
        <v>64</v>
      </c>
      <c r="E276" s="428" t="s">
        <v>63</v>
      </c>
      <c r="F276" s="429"/>
      <c r="G276" s="429"/>
      <c r="H276" s="429"/>
      <c r="I276" s="429"/>
      <c r="J276" s="430"/>
      <c r="Y276" s="64"/>
    </row>
    <row r="277" spans="1:37" ht="14.25" thickBot="1">
      <c r="A277" s="402"/>
      <c r="B277" s="403"/>
      <c r="C277" s="434"/>
      <c r="D277" s="426"/>
      <c r="E277" s="414" t="s">
        <v>7</v>
      </c>
      <c r="F277" s="436" t="s">
        <v>3</v>
      </c>
      <c r="G277" s="436"/>
      <c r="H277" s="436" t="s">
        <v>4</v>
      </c>
      <c r="I277" s="436" t="s">
        <v>5</v>
      </c>
      <c r="J277" s="416" t="s">
        <v>8</v>
      </c>
      <c r="Y277" s="64" t="s">
        <v>32</v>
      </c>
    </row>
    <row r="278" spans="1:37" ht="14.25" customHeight="1" thickBot="1">
      <c r="A278" s="432"/>
      <c r="B278" s="388"/>
      <c r="C278" s="435"/>
      <c r="D278" s="427"/>
      <c r="E278" s="415"/>
      <c r="F278" s="212" t="s">
        <v>46</v>
      </c>
      <c r="G278" s="212" t="s">
        <v>47</v>
      </c>
      <c r="H278" s="437"/>
      <c r="I278" s="437"/>
      <c r="J278" s="417"/>
      <c r="Y278" s="64" t="s">
        <v>72</v>
      </c>
      <c r="AA278" s="342" t="s">
        <v>63</v>
      </c>
      <c r="AB278" s="343" t="s">
        <v>152</v>
      </c>
      <c r="AC278" s="447" t="s">
        <v>64</v>
      </c>
      <c r="AD278" s="447"/>
      <c r="AE278" s="447"/>
      <c r="AF278" s="447"/>
      <c r="AG278" s="447"/>
      <c r="AH278" s="344" t="s">
        <v>326</v>
      </c>
    </row>
    <row r="279" spans="1:37" ht="15" customHeight="1" thickTop="1" thickBot="1">
      <c r="A279" s="399" t="s">
        <v>1</v>
      </c>
      <c r="B279" s="400"/>
      <c r="C279" s="14" t="s">
        <v>41</v>
      </c>
      <c r="D279" s="161"/>
      <c r="E279" s="40" t="s">
        <v>32</v>
      </c>
      <c r="F279" s="22"/>
      <c r="G279" s="22"/>
      <c r="H279" s="22"/>
      <c r="I279" s="22"/>
      <c r="J279" s="23"/>
      <c r="K279" s="98">
        <f t="shared" ref="K279:K305" si="144">IF(D279="○",1,0)</f>
        <v>0</v>
      </c>
      <c r="L279" s="98">
        <f t="shared" ref="L279:L305" si="145">IF(D279="",0,1)</f>
        <v>0</v>
      </c>
      <c r="M279" s="99">
        <f t="shared" ref="M279:M305" si="146">IF(AND($D279="○",E279="○"),1,0)</f>
        <v>0</v>
      </c>
      <c r="N279" s="99">
        <f t="shared" ref="N279:N305" si="147">IF(AND($D279&lt;&gt;"",$E279="○"),1,0)</f>
        <v>0</v>
      </c>
      <c r="O279" s="100">
        <f t="shared" ref="O279:O305" si="148">IF(AND($D279="○",F279="○"),1,0)</f>
        <v>0</v>
      </c>
      <c r="P279" s="100">
        <f t="shared" ref="P279:P305" si="149">IF(AND($D279&lt;&gt;"",$F279="○"),1,0)</f>
        <v>0</v>
      </c>
      <c r="Q279" s="101">
        <f t="shared" ref="Q279:Q305" si="150">IF(AND($D279="○",G279="○"),1,0)</f>
        <v>0</v>
      </c>
      <c r="R279" s="101">
        <f t="shared" ref="R279:R305" si="151">IF(AND($D279&lt;&gt;"",$G279="○"),1,0)</f>
        <v>0</v>
      </c>
      <c r="S279" s="102">
        <f t="shared" ref="S279:S305" si="152">IF(AND($D279="○",H279="○"),1,0)</f>
        <v>0</v>
      </c>
      <c r="T279" s="102">
        <f t="shared" ref="T279:T305" si="153">IF(AND($D279&lt;&gt;"",$H279="○"),1,0)</f>
        <v>0</v>
      </c>
      <c r="U279" s="103">
        <f t="shared" ref="U279:U305" si="154">IF(AND($D279="○",I279="○"),1,0)</f>
        <v>0</v>
      </c>
      <c r="V279" s="103">
        <f t="shared" ref="V279:V305" si="155">IF(AND($D279&lt;&gt;"",$I279="○"),1,0)</f>
        <v>0</v>
      </c>
      <c r="W279" s="104">
        <f t="shared" ref="W279:W305" si="156">IF(AND($D279="○",J279="○"),1,0)</f>
        <v>0</v>
      </c>
      <c r="X279" s="104">
        <f t="shared" ref="X279:X305" si="157">IF(AND($D279&lt;&gt;"",$J279="○"),1,0)</f>
        <v>0</v>
      </c>
      <c r="Y279" s="64"/>
      <c r="AA279" s="248" t="s">
        <v>327</v>
      </c>
      <c r="AB279" s="346" t="str">
        <f>E306</f>
        <v/>
      </c>
      <c r="AC279" s="348" t="s">
        <v>334</v>
      </c>
      <c r="AD279" s="349" t="str">
        <f>IF(AB279&gt;=20,"★","")</f>
        <v>★</v>
      </c>
      <c r="AE279" s="349" t="str">
        <f>IF(AB279&gt;=40,"★","")</f>
        <v>★</v>
      </c>
      <c r="AF279" s="349" t="str">
        <f>IF(AB279&gt;=60,"★","")</f>
        <v>★</v>
      </c>
      <c r="AG279" s="350" t="str">
        <f>IF(AB279&gt;=80,"★","")</f>
        <v>★</v>
      </c>
      <c r="AH279" s="446">
        <f>C307</f>
        <v>0</v>
      </c>
    </row>
    <row r="280" spans="1:37">
      <c r="A280" s="410" t="s">
        <v>31</v>
      </c>
      <c r="B280" s="411"/>
      <c r="C280" s="65" t="s">
        <v>43</v>
      </c>
      <c r="D280" s="282"/>
      <c r="E280" s="43" t="s">
        <v>32</v>
      </c>
      <c r="F280" s="36"/>
      <c r="G280" s="36"/>
      <c r="H280" s="36"/>
      <c r="I280" s="36"/>
      <c r="J280" s="37"/>
      <c r="K280" s="98">
        <f t="shared" si="144"/>
        <v>0</v>
      </c>
      <c r="L280" s="98">
        <f t="shared" si="145"/>
        <v>0</v>
      </c>
      <c r="M280" s="99">
        <f t="shared" si="146"/>
        <v>0</v>
      </c>
      <c r="N280" s="99">
        <f t="shared" si="147"/>
        <v>0</v>
      </c>
      <c r="O280" s="100">
        <f t="shared" si="148"/>
        <v>0</v>
      </c>
      <c r="P280" s="100">
        <f t="shared" si="149"/>
        <v>0</v>
      </c>
      <c r="Q280" s="101">
        <f t="shared" si="150"/>
        <v>0</v>
      </c>
      <c r="R280" s="101">
        <f t="shared" si="151"/>
        <v>0</v>
      </c>
      <c r="S280" s="102">
        <f t="shared" si="152"/>
        <v>0</v>
      </c>
      <c r="T280" s="102">
        <f t="shared" si="153"/>
        <v>0</v>
      </c>
      <c r="U280" s="103">
        <f t="shared" si="154"/>
        <v>0</v>
      </c>
      <c r="V280" s="103">
        <f t="shared" si="155"/>
        <v>0</v>
      </c>
      <c r="W280" s="104">
        <f t="shared" si="156"/>
        <v>0</v>
      </c>
      <c r="X280" s="104">
        <f t="shared" si="157"/>
        <v>0</v>
      </c>
      <c r="Y280" s="64"/>
      <c r="AA280" s="248" t="s">
        <v>328</v>
      </c>
      <c r="AB280" s="346" t="str">
        <f>F306</f>
        <v/>
      </c>
      <c r="AC280" s="348" t="s">
        <v>334</v>
      </c>
      <c r="AD280" s="349" t="str">
        <f t="shared" ref="AD280:AD285" si="158">IF(AB280&gt;=20,"★","")</f>
        <v>★</v>
      </c>
      <c r="AE280" s="349" t="str">
        <f t="shared" ref="AE280:AE285" si="159">IF(AB280&gt;=40,"★","")</f>
        <v>★</v>
      </c>
      <c r="AF280" s="349" t="str">
        <f t="shared" ref="AF280:AF285" si="160">IF(AB280&gt;=60,"★","")</f>
        <v>★</v>
      </c>
      <c r="AG280" s="350" t="str">
        <f t="shared" ref="AG280:AG285" si="161">IF(AB280&gt;=80,"★","")</f>
        <v>★</v>
      </c>
      <c r="AH280" s="446"/>
      <c r="AJ280" s="442" t="s">
        <v>335</v>
      </c>
      <c r="AK280" s="443"/>
    </row>
    <row r="281" spans="1:37">
      <c r="A281" s="409"/>
      <c r="B281" s="400"/>
      <c r="C281" s="280" t="s">
        <v>230</v>
      </c>
      <c r="D281" s="162"/>
      <c r="E281" s="41"/>
      <c r="F281" s="16" t="s">
        <v>32</v>
      </c>
      <c r="G281" s="16" t="s">
        <v>32</v>
      </c>
      <c r="H281" s="16"/>
      <c r="I281" s="16"/>
      <c r="J281" s="17"/>
      <c r="K281" s="98">
        <f t="shared" si="144"/>
        <v>0</v>
      </c>
      <c r="L281" s="98">
        <f t="shared" si="145"/>
        <v>0</v>
      </c>
      <c r="M281" s="99">
        <f t="shared" si="146"/>
        <v>0</v>
      </c>
      <c r="N281" s="99">
        <f t="shared" si="147"/>
        <v>0</v>
      </c>
      <c r="O281" s="100">
        <f t="shared" si="148"/>
        <v>0</v>
      </c>
      <c r="P281" s="100">
        <f t="shared" si="149"/>
        <v>0</v>
      </c>
      <c r="Q281" s="101">
        <f t="shared" si="150"/>
        <v>0</v>
      </c>
      <c r="R281" s="101">
        <f t="shared" si="151"/>
        <v>0</v>
      </c>
      <c r="S281" s="102">
        <f t="shared" si="152"/>
        <v>0</v>
      </c>
      <c r="T281" s="102">
        <f t="shared" si="153"/>
        <v>0</v>
      </c>
      <c r="U281" s="103">
        <f t="shared" si="154"/>
        <v>0</v>
      </c>
      <c r="V281" s="103">
        <f t="shared" si="155"/>
        <v>0</v>
      </c>
      <c r="W281" s="104">
        <f t="shared" si="156"/>
        <v>0</v>
      </c>
      <c r="X281" s="104">
        <f t="shared" si="157"/>
        <v>0</v>
      </c>
      <c r="Y281" s="64"/>
      <c r="AA281" s="248" t="s">
        <v>329</v>
      </c>
      <c r="AB281" s="346" t="str">
        <f>G306</f>
        <v/>
      </c>
      <c r="AC281" s="348" t="s">
        <v>334</v>
      </c>
      <c r="AD281" s="349" t="str">
        <f t="shared" si="158"/>
        <v>★</v>
      </c>
      <c r="AE281" s="349" t="str">
        <f t="shared" si="159"/>
        <v>★</v>
      </c>
      <c r="AF281" s="349" t="str">
        <f t="shared" si="160"/>
        <v>★</v>
      </c>
      <c r="AG281" s="350" t="str">
        <f t="shared" si="161"/>
        <v>★</v>
      </c>
      <c r="AH281" s="446"/>
      <c r="AJ281" s="351" t="s">
        <v>336</v>
      </c>
      <c r="AK281" s="352" t="s">
        <v>334</v>
      </c>
    </row>
    <row r="282" spans="1:37">
      <c r="A282" s="409"/>
      <c r="B282" s="400"/>
      <c r="C282" s="280" t="s">
        <v>232</v>
      </c>
      <c r="D282" s="162"/>
      <c r="E282" s="41" t="s">
        <v>32</v>
      </c>
      <c r="F282" s="16"/>
      <c r="G282" s="16" t="s">
        <v>32</v>
      </c>
      <c r="H282" s="16" t="s">
        <v>32</v>
      </c>
      <c r="I282" s="16" t="s">
        <v>32</v>
      </c>
      <c r="J282" s="17" t="s">
        <v>32</v>
      </c>
      <c r="K282" s="98">
        <f t="shared" si="144"/>
        <v>0</v>
      </c>
      <c r="L282" s="98">
        <f t="shared" si="145"/>
        <v>0</v>
      </c>
      <c r="M282" s="99">
        <f t="shared" si="146"/>
        <v>0</v>
      </c>
      <c r="N282" s="99">
        <f t="shared" si="147"/>
        <v>0</v>
      </c>
      <c r="O282" s="100">
        <f t="shared" si="148"/>
        <v>0</v>
      </c>
      <c r="P282" s="100">
        <f t="shared" si="149"/>
        <v>0</v>
      </c>
      <c r="Q282" s="101">
        <f t="shared" si="150"/>
        <v>0</v>
      </c>
      <c r="R282" s="101">
        <f t="shared" si="151"/>
        <v>0</v>
      </c>
      <c r="S282" s="102">
        <f t="shared" si="152"/>
        <v>0</v>
      </c>
      <c r="T282" s="102">
        <f t="shared" si="153"/>
        <v>0</v>
      </c>
      <c r="U282" s="103">
        <f t="shared" si="154"/>
        <v>0</v>
      </c>
      <c r="V282" s="103">
        <f t="shared" si="155"/>
        <v>0</v>
      </c>
      <c r="W282" s="104">
        <f t="shared" si="156"/>
        <v>0</v>
      </c>
      <c r="X282" s="104">
        <f t="shared" si="157"/>
        <v>0</v>
      </c>
      <c r="Y282" s="81"/>
      <c r="AA282" s="248" t="s">
        <v>143</v>
      </c>
      <c r="AB282" s="346" t="str">
        <f>H306</f>
        <v/>
      </c>
      <c r="AC282" s="348" t="s">
        <v>334</v>
      </c>
      <c r="AD282" s="349" t="str">
        <f t="shared" si="158"/>
        <v>★</v>
      </c>
      <c r="AE282" s="349" t="str">
        <f t="shared" si="159"/>
        <v>★</v>
      </c>
      <c r="AF282" s="349" t="str">
        <f t="shared" si="160"/>
        <v>★</v>
      </c>
      <c r="AG282" s="350" t="str">
        <f t="shared" si="161"/>
        <v>★</v>
      </c>
      <c r="AH282" s="446"/>
      <c r="AJ282" s="351" t="s">
        <v>337</v>
      </c>
      <c r="AK282" s="353" t="s">
        <v>341</v>
      </c>
    </row>
    <row r="283" spans="1:37" ht="14.25" thickBot="1">
      <c r="A283" s="412"/>
      <c r="B283" s="413"/>
      <c r="C283" s="66" t="s">
        <v>233</v>
      </c>
      <c r="D283" s="283"/>
      <c r="E283" s="44"/>
      <c r="F283" s="38"/>
      <c r="G283" s="38"/>
      <c r="H283" s="38"/>
      <c r="I283" s="38" t="s">
        <v>32</v>
      </c>
      <c r="J283" s="39"/>
      <c r="K283" s="98">
        <f t="shared" si="144"/>
        <v>0</v>
      </c>
      <c r="L283" s="98">
        <f t="shared" si="145"/>
        <v>0</v>
      </c>
      <c r="M283" s="99">
        <f t="shared" si="146"/>
        <v>0</v>
      </c>
      <c r="N283" s="99">
        <f t="shared" si="147"/>
        <v>0</v>
      </c>
      <c r="O283" s="100">
        <f t="shared" si="148"/>
        <v>0</v>
      </c>
      <c r="P283" s="100">
        <f t="shared" si="149"/>
        <v>0</v>
      </c>
      <c r="Q283" s="101">
        <f t="shared" si="150"/>
        <v>0</v>
      </c>
      <c r="R283" s="101">
        <f t="shared" si="151"/>
        <v>0</v>
      </c>
      <c r="S283" s="102">
        <f t="shared" si="152"/>
        <v>0</v>
      </c>
      <c r="T283" s="102">
        <f t="shared" si="153"/>
        <v>0</v>
      </c>
      <c r="U283" s="103">
        <f t="shared" si="154"/>
        <v>0</v>
      </c>
      <c r="V283" s="103">
        <f t="shared" si="155"/>
        <v>0</v>
      </c>
      <c r="W283" s="104">
        <f t="shared" si="156"/>
        <v>0</v>
      </c>
      <c r="X283" s="104">
        <f t="shared" si="157"/>
        <v>0</v>
      </c>
      <c r="Y283" s="64"/>
      <c r="AA283" s="248" t="s">
        <v>144</v>
      </c>
      <c r="AB283" s="346" t="str">
        <f>I306</f>
        <v/>
      </c>
      <c r="AC283" s="348" t="s">
        <v>334</v>
      </c>
      <c r="AD283" s="349" t="str">
        <f t="shared" si="158"/>
        <v>★</v>
      </c>
      <c r="AE283" s="349" t="str">
        <f t="shared" si="159"/>
        <v>★</v>
      </c>
      <c r="AF283" s="349" t="str">
        <f t="shared" si="160"/>
        <v>★</v>
      </c>
      <c r="AG283" s="350" t="str">
        <f t="shared" si="161"/>
        <v>★</v>
      </c>
      <c r="AH283" s="446"/>
      <c r="AJ283" s="351" t="s">
        <v>338</v>
      </c>
      <c r="AK283" s="353" t="s">
        <v>342</v>
      </c>
    </row>
    <row r="284" spans="1:37">
      <c r="A284" s="418" t="s">
        <v>11</v>
      </c>
      <c r="B284" s="35" t="s">
        <v>9</v>
      </c>
      <c r="C284" s="67" t="s">
        <v>224</v>
      </c>
      <c r="D284" s="282"/>
      <c r="E284" s="43"/>
      <c r="F284" s="36" t="s">
        <v>32</v>
      </c>
      <c r="G284" s="36" t="s">
        <v>32</v>
      </c>
      <c r="H284" s="36"/>
      <c r="I284" s="36"/>
      <c r="J284" s="37"/>
      <c r="K284" s="98">
        <f t="shared" si="144"/>
        <v>0</v>
      </c>
      <c r="L284" s="98">
        <f t="shared" si="145"/>
        <v>0</v>
      </c>
      <c r="M284" s="99">
        <f t="shared" si="146"/>
        <v>0</v>
      </c>
      <c r="N284" s="99">
        <f t="shared" si="147"/>
        <v>0</v>
      </c>
      <c r="O284" s="100">
        <f t="shared" si="148"/>
        <v>0</v>
      </c>
      <c r="P284" s="100">
        <f t="shared" si="149"/>
        <v>0</v>
      </c>
      <c r="Q284" s="101">
        <f t="shared" si="150"/>
        <v>0</v>
      </c>
      <c r="R284" s="101">
        <f t="shared" si="151"/>
        <v>0</v>
      </c>
      <c r="S284" s="102">
        <f t="shared" si="152"/>
        <v>0</v>
      </c>
      <c r="T284" s="102">
        <f t="shared" si="153"/>
        <v>0</v>
      </c>
      <c r="U284" s="103">
        <f t="shared" si="154"/>
        <v>0</v>
      </c>
      <c r="V284" s="103">
        <f t="shared" si="155"/>
        <v>0</v>
      </c>
      <c r="W284" s="104">
        <f t="shared" si="156"/>
        <v>0</v>
      </c>
      <c r="X284" s="104">
        <f t="shared" si="157"/>
        <v>0</v>
      </c>
      <c r="Y284" s="64"/>
      <c r="AA284" s="248" t="s">
        <v>145</v>
      </c>
      <c r="AB284" s="346" t="str">
        <f>J306</f>
        <v/>
      </c>
      <c r="AC284" s="348" t="s">
        <v>334</v>
      </c>
      <c r="AD284" s="349" t="str">
        <f t="shared" si="158"/>
        <v>★</v>
      </c>
      <c r="AE284" s="349" t="str">
        <f t="shared" si="159"/>
        <v>★</v>
      </c>
      <c r="AF284" s="349" t="str">
        <f t="shared" si="160"/>
        <v>★</v>
      </c>
      <c r="AG284" s="350" t="str">
        <f t="shared" si="161"/>
        <v>★</v>
      </c>
      <c r="AH284" s="446"/>
      <c r="AJ284" s="351" t="s">
        <v>339</v>
      </c>
      <c r="AK284" s="353" t="s">
        <v>343</v>
      </c>
    </row>
    <row r="285" spans="1:37" ht="14.25" thickBot="1">
      <c r="A285" s="419"/>
      <c r="B285" s="15" t="s">
        <v>14</v>
      </c>
      <c r="C285" s="68" t="s">
        <v>234</v>
      </c>
      <c r="D285" s="162"/>
      <c r="E285" s="41" t="s">
        <v>32</v>
      </c>
      <c r="F285" s="16"/>
      <c r="G285" s="16"/>
      <c r="H285" s="16"/>
      <c r="I285" s="16"/>
      <c r="J285" s="17"/>
      <c r="K285" s="98">
        <f t="shared" si="144"/>
        <v>0</v>
      </c>
      <c r="L285" s="98">
        <f t="shared" si="145"/>
        <v>0</v>
      </c>
      <c r="M285" s="99">
        <f t="shared" si="146"/>
        <v>0</v>
      </c>
      <c r="N285" s="99">
        <f t="shared" si="147"/>
        <v>0</v>
      </c>
      <c r="O285" s="100">
        <f t="shared" si="148"/>
        <v>0</v>
      </c>
      <c r="P285" s="100">
        <f t="shared" si="149"/>
        <v>0</v>
      </c>
      <c r="Q285" s="101">
        <f t="shared" si="150"/>
        <v>0</v>
      </c>
      <c r="R285" s="101">
        <f t="shared" si="151"/>
        <v>0</v>
      </c>
      <c r="S285" s="102">
        <f t="shared" si="152"/>
        <v>0</v>
      </c>
      <c r="T285" s="102">
        <f t="shared" si="153"/>
        <v>0</v>
      </c>
      <c r="U285" s="103">
        <f t="shared" si="154"/>
        <v>0</v>
      </c>
      <c r="V285" s="103">
        <f t="shared" si="155"/>
        <v>0</v>
      </c>
      <c r="W285" s="104">
        <f t="shared" si="156"/>
        <v>0</v>
      </c>
      <c r="X285" s="104">
        <f t="shared" si="157"/>
        <v>0</v>
      </c>
      <c r="Y285" s="64"/>
      <c r="AA285" s="345" t="s">
        <v>333</v>
      </c>
      <c r="AB285" s="347" t="str">
        <f>D306</f>
        <v/>
      </c>
      <c r="AC285" s="356" t="s">
        <v>334</v>
      </c>
      <c r="AD285" s="357" t="str">
        <f t="shared" si="158"/>
        <v>★</v>
      </c>
      <c r="AE285" s="357" t="str">
        <f t="shared" si="159"/>
        <v>★</v>
      </c>
      <c r="AF285" s="357" t="str">
        <f t="shared" si="160"/>
        <v>★</v>
      </c>
      <c r="AG285" s="359" t="str">
        <f t="shared" si="161"/>
        <v>★</v>
      </c>
      <c r="AH285" s="448"/>
      <c r="AJ285" s="354" t="s">
        <v>340</v>
      </c>
      <c r="AK285" s="355" t="s">
        <v>344</v>
      </c>
    </row>
    <row r="286" spans="1:37">
      <c r="A286" s="420"/>
      <c r="B286" s="15" t="s">
        <v>12</v>
      </c>
      <c r="C286" s="68" t="s">
        <v>51</v>
      </c>
      <c r="D286" s="162"/>
      <c r="E286" s="41"/>
      <c r="F286" s="16" t="s">
        <v>32</v>
      </c>
      <c r="G286" s="16" t="s">
        <v>32</v>
      </c>
      <c r="H286" s="16"/>
      <c r="I286" s="16"/>
      <c r="J286" s="17"/>
      <c r="K286" s="98">
        <f t="shared" si="144"/>
        <v>0</v>
      </c>
      <c r="L286" s="98">
        <f t="shared" si="145"/>
        <v>0</v>
      </c>
      <c r="M286" s="99">
        <f t="shared" si="146"/>
        <v>0</v>
      </c>
      <c r="N286" s="99">
        <f t="shared" si="147"/>
        <v>0</v>
      </c>
      <c r="O286" s="100">
        <f t="shared" si="148"/>
        <v>0</v>
      </c>
      <c r="P286" s="100">
        <f t="shared" si="149"/>
        <v>0</v>
      </c>
      <c r="Q286" s="101">
        <f t="shared" si="150"/>
        <v>0</v>
      </c>
      <c r="R286" s="101">
        <f t="shared" si="151"/>
        <v>0</v>
      </c>
      <c r="S286" s="102">
        <f t="shared" si="152"/>
        <v>0</v>
      </c>
      <c r="T286" s="102">
        <f t="shared" si="153"/>
        <v>0</v>
      </c>
      <c r="U286" s="103">
        <f t="shared" si="154"/>
        <v>0</v>
      </c>
      <c r="V286" s="103">
        <f t="shared" si="155"/>
        <v>0</v>
      </c>
      <c r="W286" s="104">
        <f t="shared" si="156"/>
        <v>0</v>
      </c>
      <c r="X286" s="104">
        <f t="shared" si="157"/>
        <v>0</v>
      </c>
      <c r="Y286" s="64"/>
    </row>
    <row r="287" spans="1:37">
      <c r="A287" s="420"/>
      <c r="B287" s="422" t="s">
        <v>13</v>
      </c>
      <c r="C287" s="69" t="s">
        <v>243</v>
      </c>
      <c r="D287" s="284"/>
      <c r="E287" s="48" t="s">
        <v>32</v>
      </c>
      <c r="F287" s="49"/>
      <c r="G287" s="49"/>
      <c r="H287" s="49"/>
      <c r="I287" s="49"/>
      <c r="J287" s="50"/>
      <c r="K287" s="98">
        <f t="shared" si="144"/>
        <v>0</v>
      </c>
      <c r="L287" s="98">
        <f t="shared" si="145"/>
        <v>0</v>
      </c>
      <c r="M287" s="99">
        <f t="shared" si="146"/>
        <v>0</v>
      </c>
      <c r="N287" s="99">
        <f t="shared" si="147"/>
        <v>0</v>
      </c>
      <c r="O287" s="100">
        <f t="shared" si="148"/>
        <v>0</v>
      </c>
      <c r="P287" s="100">
        <f t="shared" si="149"/>
        <v>0</v>
      </c>
      <c r="Q287" s="101">
        <f t="shared" si="150"/>
        <v>0</v>
      </c>
      <c r="R287" s="101">
        <f t="shared" si="151"/>
        <v>0</v>
      </c>
      <c r="S287" s="102">
        <f t="shared" si="152"/>
        <v>0</v>
      </c>
      <c r="T287" s="102">
        <f t="shared" si="153"/>
        <v>0</v>
      </c>
      <c r="U287" s="103">
        <f t="shared" si="154"/>
        <v>0</v>
      </c>
      <c r="V287" s="103">
        <f t="shared" si="155"/>
        <v>0</v>
      </c>
      <c r="W287" s="104">
        <f t="shared" si="156"/>
        <v>0</v>
      </c>
      <c r="X287" s="104">
        <f t="shared" si="157"/>
        <v>0</v>
      </c>
      <c r="Y287" s="64"/>
    </row>
    <row r="288" spans="1:37">
      <c r="A288" s="420"/>
      <c r="B288" s="423"/>
      <c r="C288" s="70" t="s">
        <v>52</v>
      </c>
      <c r="D288" s="285"/>
      <c r="E288" s="51"/>
      <c r="F288" s="52"/>
      <c r="G288" s="52"/>
      <c r="H288" s="52" t="s">
        <v>32</v>
      </c>
      <c r="I288" s="52"/>
      <c r="J288" s="53"/>
      <c r="K288" s="98">
        <f t="shared" si="144"/>
        <v>0</v>
      </c>
      <c r="L288" s="98">
        <f t="shared" si="145"/>
        <v>0</v>
      </c>
      <c r="M288" s="99">
        <f t="shared" si="146"/>
        <v>0</v>
      </c>
      <c r="N288" s="99">
        <f t="shared" si="147"/>
        <v>0</v>
      </c>
      <c r="O288" s="100">
        <f t="shared" si="148"/>
        <v>0</v>
      </c>
      <c r="P288" s="100">
        <f t="shared" si="149"/>
        <v>0</v>
      </c>
      <c r="Q288" s="101">
        <f t="shared" si="150"/>
        <v>0</v>
      </c>
      <c r="R288" s="101">
        <f t="shared" si="151"/>
        <v>0</v>
      </c>
      <c r="S288" s="102">
        <f t="shared" si="152"/>
        <v>0</v>
      </c>
      <c r="T288" s="102">
        <f t="shared" si="153"/>
        <v>0</v>
      </c>
      <c r="U288" s="103">
        <f t="shared" si="154"/>
        <v>0</v>
      </c>
      <c r="V288" s="103">
        <f t="shared" si="155"/>
        <v>0</v>
      </c>
      <c r="W288" s="104">
        <f t="shared" si="156"/>
        <v>0</v>
      </c>
      <c r="X288" s="104">
        <f t="shared" si="157"/>
        <v>0</v>
      </c>
      <c r="Y288" s="64"/>
    </row>
    <row r="289" spans="1:25">
      <c r="A289" s="420"/>
      <c r="B289" s="423"/>
      <c r="C289" s="70" t="s">
        <v>53</v>
      </c>
      <c r="D289" s="285"/>
      <c r="E289" s="51"/>
      <c r="F289" s="52" t="s">
        <v>32</v>
      </c>
      <c r="G289" s="52" t="s">
        <v>32</v>
      </c>
      <c r="H289" s="52"/>
      <c r="I289" s="52"/>
      <c r="J289" s="53"/>
      <c r="K289" s="98">
        <f t="shared" si="144"/>
        <v>0</v>
      </c>
      <c r="L289" s="98">
        <f t="shared" si="145"/>
        <v>0</v>
      </c>
      <c r="M289" s="99">
        <f t="shared" si="146"/>
        <v>0</v>
      </c>
      <c r="N289" s="99">
        <f t="shared" si="147"/>
        <v>0</v>
      </c>
      <c r="O289" s="100">
        <f t="shared" si="148"/>
        <v>0</v>
      </c>
      <c r="P289" s="100">
        <f t="shared" si="149"/>
        <v>0</v>
      </c>
      <c r="Q289" s="101">
        <f t="shared" si="150"/>
        <v>0</v>
      </c>
      <c r="R289" s="101">
        <f t="shared" si="151"/>
        <v>0</v>
      </c>
      <c r="S289" s="102">
        <f t="shared" si="152"/>
        <v>0</v>
      </c>
      <c r="T289" s="102">
        <f t="shared" si="153"/>
        <v>0</v>
      </c>
      <c r="U289" s="103">
        <f t="shared" si="154"/>
        <v>0</v>
      </c>
      <c r="V289" s="103">
        <f t="shared" si="155"/>
        <v>0</v>
      </c>
      <c r="W289" s="104">
        <f t="shared" si="156"/>
        <v>0</v>
      </c>
      <c r="X289" s="104">
        <f t="shared" si="157"/>
        <v>0</v>
      </c>
      <c r="Y289" s="64"/>
    </row>
    <row r="290" spans="1:25">
      <c r="A290" s="420"/>
      <c r="B290" s="423"/>
      <c r="C290" s="70" t="s">
        <v>54</v>
      </c>
      <c r="D290" s="285"/>
      <c r="E290" s="51"/>
      <c r="F290" s="52"/>
      <c r="G290" s="52"/>
      <c r="H290" s="52"/>
      <c r="I290" s="52" t="s">
        <v>32</v>
      </c>
      <c r="J290" s="53"/>
      <c r="K290" s="98">
        <f t="shared" si="144"/>
        <v>0</v>
      </c>
      <c r="L290" s="98">
        <f t="shared" si="145"/>
        <v>0</v>
      </c>
      <c r="M290" s="99">
        <f t="shared" si="146"/>
        <v>0</v>
      </c>
      <c r="N290" s="99">
        <f t="shared" si="147"/>
        <v>0</v>
      </c>
      <c r="O290" s="100">
        <f t="shared" si="148"/>
        <v>0</v>
      </c>
      <c r="P290" s="100">
        <f t="shared" si="149"/>
        <v>0</v>
      </c>
      <c r="Q290" s="101">
        <f t="shared" si="150"/>
        <v>0</v>
      </c>
      <c r="R290" s="101">
        <f t="shared" si="151"/>
        <v>0</v>
      </c>
      <c r="S290" s="102">
        <f t="shared" si="152"/>
        <v>0</v>
      </c>
      <c r="T290" s="102">
        <f t="shared" si="153"/>
        <v>0</v>
      </c>
      <c r="U290" s="103">
        <f t="shared" si="154"/>
        <v>0</v>
      </c>
      <c r="V290" s="103">
        <f t="shared" si="155"/>
        <v>0</v>
      </c>
      <c r="W290" s="104">
        <f t="shared" si="156"/>
        <v>0</v>
      </c>
      <c r="X290" s="104">
        <f t="shared" si="157"/>
        <v>0</v>
      </c>
      <c r="Y290" s="64"/>
    </row>
    <row r="291" spans="1:25">
      <c r="A291" s="420"/>
      <c r="B291" s="423"/>
      <c r="C291" s="70" t="s">
        <v>56</v>
      </c>
      <c r="D291" s="285"/>
      <c r="E291" s="51"/>
      <c r="F291" s="52" t="s">
        <v>32</v>
      </c>
      <c r="G291" s="52" t="s">
        <v>32</v>
      </c>
      <c r="H291" s="52"/>
      <c r="I291" s="52"/>
      <c r="J291" s="53"/>
      <c r="K291" s="98">
        <f t="shared" si="144"/>
        <v>0</v>
      </c>
      <c r="L291" s="98">
        <f t="shared" si="145"/>
        <v>0</v>
      </c>
      <c r="M291" s="99">
        <f t="shared" si="146"/>
        <v>0</v>
      </c>
      <c r="N291" s="99">
        <f t="shared" si="147"/>
        <v>0</v>
      </c>
      <c r="O291" s="100">
        <f t="shared" si="148"/>
        <v>0</v>
      </c>
      <c r="P291" s="100">
        <f t="shared" si="149"/>
        <v>0</v>
      </c>
      <c r="Q291" s="101">
        <f t="shared" si="150"/>
        <v>0</v>
      </c>
      <c r="R291" s="101">
        <f t="shared" si="151"/>
        <v>0</v>
      </c>
      <c r="S291" s="102">
        <f t="shared" si="152"/>
        <v>0</v>
      </c>
      <c r="T291" s="102">
        <f t="shared" si="153"/>
        <v>0</v>
      </c>
      <c r="U291" s="103">
        <f t="shared" si="154"/>
        <v>0</v>
      </c>
      <c r="V291" s="103">
        <f t="shared" si="155"/>
        <v>0</v>
      </c>
      <c r="W291" s="104">
        <f t="shared" si="156"/>
        <v>0</v>
      </c>
      <c r="X291" s="104">
        <f t="shared" si="157"/>
        <v>0</v>
      </c>
      <c r="Y291" s="64"/>
    </row>
    <row r="292" spans="1:25" ht="14.25" thickBot="1">
      <c r="A292" s="421"/>
      <c r="B292" s="424"/>
      <c r="C292" s="71" t="s">
        <v>55</v>
      </c>
      <c r="D292" s="286"/>
      <c r="E292" s="54"/>
      <c r="F292" s="55"/>
      <c r="G292" s="55"/>
      <c r="H292" s="55"/>
      <c r="I292" s="55" t="s">
        <v>32</v>
      </c>
      <c r="J292" s="56"/>
      <c r="K292" s="98">
        <f t="shared" si="144"/>
        <v>0</v>
      </c>
      <c r="L292" s="98">
        <f t="shared" si="145"/>
        <v>0</v>
      </c>
      <c r="M292" s="99">
        <f t="shared" si="146"/>
        <v>0</v>
      </c>
      <c r="N292" s="99">
        <f t="shared" si="147"/>
        <v>0</v>
      </c>
      <c r="O292" s="100">
        <f t="shared" si="148"/>
        <v>0</v>
      </c>
      <c r="P292" s="100">
        <f t="shared" si="149"/>
        <v>0</v>
      </c>
      <c r="Q292" s="101">
        <f t="shared" si="150"/>
        <v>0</v>
      </c>
      <c r="R292" s="101">
        <f t="shared" si="151"/>
        <v>0</v>
      </c>
      <c r="S292" s="102">
        <f t="shared" si="152"/>
        <v>0</v>
      </c>
      <c r="T292" s="102">
        <f t="shared" si="153"/>
        <v>0</v>
      </c>
      <c r="U292" s="103">
        <f t="shared" si="154"/>
        <v>0</v>
      </c>
      <c r="V292" s="103">
        <f t="shared" si="155"/>
        <v>0</v>
      </c>
      <c r="W292" s="104">
        <f t="shared" si="156"/>
        <v>0</v>
      </c>
      <c r="X292" s="104">
        <f t="shared" si="157"/>
        <v>0</v>
      </c>
      <c r="Y292" s="64"/>
    </row>
    <row r="293" spans="1:25">
      <c r="A293" s="399" t="s">
        <v>23</v>
      </c>
      <c r="B293" s="400"/>
      <c r="C293" s="72" t="s">
        <v>57</v>
      </c>
      <c r="D293" s="287"/>
      <c r="E293" s="40" t="s">
        <v>32</v>
      </c>
      <c r="F293" s="33"/>
      <c r="G293" s="33"/>
      <c r="H293" s="22"/>
      <c r="I293" s="33"/>
      <c r="J293" s="34" t="s">
        <v>32</v>
      </c>
      <c r="K293" s="98">
        <f t="shared" si="144"/>
        <v>0</v>
      </c>
      <c r="L293" s="98">
        <f t="shared" si="145"/>
        <v>0</v>
      </c>
      <c r="M293" s="99">
        <f t="shared" si="146"/>
        <v>0</v>
      </c>
      <c r="N293" s="99">
        <f t="shared" si="147"/>
        <v>0</v>
      </c>
      <c r="O293" s="100">
        <f t="shared" si="148"/>
        <v>0</v>
      </c>
      <c r="P293" s="100">
        <f t="shared" si="149"/>
        <v>0</v>
      </c>
      <c r="Q293" s="101">
        <f t="shared" si="150"/>
        <v>0</v>
      </c>
      <c r="R293" s="101">
        <f t="shared" si="151"/>
        <v>0</v>
      </c>
      <c r="S293" s="102">
        <f t="shared" si="152"/>
        <v>0</v>
      </c>
      <c r="T293" s="102">
        <f t="shared" si="153"/>
        <v>0</v>
      </c>
      <c r="U293" s="103">
        <f t="shared" si="154"/>
        <v>0</v>
      </c>
      <c r="V293" s="103">
        <f t="shared" si="155"/>
        <v>0</v>
      </c>
      <c r="W293" s="104">
        <f t="shared" si="156"/>
        <v>0</v>
      </c>
      <c r="X293" s="104">
        <f t="shared" si="157"/>
        <v>0</v>
      </c>
      <c r="Y293" s="64"/>
    </row>
    <row r="294" spans="1:25">
      <c r="A294" s="399"/>
      <c r="B294" s="400"/>
      <c r="C294" s="73" t="s">
        <v>58</v>
      </c>
      <c r="D294" s="291"/>
      <c r="E294" s="41"/>
      <c r="F294" s="211" t="s">
        <v>32</v>
      </c>
      <c r="G294" s="211" t="s">
        <v>32</v>
      </c>
      <c r="H294" s="16"/>
      <c r="I294" s="211"/>
      <c r="J294" s="213"/>
      <c r="K294" s="98">
        <f t="shared" si="144"/>
        <v>0</v>
      </c>
      <c r="L294" s="98">
        <f t="shared" si="145"/>
        <v>0</v>
      </c>
      <c r="M294" s="99">
        <f t="shared" si="146"/>
        <v>0</v>
      </c>
      <c r="N294" s="99">
        <f t="shared" si="147"/>
        <v>0</v>
      </c>
      <c r="O294" s="100">
        <f t="shared" si="148"/>
        <v>0</v>
      </c>
      <c r="P294" s="100">
        <f t="shared" si="149"/>
        <v>0</v>
      </c>
      <c r="Q294" s="101">
        <f t="shared" si="150"/>
        <v>0</v>
      </c>
      <c r="R294" s="101">
        <f t="shared" si="151"/>
        <v>0</v>
      </c>
      <c r="S294" s="102">
        <f t="shared" si="152"/>
        <v>0</v>
      </c>
      <c r="T294" s="102">
        <f t="shared" si="153"/>
        <v>0</v>
      </c>
      <c r="U294" s="103">
        <f t="shared" si="154"/>
        <v>0</v>
      </c>
      <c r="V294" s="103">
        <f t="shared" si="155"/>
        <v>0</v>
      </c>
      <c r="W294" s="104">
        <f t="shared" si="156"/>
        <v>0</v>
      </c>
      <c r="X294" s="104">
        <f t="shared" si="157"/>
        <v>0</v>
      </c>
      <c r="Y294" s="64"/>
    </row>
    <row r="295" spans="1:25" ht="14.25" thickBot="1">
      <c r="A295" s="399"/>
      <c r="B295" s="400"/>
      <c r="C295" s="74" t="s">
        <v>59</v>
      </c>
      <c r="D295" s="288"/>
      <c r="E295" s="42"/>
      <c r="F295" s="27"/>
      <c r="G295" s="27"/>
      <c r="H295" s="28"/>
      <c r="I295" s="27"/>
      <c r="J295" s="29" t="s">
        <v>32</v>
      </c>
      <c r="K295" s="98">
        <f t="shared" si="144"/>
        <v>0</v>
      </c>
      <c r="L295" s="98">
        <f t="shared" si="145"/>
        <v>0</v>
      </c>
      <c r="M295" s="99">
        <f t="shared" si="146"/>
        <v>0</v>
      </c>
      <c r="N295" s="99">
        <f t="shared" si="147"/>
        <v>0</v>
      </c>
      <c r="O295" s="100">
        <f t="shared" si="148"/>
        <v>0</v>
      </c>
      <c r="P295" s="100">
        <f t="shared" si="149"/>
        <v>0</v>
      </c>
      <c r="Q295" s="101">
        <f t="shared" si="150"/>
        <v>0</v>
      </c>
      <c r="R295" s="101">
        <f t="shared" si="151"/>
        <v>0</v>
      </c>
      <c r="S295" s="102">
        <f t="shared" si="152"/>
        <v>0</v>
      </c>
      <c r="T295" s="102">
        <f t="shared" si="153"/>
        <v>0</v>
      </c>
      <c r="U295" s="103">
        <f t="shared" si="154"/>
        <v>0</v>
      </c>
      <c r="V295" s="103">
        <f t="shared" si="155"/>
        <v>0</v>
      </c>
      <c r="W295" s="104">
        <f t="shared" si="156"/>
        <v>0</v>
      </c>
      <c r="X295" s="104">
        <f t="shared" si="157"/>
        <v>0</v>
      </c>
      <c r="Y295" s="64"/>
    </row>
    <row r="296" spans="1:25">
      <c r="A296" s="401" t="s">
        <v>22</v>
      </c>
      <c r="B296" s="374"/>
      <c r="C296" s="75" t="s">
        <v>244</v>
      </c>
      <c r="D296" s="282"/>
      <c r="E296" s="45" t="s">
        <v>32</v>
      </c>
      <c r="F296" s="30"/>
      <c r="G296" s="30"/>
      <c r="H296" s="30"/>
      <c r="I296" s="30"/>
      <c r="J296" s="31"/>
      <c r="K296" s="98">
        <f t="shared" si="144"/>
        <v>0</v>
      </c>
      <c r="L296" s="98">
        <f t="shared" si="145"/>
        <v>0</v>
      </c>
      <c r="M296" s="99">
        <f t="shared" si="146"/>
        <v>0</v>
      </c>
      <c r="N296" s="99">
        <f t="shared" si="147"/>
        <v>0</v>
      </c>
      <c r="O296" s="100">
        <f t="shared" si="148"/>
        <v>0</v>
      </c>
      <c r="P296" s="100">
        <f t="shared" si="149"/>
        <v>0</v>
      </c>
      <c r="Q296" s="101">
        <f t="shared" si="150"/>
        <v>0</v>
      </c>
      <c r="R296" s="101">
        <f t="shared" si="151"/>
        <v>0</v>
      </c>
      <c r="S296" s="102">
        <f t="shared" si="152"/>
        <v>0</v>
      </c>
      <c r="T296" s="102">
        <f t="shared" si="153"/>
        <v>0</v>
      </c>
      <c r="U296" s="103">
        <f t="shared" si="154"/>
        <v>0</v>
      </c>
      <c r="V296" s="103">
        <f t="shared" si="155"/>
        <v>0</v>
      </c>
      <c r="W296" s="104">
        <f t="shared" si="156"/>
        <v>0</v>
      </c>
      <c r="X296" s="104">
        <f t="shared" si="157"/>
        <v>0</v>
      </c>
      <c r="Y296" s="64"/>
    </row>
    <row r="297" spans="1:25" ht="27">
      <c r="A297" s="402"/>
      <c r="B297" s="403"/>
      <c r="C297" s="76" t="s">
        <v>245</v>
      </c>
      <c r="D297" s="291"/>
      <c r="E297" s="46"/>
      <c r="F297" s="20" t="s">
        <v>32</v>
      </c>
      <c r="G297" s="20" t="s">
        <v>32</v>
      </c>
      <c r="H297" s="20"/>
      <c r="I297" s="20"/>
      <c r="J297" s="21"/>
      <c r="K297" s="98">
        <f t="shared" si="144"/>
        <v>0</v>
      </c>
      <c r="L297" s="98">
        <f t="shared" si="145"/>
        <v>0</v>
      </c>
      <c r="M297" s="99">
        <f t="shared" si="146"/>
        <v>0</v>
      </c>
      <c r="N297" s="99">
        <f t="shared" si="147"/>
        <v>0</v>
      </c>
      <c r="O297" s="100">
        <f t="shared" si="148"/>
        <v>0</v>
      </c>
      <c r="P297" s="100">
        <f t="shared" si="149"/>
        <v>0</v>
      </c>
      <c r="Q297" s="101">
        <f t="shared" si="150"/>
        <v>0</v>
      </c>
      <c r="R297" s="101">
        <f t="shared" si="151"/>
        <v>0</v>
      </c>
      <c r="S297" s="102">
        <f t="shared" si="152"/>
        <v>0</v>
      </c>
      <c r="T297" s="102">
        <f t="shared" si="153"/>
        <v>0</v>
      </c>
      <c r="U297" s="103">
        <f t="shared" si="154"/>
        <v>0</v>
      </c>
      <c r="V297" s="103">
        <f t="shared" si="155"/>
        <v>0</v>
      </c>
      <c r="W297" s="104">
        <f t="shared" si="156"/>
        <v>0</v>
      </c>
      <c r="X297" s="104">
        <f t="shared" si="157"/>
        <v>0</v>
      </c>
      <c r="Y297" s="64"/>
    </row>
    <row r="298" spans="1:25">
      <c r="A298" s="402"/>
      <c r="B298" s="403"/>
      <c r="C298" s="76" t="s">
        <v>81</v>
      </c>
      <c r="D298" s="291"/>
      <c r="E298" s="46"/>
      <c r="F298" s="20"/>
      <c r="G298" s="20"/>
      <c r="H298" s="20" t="s">
        <v>32</v>
      </c>
      <c r="I298" s="20"/>
      <c r="J298" s="21"/>
      <c r="K298" s="98">
        <f t="shared" si="144"/>
        <v>0</v>
      </c>
      <c r="L298" s="98">
        <f t="shared" si="145"/>
        <v>0</v>
      </c>
      <c r="M298" s="99">
        <f t="shared" si="146"/>
        <v>0</v>
      </c>
      <c r="N298" s="99">
        <f t="shared" si="147"/>
        <v>0</v>
      </c>
      <c r="O298" s="100">
        <f t="shared" si="148"/>
        <v>0</v>
      </c>
      <c r="P298" s="100">
        <f t="shared" si="149"/>
        <v>0</v>
      </c>
      <c r="Q298" s="101">
        <f t="shared" si="150"/>
        <v>0</v>
      </c>
      <c r="R298" s="101">
        <f t="shared" si="151"/>
        <v>0</v>
      </c>
      <c r="S298" s="102">
        <f t="shared" si="152"/>
        <v>0</v>
      </c>
      <c r="T298" s="102">
        <f t="shared" si="153"/>
        <v>0</v>
      </c>
      <c r="U298" s="103">
        <f t="shared" si="154"/>
        <v>0</v>
      </c>
      <c r="V298" s="103">
        <f t="shared" si="155"/>
        <v>0</v>
      </c>
      <c r="W298" s="104">
        <f t="shared" si="156"/>
        <v>0</v>
      </c>
      <c r="X298" s="104">
        <f t="shared" si="157"/>
        <v>0</v>
      </c>
      <c r="Y298" s="64"/>
    </row>
    <row r="299" spans="1:25" ht="14.25" thickBot="1">
      <c r="A299" s="402"/>
      <c r="B299" s="403"/>
      <c r="C299" s="76" t="s">
        <v>246</v>
      </c>
      <c r="D299" s="291"/>
      <c r="E299" s="46"/>
      <c r="F299" s="20"/>
      <c r="G299" s="20"/>
      <c r="H299" s="20"/>
      <c r="I299" s="20" t="s">
        <v>32</v>
      </c>
      <c r="J299" s="21"/>
      <c r="K299" s="98">
        <f t="shared" si="144"/>
        <v>0</v>
      </c>
      <c r="L299" s="98">
        <f t="shared" si="145"/>
        <v>0</v>
      </c>
      <c r="M299" s="99">
        <f t="shared" si="146"/>
        <v>0</v>
      </c>
      <c r="N299" s="99">
        <f t="shared" si="147"/>
        <v>0</v>
      </c>
      <c r="O299" s="100">
        <f t="shared" si="148"/>
        <v>0</v>
      </c>
      <c r="P299" s="100">
        <f t="shared" si="149"/>
        <v>0</v>
      </c>
      <c r="Q299" s="101">
        <f t="shared" si="150"/>
        <v>0</v>
      </c>
      <c r="R299" s="101">
        <f t="shared" si="151"/>
        <v>0</v>
      </c>
      <c r="S299" s="102">
        <f t="shared" si="152"/>
        <v>0</v>
      </c>
      <c r="T299" s="102">
        <f t="shared" si="153"/>
        <v>0</v>
      </c>
      <c r="U299" s="103">
        <f t="shared" si="154"/>
        <v>0</v>
      </c>
      <c r="V299" s="103">
        <f t="shared" si="155"/>
        <v>0</v>
      </c>
      <c r="W299" s="104">
        <f t="shared" si="156"/>
        <v>0</v>
      </c>
      <c r="X299" s="104">
        <f t="shared" si="157"/>
        <v>0</v>
      </c>
      <c r="Y299" s="64"/>
    </row>
    <row r="300" spans="1:25">
      <c r="A300" s="438" t="s">
        <v>70</v>
      </c>
      <c r="B300" s="374"/>
      <c r="C300" s="78" t="s">
        <v>79</v>
      </c>
      <c r="D300" s="290"/>
      <c r="E300" s="57" t="s">
        <v>32</v>
      </c>
      <c r="F300" s="58"/>
      <c r="G300" s="58"/>
      <c r="H300" s="58"/>
      <c r="I300" s="58"/>
      <c r="J300" s="59"/>
      <c r="K300" s="98">
        <f t="shared" si="144"/>
        <v>0</v>
      </c>
      <c r="L300" s="98">
        <f t="shared" si="145"/>
        <v>0</v>
      </c>
      <c r="M300" s="99">
        <f t="shared" si="146"/>
        <v>0</v>
      </c>
      <c r="N300" s="99">
        <f t="shared" si="147"/>
        <v>0</v>
      </c>
      <c r="O300" s="100">
        <f t="shared" si="148"/>
        <v>0</v>
      </c>
      <c r="P300" s="100">
        <f t="shared" si="149"/>
        <v>0</v>
      </c>
      <c r="Q300" s="101">
        <f t="shared" si="150"/>
        <v>0</v>
      </c>
      <c r="R300" s="101">
        <f t="shared" si="151"/>
        <v>0</v>
      </c>
      <c r="S300" s="102">
        <f t="shared" si="152"/>
        <v>0</v>
      </c>
      <c r="T300" s="102">
        <f t="shared" si="153"/>
        <v>0</v>
      </c>
      <c r="U300" s="103">
        <f t="shared" si="154"/>
        <v>0</v>
      </c>
      <c r="V300" s="103">
        <f t="shared" si="155"/>
        <v>0</v>
      </c>
      <c r="W300" s="104">
        <f t="shared" si="156"/>
        <v>0</v>
      </c>
      <c r="X300" s="104">
        <f t="shared" si="157"/>
        <v>0</v>
      </c>
      <c r="Y300" s="64"/>
    </row>
    <row r="301" spans="1:25">
      <c r="A301" s="402"/>
      <c r="B301" s="403"/>
      <c r="C301" s="79" t="s">
        <v>65</v>
      </c>
      <c r="D301" s="291"/>
      <c r="E301" s="60"/>
      <c r="F301" s="61" t="s">
        <v>32</v>
      </c>
      <c r="G301" s="61" t="s">
        <v>32</v>
      </c>
      <c r="H301" s="61"/>
      <c r="I301" s="61"/>
      <c r="J301" s="62"/>
      <c r="K301" s="98">
        <f t="shared" si="144"/>
        <v>0</v>
      </c>
      <c r="L301" s="98">
        <f t="shared" si="145"/>
        <v>0</v>
      </c>
      <c r="M301" s="99">
        <f t="shared" si="146"/>
        <v>0</v>
      </c>
      <c r="N301" s="99">
        <f t="shared" si="147"/>
        <v>0</v>
      </c>
      <c r="O301" s="100">
        <f t="shared" si="148"/>
        <v>0</v>
      </c>
      <c r="P301" s="100">
        <f t="shared" si="149"/>
        <v>0</v>
      </c>
      <c r="Q301" s="101">
        <f t="shared" si="150"/>
        <v>0</v>
      </c>
      <c r="R301" s="101">
        <f t="shared" si="151"/>
        <v>0</v>
      </c>
      <c r="S301" s="102">
        <f t="shared" si="152"/>
        <v>0</v>
      </c>
      <c r="T301" s="102">
        <f t="shared" si="153"/>
        <v>0</v>
      </c>
      <c r="U301" s="103">
        <f t="shared" si="154"/>
        <v>0</v>
      </c>
      <c r="V301" s="103">
        <f t="shared" si="155"/>
        <v>0</v>
      </c>
      <c r="W301" s="104">
        <f t="shared" si="156"/>
        <v>0</v>
      </c>
      <c r="X301" s="104">
        <f t="shared" si="157"/>
        <v>0</v>
      </c>
      <c r="Y301" s="64"/>
    </row>
    <row r="302" spans="1:25">
      <c r="A302" s="402"/>
      <c r="B302" s="403"/>
      <c r="C302" s="79" t="s">
        <v>66</v>
      </c>
      <c r="D302" s="291"/>
      <c r="E302" s="60"/>
      <c r="F302" s="61"/>
      <c r="G302" s="61"/>
      <c r="H302" s="61" t="s">
        <v>32</v>
      </c>
      <c r="I302" s="61"/>
      <c r="J302" s="62"/>
      <c r="K302" s="98">
        <f t="shared" si="144"/>
        <v>0</v>
      </c>
      <c r="L302" s="98">
        <f t="shared" si="145"/>
        <v>0</v>
      </c>
      <c r="M302" s="99">
        <f t="shared" si="146"/>
        <v>0</v>
      </c>
      <c r="N302" s="99">
        <f t="shared" si="147"/>
        <v>0</v>
      </c>
      <c r="O302" s="100">
        <f t="shared" si="148"/>
        <v>0</v>
      </c>
      <c r="P302" s="100">
        <f t="shared" si="149"/>
        <v>0</v>
      </c>
      <c r="Q302" s="101">
        <f t="shared" si="150"/>
        <v>0</v>
      </c>
      <c r="R302" s="101">
        <f t="shared" si="151"/>
        <v>0</v>
      </c>
      <c r="S302" s="102">
        <f t="shared" si="152"/>
        <v>0</v>
      </c>
      <c r="T302" s="102">
        <f t="shared" si="153"/>
        <v>0</v>
      </c>
      <c r="U302" s="103">
        <f t="shared" si="154"/>
        <v>0</v>
      </c>
      <c r="V302" s="103">
        <f t="shared" si="155"/>
        <v>0</v>
      </c>
      <c r="W302" s="104">
        <f t="shared" si="156"/>
        <v>0</v>
      </c>
      <c r="X302" s="104">
        <f t="shared" si="157"/>
        <v>0</v>
      </c>
      <c r="Y302" s="64"/>
    </row>
    <row r="303" spans="1:25">
      <c r="A303" s="402"/>
      <c r="B303" s="403"/>
      <c r="C303" s="79" t="s">
        <v>67</v>
      </c>
      <c r="D303" s="291"/>
      <c r="E303" s="60"/>
      <c r="F303" s="61"/>
      <c r="G303" s="61"/>
      <c r="H303" s="61"/>
      <c r="I303" s="61" t="s">
        <v>32</v>
      </c>
      <c r="J303" s="62"/>
      <c r="K303" s="98">
        <f t="shared" si="144"/>
        <v>0</v>
      </c>
      <c r="L303" s="98">
        <f t="shared" si="145"/>
        <v>0</v>
      </c>
      <c r="M303" s="99">
        <f t="shared" si="146"/>
        <v>0</v>
      </c>
      <c r="N303" s="99">
        <f t="shared" si="147"/>
        <v>0</v>
      </c>
      <c r="O303" s="100">
        <f t="shared" si="148"/>
        <v>0</v>
      </c>
      <c r="P303" s="100">
        <f t="shared" si="149"/>
        <v>0</v>
      </c>
      <c r="Q303" s="101">
        <f t="shared" si="150"/>
        <v>0</v>
      </c>
      <c r="R303" s="101">
        <f t="shared" si="151"/>
        <v>0</v>
      </c>
      <c r="S303" s="102">
        <f t="shared" si="152"/>
        <v>0</v>
      </c>
      <c r="T303" s="102">
        <f t="shared" si="153"/>
        <v>0</v>
      </c>
      <c r="U303" s="103">
        <f t="shared" si="154"/>
        <v>0</v>
      </c>
      <c r="V303" s="103">
        <f t="shared" si="155"/>
        <v>0</v>
      </c>
      <c r="W303" s="104">
        <f t="shared" si="156"/>
        <v>0</v>
      </c>
      <c r="X303" s="104">
        <f t="shared" si="157"/>
        <v>0</v>
      </c>
      <c r="Y303" s="64"/>
    </row>
    <row r="304" spans="1:25">
      <c r="A304" s="402"/>
      <c r="B304" s="403"/>
      <c r="C304" s="79" t="s">
        <v>68</v>
      </c>
      <c r="D304" s="291"/>
      <c r="E304" s="60"/>
      <c r="F304" s="61"/>
      <c r="G304" s="61"/>
      <c r="H304" s="61"/>
      <c r="I304" s="61"/>
      <c r="J304" s="62" t="s">
        <v>32</v>
      </c>
      <c r="K304" s="98">
        <f t="shared" si="144"/>
        <v>0</v>
      </c>
      <c r="L304" s="98">
        <f t="shared" si="145"/>
        <v>0</v>
      </c>
      <c r="M304" s="99">
        <f t="shared" si="146"/>
        <v>0</v>
      </c>
      <c r="N304" s="99">
        <f t="shared" si="147"/>
        <v>0</v>
      </c>
      <c r="O304" s="100">
        <f t="shared" si="148"/>
        <v>0</v>
      </c>
      <c r="P304" s="100">
        <f t="shared" si="149"/>
        <v>0</v>
      </c>
      <c r="Q304" s="101">
        <f t="shared" si="150"/>
        <v>0</v>
      </c>
      <c r="R304" s="101">
        <f t="shared" si="151"/>
        <v>0</v>
      </c>
      <c r="S304" s="102">
        <f t="shared" si="152"/>
        <v>0</v>
      </c>
      <c r="T304" s="102">
        <f t="shared" si="153"/>
        <v>0</v>
      </c>
      <c r="U304" s="103">
        <f t="shared" si="154"/>
        <v>0</v>
      </c>
      <c r="V304" s="103">
        <f t="shared" si="155"/>
        <v>0</v>
      </c>
      <c r="W304" s="104">
        <f t="shared" si="156"/>
        <v>0</v>
      </c>
      <c r="X304" s="104">
        <f t="shared" si="157"/>
        <v>0</v>
      </c>
      <c r="Y304" s="64"/>
    </row>
    <row r="305" spans="1:37" ht="14.25" customHeight="1" thickBot="1">
      <c r="A305" s="404"/>
      <c r="B305" s="405"/>
      <c r="C305" s="80" t="s">
        <v>69</v>
      </c>
      <c r="D305" s="292"/>
      <c r="E305" s="63" t="s">
        <v>32</v>
      </c>
      <c r="F305" s="7" t="s">
        <v>32</v>
      </c>
      <c r="G305" s="7" t="s">
        <v>32</v>
      </c>
      <c r="H305" s="7" t="s">
        <v>32</v>
      </c>
      <c r="I305" s="7" t="s">
        <v>32</v>
      </c>
      <c r="J305" s="8" t="s">
        <v>32</v>
      </c>
      <c r="K305" s="98">
        <f t="shared" si="144"/>
        <v>0</v>
      </c>
      <c r="L305" s="98">
        <f t="shared" si="145"/>
        <v>0</v>
      </c>
      <c r="M305" s="99">
        <f t="shared" si="146"/>
        <v>0</v>
      </c>
      <c r="N305" s="99">
        <f t="shared" si="147"/>
        <v>0</v>
      </c>
      <c r="O305" s="100">
        <f t="shared" si="148"/>
        <v>0</v>
      </c>
      <c r="P305" s="100">
        <f t="shared" si="149"/>
        <v>0</v>
      </c>
      <c r="Q305" s="101">
        <f t="shared" si="150"/>
        <v>0</v>
      </c>
      <c r="R305" s="101">
        <f t="shared" si="151"/>
        <v>0</v>
      </c>
      <c r="S305" s="102">
        <f t="shared" si="152"/>
        <v>0</v>
      </c>
      <c r="T305" s="102">
        <f t="shared" si="153"/>
        <v>0</v>
      </c>
      <c r="U305" s="103">
        <f t="shared" si="154"/>
        <v>0</v>
      </c>
      <c r="V305" s="103">
        <f t="shared" si="155"/>
        <v>0</v>
      </c>
      <c r="W305" s="104">
        <f t="shared" si="156"/>
        <v>0</v>
      </c>
      <c r="X305" s="104">
        <f t="shared" si="157"/>
        <v>0</v>
      </c>
      <c r="Y305" s="64"/>
    </row>
    <row r="306" spans="1:37" ht="14.25" thickBot="1">
      <c r="A306" s="393" t="s">
        <v>152</v>
      </c>
      <c r="B306" s="394"/>
      <c r="C306" s="395"/>
      <c r="D306" s="107" t="str">
        <f>IF(SUM(L279:L305)=0,"",SUM(K279:K305)/SUM(L279:L305)*100)</f>
        <v/>
      </c>
      <c r="E306" s="107" t="str">
        <f>IF(SUM(N279:N305)=0,"",SUM(M279:M305)/SUM(N279:N305)*100)</f>
        <v/>
      </c>
      <c r="F306" s="105" t="str">
        <f>IF(SUM(P279:P305)=0,"",SUM(O279:O305)/SUM(P279:P305)*100)</f>
        <v/>
      </c>
      <c r="G306" s="105" t="str">
        <f>IF(SUM(R279:R305)=0,"",SUM(Q279:Q305)/SUM(R279:R305)*100)</f>
        <v/>
      </c>
      <c r="H306" s="105" t="str">
        <f>IF(SUM(T279:T305)=0,"",SUM(S279:S305)/SUM(T279:T305)*100)</f>
        <v/>
      </c>
      <c r="I306" s="105" t="str">
        <f>IF(SUM(V279:V305)=0,"",SUM(U279:U305)/SUM(V279:V305)*100)</f>
        <v/>
      </c>
      <c r="J306" s="106" t="str">
        <f>IF(SUM(X279:X305)=0,"",SUM(W279:W305)/SUM(X279:X305)*100)</f>
        <v/>
      </c>
    </row>
    <row r="307" spans="1:37" ht="30" customHeight="1" thickBot="1">
      <c r="A307" s="396" t="s">
        <v>71</v>
      </c>
      <c r="B307" s="392"/>
      <c r="C307" s="397"/>
      <c r="D307" s="397"/>
      <c r="E307" s="397"/>
      <c r="F307" s="397"/>
      <c r="G307" s="397"/>
      <c r="H307" s="397"/>
      <c r="I307" s="397"/>
      <c r="J307" s="398"/>
    </row>
    <row r="308" spans="1:37" ht="14.25" thickBot="1"/>
    <row r="309" spans="1:37" ht="18" customHeight="1" thickBot="1">
      <c r="A309" s="391" t="s">
        <v>276</v>
      </c>
      <c r="B309" s="392"/>
      <c r="C309" s="299"/>
      <c r="D309" s="295"/>
      <c r="E309" s="295"/>
      <c r="F309" s="295"/>
      <c r="G309" s="295"/>
      <c r="H309" s="295"/>
      <c r="I309" s="295"/>
      <c r="J309" s="296"/>
    </row>
    <row r="310" spans="1:37">
      <c r="A310" s="431" t="s">
        <v>6</v>
      </c>
      <c r="B310" s="374"/>
      <c r="C310" s="433" t="s">
        <v>62</v>
      </c>
      <c r="D310" s="425" t="s">
        <v>64</v>
      </c>
      <c r="E310" s="428" t="s">
        <v>63</v>
      </c>
      <c r="F310" s="429"/>
      <c r="G310" s="429"/>
      <c r="H310" s="429"/>
      <c r="I310" s="429"/>
      <c r="J310" s="430"/>
      <c r="Y310" s="64"/>
    </row>
    <row r="311" spans="1:37" ht="14.25" thickBot="1">
      <c r="A311" s="402"/>
      <c r="B311" s="403"/>
      <c r="C311" s="434"/>
      <c r="D311" s="426"/>
      <c r="E311" s="414" t="s">
        <v>7</v>
      </c>
      <c r="F311" s="436" t="s">
        <v>3</v>
      </c>
      <c r="G311" s="436"/>
      <c r="H311" s="436" t="s">
        <v>4</v>
      </c>
      <c r="I311" s="436" t="s">
        <v>5</v>
      </c>
      <c r="J311" s="416" t="s">
        <v>8</v>
      </c>
      <c r="Y311" s="64" t="s">
        <v>32</v>
      </c>
    </row>
    <row r="312" spans="1:37" ht="14.25" customHeight="1" thickBot="1">
      <c r="A312" s="432"/>
      <c r="B312" s="388"/>
      <c r="C312" s="435"/>
      <c r="D312" s="427"/>
      <c r="E312" s="415"/>
      <c r="F312" s="212" t="s">
        <v>46</v>
      </c>
      <c r="G312" s="212" t="s">
        <v>47</v>
      </c>
      <c r="H312" s="437"/>
      <c r="I312" s="437"/>
      <c r="J312" s="417"/>
      <c r="Y312" s="64" t="s">
        <v>72</v>
      </c>
      <c r="AA312" s="342" t="s">
        <v>63</v>
      </c>
      <c r="AB312" s="343" t="s">
        <v>152</v>
      </c>
      <c r="AC312" s="447" t="s">
        <v>64</v>
      </c>
      <c r="AD312" s="447"/>
      <c r="AE312" s="447"/>
      <c r="AF312" s="447"/>
      <c r="AG312" s="447"/>
      <c r="AH312" s="344" t="s">
        <v>326</v>
      </c>
    </row>
    <row r="313" spans="1:37" ht="15" thickTop="1" thickBot="1">
      <c r="A313" s="399" t="s">
        <v>1</v>
      </c>
      <c r="B313" s="400"/>
      <c r="C313" s="14" t="s">
        <v>41</v>
      </c>
      <c r="D313" s="161"/>
      <c r="E313" s="40" t="s">
        <v>32</v>
      </c>
      <c r="F313" s="22"/>
      <c r="G313" s="22"/>
      <c r="H313" s="22"/>
      <c r="I313" s="22"/>
      <c r="J313" s="23"/>
      <c r="K313" s="98">
        <f t="shared" ref="K313:K339" si="162">IF(D313="○",1,0)</f>
        <v>0</v>
      </c>
      <c r="L313" s="98">
        <f t="shared" ref="L313:L339" si="163">IF(D313="",0,1)</f>
        <v>0</v>
      </c>
      <c r="M313" s="99">
        <f t="shared" ref="M313:M339" si="164">IF(AND($D313="○",E313="○"),1,0)</f>
        <v>0</v>
      </c>
      <c r="N313" s="99">
        <f t="shared" ref="N313:N339" si="165">IF(AND($D313&lt;&gt;"",$E313="○"),1,0)</f>
        <v>0</v>
      </c>
      <c r="O313" s="100">
        <f t="shared" ref="O313:O339" si="166">IF(AND($D313="○",F313="○"),1,0)</f>
        <v>0</v>
      </c>
      <c r="P313" s="100">
        <f t="shared" ref="P313:P339" si="167">IF(AND($D313&lt;&gt;"",$F313="○"),1,0)</f>
        <v>0</v>
      </c>
      <c r="Q313" s="101">
        <f t="shared" ref="Q313:Q339" si="168">IF(AND($D313="○",G313="○"),1,0)</f>
        <v>0</v>
      </c>
      <c r="R313" s="101">
        <f t="shared" ref="R313:R339" si="169">IF(AND($D313&lt;&gt;"",$G313="○"),1,0)</f>
        <v>0</v>
      </c>
      <c r="S313" s="102">
        <f t="shared" ref="S313:S339" si="170">IF(AND($D313="○",H313="○"),1,0)</f>
        <v>0</v>
      </c>
      <c r="T313" s="102">
        <f t="shared" ref="T313:T339" si="171">IF(AND($D313&lt;&gt;"",$H313="○"),1,0)</f>
        <v>0</v>
      </c>
      <c r="U313" s="103">
        <f t="shared" ref="U313:U339" si="172">IF(AND($D313="○",I313="○"),1,0)</f>
        <v>0</v>
      </c>
      <c r="V313" s="103">
        <f t="shared" ref="V313:V339" si="173">IF(AND($D313&lt;&gt;"",$I313="○"),1,0)</f>
        <v>0</v>
      </c>
      <c r="W313" s="104">
        <f t="shared" ref="W313:W339" si="174">IF(AND($D313="○",J313="○"),1,0)</f>
        <v>0</v>
      </c>
      <c r="X313" s="104">
        <f t="shared" ref="X313:X339" si="175">IF(AND($D313&lt;&gt;"",$J313="○"),1,0)</f>
        <v>0</v>
      </c>
      <c r="Y313" s="64"/>
      <c r="AA313" s="248" t="s">
        <v>327</v>
      </c>
      <c r="AB313" s="346" t="str">
        <f>E340</f>
        <v/>
      </c>
      <c r="AC313" s="348" t="s">
        <v>334</v>
      </c>
      <c r="AD313" s="349" t="str">
        <f>IF(AB313&gt;=20,"★","")</f>
        <v>★</v>
      </c>
      <c r="AE313" s="349" t="str">
        <f>IF(AB313&gt;=40,"★","")</f>
        <v>★</v>
      </c>
      <c r="AF313" s="349" t="str">
        <f>IF(AB313&gt;=60,"★","")</f>
        <v>★</v>
      </c>
      <c r="AG313" s="350" t="str">
        <f>IF(AB313&gt;=80,"★","")</f>
        <v>★</v>
      </c>
      <c r="AH313" s="446">
        <f>C341</f>
        <v>0</v>
      </c>
    </row>
    <row r="314" spans="1:37">
      <c r="A314" s="410" t="s">
        <v>31</v>
      </c>
      <c r="B314" s="411"/>
      <c r="C314" s="65" t="s">
        <v>43</v>
      </c>
      <c r="D314" s="282"/>
      <c r="E314" s="43" t="s">
        <v>32</v>
      </c>
      <c r="F314" s="36"/>
      <c r="G314" s="36"/>
      <c r="H314" s="36"/>
      <c r="I314" s="36"/>
      <c r="J314" s="37"/>
      <c r="K314" s="98">
        <f t="shared" si="162"/>
        <v>0</v>
      </c>
      <c r="L314" s="98">
        <f t="shared" si="163"/>
        <v>0</v>
      </c>
      <c r="M314" s="99">
        <f t="shared" si="164"/>
        <v>0</v>
      </c>
      <c r="N314" s="99">
        <f t="shared" si="165"/>
        <v>0</v>
      </c>
      <c r="O314" s="100">
        <f t="shared" si="166"/>
        <v>0</v>
      </c>
      <c r="P314" s="100">
        <f t="shared" si="167"/>
        <v>0</v>
      </c>
      <c r="Q314" s="101">
        <f t="shared" si="168"/>
        <v>0</v>
      </c>
      <c r="R314" s="101">
        <f t="shared" si="169"/>
        <v>0</v>
      </c>
      <c r="S314" s="102">
        <f t="shared" si="170"/>
        <v>0</v>
      </c>
      <c r="T314" s="102">
        <f t="shared" si="171"/>
        <v>0</v>
      </c>
      <c r="U314" s="103">
        <f t="shared" si="172"/>
        <v>0</v>
      </c>
      <c r="V314" s="103">
        <f t="shared" si="173"/>
        <v>0</v>
      </c>
      <c r="W314" s="104">
        <f t="shared" si="174"/>
        <v>0</v>
      </c>
      <c r="X314" s="104">
        <f t="shared" si="175"/>
        <v>0</v>
      </c>
      <c r="Y314" s="64"/>
      <c r="AA314" s="248" t="s">
        <v>328</v>
      </c>
      <c r="AB314" s="346" t="str">
        <f>F340</f>
        <v/>
      </c>
      <c r="AC314" s="348" t="s">
        <v>334</v>
      </c>
      <c r="AD314" s="349" t="str">
        <f t="shared" ref="AD314:AD319" si="176">IF(AB314&gt;=20,"★","")</f>
        <v>★</v>
      </c>
      <c r="AE314" s="349" t="str">
        <f t="shared" ref="AE314:AE319" si="177">IF(AB314&gt;=40,"★","")</f>
        <v>★</v>
      </c>
      <c r="AF314" s="349" t="str">
        <f t="shared" ref="AF314:AF319" si="178">IF(AB314&gt;=60,"★","")</f>
        <v>★</v>
      </c>
      <c r="AG314" s="350" t="str">
        <f t="shared" ref="AG314:AG319" si="179">IF(AB314&gt;=80,"★","")</f>
        <v>★</v>
      </c>
      <c r="AH314" s="446"/>
      <c r="AJ314" s="442" t="s">
        <v>335</v>
      </c>
      <c r="AK314" s="443"/>
    </row>
    <row r="315" spans="1:37">
      <c r="A315" s="409"/>
      <c r="B315" s="400"/>
      <c r="C315" s="280" t="s">
        <v>231</v>
      </c>
      <c r="D315" s="162"/>
      <c r="E315" s="41"/>
      <c r="F315" s="16" t="s">
        <v>32</v>
      </c>
      <c r="G315" s="16" t="s">
        <v>32</v>
      </c>
      <c r="H315" s="16"/>
      <c r="I315" s="16"/>
      <c r="J315" s="17"/>
      <c r="K315" s="98">
        <f t="shared" si="162"/>
        <v>0</v>
      </c>
      <c r="L315" s="98">
        <f t="shared" si="163"/>
        <v>0</v>
      </c>
      <c r="M315" s="99">
        <f t="shared" si="164"/>
        <v>0</v>
      </c>
      <c r="N315" s="99">
        <f t="shared" si="165"/>
        <v>0</v>
      </c>
      <c r="O315" s="100">
        <f t="shared" si="166"/>
        <v>0</v>
      </c>
      <c r="P315" s="100">
        <f t="shared" si="167"/>
        <v>0</v>
      </c>
      <c r="Q315" s="101">
        <f t="shared" si="168"/>
        <v>0</v>
      </c>
      <c r="R315" s="101">
        <f t="shared" si="169"/>
        <v>0</v>
      </c>
      <c r="S315" s="102">
        <f t="shared" si="170"/>
        <v>0</v>
      </c>
      <c r="T315" s="102">
        <f t="shared" si="171"/>
        <v>0</v>
      </c>
      <c r="U315" s="103">
        <f t="shared" si="172"/>
        <v>0</v>
      </c>
      <c r="V315" s="103">
        <f t="shared" si="173"/>
        <v>0</v>
      </c>
      <c r="W315" s="104">
        <f t="shared" si="174"/>
        <v>0</v>
      </c>
      <c r="X315" s="104">
        <f t="shared" si="175"/>
        <v>0</v>
      </c>
      <c r="Y315" s="64"/>
      <c r="AA315" s="248" t="s">
        <v>329</v>
      </c>
      <c r="AB315" s="346" t="str">
        <f>G340</f>
        <v/>
      </c>
      <c r="AC315" s="348" t="s">
        <v>334</v>
      </c>
      <c r="AD315" s="349" t="str">
        <f t="shared" si="176"/>
        <v>★</v>
      </c>
      <c r="AE315" s="349" t="str">
        <f t="shared" si="177"/>
        <v>★</v>
      </c>
      <c r="AF315" s="349" t="str">
        <f t="shared" si="178"/>
        <v>★</v>
      </c>
      <c r="AG315" s="350" t="str">
        <f t="shared" si="179"/>
        <v>★</v>
      </c>
      <c r="AH315" s="446"/>
      <c r="AJ315" s="351" t="s">
        <v>336</v>
      </c>
      <c r="AK315" s="352" t="s">
        <v>334</v>
      </c>
    </row>
    <row r="316" spans="1:37">
      <c r="A316" s="409"/>
      <c r="B316" s="400"/>
      <c r="C316" s="280" t="s">
        <v>232</v>
      </c>
      <c r="D316" s="162"/>
      <c r="E316" s="41" t="s">
        <v>32</v>
      </c>
      <c r="F316" s="16"/>
      <c r="G316" s="16" t="s">
        <v>32</v>
      </c>
      <c r="H316" s="16" t="s">
        <v>32</v>
      </c>
      <c r="I316" s="16" t="s">
        <v>32</v>
      </c>
      <c r="J316" s="17" t="s">
        <v>32</v>
      </c>
      <c r="K316" s="98">
        <f t="shared" si="162"/>
        <v>0</v>
      </c>
      <c r="L316" s="98">
        <f t="shared" si="163"/>
        <v>0</v>
      </c>
      <c r="M316" s="99">
        <f t="shared" si="164"/>
        <v>0</v>
      </c>
      <c r="N316" s="99">
        <f t="shared" si="165"/>
        <v>0</v>
      </c>
      <c r="O316" s="100">
        <f t="shared" si="166"/>
        <v>0</v>
      </c>
      <c r="P316" s="100">
        <f t="shared" si="167"/>
        <v>0</v>
      </c>
      <c r="Q316" s="101">
        <f t="shared" si="168"/>
        <v>0</v>
      </c>
      <c r="R316" s="101">
        <f t="shared" si="169"/>
        <v>0</v>
      </c>
      <c r="S316" s="102">
        <f t="shared" si="170"/>
        <v>0</v>
      </c>
      <c r="T316" s="102">
        <f t="shared" si="171"/>
        <v>0</v>
      </c>
      <c r="U316" s="103">
        <f t="shared" si="172"/>
        <v>0</v>
      </c>
      <c r="V316" s="103">
        <f t="shared" si="173"/>
        <v>0</v>
      </c>
      <c r="W316" s="104">
        <f t="shared" si="174"/>
        <v>0</v>
      </c>
      <c r="X316" s="104">
        <f t="shared" si="175"/>
        <v>0</v>
      </c>
      <c r="Y316" s="81"/>
      <c r="AA316" s="248" t="s">
        <v>143</v>
      </c>
      <c r="AB316" s="346" t="str">
        <f>H340</f>
        <v/>
      </c>
      <c r="AC316" s="348" t="s">
        <v>334</v>
      </c>
      <c r="AD316" s="349" t="str">
        <f t="shared" si="176"/>
        <v>★</v>
      </c>
      <c r="AE316" s="349" t="str">
        <f t="shared" si="177"/>
        <v>★</v>
      </c>
      <c r="AF316" s="349" t="str">
        <f t="shared" si="178"/>
        <v>★</v>
      </c>
      <c r="AG316" s="350" t="str">
        <f t="shared" si="179"/>
        <v>★</v>
      </c>
      <c r="AH316" s="446"/>
      <c r="AJ316" s="351" t="s">
        <v>337</v>
      </c>
      <c r="AK316" s="353" t="s">
        <v>341</v>
      </c>
    </row>
    <row r="317" spans="1:37" ht="14.25" thickBot="1">
      <c r="A317" s="412"/>
      <c r="B317" s="413"/>
      <c r="C317" s="66" t="s">
        <v>233</v>
      </c>
      <c r="D317" s="283"/>
      <c r="E317" s="44"/>
      <c r="F317" s="38"/>
      <c r="G317" s="38"/>
      <c r="H317" s="38"/>
      <c r="I317" s="38" t="s">
        <v>32</v>
      </c>
      <c r="J317" s="39"/>
      <c r="K317" s="98">
        <f t="shared" si="162"/>
        <v>0</v>
      </c>
      <c r="L317" s="98">
        <f t="shared" si="163"/>
        <v>0</v>
      </c>
      <c r="M317" s="99">
        <f t="shared" si="164"/>
        <v>0</v>
      </c>
      <c r="N317" s="99">
        <f t="shared" si="165"/>
        <v>0</v>
      </c>
      <c r="O317" s="100">
        <f t="shared" si="166"/>
        <v>0</v>
      </c>
      <c r="P317" s="100">
        <f t="shared" si="167"/>
        <v>0</v>
      </c>
      <c r="Q317" s="101">
        <f t="shared" si="168"/>
        <v>0</v>
      </c>
      <c r="R317" s="101">
        <f t="shared" si="169"/>
        <v>0</v>
      </c>
      <c r="S317" s="102">
        <f t="shared" si="170"/>
        <v>0</v>
      </c>
      <c r="T317" s="102">
        <f t="shared" si="171"/>
        <v>0</v>
      </c>
      <c r="U317" s="103">
        <f t="shared" si="172"/>
        <v>0</v>
      </c>
      <c r="V317" s="103">
        <f t="shared" si="173"/>
        <v>0</v>
      </c>
      <c r="W317" s="104">
        <f t="shared" si="174"/>
        <v>0</v>
      </c>
      <c r="X317" s="104">
        <f t="shared" si="175"/>
        <v>0</v>
      </c>
      <c r="Y317" s="64"/>
      <c r="AA317" s="248" t="s">
        <v>144</v>
      </c>
      <c r="AB317" s="346" t="str">
        <f>I340</f>
        <v/>
      </c>
      <c r="AC317" s="348" t="s">
        <v>334</v>
      </c>
      <c r="AD317" s="349" t="str">
        <f t="shared" si="176"/>
        <v>★</v>
      </c>
      <c r="AE317" s="349" t="str">
        <f t="shared" si="177"/>
        <v>★</v>
      </c>
      <c r="AF317" s="349" t="str">
        <f t="shared" si="178"/>
        <v>★</v>
      </c>
      <c r="AG317" s="350" t="str">
        <f t="shared" si="179"/>
        <v>★</v>
      </c>
      <c r="AH317" s="446"/>
      <c r="AJ317" s="351" t="s">
        <v>338</v>
      </c>
      <c r="AK317" s="353" t="s">
        <v>342</v>
      </c>
    </row>
    <row r="318" spans="1:37">
      <c r="A318" s="418" t="s">
        <v>11</v>
      </c>
      <c r="B318" s="35" t="s">
        <v>9</v>
      </c>
      <c r="C318" s="67" t="s">
        <v>224</v>
      </c>
      <c r="D318" s="282"/>
      <c r="E318" s="43"/>
      <c r="F318" s="36" t="s">
        <v>32</v>
      </c>
      <c r="G318" s="36" t="s">
        <v>32</v>
      </c>
      <c r="H318" s="36"/>
      <c r="I318" s="36"/>
      <c r="J318" s="37"/>
      <c r="K318" s="98">
        <f t="shared" si="162"/>
        <v>0</v>
      </c>
      <c r="L318" s="98">
        <f t="shared" si="163"/>
        <v>0</v>
      </c>
      <c r="M318" s="99">
        <f t="shared" si="164"/>
        <v>0</v>
      </c>
      <c r="N318" s="99">
        <f t="shared" si="165"/>
        <v>0</v>
      </c>
      <c r="O318" s="100">
        <f t="shared" si="166"/>
        <v>0</v>
      </c>
      <c r="P318" s="100">
        <f t="shared" si="167"/>
        <v>0</v>
      </c>
      <c r="Q318" s="101">
        <f t="shared" si="168"/>
        <v>0</v>
      </c>
      <c r="R318" s="101">
        <f t="shared" si="169"/>
        <v>0</v>
      </c>
      <c r="S318" s="102">
        <f t="shared" si="170"/>
        <v>0</v>
      </c>
      <c r="T318" s="102">
        <f t="shared" si="171"/>
        <v>0</v>
      </c>
      <c r="U318" s="103">
        <f t="shared" si="172"/>
        <v>0</v>
      </c>
      <c r="V318" s="103">
        <f t="shared" si="173"/>
        <v>0</v>
      </c>
      <c r="W318" s="104">
        <f t="shared" si="174"/>
        <v>0</v>
      </c>
      <c r="X318" s="104">
        <f t="shared" si="175"/>
        <v>0</v>
      </c>
      <c r="Y318" s="64"/>
      <c r="AA318" s="248" t="s">
        <v>145</v>
      </c>
      <c r="AB318" s="346" t="str">
        <f>J340</f>
        <v/>
      </c>
      <c r="AC318" s="348" t="s">
        <v>334</v>
      </c>
      <c r="AD318" s="349" t="str">
        <f t="shared" si="176"/>
        <v>★</v>
      </c>
      <c r="AE318" s="349" t="str">
        <f t="shared" si="177"/>
        <v>★</v>
      </c>
      <c r="AF318" s="349" t="str">
        <f t="shared" si="178"/>
        <v>★</v>
      </c>
      <c r="AG318" s="350" t="str">
        <f t="shared" si="179"/>
        <v>★</v>
      </c>
      <c r="AH318" s="446"/>
      <c r="AJ318" s="351" t="s">
        <v>339</v>
      </c>
      <c r="AK318" s="353" t="s">
        <v>343</v>
      </c>
    </row>
    <row r="319" spans="1:37" ht="14.25" thickBot="1">
      <c r="A319" s="419"/>
      <c r="B319" s="15" t="s">
        <v>14</v>
      </c>
      <c r="C319" s="68" t="s">
        <v>234</v>
      </c>
      <c r="D319" s="162"/>
      <c r="E319" s="41" t="s">
        <v>32</v>
      </c>
      <c r="F319" s="16"/>
      <c r="G319" s="16"/>
      <c r="H319" s="16"/>
      <c r="I319" s="16"/>
      <c r="J319" s="17"/>
      <c r="K319" s="98">
        <f t="shared" si="162"/>
        <v>0</v>
      </c>
      <c r="L319" s="98">
        <f t="shared" si="163"/>
        <v>0</v>
      </c>
      <c r="M319" s="99">
        <f t="shared" si="164"/>
        <v>0</v>
      </c>
      <c r="N319" s="99">
        <f t="shared" si="165"/>
        <v>0</v>
      </c>
      <c r="O319" s="100">
        <f t="shared" si="166"/>
        <v>0</v>
      </c>
      <c r="P319" s="100">
        <f t="shared" si="167"/>
        <v>0</v>
      </c>
      <c r="Q319" s="101">
        <f t="shared" si="168"/>
        <v>0</v>
      </c>
      <c r="R319" s="101">
        <f t="shared" si="169"/>
        <v>0</v>
      </c>
      <c r="S319" s="102">
        <f t="shared" si="170"/>
        <v>0</v>
      </c>
      <c r="T319" s="102">
        <f t="shared" si="171"/>
        <v>0</v>
      </c>
      <c r="U319" s="103">
        <f t="shared" si="172"/>
        <v>0</v>
      </c>
      <c r="V319" s="103">
        <f t="shared" si="173"/>
        <v>0</v>
      </c>
      <c r="W319" s="104">
        <f t="shared" si="174"/>
        <v>0</v>
      </c>
      <c r="X319" s="104">
        <f t="shared" si="175"/>
        <v>0</v>
      </c>
      <c r="Y319" s="64"/>
      <c r="AA319" s="345" t="s">
        <v>333</v>
      </c>
      <c r="AB319" s="347" t="str">
        <f>D340</f>
        <v/>
      </c>
      <c r="AC319" s="356" t="s">
        <v>334</v>
      </c>
      <c r="AD319" s="357" t="str">
        <f t="shared" si="176"/>
        <v>★</v>
      </c>
      <c r="AE319" s="357" t="str">
        <f t="shared" si="177"/>
        <v>★</v>
      </c>
      <c r="AF319" s="357" t="str">
        <f t="shared" si="178"/>
        <v>★</v>
      </c>
      <c r="AG319" s="359" t="str">
        <f t="shared" si="179"/>
        <v>★</v>
      </c>
      <c r="AH319" s="448"/>
      <c r="AJ319" s="354" t="s">
        <v>340</v>
      </c>
      <c r="AK319" s="355" t="s">
        <v>344</v>
      </c>
    </row>
    <row r="320" spans="1:37">
      <c r="A320" s="420"/>
      <c r="B320" s="15" t="s">
        <v>12</v>
      </c>
      <c r="C320" s="68" t="s">
        <v>51</v>
      </c>
      <c r="D320" s="162"/>
      <c r="E320" s="41"/>
      <c r="F320" s="16" t="s">
        <v>32</v>
      </c>
      <c r="G320" s="16" t="s">
        <v>32</v>
      </c>
      <c r="H320" s="16"/>
      <c r="I320" s="16"/>
      <c r="J320" s="17"/>
      <c r="K320" s="98">
        <f t="shared" si="162"/>
        <v>0</v>
      </c>
      <c r="L320" s="98">
        <f t="shared" si="163"/>
        <v>0</v>
      </c>
      <c r="M320" s="99">
        <f t="shared" si="164"/>
        <v>0</v>
      </c>
      <c r="N320" s="99">
        <f t="shared" si="165"/>
        <v>0</v>
      </c>
      <c r="O320" s="100">
        <f t="shared" si="166"/>
        <v>0</v>
      </c>
      <c r="P320" s="100">
        <f t="shared" si="167"/>
        <v>0</v>
      </c>
      <c r="Q320" s="101">
        <f t="shared" si="168"/>
        <v>0</v>
      </c>
      <c r="R320" s="101">
        <f t="shared" si="169"/>
        <v>0</v>
      </c>
      <c r="S320" s="102">
        <f t="shared" si="170"/>
        <v>0</v>
      </c>
      <c r="T320" s="102">
        <f t="shared" si="171"/>
        <v>0</v>
      </c>
      <c r="U320" s="103">
        <f t="shared" si="172"/>
        <v>0</v>
      </c>
      <c r="V320" s="103">
        <f t="shared" si="173"/>
        <v>0</v>
      </c>
      <c r="W320" s="104">
        <f t="shared" si="174"/>
        <v>0</v>
      </c>
      <c r="X320" s="104">
        <f t="shared" si="175"/>
        <v>0</v>
      </c>
      <c r="Y320" s="64"/>
    </row>
    <row r="321" spans="1:25">
      <c r="A321" s="420"/>
      <c r="B321" s="422" t="s">
        <v>13</v>
      </c>
      <c r="C321" s="69" t="s">
        <v>242</v>
      </c>
      <c r="D321" s="284"/>
      <c r="E321" s="48" t="s">
        <v>32</v>
      </c>
      <c r="F321" s="49"/>
      <c r="G321" s="49"/>
      <c r="H321" s="49"/>
      <c r="I321" s="49"/>
      <c r="J321" s="50"/>
      <c r="K321" s="98">
        <f t="shared" si="162"/>
        <v>0</v>
      </c>
      <c r="L321" s="98">
        <f t="shared" si="163"/>
        <v>0</v>
      </c>
      <c r="M321" s="99">
        <f t="shared" si="164"/>
        <v>0</v>
      </c>
      <c r="N321" s="99">
        <f t="shared" si="165"/>
        <v>0</v>
      </c>
      <c r="O321" s="100">
        <f t="shared" si="166"/>
        <v>0</v>
      </c>
      <c r="P321" s="100">
        <f t="shared" si="167"/>
        <v>0</v>
      </c>
      <c r="Q321" s="101">
        <f t="shared" si="168"/>
        <v>0</v>
      </c>
      <c r="R321" s="101">
        <f t="shared" si="169"/>
        <v>0</v>
      </c>
      <c r="S321" s="102">
        <f t="shared" si="170"/>
        <v>0</v>
      </c>
      <c r="T321" s="102">
        <f t="shared" si="171"/>
        <v>0</v>
      </c>
      <c r="U321" s="103">
        <f t="shared" si="172"/>
        <v>0</v>
      </c>
      <c r="V321" s="103">
        <f t="shared" si="173"/>
        <v>0</v>
      </c>
      <c r="W321" s="104">
        <f t="shared" si="174"/>
        <v>0</v>
      </c>
      <c r="X321" s="104">
        <f t="shared" si="175"/>
        <v>0</v>
      </c>
      <c r="Y321" s="64"/>
    </row>
    <row r="322" spans="1:25">
      <c r="A322" s="420"/>
      <c r="B322" s="423"/>
      <c r="C322" s="70" t="s">
        <v>52</v>
      </c>
      <c r="D322" s="285"/>
      <c r="E322" s="51"/>
      <c r="F322" s="52"/>
      <c r="G322" s="52"/>
      <c r="H322" s="52" t="s">
        <v>32</v>
      </c>
      <c r="I322" s="52"/>
      <c r="J322" s="53"/>
      <c r="K322" s="98">
        <f t="shared" si="162"/>
        <v>0</v>
      </c>
      <c r="L322" s="98">
        <f t="shared" si="163"/>
        <v>0</v>
      </c>
      <c r="M322" s="99">
        <f t="shared" si="164"/>
        <v>0</v>
      </c>
      <c r="N322" s="99">
        <f t="shared" si="165"/>
        <v>0</v>
      </c>
      <c r="O322" s="100">
        <f t="shared" si="166"/>
        <v>0</v>
      </c>
      <c r="P322" s="100">
        <f t="shared" si="167"/>
        <v>0</v>
      </c>
      <c r="Q322" s="101">
        <f t="shared" si="168"/>
        <v>0</v>
      </c>
      <c r="R322" s="101">
        <f t="shared" si="169"/>
        <v>0</v>
      </c>
      <c r="S322" s="102">
        <f t="shared" si="170"/>
        <v>0</v>
      </c>
      <c r="T322" s="102">
        <f t="shared" si="171"/>
        <v>0</v>
      </c>
      <c r="U322" s="103">
        <f t="shared" si="172"/>
        <v>0</v>
      </c>
      <c r="V322" s="103">
        <f t="shared" si="173"/>
        <v>0</v>
      </c>
      <c r="W322" s="104">
        <f t="shared" si="174"/>
        <v>0</v>
      </c>
      <c r="X322" s="104">
        <f t="shared" si="175"/>
        <v>0</v>
      </c>
      <c r="Y322" s="64"/>
    </row>
    <row r="323" spans="1:25">
      <c r="A323" s="420"/>
      <c r="B323" s="423"/>
      <c r="C323" s="70" t="s">
        <v>53</v>
      </c>
      <c r="D323" s="285"/>
      <c r="E323" s="51"/>
      <c r="F323" s="52" t="s">
        <v>32</v>
      </c>
      <c r="G323" s="52" t="s">
        <v>32</v>
      </c>
      <c r="H323" s="52"/>
      <c r="I323" s="52"/>
      <c r="J323" s="53"/>
      <c r="K323" s="98">
        <f t="shared" si="162"/>
        <v>0</v>
      </c>
      <c r="L323" s="98">
        <f t="shared" si="163"/>
        <v>0</v>
      </c>
      <c r="M323" s="99">
        <f t="shared" si="164"/>
        <v>0</v>
      </c>
      <c r="N323" s="99">
        <f t="shared" si="165"/>
        <v>0</v>
      </c>
      <c r="O323" s="100">
        <f t="shared" si="166"/>
        <v>0</v>
      </c>
      <c r="P323" s="100">
        <f t="shared" si="167"/>
        <v>0</v>
      </c>
      <c r="Q323" s="101">
        <f t="shared" si="168"/>
        <v>0</v>
      </c>
      <c r="R323" s="101">
        <f t="shared" si="169"/>
        <v>0</v>
      </c>
      <c r="S323" s="102">
        <f t="shared" si="170"/>
        <v>0</v>
      </c>
      <c r="T323" s="102">
        <f t="shared" si="171"/>
        <v>0</v>
      </c>
      <c r="U323" s="103">
        <f t="shared" si="172"/>
        <v>0</v>
      </c>
      <c r="V323" s="103">
        <f t="shared" si="173"/>
        <v>0</v>
      </c>
      <c r="W323" s="104">
        <f t="shared" si="174"/>
        <v>0</v>
      </c>
      <c r="X323" s="104">
        <f t="shared" si="175"/>
        <v>0</v>
      </c>
      <c r="Y323" s="64"/>
    </row>
    <row r="324" spans="1:25">
      <c r="A324" s="420"/>
      <c r="B324" s="423"/>
      <c r="C324" s="70" t="s">
        <v>54</v>
      </c>
      <c r="D324" s="285"/>
      <c r="E324" s="51"/>
      <c r="F324" s="52"/>
      <c r="G324" s="52"/>
      <c r="H324" s="52"/>
      <c r="I324" s="52" t="s">
        <v>32</v>
      </c>
      <c r="J324" s="53"/>
      <c r="K324" s="98">
        <f t="shared" si="162"/>
        <v>0</v>
      </c>
      <c r="L324" s="98">
        <f t="shared" si="163"/>
        <v>0</v>
      </c>
      <c r="M324" s="99">
        <f t="shared" si="164"/>
        <v>0</v>
      </c>
      <c r="N324" s="99">
        <f t="shared" si="165"/>
        <v>0</v>
      </c>
      <c r="O324" s="100">
        <f t="shared" si="166"/>
        <v>0</v>
      </c>
      <c r="P324" s="100">
        <f t="shared" si="167"/>
        <v>0</v>
      </c>
      <c r="Q324" s="101">
        <f t="shared" si="168"/>
        <v>0</v>
      </c>
      <c r="R324" s="101">
        <f t="shared" si="169"/>
        <v>0</v>
      </c>
      <c r="S324" s="102">
        <f t="shared" si="170"/>
        <v>0</v>
      </c>
      <c r="T324" s="102">
        <f t="shared" si="171"/>
        <v>0</v>
      </c>
      <c r="U324" s="103">
        <f t="shared" si="172"/>
        <v>0</v>
      </c>
      <c r="V324" s="103">
        <f t="shared" si="173"/>
        <v>0</v>
      </c>
      <c r="W324" s="104">
        <f t="shared" si="174"/>
        <v>0</v>
      </c>
      <c r="X324" s="104">
        <f t="shared" si="175"/>
        <v>0</v>
      </c>
      <c r="Y324" s="64"/>
    </row>
    <row r="325" spans="1:25">
      <c r="A325" s="420"/>
      <c r="B325" s="423"/>
      <c r="C325" s="70" t="s">
        <v>56</v>
      </c>
      <c r="D325" s="285"/>
      <c r="E325" s="51"/>
      <c r="F325" s="52" t="s">
        <v>32</v>
      </c>
      <c r="G325" s="52" t="s">
        <v>32</v>
      </c>
      <c r="H325" s="52"/>
      <c r="I325" s="52"/>
      <c r="J325" s="53"/>
      <c r="K325" s="98">
        <f t="shared" si="162"/>
        <v>0</v>
      </c>
      <c r="L325" s="98">
        <f t="shared" si="163"/>
        <v>0</v>
      </c>
      <c r="M325" s="99">
        <f t="shared" si="164"/>
        <v>0</v>
      </c>
      <c r="N325" s="99">
        <f t="shared" si="165"/>
        <v>0</v>
      </c>
      <c r="O325" s="100">
        <f t="shared" si="166"/>
        <v>0</v>
      </c>
      <c r="P325" s="100">
        <f t="shared" si="167"/>
        <v>0</v>
      </c>
      <c r="Q325" s="101">
        <f t="shared" si="168"/>
        <v>0</v>
      </c>
      <c r="R325" s="101">
        <f t="shared" si="169"/>
        <v>0</v>
      </c>
      <c r="S325" s="102">
        <f t="shared" si="170"/>
        <v>0</v>
      </c>
      <c r="T325" s="102">
        <f t="shared" si="171"/>
        <v>0</v>
      </c>
      <c r="U325" s="103">
        <f t="shared" si="172"/>
        <v>0</v>
      </c>
      <c r="V325" s="103">
        <f t="shared" si="173"/>
        <v>0</v>
      </c>
      <c r="W325" s="104">
        <f t="shared" si="174"/>
        <v>0</v>
      </c>
      <c r="X325" s="104">
        <f t="shared" si="175"/>
        <v>0</v>
      </c>
      <c r="Y325" s="64"/>
    </row>
    <row r="326" spans="1:25" ht="14.25" thickBot="1">
      <c r="A326" s="421"/>
      <c r="B326" s="424"/>
      <c r="C326" s="71" t="s">
        <v>55</v>
      </c>
      <c r="D326" s="286"/>
      <c r="E326" s="54"/>
      <c r="F326" s="55"/>
      <c r="G326" s="55"/>
      <c r="H326" s="55"/>
      <c r="I326" s="55" t="s">
        <v>32</v>
      </c>
      <c r="J326" s="56"/>
      <c r="K326" s="98">
        <f t="shared" si="162"/>
        <v>0</v>
      </c>
      <c r="L326" s="98">
        <f t="shared" si="163"/>
        <v>0</v>
      </c>
      <c r="M326" s="99">
        <f t="shared" si="164"/>
        <v>0</v>
      </c>
      <c r="N326" s="99">
        <f t="shared" si="165"/>
        <v>0</v>
      </c>
      <c r="O326" s="100">
        <f t="shared" si="166"/>
        <v>0</v>
      </c>
      <c r="P326" s="100">
        <f t="shared" si="167"/>
        <v>0</v>
      </c>
      <c r="Q326" s="101">
        <f t="shared" si="168"/>
        <v>0</v>
      </c>
      <c r="R326" s="101">
        <f t="shared" si="169"/>
        <v>0</v>
      </c>
      <c r="S326" s="102">
        <f t="shared" si="170"/>
        <v>0</v>
      </c>
      <c r="T326" s="102">
        <f t="shared" si="171"/>
        <v>0</v>
      </c>
      <c r="U326" s="103">
        <f t="shared" si="172"/>
        <v>0</v>
      </c>
      <c r="V326" s="103">
        <f t="shared" si="173"/>
        <v>0</v>
      </c>
      <c r="W326" s="104">
        <f t="shared" si="174"/>
        <v>0</v>
      </c>
      <c r="X326" s="104">
        <f t="shared" si="175"/>
        <v>0</v>
      </c>
      <c r="Y326" s="64"/>
    </row>
    <row r="327" spans="1:25">
      <c r="A327" s="399" t="s">
        <v>23</v>
      </c>
      <c r="B327" s="400"/>
      <c r="C327" s="72" t="s">
        <v>57</v>
      </c>
      <c r="D327" s="287"/>
      <c r="E327" s="40" t="s">
        <v>32</v>
      </c>
      <c r="F327" s="33"/>
      <c r="G327" s="33"/>
      <c r="H327" s="22"/>
      <c r="I327" s="33"/>
      <c r="J327" s="34" t="s">
        <v>32</v>
      </c>
      <c r="K327" s="98">
        <f t="shared" si="162"/>
        <v>0</v>
      </c>
      <c r="L327" s="98">
        <f t="shared" si="163"/>
        <v>0</v>
      </c>
      <c r="M327" s="99">
        <f t="shared" si="164"/>
        <v>0</v>
      </c>
      <c r="N327" s="99">
        <f t="shared" si="165"/>
        <v>0</v>
      </c>
      <c r="O327" s="100">
        <f t="shared" si="166"/>
        <v>0</v>
      </c>
      <c r="P327" s="100">
        <f t="shared" si="167"/>
        <v>0</v>
      </c>
      <c r="Q327" s="101">
        <f t="shared" si="168"/>
        <v>0</v>
      </c>
      <c r="R327" s="101">
        <f t="shared" si="169"/>
        <v>0</v>
      </c>
      <c r="S327" s="102">
        <f t="shared" si="170"/>
        <v>0</v>
      </c>
      <c r="T327" s="102">
        <f t="shared" si="171"/>
        <v>0</v>
      </c>
      <c r="U327" s="103">
        <f t="shared" si="172"/>
        <v>0</v>
      </c>
      <c r="V327" s="103">
        <f t="shared" si="173"/>
        <v>0</v>
      </c>
      <c r="W327" s="104">
        <f t="shared" si="174"/>
        <v>0</v>
      </c>
      <c r="X327" s="104">
        <f t="shared" si="175"/>
        <v>0</v>
      </c>
      <c r="Y327" s="64"/>
    </row>
    <row r="328" spans="1:25">
      <c r="A328" s="399"/>
      <c r="B328" s="400"/>
      <c r="C328" s="73" t="s">
        <v>58</v>
      </c>
      <c r="D328" s="291"/>
      <c r="E328" s="41"/>
      <c r="F328" s="211" t="s">
        <v>32</v>
      </c>
      <c r="G328" s="211" t="s">
        <v>32</v>
      </c>
      <c r="H328" s="16"/>
      <c r="I328" s="211"/>
      <c r="J328" s="213"/>
      <c r="K328" s="98">
        <f t="shared" si="162"/>
        <v>0</v>
      </c>
      <c r="L328" s="98">
        <f t="shared" si="163"/>
        <v>0</v>
      </c>
      <c r="M328" s="99">
        <f t="shared" si="164"/>
        <v>0</v>
      </c>
      <c r="N328" s="99">
        <f t="shared" si="165"/>
        <v>0</v>
      </c>
      <c r="O328" s="100">
        <f t="shared" si="166"/>
        <v>0</v>
      </c>
      <c r="P328" s="100">
        <f t="shared" si="167"/>
        <v>0</v>
      </c>
      <c r="Q328" s="101">
        <f t="shared" si="168"/>
        <v>0</v>
      </c>
      <c r="R328" s="101">
        <f t="shared" si="169"/>
        <v>0</v>
      </c>
      <c r="S328" s="102">
        <f t="shared" si="170"/>
        <v>0</v>
      </c>
      <c r="T328" s="102">
        <f t="shared" si="171"/>
        <v>0</v>
      </c>
      <c r="U328" s="103">
        <f t="shared" si="172"/>
        <v>0</v>
      </c>
      <c r="V328" s="103">
        <f t="shared" si="173"/>
        <v>0</v>
      </c>
      <c r="W328" s="104">
        <f t="shared" si="174"/>
        <v>0</v>
      </c>
      <c r="X328" s="104">
        <f t="shared" si="175"/>
        <v>0</v>
      </c>
      <c r="Y328" s="64"/>
    </row>
    <row r="329" spans="1:25" ht="14.25" thickBot="1">
      <c r="A329" s="399"/>
      <c r="B329" s="400"/>
      <c r="C329" s="74" t="s">
        <v>59</v>
      </c>
      <c r="D329" s="288"/>
      <c r="E329" s="42"/>
      <c r="F329" s="27"/>
      <c r="G329" s="27"/>
      <c r="H329" s="28"/>
      <c r="I329" s="27"/>
      <c r="J329" s="29" t="s">
        <v>32</v>
      </c>
      <c r="K329" s="98">
        <f t="shared" si="162"/>
        <v>0</v>
      </c>
      <c r="L329" s="98">
        <f t="shared" si="163"/>
        <v>0</v>
      </c>
      <c r="M329" s="99">
        <f t="shared" si="164"/>
        <v>0</v>
      </c>
      <c r="N329" s="99">
        <f t="shared" si="165"/>
        <v>0</v>
      </c>
      <c r="O329" s="100">
        <f t="shared" si="166"/>
        <v>0</v>
      </c>
      <c r="P329" s="100">
        <f t="shared" si="167"/>
        <v>0</v>
      </c>
      <c r="Q329" s="101">
        <f t="shared" si="168"/>
        <v>0</v>
      </c>
      <c r="R329" s="101">
        <f t="shared" si="169"/>
        <v>0</v>
      </c>
      <c r="S329" s="102">
        <f t="shared" si="170"/>
        <v>0</v>
      </c>
      <c r="T329" s="102">
        <f t="shared" si="171"/>
        <v>0</v>
      </c>
      <c r="U329" s="103">
        <f t="shared" si="172"/>
        <v>0</v>
      </c>
      <c r="V329" s="103">
        <f t="shared" si="173"/>
        <v>0</v>
      </c>
      <c r="W329" s="104">
        <f t="shared" si="174"/>
        <v>0</v>
      </c>
      <c r="X329" s="104">
        <f t="shared" si="175"/>
        <v>0</v>
      </c>
      <c r="Y329" s="64"/>
    </row>
    <row r="330" spans="1:25">
      <c r="A330" s="401" t="s">
        <v>22</v>
      </c>
      <c r="B330" s="374"/>
      <c r="C330" s="75" t="s">
        <v>244</v>
      </c>
      <c r="D330" s="282"/>
      <c r="E330" s="45" t="s">
        <v>32</v>
      </c>
      <c r="F330" s="30"/>
      <c r="G330" s="30"/>
      <c r="H330" s="30"/>
      <c r="I330" s="30"/>
      <c r="J330" s="31"/>
      <c r="K330" s="98">
        <f t="shared" si="162"/>
        <v>0</v>
      </c>
      <c r="L330" s="98">
        <f t="shared" si="163"/>
        <v>0</v>
      </c>
      <c r="M330" s="99">
        <f t="shared" si="164"/>
        <v>0</v>
      </c>
      <c r="N330" s="99">
        <f t="shared" si="165"/>
        <v>0</v>
      </c>
      <c r="O330" s="100">
        <f t="shared" si="166"/>
        <v>0</v>
      </c>
      <c r="P330" s="100">
        <f t="shared" si="167"/>
        <v>0</v>
      </c>
      <c r="Q330" s="101">
        <f t="shared" si="168"/>
        <v>0</v>
      </c>
      <c r="R330" s="101">
        <f t="shared" si="169"/>
        <v>0</v>
      </c>
      <c r="S330" s="102">
        <f t="shared" si="170"/>
        <v>0</v>
      </c>
      <c r="T330" s="102">
        <f t="shared" si="171"/>
        <v>0</v>
      </c>
      <c r="U330" s="103">
        <f t="shared" si="172"/>
        <v>0</v>
      </c>
      <c r="V330" s="103">
        <f t="shared" si="173"/>
        <v>0</v>
      </c>
      <c r="W330" s="104">
        <f t="shared" si="174"/>
        <v>0</v>
      </c>
      <c r="X330" s="104">
        <f t="shared" si="175"/>
        <v>0</v>
      </c>
      <c r="Y330" s="64"/>
    </row>
    <row r="331" spans="1:25" ht="27">
      <c r="A331" s="402"/>
      <c r="B331" s="403"/>
      <c r="C331" s="76" t="s">
        <v>245</v>
      </c>
      <c r="D331" s="291"/>
      <c r="E331" s="46"/>
      <c r="F331" s="20" t="s">
        <v>32</v>
      </c>
      <c r="G331" s="20" t="s">
        <v>32</v>
      </c>
      <c r="H331" s="20"/>
      <c r="I331" s="20"/>
      <c r="J331" s="21"/>
      <c r="K331" s="98">
        <f t="shared" si="162"/>
        <v>0</v>
      </c>
      <c r="L331" s="98">
        <f t="shared" si="163"/>
        <v>0</v>
      </c>
      <c r="M331" s="99">
        <f t="shared" si="164"/>
        <v>0</v>
      </c>
      <c r="N331" s="99">
        <f t="shared" si="165"/>
        <v>0</v>
      </c>
      <c r="O331" s="100">
        <f t="shared" si="166"/>
        <v>0</v>
      </c>
      <c r="P331" s="100">
        <f t="shared" si="167"/>
        <v>0</v>
      </c>
      <c r="Q331" s="101">
        <f t="shared" si="168"/>
        <v>0</v>
      </c>
      <c r="R331" s="101">
        <f t="shared" si="169"/>
        <v>0</v>
      </c>
      <c r="S331" s="102">
        <f t="shared" si="170"/>
        <v>0</v>
      </c>
      <c r="T331" s="102">
        <f t="shared" si="171"/>
        <v>0</v>
      </c>
      <c r="U331" s="103">
        <f t="shared" si="172"/>
        <v>0</v>
      </c>
      <c r="V331" s="103">
        <f t="shared" si="173"/>
        <v>0</v>
      </c>
      <c r="W331" s="104">
        <f t="shared" si="174"/>
        <v>0</v>
      </c>
      <c r="X331" s="104">
        <f t="shared" si="175"/>
        <v>0</v>
      </c>
      <c r="Y331" s="64"/>
    </row>
    <row r="332" spans="1:25">
      <c r="A332" s="402"/>
      <c r="B332" s="403"/>
      <c r="C332" s="76" t="s">
        <v>81</v>
      </c>
      <c r="D332" s="291"/>
      <c r="E332" s="46"/>
      <c r="F332" s="20"/>
      <c r="G332" s="20"/>
      <c r="H332" s="20" t="s">
        <v>32</v>
      </c>
      <c r="I332" s="20"/>
      <c r="J332" s="21"/>
      <c r="K332" s="98">
        <f t="shared" si="162"/>
        <v>0</v>
      </c>
      <c r="L332" s="98">
        <f t="shared" si="163"/>
        <v>0</v>
      </c>
      <c r="M332" s="99">
        <f t="shared" si="164"/>
        <v>0</v>
      </c>
      <c r="N332" s="99">
        <f t="shared" si="165"/>
        <v>0</v>
      </c>
      <c r="O332" s="100">
        <f t="shared" si="166"/>
        <v>0</v>
      </c>
      <c r="P332" s="100">
        <f t="shared" si="167"/>
        <v>0</v>
      </c>
      <c r="Q332" s="101">
        <f t="shared" si="168"/>
        <v>0</v>
      </c>
      <c r="R332" s="101">
        <f t="shared" si="169"/>
        <v>0</v>
      </c>
      <c r="S332" s="102">
        <f t="shared" si="170"/>
        <v>0</v>
      </c>
      <c r="T332" s="102">
        <f t="shared" si="171"/>
        <v>0</v>
      </c>
      <c r="U332" s="103">
        <f t="shared" si="172"/>
        <v>0</v>
      </c>
      <c r="V332" s="103">
        <f t="shared" si="173"/>
        <v>0</v>
      </c>
      <c r="W332" s="104">
        <f t="shared" si="174"/>
        <v>0</v>
      </c>
      <c r="X332" s="104">
        <f t="shared" si="175"/>
        <v>0</v>
      </c>
      <c r="Y332" s="64"/>
    </row>
    <row r="333" spans="1:25" ht="14.25" thickBot="1">
      <c r="A333" s="402"/>
      <c r="B333" s="403"/>
      <c r="C333" s="76" t="s">
        <v>246</v>
      </c>
      <c r="D333" s="291"/>
      <c r="E333" s="46"/>
      <c r="F333" s="20"/>
      <c r="G333" s="20"/>
      <c r="H333" s="20"/>
      <c r="I333" s="20" t="s">
        <v>32</v>
      </c>
      <c r="J333" s="21"/>
      <c r="K333" s="98">
        <f t="shared" si="162"/>
        <v>0</v>
      </c>
      <c r="L333" s="98">
        <f t="shared" si="163"/>
        <v>0</v>
      </c>
      <c r="M333" s="99">
        <f t="shared" si="164"/>
        <v>0</v>
      </c>
      <c r="N333" s="99">
        <f t="shared" si="165"/>
        <v>0</v>
      </c>
      <c r="O333" s="100">
        <f t="shared" si="166"/>
        <v>0</v>
      </c>
      <c r="P333" s="100">
        <f t="shared" si="167"/>
        <v>0</v>
      </c>
      <c r="Q333" s="101">
        <f t="shared" si="168"/>
        <v>0</v>
      </c>
      <c r="R333" s="101">
        <f t="shared" si="169"/>
        <v>0</v>
      </c>
      <c r="S333" s="102">
        <f t="shared" si="170"/>
        <v>0</v>
      </c>
      <c r="T333" s="102">
        <f t="shared" si="171"/>
        <v>0</v>
      </c>
      <c r="U333" s="103">
        <f t="shared" si="172"/>
        <v>0</v>
      </c>
      <c r="V333" s="103">
        <f t="shared" si="173"/>
        <v>0</v>
      </c>
      <c r="W333" s="104">
        <f t="shared" si="174"/>
        <v>0</v>
      </c>
      <c r="X333" s="104">
        <f t="shared" si="175"/>
        <v>0</v>
      </c>
      <c r="Y333" s="64"/>
    </row>
    <row r="334" spans="1:25">
      <c r="A334" s="438" t="s">
        <v>70</v>
      </c>
      <c r="B334" s="374"/>
      <c r="C334" s="78" t="s">
        <v>79</v>
      </c>
      <c r="D334" s="290"/>
      <c r="E334" s="57" t="s">
        <v>32</v>
      </c>
      <c r="F334" s="58"/>
      <c r="G334" s="58"/>
      <c r="H334" s="58"/>
      <c r="I334" s="58"/>
      <c r="J334" s="59"/>
      <c r="K334" s="98">
        <f t="shared" si="162"/>
        <v>0</v>
      </c>
      <c r="L334" s="98">
        <f t="shared" si="163"/>
        <v>0</v>
      </c>
      <c r="M334" s="99">
        <f t="shared" si="164"/>
        <v>0</v>
      </c>
      <c r="N334" s="99">
        <f t="shared" si="165"/>
        <v>0</v>
      </c>
      <c r="O334" s="100">
        <f t="shared" si="166"/>
        <v>0</v>
      </c>
      <c r="P334" s="100">
        <f t="shared" si="167"/>
        <v>0</v>
      </c>
      <c r="Q334" s="101">
        <f t="shared" si="168"/>
        <v>0</v>
      </c>
      <c r="R334" s="101">
        <f t="shared" si="169"/>
        <v>0</v>
      </c>
      <c r="S334" s="102">
        <f t="shared" si="170"/>
        <v>0</v>
      </c>
      <c r="T334" s="102">
        <f t="shared" si="171"/>
        <v>0</v>
      </c>
      <c r="U334" s="103">
        <f t="shared" si="172"/>
        <v>0</v>
      </c>
      <c r="V334" s="103">
        <f t="shared" si="173"/>
        <v>0</v>
      </c>
      <c r="W334" s="104">
        <f t="shared" si="174"/>
        <v>0</v>
      </c>
      <c r="X334" s="104">
        <f t="shared" si="175"/>
        <v>0</v>
      </c>
      <c r="Y334" s="64"/>
    </row>
    <row r="335" spans="1:25">
      <c r="A335" s="402"/>
      <c r="B335" s="403"/>
      <c r="C335" s="79" t="s">
        <v>65</v>
      </c>
      <c r="D335" s="291"/>
      <c r="E335" s="60"/>
      <c r="F335" s="61" t="s">
        <v>32</v>
      </c>
      <c r="G335" s="61" t="s">
        <v>32</v>
      </c>
      <c r="H335" s="61"/>
      <c r="I335" s="61"/>
      <c r="J335" s="62"/>
      <c r="K335" s="98">
        <f t="shared" si="162"/>
        <v>0</v>
      </c>
      <c r="L335" s="98">
        <f t="shared" si="163"/>
        <v>0</v>
      </c>
      <c r="M335" s="99">
        <f t="shared" si="164"/>
        <v>0</v>
      </c>
      <c r="N335" s="99">
        <f t="shared" si="165"/>
        <v>0</v>
      </c>
      <c r="O335" s="100">
        <f t="shared" si="166"/>
        <v>0</v>
      </c>
      <c r="P335" s="100">
        <f t="shared" si="167"/>
        <v>0</v>
      </c>
      <c r="Q335" s="101">
        <f t="shared" si="168"/>
        <v>0</v>
      </c>
      <c r="R335" s="101">
        <f t="shared" si="169"/>
        <v>0</v>
      </c>
      <c r="S335" s="102">
        <f t="shared" si="170"/>
        <v>0</v>
      </c>
      <c r="T335" s="102">
        <f t="shared" si="171"/>
        <v>0</v>
      </c>
      <c r="U335" s="103">
        <f t="shared" si="172"/>
        <v>0</v>
      </c>
      <c r="V335" s="103">
        <f t="shared" si="173"/>
        <v>0</v>
      </c>
      <c r="W335" s="104">
        <f t="shared" si="174"/>
        <v>0</v>
      </c>
      <c r="X335" s="104">
        <f t="shared" si="175"/>
        <v>0</v>
      </c>
      <c r="Y335" s="64"/>
    </row>
    <row r="336" spans="1:25">
      <c r="A336" s="402"/>
      <c r="B336" s="403"/>
      <c r="C336" s="79" t="s">
        <v>66</v>
      </c>
      <c r="D336" s="291"/>
      <c r="E336" s="60"/>
      <c r="F336" s="61"/>
      <c r="G336" s="61"/>
      <c r="H336" s="61" t="s">
        <v>32</v>
      </c>
      <c r="I336" s="61"/>
      <c r="J336" s="62"/>
      <c r="K336" s="98">
        <f t="shared" si="162"/>
        <v>0</v>
      </c>
      <c r="L336" s="98">
        <f t="shared" si="163"/>
        <v>0</v>
      </c>
      <c r="M336" s="99">
        <f t="shared" si="164"/>
        <v>0</v>
      </c>
      <c r="N336" s="99">
        <f t="shared" si="165"/>
        <v>0</v>
      </c>
      <c r="O336" s="100">
        <f t="shared" si="166"/>
        <v>0</v>
      </c>
      <c r="P336" s="100">
        <f t="shared" si="167"/>
        <v>0</v>
      </c>
      <c r="Q336" s="101">
        <f t="shared" si="168"/>
        <v>0</v>
      </c>
      <c r="R336" s="101">
        <f t="shared" si="169"/>
        <v>0</v>
      </c>
      <c r="S336" s="102">
        <f t="shared" si="170"/>
        <v>0</v>
      </c>
      <c r="T336" s="102">
        <f t="shared" si="171"/>
        <v>0</v>
      </c>
      <c r="U336" s="103">
        <f t="shared" si="172"/>
        <v>0</v>
      </c>
      <c r="V336" s="103">
        <f t="shared" si="173"/>
        <v>0</v>
      </c>
      <c r="W336" s="104">
        <f t="shared" si="174"/>
        <v>0</v>
      </c>
      <c r="X336" s="104">
        <f t="shared" si="175"/>
        <v>0</v>
      </c>
      <c r="Y336" s="64"/>
    </row>
    <row r="337" spans="1:25">
      <c r="A337" s="402"/>
      <c r="B337" s="403"/>
      <c r="C337" s="79" t="s">
        <v>67</v>
      </c>
      <c r="D337" s="291"/>
      <c r="E337" s="60"/>
      <c r="F337" s="61"/>
      <c r="G337" s="61"/>
      <c r="H337" s="61"/>
      <c r="I337" s="61" t="s">
        <v>32</v>
      </c>
      <c r="J337" s="62"/>
      <c r="K337" s="98">
        <f t="shared" si="162"/>
        <v>0</v>
      </c>
      <c r="L337" s="98">
        <f t="shared" si="163"/>
        <v>0</v>
      </c>
      <c r="M337" s="99">
        <f t="shared" si="164"/>
        <v>0</v>
      </c>
      <c r="N337" s="99">
        <f t="shared" si="165"/>
        <v>0</v>
      </c>
      <c r="O337" s="100">
        <f t="shared" si="166"/>
        <v>0</v>
      </c>
      <c r="P337" s="100">
        <f t="shared" si="167"/>
        <v>0</v>
      </c>
      <c r="Q337" s="101">
        <f t="shared" si="168"/>
        <v>0</v>
      </c>
      <c r="R337" s="101">
        <f t="shared" si="169"/>
        <v>0</v>
      </c>
      <c r="S337" s="102">
        <f t="shared" si="170"/>
        <v>0</v>
      </c>
      <c r="T337" s="102">
        <f t="shared" si="171"/>
        <v>0</v>
      </c>
      <c r="U337" s="103">
        <f t="shared" si="172"/>
        <v>0</v>
      </c>
      <c r="V337" s="103">
        <f t="shared" si="173"/>
        <v>0</v>
      </c>
      <c r="W337" s="104">
        <f t="shared" si="174"/>
        <v>0</v>
      </c>
      <c r="X337" s="104">
        <f t="shared" si="175"/>
        <v>0</v>
      </c>
      <c r="Y337" s="64"/>
    </row>
    <row r="338" spans="1:25">
      <c r="A338" s="402"/>
      <c r="B338" s="403"/>
      <c r="C338" s="79" t="s">
        <v>68</v>
      </c>
      <c r="D338" s="291"/>
      <c r="E338" s="60"/>
      <c r="F338" s="61"/>
      <c r="G338" s="61"/>
      <c r="H338" s="61"/>
      <c r="I338" s="61"/>
      <c r="J338" s="62" t="s">
        <v>32</v>
      </c>
      <c r="K338" s="98">
        <f t="shared" si="162"/>
        <v>0</v>
      </c>
      <c r="L338" s="98">
        <f t="shared" si="163"/>
        <v>0</v>
      </c>
      <c r="M338" s="99">
        <f t="shared" si="164"/>
        <v>0</v>
      </c>
      <c r="N338" s="99">
        <f t="shared" si="165"/>
        <v>0</v>
      </c>
      <c r="O338" s="100">
        <f t="shared" si="166"/>
        <v>0</v>
      </c>
      <c r="P338" s="100">
        <f t="shared" si="167"/>
        <v>0</v>
      </c>
      <c r="Q338" s="101">
        <f t="shared" si="168"/>
        <v>0</v>
      </c>
      <c r="R338" s="101">
        <f t="shared" si="169"/>
        <v>0</v>
      </c>
      <c r="S338" s="102">
        <f t="shared" si="170"/>
        <v>0</v>
      </c>
      <c r="T338" s="102">
        <f t="shared" si="171"/>
        <v>0</v>
      </c>
      <c r="U338" s="103">
        <f t="shared" si="172"/>
        <v>0</v>
      </c>
      <c r="V338" s="103">
        <f t="shared" si="173"/>
        <v>0</v>
      </c>
      <c r="W338" s="104">
        <f t="shared" si="174"/>
        <v>0</v>
      </c>
      <c r="X338" s="104">
        <f t="shared" si="175"/>
        <v>0</v>
      </c>
      <c r="Y338" s="64"/>
    </row>
    <row r="339" spans="1:25" ht="14.25" thickBot="1">
      <c r="A339" s="404"/>
      <c r="B339" s="405"/>
      <c r="C339" s="80" t="s">
        <v>69</v>
      </c>
      <c r="D339" s="292"/>
      <c r="E339" s="63" t="s">
        <v>32</v>
      </c>
      <c r="F339" s="7" t="s">
        <v>32</v>
      </c>
      <c r="G339" s="7" t="s">
        <v>32</v>
      </c>
      <c r="H339" s="7" t="s">
        <v>32</v>
      </c>
      <c r="I339" s="7" t="s">
        <v>32</v>
      </c>
      <c r="J339" s="8" t="s">
        <v>32</v>
      </c>
      <c r="K339" s="98">
        <f t="shared" si="162"/>
        <v>0</v>
      </c>
      <c r="L339" s="98">
        <f t="shared" si="163"/>
        <v>0</v>
      </c>
      <c r="M339" s="99">
        <f t="shared" si="164"/>
        <v>0</v>
      </c>
      <c r="N339" s="99">
        <f t="shared" si="165"/>
        <v>0</v>
      </c>
      <c r="O339" s="100">
        <f t="shared" si="166"/>
        <v>0</v>
      </c>
      <c r="P339" s="100">
        <f t="shared" si="167"/>
        <v>0</v>
      </c>
      <c r="Q339" s="101">
        <f t="shared" si="168"/>
        <v>0</v>
      </c>
      <c r="R339" s="101">
        <f t="shared" si="169"/>
        <v>0</v>
      </c>
      <c r="S339" s="102">
        <f t="shared" si="170"/>
        <v>0</v>
      </c>
      <c r="T339" s="102">
        <f t="shared" si="171"/>
        <v>0</v>
      </c>
      <c r="U339" s="103">
        <f t="shared" si="172"/>
        <v>0</v>
      </c>
      <c r="V339" s="103">
        <f t="shared" si="173"/>
        <v>0</v>
      </c>
      <c r="W339" s="104">
        <f t="shared" si="174"/>
        <v>0</v>
      </c>
      <c r="X339" s="104">
        <f t="shared" si="175"/>
        <v>0</v>
      </c>
      <c r="Y339" s="64"/>
    </row>
    <row r="340" spans="1:25" ht="14.25" thickBot="1">
      <c r="A340" s="393" t="s">
        <v>152</v>
      </c>
      <c r="B340" s="394"/>
      <c r="C340" s="395"/>
      <c r="D340" s="107" t="str">
        <f>IF(SUM(L313:L339)=0,"",SUM(K313:K339)/SUM(L313:L339)*100)</f>
        <v/>
      </c>
      <c r="E340" s="107" t="str">
        <f>IF(SUM(N313:N339)=0,"",SUM(M313:M339)/SUM(N313:N339)*100)</f>
        <v/>
      </c>
      <c r="F340" s="105" t="str">
        <f>IF(SUM(P313:P339)=0,"",SUM(O313:O339)/SUM(P313:P339)*100)</f>
        <v/>
      </c>
      <c r="G340" s="105" t="str">
        <f>IF(SUM(R313:R339)=0,"",SUM(Q313:Q339)/SUM(R313:R339)*100)</f>
        <v/>
      </c>
      <c r="H340" s="105" t="str">
        <f>IF(SUM(T313:T339)=0,"",SUM(S313:S339)/SUM(T313:T339)*100)</f>
        <v/>
      </c>
      <c r="I340" s="105" t="str">
        <f>IF(SUM(V313:V339)=0,"",SUM(U313:U339)/SUM(V313:V339)*100)</f>
        <v/>
      </c>
      <c r="J340" s="106" t="str">
        <f>IF(SUM(X313:X339)=0,"",SUM(W313:W339)/SUM(X313:X339)*100)</f>
        <v/>
      </c>
    </row>
    <row r="341" spans="1:25" ht="30" customHeight="1" thickBot="1">
      <c r="A341" s="396" t="s">
        <v>71</v>
      </c>
      <c r="B341" s="392"/>
      <c r="C341" s="397"/>
      <c r="D341" s="397"/>
      <c r="E341" s="397"/>
      <c r="F341" s="397"/>
      <c r="G341" s="397"/>
      <c r="H341" s="397"/>
      <c r="I341" s="397"/>
      <c r="J341" s="398"/>
    </row>
  </sheetData>
  <mergeCells count="231">
    <mergeCell ref="AC312:AG312"/>
    <mergeCell ref="AH313:AH319"/>
    <mergeCell ref="AJ314:AK314"/>
    <mergeCell ref="AC6:AG6"/>
    <mergeCell ref="AH7:AH13"/>
    <mergeCell ref="AJ8:AK8"/>
    <mergeCell ref="AC40:AG40"/>
    <mergeCell ref="AH41:AH47"/>
    <mergeCell ref="AJ42:AK42"/>
    <mergeCell ref="AC74:AG74"/>
    <mergeCell ref="AH75:AH81"/>
    <mergeCell ref="AJ76:AK76"/>
    <mergeCell ref="AC108:AG108"/>
    <mergeCell ref="AH109:AH115"/>
    <mergeCell ref="AJ110:AK110"/>
    <mergeCell ref="AC142:AG142"/>
    <mergeCell ref="AH143:AH149"/>
    <mergeCell ref="AJ144:AK144"/>
    <mergeCell ref="AC176:AG176"/>
    <mergeCell ref="AH177:AH183"/>
    <mergeCell ref="AJ178:AK178"/>
    <mergeCell ref="AC210:AG210"/>
    <mergeCell ref="AH211:AH217"/>
    <mergeCell ref="AJ212:AK212"/>
    <mergeCell ref="AC244:AG244"/>
    <mergeCell ref="AH245:AH251"/>
    <mergeCell ref="AJ246:AK246"/>
    <mergeCell ref="AC278:AG278"/>
    <mergeCell ref="AH279:AH285"/>
    <mergeCell ref="AJ280:AK280"/>
    <mergeCell ref="A3:B3"/>
    <mergeCell ref="A28:B33"/>
    <mergeCell ref="A34:C34"/>
    <mergeCell ref="A35:B35"/>
    <mergeCell ref="C35:J35"/>
    <mergeCell ref="A7:B7"/>
    <mergeCell ref="A8:B11"/>
    <mergeCell ref="A12:A20"/>
    <mergeCell ref="B15:B20"/>
    <mergeCell ref="A21:B23"/>
    <mergeCell ref="A24:B27"/>
    <mergeCell ref="A37:B37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38:B40"/>
    <mergeCell ref="C38:C40"/>
    <mergeCell ref="D38:D40"/>
    <mergeCell ref="E38:J38"/>
    <mergeCell ref="E39:E40"/>
    <mergeCell ref="F39:G39"/>
    <mergeCell ref="H39:H40"/>
    <mergeCell ref="I39:I40"/>
    <mergeCell ref="J39:J40"/>
    <mergeCell ref="A71:B71"/>
    <mergeCell ref="A58:B61"/>
    <mergeCell ref="A62:B67"/>
    <mergeCell ref="A68:C68"/>
    <mergeCell ref="A69:B69"/>
    <mergeCell ref="C69:J69"/>
    <mergeCell ref="A41:B41"/>
    <mergeCell ref="A42:B45"/>
    <mergeCell ref="A46:A54"/>
    <mergeCell ref="B49:B54"/>
    <mergeCell ref="A55:B57"/>
    <mergeCell ref="A72:B74"/>
    <mergeCell ref="C72:C74"/>
    <mergeCell ref="D72:D74"/>
    <mergeCell ref="E72:J72"/>
    <mergeCell ref="E73:E74"/>
    <mergeCell ref="F73:G73"/>
    <mergeCell ref="H73:H74"/>
    <mergeCell ref="I73:I74"/>
    <mergeCell ref="J73:J74"/>
    <mergeCell ref="A105:B105"/>
    <mergeCell ref="A92:B95"/>
    <mergeCell ref="A96:B101"/>
    <mergeCell ref="A102:C102"/>
    <mergeCell ref="A103:B103"/>
    <mergeCell ref="C103:J103"/>
    <mergeCell ref="A75:B75"/>
    <mergeCell ref="A76:B79"/>
    <mergeCell ref="A80:A88"/>
    <mergeCell ref="B83:B88"/>
    <mergeCell ref="A89:B91"/>
    <mergeCell ref="A106:B108"/>
    <mergeCell ref="C106:C108"/>
    <mergeCell ref="D106:D108"/>
    <mergeCell ref="E106:J106"/>
    <mergeCell ref="E107:E108"/>
    <mergeCell ref="F107:G107"/>
    <mergeCell ref="H107:H108"/>
    <mergeCell ref="I107:I108"/>
    <mergeCell ref="J107:J108"/>
    <mergeCell ref="A139:B139"/>
    <mergeCell ref="A126:B129"/>
    <mergeCell ref="A130:B135"/>
    <mergeCell ref="A136:C136"/>
    <mergeCell ref="A137:B137"/>
    <mergeCell ref="C137:J137"/>
    <mergeCell ref="A109:B109"/>
    <mergeCell ref="A110:B113"/>
    <mergeCell ref="A114:A122"/>
    <mergeCell ref="B117:B122"/>
    <mergeCell ref="A123:B125"/>
    <mergeCell ref="A140:B142"/>
    <mergeCell ref="C140:C142"/>
    <mergeCell ref="D140:D142"/>
    <mergeCell ref="E140:J140"/>
    <mergeCell ref="E141:E142"/>
    <mergeCell ref="F141:G141"/>
    <mergeCell ref="H141:H142"/>
    <mergeCell ref="I141:I142"/>
    <mergeCell ref="J141:J142"/>
    <mergeCell ref="A173:B173"/>
    <mergeCell ref="A160:B163"/>
    <mergeCell ref="A164:B169"/>
    <mergeCell ref="A170:C170"/>
    <mergeCell ref="A171:B171"/>
    <mergeCell ref="C171:J171"/>
    <mergeCell ref="A143:B143"/>
    <mergeCell ref="A144:B147"/>
    <mergeCell ref="A148:A156"/>
    <mergeCell ref="B151:B156"/>
    <mergeCell ref="A157:B159"/>
    <mergeCell ref="A174:B176"/>
    <mergeCell ref="C174:C176"/>
    <mergeCell ref="D174:D176"/>
    <mergeCell ref="E174:J174"/>
    <mergeCell ref="E175:E176"/>
    <mergeCell ref="F175:G175"/>
    <mergeCell ref="H175:H176"/>
    <mergeCell ref="I175:I176"/>
    <mergeCell ref="J175:J176"/>
    <mergeCell ref="A207:B207"/>
    <mergeCell ref="A194:B197"/>
    <mergeCell ref="A198:B203"/>
    <mergeCell ref="A204:C204"/>
    <mergeCell ref="A205:B205"/>
    <mergeCell ref="C205:J205"/>
    <mergeCell ref="A177:B177"/>
    <mergeCell ref="A178:B181"/>
    <mergeCell ref="A182:A190"/>
    <mergeCell ref="B185:B190"/>
    <mergeCell ref="A191:B193"/>
    <mergeCell ref="A208:B210"/>
    <mergeCell ref="C208:C210"/>
    <mergeCell ref="D208:D210"/>
    <mergeCell ref="E208:J208"/>
    <mergeCell ref="E209:E210"/>
    <mergeCell ref="F209:G209"/>
    <mergeCell ref="H209:H210"/>
    <mergeCell ref="I209:I210"/>
    <mergeCell ref="J209:J210"/>
    <mergeCell ref="A241:B241"/>
    <mergeCell ref="A228:B231"/>
    <mergeCell ref="A232:B237"/>
    <mergeCell ref="A238:C238"/>
    <mergeCell ref="A239:B239"/>
    <mergeCell ref="C239:J239"/>
    <mergeCell ref="A211:B211"/>
    <mergeCell ref="A212:B215"/>
    <mergeCell ref="A216:A224"/>
    <mergeCell ref="B219:B224"/>
    <mergeCell ref="A225:B227"/>
    <mergeCell ref="A242:B244"/>
    <mergeCell ref="C242:C244"/>
    <mergeCell ref="D242:D244"/>
    <mergeCell ref="E242:J242"/>
    <mergeCell ref="E243:E244"/>
    <mergeCell ref="F243:G243"/>
    <mergeCell ref="H243:H244"/>
    <mergeCell ref="I243:I244"/>
    <mergeCell ref="J243:J244"/>
    <mergeCell ref="A275:B275"/>
    <mergeCell ref="A262:B265"/>
    <mergeCell ref="A266:B271"/>
    <mergeCell ref="A272:C272"/>
    <mergeCell ref="A273:B273"/>
    <mergeCell ref="C273:J273"/>
    <mergeCell ref="A245:B245"/>
    <mergeCell ref="A246:B249"/>
    <mergeCell ref="A250:A258"/>
    <mergeCell ref="B253:B258"/>
    <mergeCell ref="A259:B261"/>
    <mergeCell ref="A307:B307"/>
    <mergeCell ref="C307:J307"/>
    <mergeCell ref="A279:B279"/>
    <mergeCell ref="A280:B283"/>
    <mergeCell ref="A284:A292"/>
    <mergeCell ref="B287:B292"/>
    <mergeCell ref="A293:B295"/>
    <mergeCell ref="A276:B278"/>
    <mergeCell ref="C276:C278"/>
    <mergeCell ref="D276:D278"/>
    <mergeCell ref="E276:J276"/>
    <mergeCell ref="E277:E278"/>
    <mergeCell ref="F277:G277"/>
    <mergeCell ref="H277:H278"/>
    <mergeCell ref="I277:I278"/>
    <mergeCell ref="J277:J278"/>
    <mergeCell ref="A1:J1"/>
    <mergeCell ref="A330:B333"/>
    <mergeCell ref="A334:B339"/>
    <mergeCell ref="A340:C340"/>
    <mergeCell ref="A341:B341"/>
    <mergeCell ref="C341:J341"/>
    <mergeCell ref="A313:B313"/>
    <mergeCell ref="A314:B317"/>
    <mergeCell ref="A318:A326"/>
    <mergeCell ref="B321:B326"/>
    <mergeCell ref="A327:B329"/>
    <mergeCell ref="A310:B312"/>
    <mergeCell ref="C310:C312"/>
    <mergeCell ref="D310:D312"/>
    <mergeCell ref="E310:J310"/>
    <mergeCell ref="E311:E312"/>
    <mergeCell ref="F311:G311"/>
    <mergeCell ref="H311:H312"/>
    <mergeCell ref="I311:I312"/>
    <mergeCell ref="J311:J312"/>
    <mergeCell ref="A309:B309"/>
    <mergeCell ref="A296:B299"/>
    <mergeCell ref="A300:B305"/>
    <mergeCell ref="A306:C306"/>
  </mergeCells>
  <phoneticPr fontId="1"/>
  <dataValidations count="1">
    <dataValidation type="list" allowBlank="1" showInputMessage="1" showErrorMessage="1" sqref="D7:D33 D41:D67 D75:D101 D109:D135 D143:D169 D177:D203 D211:D237 D245:D271 D279:D305 D313:D339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1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1.625" customWidth="1"/>
    <col min="3" max="3" width="72.5" customWidth="1"/>
    <col min="4" max="4" width="5.625" customWidth="1"/>
    <col min="5" max="10" width="8.625" customWidth="1"/>
    <col min="11" max="24" width="2.625" hidden="1" customWidth="1"/>
    <col min="25" max="25" width="3.5" hidden="1" customWidth="1"/>
    <col min="26" max="26" width="2.625" customWidth="1"/>
    <col min="27" max="27" width="19.25" customWidth="1"/>
    <col min="29" max="33" width="2.625" customWidth="1"/>
    <col min="34" max="34" width="20.625" customWidth="1"/>
    <col min="35" max="35" width="2.625" customWidth="1"/>
    <col min="36" max="37" width="10.625" customWidth="1"/>
  </cols>
  <sheetData>
    <row r="1" spans="1:37" ht="21">
      <c r="A1" s="364" t="s">
        <v>280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37" ht="14.25" thickBot="1">
      <c r="A2" s="300" t="s">
        <v>272</v>
      </c>
      <c r="C2" s="324" t="s">
        <v>294</v>
      </c>
    </row>
    <row r="3" spans="1:37" ht="18" customHeight="1" thickBot="1">
      <c r="A3" s="391" t="s">
        <v>276</v>
      </c>
      <c r="B3" s="392"/>
      <c r="C3" s="299" t="s">
        <v>313</v>
      </c>
      <c r="D3" s="295"/>
      <c r="E3" s="295"/>
      <c r="F3" s="295"/>
      <c r="G3" s="295"/>
      <c r="H3" s="295"/>
      <c r="I3" s="295"/>
      <c r="J3" s="296"/>
    </row>
    <row r="4" spans="1:37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37" ht="14.25" thickBot="1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32</v>
      </c>
    </row>
    <row r="6" spans="1:37" ht="14.25" customHeight="1" thickBot="1">
      <c r="A6" s="432"/>
      <c r="B6" s="388"/>
      <c r="C6" s="435"/>
      <c r="D6" s="427"/>
      <c r="E6" s="415"/>
      <c r="F6" s="154" t="s">
        <v>46</v>
      </c>
      <c r="G6" s="154" t="s">
        <v>47</v>
      </c>
      <c r="H6" s="437"/>
      <c r="I6" s="437"/>
      <c r="J6" s="417"/>
      <c r="Y6" s="64" t="s">
        <v>72</v>
      </c>
      <c r="AA6" s="342" t="s">
        <v>63</v>
      </c>
      <c r="AB6" s="343" t="s">
        <v>152</v>
      </c>
      <c r="AC6" s="447" t="s">
        <v>64</v>
      </c>
      <c r="AD6" s="447"/>
      <c r="AE6" s="447"/>
      <c r="AF6" s="447"/>
      <c r="AG6" s="447"/>
      <c r="AH6" s="344" t="s">
        <v>326</v>
      </c>
    </row>
    <row r="7" spans="1:37" ht="14.25" thickTop="1">
      <c r="A7" s="440" t="s">
        <v>82</v>
      </c>
      <c r="B7" s="441"/>
      <c r="C7" s="89" t="s">
        <v>216</v>
      </c>
      <c r="D7" s="293" t="s">
        <v>147</v>
      </c>
      <c r="E7" s="90" t="s">
        <v>255</v>
      </c>
      <c r="F7" s="91"/>
      <c r="G7" s="91"/>
      <c r="H7" s="91"/>
      <c r="I7" s="91"/>
      <c r="J7" s="92"/>
      <c r="K7" s="98">
        <f t="shared" ref="K7" si="0">IF(D7="○",1,0)</f>
        <v>1</v>
      </c>
      <c r="L7" s="98">
        <f t="shared" ref="L7" si="1">IF(D7="",0,1)</f>
        <v>1</v>
      </c>
      <c r="M7" s="99">
        <f t="shared" ref="M7" si="2">IF(AND($D7="○",E7="○"),1,0)</f>
        <v>1</v>
      </c>
      <c r="N7" s="99">
        <f t="shared" ref="N7:N31" si="3">IF(AND($D7&lt;&gt;"",$E7="○"),1,0)</f>
        <v>1</v>
      </c>
      <c r="O7" s="100">
        <f t="shared" ref="O7" si="4">IF(AND($D7="○",F7="○"),1,0)</f>
        <v>0</v>
      </c>
      <c r="P7" s="100">
        <f t="shared" ref="P7:P31" si="5">IF(AND($D7&lt;&gt;"",$F7="○"),1,0)</f>
        <v>0</v>
      </c>
      <c r="Q7" s="101">
        <f t="shared" ref="Q7" si="6">IF(AND($D7="○",G7="○"),1,0)</f>
        <v>0</v>
      </c>
      <c r="R7" s="101">
        <f t="shared" ref="R7:R31" si="7">IF(AND($D7&lt;&gt;"",$G7="○"),1,0)</f>
        <v>0</v>
      </c>
      <c r="S7" s="102">
        <f t="shared" ref="S7" si="8">IF(AND($D7="○",H7="○"),1,0)</f>
        <v>0</v>
      </c>
      <c r="T7" s="102">
        <f t="shared" ref="T7:T31" si="9">IF(AND($D7&lt;&gt;"",$H7="○"),1,0)</f>
        <v>0</v>
      </c>
      <c r="U7" s="103">
        <f t="shared" ref="U7" si="10">IF(AND($D7="○",I7="○"),1,0)</f>
        <v>0</v>
      </c>
      <c r="V7" s="103">
        <f t="shared" ref="V7:V31" si="11">IF(AND($D7&lt;&gt;"",$I7="○"),1,0)</f>
        <v>0</v>
      </c>
      <c r="W7" s="104">
        <f t="shared" ref="W7" si="12">IF(AND($D7="○",J7="○"),1,0)</f>
        <v>0</v>
      </c>
      <c r="X7" s="104">
        <f t="shared" ref="X7:X31" si="13">IF(AND($D7&lt;&gt;"",$J7="○"),1,0)</f>
        <v>0</v>
      </c>
      <c r="Y7" s="64"/>
      <c r="AA7" s="248" t="s">
        <v>327</v>
      </c>
      <c r="AB7" s="346">
        <f>E32</f>
        <v>76.923076923076934</v>
      </c>
      <c r="AC7" s="348" t="s">
        <v>334</v>
      </c>
      <c r="AD7" s="349" t="str">
        <f>IF(AB7&gt;=20,"★","")</f>
        <v>★</v>
      </c>
      <c r="AE7" s="349" t="str">
        <f>IF(AB7&gt;=40,"★","")</f>
        <v>★</v>
      </c>
      <c r="AF7" s="349" t="str">
        <f>IF(AB7&gt;=60,"★","")</f>
        <v>★</v>
      </c>
      <c r="AG7" s="350" t="str">
        <f>IF(AB7&gt;=80,"★","")</f>
        <v/>
      </c>
      <c r="AH7" s="446">
        <f>C33</f>
        <v>0</v>
      </c>
    </row>
    <row r="8" spans="1:37">
      <c r="A8" s="409"/>
      <c r="B8" s="400"/>
      <c r="C8" s="14" t="s">
        <v>247</v>
      </c>
      <c r="D8" s="161" t="s">
        <v>147</v>
      </c>
      <c r="E8" s="40" t="s">
        <v>255</v>
      </c>
      <c r="F8" s="22"/>
      <c r="G8" s="22"/>
      <c r="H8" s="22"/>
      <c r="I8" s="22"/>
      <c r="J8" s="23"/>
      <c r="K8" s="98">
        <f t="shared" ref="K8:K31" si="14">IF(D8="○",1,0)</f>
        <v>1</v>
      </c>
      <c r="L8" s="98">
        <f t="shared" ref="L8:L31" si="15">IF(D8="",0,1)</f>
        <v>1</v>
      </c>
      <c r="M8" s="99">
        <f t="shared" ref="M8:M31" si="16">IF(AND($D8="○",E8="○"),1,0)</f>
        <v>1</v>
      </c>
      <c r="N8" s="99">
        <f t="shared" si="3"/>
        <v>1</v>
      </c>
      <c r="O8" s="100">
        <f t="shared" ref="O8:O31" si="17">IF(AND($D8="○",F8="○"),1,0)</f>
        <v>0</v>
      </c>
      <c r="P8" s="100">
        <f t="shared" si="5"/>
        <v>0</v>
      </c>
      <c r="Q8" s="101">
        <f t="shared" ref="Q8:Q31" si="18">IF(AND($D8="○",G8="○"),1,0)</f>
        <v>0</v>
      </c>
      <c r="R8" s="101">
        <f t="shared" si="7"/>
        <v>0</v>
      </c>
      <c r="S8" s="102">
        <f t="shared" ref="S8:S31" si="19">IF(AND($D8="○",H8="○"),1,0)</f>
        <v>0</v>
      </c>
      <c r="T8" s="102">
        <f t="shared" si="9"/>
        <v>0</v>
      </c>
      <c r="U8" s="103">
        <f t="shared" ref="U8:U31" si="20">IF(AND($D8="○",I8="○"),1,0)</f>
        <v>0</v>
      </c>
      <c r="V8" s="103">
        <f t="shared" si="11"/>
        <v>0</v>
      </c>
      <c r="W8" s="104">
        <f t="shared" ref="W8:W31" si="21">IF(AND($D8="○",J8="○"),1,0)</f>
        <v>0</v>
      </c>
      <c r="X8" s="104">
        <f t="shared" si="13"/>
        <v>0</v>
      </c>
      <c r="Y8" s="64"/>
      <c r="AA8" s="248" t="s">
        <v>328</v>
      </c>
      <c r="AB8" s="346">
        <f>F32</f>
        <v>60</v>
      </c>
      <c r="AC8" s="348" t="s">
        <v>334</v>
      </c>
      <c r="AD8" s="349" t="str">
        <f t="shared" ref="AD8:AD13" si="22">IF(AB8&gt;=20,"★","")</f>
        <v>★</v>
      </c>
      <c r="AE8" s="349" t="str">
        <f t="shared" ref="AE8:AE13" si="23">IF(AB8&gt;=40,"★","")</f>
        <v>★</v>
      </c>
      <c r="AF8" s="349" t="str">
        <f t="shared" ref="AF8:AF13" si="24">IF(AB8&gt;=60,"★","")</f>
        <v>★</v>
      </c>
      <c r="AG8" s="350" t="str">
        <f t="shared" ref="AG8:AG13" si="25">IF(AB8&gt;=80,"★","")</f>
        <v/>
      </c>
      <c r="AH8" s="446"/>
      <c r="AJ8" s="442" t="s">
        <v>335</v>
      </c>
      <c r="AK8" s="443"/>
    </row>
    <row r="9" spans="1:37">
      <c r="A9" s="409"/>
      <c r="B9" s="400"/>
      <c r="C9" s="280" t="s">
        <v>225</v>
      </c>
      <c r="D9" s="162" t="s">
        <v>293</v>
      </c>
      <c r="E9" s="41"/>
      <c r="F9" s="16" t="s">
        <v>255</v>
      </c>
      <c r="G9" s="16" t="s">
        <v>255</v>
      </c>
      <c r="H9" s="16"/>
      <c r="I9" s="16"/>
      <c r="J9" s="17"/>
      <c r="K9" s="98">
        <f t="shared" si="14"/>
        <v>0</v>
      </c>
      <c r="L9" s="98">
        <f t="shared" si="15"/>
        <v>1</v>
      </c>
      <c r="M9" s="99">
        <f t="shared" si="16"/>
        <v>0</v>
      </c>
      <c r="N9" s="99">
        <f t="shared" si="3"/>
        <v>0</v>
      </c>
      <c r="O9" s="100">
        <f t="shared" si="17"/>
        <v>0</v>
      </c>
      <c r="P9" s="100">
        <f t="shared" si="5"/>
        <v>1</v>
      </c>
      <c r="Q9" s="101">
        <f t="shared" si="18"/>
        <v>0</v>
      </c>
      <c r="R9" s="101">
        <f t="shared" si="7"/>
        <v>1</v>
      </c>
      <c r="S9" s="102">
        <f t="shared" si="19"/>
        <v>0</v>
      </c>
      <c r="T9" s="102">
        <f t="shared" si="9"/>
        <v>0</v>
      </c>
      <c r="U9" s="103">
        <f t="shared" si="20"/>
        <v>0</v>
      </c>
      <c r="V9" s="103">
        <f t="shared" si="11"/>
        <v>0</v>
      </c>
      <c r="W9" s="104">
        <f t="shared" si="21"/>
        <v>0</v>
      </c>
      <c r="X9" s="104">
        <f t="shared" si="13"/>
        <v>0</v>
      </c>
      <c r="Y9" s="64"/>
      <c r="AA9" s="248" t="s">
        <v>329</v>
      </c>
      <c r="AB9" s="346">
        <f>G32</f>
        <v>50</v>
      </c>
      <c r="AC9" s="348" t="s">
        <v>334</v>
      </c>
      <c r="AD9" s="349" t="str">
        <f t="shared" si="22"/>
        <v>★</v>
      </c>
      <c r="AE9" s="349" t="str">
        <f t="shared" si="23"/>
        <v>★</v>
      </c>
      <c r="AF9" s="349" t="str">
        <f t="shared" si="24"/>
        <v/>
      </c>
      <c r="AG9" s="350" t="str">
        <f t="shared" si="25"/>
        <v/>
      </c>
      <c r="AH9" s="446"/>
      <c r="AJ9" s="351" t="s">
        <v>336</v>
      </c>
      <c r="AK9" s="352" t="s">
        <v>334</v>
      </c>
    </row>
    <row r="10" spans="1:37">
      <c r="A10" s="409"/>
      <c r="B10" s="400"/>
      <c r="C10" s="280" t="s">
        <v>83</v>
      </c>
      <c r="D10" s="162" t="s">
        <v>293</v>
      </c>
      <c r="E10" s="41"/>
      <c r="F10" s="16"/>
      <c r="G10" s="16"/>
      <c r="H10" s="16" t="s">
        <v>255</v>
      </c>
      <c r="I10" s="16"/>
      <c r="J10" s="17"/>
      <c r="K10" s="98">
        <f t="shared" si="14"/>
        <v>0</v>
      </c>
      <c r="L10" s="98">
        <f t="shared" si="15"/>
        <v>1</v>
      </c>
      <c r="M10" s="99">
        <f t="shared" si="16"/>
        <v>0</v>
      </c>
      <c r="N10" s="99">
        <f t="shared" si="3"/>
        <v>0</v>
      </c>
      <c r="O10" s="100">
        <f t="shared" si="17"/>
        <v>0</v>
      </c>
      <c r="P10" s="100">
        <f t="shared" si="5"/>
        <v>0</v>
      </c>
      <c r="Q10" s="101">
        <f t="shared" si="18"/>
        <v>0</v>
      </c>
      <c r="R10" s="101">
        <f t="shared" si="7"/>
        <v>0</v>
      </c>
      <c r="S10" s="102">
        <f t="shared" si="19"/>
        <v>0</v>
      </c>
      <c r="T10" s="102">
        <f t="shared" si="9"/>
        <v>1</v>
      </c>
      <c r="U10" s="103">
        <f t="shared" si="20"/>
        <v>0</v>
      </c>
      <c r="V10" s="103">
        <f t="shared" si="11"/>
        <v>0</v>
      </c>
      <c r="W10" s="104">
        <f t="shared" si="21"/>
        <v>0</v>
      </c>
      <c r="X10" s="104">
        <f t="shared" si="13"/>
        <v>0</v>
      </c>
      <c r="Y10" s="64"/>
      <c r="AA10" s="248" t="s">
        <v>143</v>
      </c>
      <c r="AB10" s="346">
        <f>H32</f>
        <v>40</v>
      </c>
      <c r="AC10" s="348" t="s">
        <v>334</v>
      </c>
      <c r="AD10" s="349" t="str">
        <f t="shared" si="22"/>
        <v>★</v>
      </c>
      <c r="AE10" s="349" t="str">
        <f t="shared" si="23"/>
        <v>★</v>
      </c>
      <c r="AF10" s="349" t="str">
        <f t="shared" si="24"/>
        <v/>
      </c>
      <c r="AG10" s="350" t="str">
        <f t="shared" si="25"/>
        <v/>
      </c>
      <c r="AH10" s="446"/>
      <c r="AJ10" s="351" t="s">
        <v>337</v>
      </c>
      <c r="AK10" s="353" t="s">
        <v>341</v>
      </c>
    </row>
    <row r="11" spans="1:37">
      <c r="A11" s="409"/>
      <c r="B11" s="400"/>
      <c r="C11" s="11" t="s">
        <v>84</v>
      </c>
      <c r="D11" s="163" t="s">
        <v>147</v>
      </c>
      <c r="E11" s="42"/>
      <c r="F11" s="28"/>
      <c r="G11" s="28"/>
      <c r="H11" s="28"/>
      <c r="I11" s="28" t="s">
        <v>255</v>
      </c>
      <c r="J11" s="32"/>
      <c r="K11" s="98">
        <f t="shared" si="14"/>
        <v>1</v>
      </c>
      <c r="L11" s="98">
        <f t="shared" si="15"/>
        <v>1</v>
      </c>
      <c r="M11" s="99">
        <f t="shared" si="16"/>
        <v>0</v>
      </c>
      <c r="N11" s="99">
        <f t="shared" si="3"/>
        <v>0</v>
      </c>
      <c r="O11" s="100">
        <f t="shared" si="17"/>
        <v>0</v>
      </c>
      <c r="P11" s="100">
        <f t="shared" si="5"/>
        <v>0</v>
      </c>
      <c r="Q11" s="101">
        <f t="shared" si="18"/>
        <v>0</v>
      </c>
      <c r="R11" s="101">
        <f t="shared" si="7"/>
        <v>0</v>
      </c>
      <c r="S11" s="102">
        <f t="shared" si="19"/>
        <v>0</v>
      </c>
      <c r="T11" s="102">
        <f t="shared" si="9"/>
        <v>0</v>
      </c>
      <c r="U11" s="103">
        <f t="shared" si="20"/>
        <v>1</v>
      </c>
      <c r="V11" s="103">
        <f t="shared" si="11"/>
        <v>1</v>
      </c>
      <c r="W11" s="104">
        <f t="shared" si="21"/>
        <v>0</v>
      </c>
      <c r="X11" s="104">
        <f t="shared" si="13"/>
        <v>0</v>
      </c>
      <c r="Y11" s="64"/>
      <c r="AA11" s="248" t="s">
        <v>144</v>
      </c>
      <c r="AB11" s="346">
        <f>I32</f>
        <v>62.5</v>
      </c>
      <c r="AC11" s="348" t="s">
        <v>334</v>
      </c>
      <c r="AD11" s="349" t="str">
        <f t="shared" si="22"/>
        <v>★</v>
      </c>
      <c r="AE11" s="349" t="str">
        <f t="shared" si="23"/>
        <v>★</v>
      </c>
      <c r="AF11" s="349" t="str">
        <f t="shared" si="24"/>
        <v>★</v>
      </c>
      <c r="AG11" s="350" t="str">
        <f t="shared" si="25"/>
        <v/>
      </c>
      <c r="AH11" s="446"/>
      <c r="AJ11" s="351" t="s">
        <v>338</v>
      </c>
      <c r="AK11" s="353" t="s">
        <v>342</v>
      </c>
    </row>
    <row r="12" spans="1:37" ht="14.25" thickBot="1">
      <c r="A12" s="412"/>
      <c r="B12" s="413"/>
      <c r="C12" s="9" t="s">
        <v>57</v>
      </c>
      <c r="D12" s="283" t="s">
        <v>147</v>
      </c>
      <c r="E12" s="44" t="s">
        <v>255</v>
      </c>
      <c r="F12" s="38"/>
      <c r="G12" s="38"/>
      <c r="H12" s="38"/>
      <c r="I12" s="38"/>
      <c r="J12" s="39" t="s">
        <v>255</v>
      </c>
      <c r="K12" s="98">
        <f t="shared" si="14"/>
        <v>1</v>
      </c>
      <c r="L12" s="98">
        <f t="shared" si="15"/>
        <v>1</v>
      </c>
      <c r="M12" s="99">
        <f t="shared" si="16"/>
        <v>1</v>
      </c>
      <c r="N12" s="99">
        <f t="shared" si="3"/>
        <v>1</v>
      </c>
      <c r="O12" s="100">
        <f t="shared" si="17"/>
        <v>0</v>
      </c>
      <c r="P12" s="100">
        <f t="shared" si="5"/>
        <v>0</v>
      </c>
      <c r="Q12" s="101">
        <f t="shared" si="18"/>
        <v>0</v>
      </c>
      <c r="R12" s="101">
        <f t="shared" si="7"/>
        <v>0</v>
      </c>
      <c r="S12" s="102">
        <f t="shared" si="19"/>
        <v>0</v>
      </c>
      <c r="T12" s="102">
        <f t="shared" si="9"/>
        <v>0</v>
      </c>
      <c r="U12" s="103">
        <f t="shared" si="20"/>
        <v>0</v>
      </c>
      <c r="V12" s="103">
        <f t="shared" si="11"/>
        <v>0</v>
      </c>
      <c r="W12" s="104">
        <f t="shared" si="21"/>
        <v>1</v>
      </c>
      <c r="X12" s="104">
        <f t="shared" si="13"/>
        <v>1</v>
      </c>
      <c r="Y12" s="64"/>
      <c r="AA12" s="248" t="s">
        <v>145</v>
      </c>
      <c r="AB12" s="346">
        <f>J32</f>
        <v>40</v>
      </c>
      <c r="AC12" s="348" t="s">
        <v>334</v>
      </c>
      <c r="AD12" s="349" t="str">
        <f t="shared" si="22"/>
        <v>★</v>
      </c>
      <c r="AE12" s="349" t="str">
        <f t="shared" si="23"/>
        <v>★</v>
      </c>
      <c r="AF12" s="349" t="str">
        <f t="shared" si="24"/>
        <v/>
      </c>
      <c r="AG12" s="350" t="str">
        <f t="shared" si="25"/>
        <v/>
      </c>
      <c r="AH12" s="446"/>
      <c r="AJ12" s="351" t="s">
        <v>339</v>
      </c>
      <c r="AK12" s="353" t="s">
        <v>343</v>
      </c>
    </row>
    <row r="13" spans="1:37" ht="14.25" thickBot="1">
      <c r="A13" s="409" t="s">
        <v>85</v>
      </c>
      <c r="B13" s="400"/>
      <c r="C13" s="1" t="s">
        <v>86</v>
      </c>
      <c r="D13" s="282" t="s">
        <v>147</v>
      </c>
      <c r="E13" s="43" t="s">
        <v>255</v>
      </c>
      <c r="F13" s="36"/>
      <c r="G13" s="36"/>
      <c r="H13" s="36"/>
      <c r="I13" s="274"/>
      <c r="J13" s="37"/>
      <c r="K13" s="98">
        <f t="shared" si="14"/>
        <v>1</v>
      </c>
      <c r="L13" s="98">
        <f t="shared" si="15"/>
        <v>1</v>
      </c>
      <c r="M13" s="99">
        <f t="shared" si="16"/>
        <v>1</v>
      </c>
      <c r="N13" s="99">
        <f t="shared" si="3"/>
        <v>1</v>
      </c>
      <c r="O13" s="100">
        <f t="shared" si="17"/>
        <v>0</v>
      </c>
      <c r="P13" s="100">
        <f t="shared" si="5"/>
        <v>0</v>
      </c>
      <c r="Q13" s="101">
        <f t="shared" si="18"/>
        <v>0</v>
      </c>
      <c r="R13" s="101">
        <f t="shared" si="7"/>
        <v>0</v>
      </c>
      <c r="S13" s="102">
        <f t="shared" si="19"/>
        <v>0</v>
      </c>
      <c r="T13" s="102">
        <f t="shared" si="9"/>
        <v>0</v>
      </c>
      <c r="U13" s="103">
        <f t="shared" si="20"/>
        <v>0</v>
      </c>
      <c r="V13" s="103">
        <f t="shared" si="11"/>
        <v>0</v>
      </c>
      <c r="W13" s="104">
        <f t="shared" si="21"/>
        <v>0</v>
      </c>
      <c r="X13" s="104">
        <f t="shared" si="13"/>
        <v>0</v>
      </c>
      <c r="Y13" s="64"/>
      <c r="AA13" s="345" t="s">
        <v>333</v>
      </c>
      <c r="AB13" s="347">
        <f>D32</f>
        <v>72</v>
      </c>
      <c r="AC13" s="356" t="s">
        <v>334</v>
      </c>
      <c r="AD13" s="357" t="str">
        <f t="shared" si="22"/>
        <v>★</v>
      </c>
      <c r="AE13" s="357" t="str">
        <f t="shared" si="23"/>
        <v>★</v>
      </c>
      <c r="AF13" s="357" t="str">
        <f t="shared" si="24"/>
        <v>★</v>
      </c>
      <c r="AG13" s="359" t="str">
        <f t="shared" si="25"/>
        <v/>
      </c>
      <c r="AH13" s="448"/>
      <c r="AJ13" s="354" t="s">
        <v>340</v>
      </c>
      <c r="AK13" s="355" t="s">
        <v>344</v>
      </c>
    </row>
    <row r="14" spans="1:37">
      <c r="A14" s="409"/>
      <c r="B14" s="400"/>
      <c r="C14" s="12" t="s">
        <v>248</v>
      </c>
      <c r="D14" s="162" t="s">
        <v>147</v>
      </c>
      <c r="E14" s="41" t="s">
        <v>255</v>
      </c>
      <c r="F14" s="16"/>
      <c r="G14" s="16"/>
      <c r="H14" s="16"/>
      <c r="I14" s="16"/>
      <c r="J14" s="17"/>
      <c r="K14" s="98">
        <f t="shared" si="14"/>
        <v>1</v>
      </c>
      <c r="L14" s="98">
        <f t="shared" si="15"/>
        <v>1</v>
      </c>
      <c r="M14" s="99">
        <f t="shared" si="16"/>
        <v>1</v>
      </c>
      <c r="N14" s="99">
        <f t="shared" si="3"/>
        <v>1</v>
      </c>
      <c r="O14" s="100">
        <f t="shared" si="17"/>
        <v>0</v>
      </c>
      <c r="P14" s="100">
        <f t="shared" si="5"/>
        <v>0</v>
      </c>
      <c r="Q14" s="101">
        <f t="shared" si="18"/>
        <v>0</v>
      </c>
      <c r="R14" s="101">
        <f t="shared" si="7"/>
        <v>0</v>
      </c>
      <c r="S14" s="102">
        <f t="shared" si="19"/>
        <v>0</v>
      </c>
      <c r="T14" s="102">
        <f t="shared" si="9"/>
        <v>0</v>
      </c>
      <c r="U14" s="103">
        <f t="shared" si="20"/>
        <v>0</v>
      </c>
      <c r="V14" s="103">
        <f t="shared" si="11"/>
        <v>0</v>
      </c>
      <c r="W14" s="104">
        <f t="shared" si="21"/>
        <v>0</v>
      </c>
      <c r="X14" s="104">
        <f t="shared" si="13"/>
        <v>0</v>
      </c>
      <c r="Y14" s="64"/>
    </row>
    <row r="15" spans="1:37">
      <c r="A15" s="409"/>
      <c r="B15" s="400"/>
      <c r="C15" s="12" t="s">
        <v>249</v>
      </c>
      <c r="D15" s="162" t="s">
        <v>147</v>
      </c>
      <c r="E15" s="41"/>
      <c r="F15" s="16" t="s">
        <v>255</v>
      </c>
      <c r="G15" s="16" t="s">
        <v>255</v>
      </c>
      <c r="H15" s="16"/>
      <c r="I15" s="16"/>
      <c r="J15" s="17"/>
      <c r="K15" s="98">
        <f t="shared" si="14"/>
        <v>1</v>
      </c>
      <c r="L15" s="98">
        <f t="shared" si="15"/>
        <v>1</v>
      </c>
      <c r="M15" s="99">
        <f t="shared" si="16"/>
        <v>0</v>
      </c>
      <c r="N15" s="99">
        <f t="shared" si="3"/>
        <v>0</v>
      </c>
      <c r="O15" s="100">
        <f t="shared" si="17"/>
        <v>1</v>
      </c>
      <c r="P15" s="100">
        <f t="shared" si="5"/>
        <v>1</v>
      </c>
      <c r="Q15" s="101">
        <f t="shared" si="18"/>
        <v>1</v>
      </c>
      <c r="R15" s="101">
        <f t="shared" si="7"/>
        <v>1</v>
      </c>
      <c r="S15" s="102">
        <f t="shared" si="19"/>
        <v>0</v>
      </c>
      <c r="T15" s="102">
        <f t="shared" si="9"/>
        <v>0</v>
      </c>
      <c r="U15" s="103">
        <f t="shared" si="20"/>
        <v>0</v>
      </c>
      <c r="V15" s="103">
        <f t="shared" si="11"/>
        <v>0</v>
      </c>
      <c r="W15" s="104">
        <f t="shared" si="21"/>
        <v>0</v>
      </c>
      <c r="X15" s="104">
        <f t="shared" si="13"/>
        <v>0</v>
      </c>
      <c r="Y15" s="64"/>
    </row>
    <row r="16" spans="1:37">
      <c r="A16" s="409"/>
      <c r="B16" s="400"/>
      <c r="C16" s="12" t="s">
        <v>250</v>
      </c>
      <c r="D16" s="162" t="s">
        <v>147</v>
      </c>
      <c r="E16" s="41"/>
      <c r="F16" s="16"/>
      <c r="G16" s="16"/>
      <c r="H16" s="16" t="s">
        <v>255</v>
      </c>
      <c r="I16" s="16"/>
      <c r="J16" s="17"/>
      <c r="K16" s="98">
        <f t="shared" si="14"/>
        <v>1</v>
      </c>
      <c r="L16" s="98">
        <f t="shared" si="15"/>
        <v>1</v>
      </c>
      <c r="M16" s="99">
        <f t="shared" si="16"/>
        <v>0</v>
      </c>
      <c r="N16" s="99">
        <f t="shared" si="3"/>
        <v>0</v>
      </c>
      <c r="O16" s="100">
        <f t="shared" si="17"/>
        <v>0</v>
      </c>
      <c r="P16" s="100">
        <f t="shared" si="5"/>
        <v>0</v>
      </c>
      <c r="Q16" s="101">
        <f t="shared" si="18"/>
        <v>0</v>
      </c>
      <c r="R16" s="101">
        <f t="shared" si="7"/>
        <v>0</v>
      </c>
      <c r="S16" s="102">
        <f t="shared" si="19"/>
        <v>1</v>
      </c>
      <c r="T16" s="102">
        <f t="shared" si="9"/>
        <v>1</v>
      </c>
      <c r="U16" s="103">
        <f t="shared" si="20"/>
        <v>0</v>
      </c>
      <c r="V16" s="103">
        <f t="shared" si="11"/>
        <v>0</v>
      </c>
      <c r="W16" s="104">
        <f t="shared" si="21"/>
        <v>0</v>
      </c>
      <c r="X16" s="104">
        <f t="shared" si="13"/>
        <v>0</v>
      </c>
      <c r="Y16" s="81"/>
    </row>
    <row r="17" spans="1:25" ht="14.25" thickBot="1">
      <c r="A17" s="412"/>
      <c r="B17" s="413"/>
      <c r="C17" s="9" t="s">
        <v>87</v>
      </c>
      <c r="D17" s="283" t="s">
        <v>147</v>
      </c>
      <c r="E17" s="44"/>
      <c r="F17" s="38"/>
      <c r="G17" s="38"/>
      <c r="H17" s="38"/>
      <c r="I17" s="38" t="s">
        <v>255</v>
      </c>
      <c r="J17" s="39"/>
      <c r="K17" s="98">
        <f t="shared" si="14"/>
        <v>1</v>
      </c>
      <c r="L17" s="98">
        <f t="shared" si="15"/>
        <v>1</v>
      </c>
      <c r="M17" s="99">
        <f t="shared" si="16"/>
        <v>0</v>
      </c>
      <c r="N17" s="99">
        <f t="shared" si="3"/>
        <v>0</v>
      </c>
      <c r="O17" s="100">
        <f t="shared" si="17"/>
        <v>0</v>
      </c>
      <c r="P17" s="100">
        <f t="shared" si="5"/>
        <v>0</v>
      </c>
      <c r="Q17" s="101">
        <f t="shared" si="18"/>
        <v>0</v>
      </c>
      <c r="R17" s="101">
        <f t="shared" si="7"/>
        <v>0</v>
      </c>
      <c r="S17" s="102">
        <f t="shared" si="19"/>
        <v>0</v>
      </c>
      <c r="T17" s="102">
        <f t="shared" si="9"/>
        <v>0</v>
      </c>
      <c r="U17" s="103">
        <f t="shared" si="20"/>
        <v>1</v>
      </c>
      <c r="V17" s="103">
        <f t="shared" si="11"/>
        <v>1</v>
      </c>
      <c r="W17" s="104">
        <f t="shared" si="21"/>
        <v>0</v>
      </c>
      <c r="X17" s="104">
        <f t="shared" si="13"/>
        <v>0</v>
      </c>
      <c r="Y17" s="64"/>
    </row>
    <row r="18" spans="1:25">
      <c r="A18" s="410" t="s">
        <v>24</v>
      </c>
      <c r="B18" s="411"/>
      <c r="C18" s="275" t="s">
        <v>251</v>
      </c>
      <c r="D18" s="294" t="s">
        <v>147</v>
      </c>
      <c r="E18" s="276" t="s">
        <v>255</v>
      </c>
      <c r="F18" s="277"/>
      <c r="G18" s="277"/>
      <c r="H18" s="277"/>
      <c r="I18" s="277"/>
      <c r="J18" s="278"/>
      <c r="K18" s="98">
        <f t="shared" si="14"/>
        <v>1</v>
      </c>
      <c r="L18" s="98">
        <f t="shared" si="15"/>
        <v>1</v>
      </c>
      <c r="M18" s="99">
        <f t="shared" si="16"/>
        <v>1</v>
      </c>
      <c r="N18" s="99">
        <f t="shared" si="3"/>
        <v>1</v>
      </c>
      <c r="O18" s="100">
        <f t="shared" si="17"/>
        <v>0</v>
      </c>
      <c r="P18" s="100">
        <f t="shared" si="5"/>
        <v>0</v>
      </c>
      <c r="Q18" s="101">
        <f t="shared" si="18"/>
        <v>0</v>
      </c>
      <c r="R18" s="101">
        <f t="shared" si="7"/>
        <v>0</v>
      </c>
      <c r="S18" s="102">
        <f t="shared" si="19"/>
        <v>0</v>
      </c>
      <c r="T18" s="102">
        <f t="shared" si="9"/>
        <v>0</v>
      </c>
      <c r="U18" s="103">
        <f t="shared" si="20"/>
        <v>0</v>
      </c>
      <c r="V18" s="103">
        <f t="shared" si="11"/>
        <v>0</v>
      </c>
      <c r="W18" s="104">
        <f t="shared" si="21"/>
        <v>0</v>
      </c>
      <c r="X18" s="104">
        <f t="shared" si="13"/>
        <v>0</v>
      </c>
      <c r="Y18" s="64"/>
    </row>
    <row r="19" spans="1:25">
      <c r="A19" s="409"/>
      <c r="B19" s="400"/>
      <c r="C19" s="279" t="s">
        <v>88</v>
      </c>
      <c r="D19" s="162" t="s">
        <v>147</v>
      </c>
      <c r="E19" s="41" t="s">
        <v>255</v>
      </c>
      <c r="F19" s="16"/>
      <c r="G19" s="16"/>
      <c r="H19" s="16"/>
      <c r="I19" s="16"/>
      <c r="J19" s="17"/>
      <c r="K19" s="98">
        <f t="shared" si="14"/>
        <v>1</v>
      </c>
      <c r="L19" s="98">
        <f t="shared" si="15"/>
        <v>1</v>
      </c>
      <c r="M19" s="99">
        <f t="shared" si="16"/>
        <v>1</v>
      </c>
      <c r="N19" s="99">
        <f t="shared" si="3"/>
        <v>1</v>
      </c>
      <c r="O19" s="100">
        <f t="shared" si="17"/>
        <v>0</v>
      </c>
      <c r="P19" s="100">
        <f t="shared" si="5"/>
        <v>0</v>
      </c>
      <c r="Q19" s="101">
        <f t="shared" si="18"/>
        <v>0</v>
      </c>
      <c r="R19" s="101">
        <f t="shared" si="7"/>
        <v>0</v>
      </c>
      <c r="S19" s="102">
        <f t="shared" si="19"/>
        <v>0</v>
      </c>
      <c r="T19" s="102">
        <f t="shared" si="9"/>
        <v>0</v>
      </c>
      <c r="U19" s="103">
        <f t="shared" si="20"/>
        <v>0</v>
      </c>
      <c r="V19" s="103">
        <f t="shared" si="11"/>
        <v>0</v>
      </c>
      <c r="W19" s="104">
        <f t="shared" si="21"/>
        <v>0</v>
      </c>
      <c r="X19" s="104">
        <f t="shared" si="13"/>
        <v>0</v>
      </c>
      <c r="Y19" s="64"/>
    </row>
    <row r="20" spans="1:25" ht="27">
      <c r="A20" s="409"/>
      <c r="B20" s="400"/>
      <c r="C20" s="12" t="s">
        <v>226</v>
      </c>
      <c r="D20" s="162" t="s">
        <v>147</v>
      </c>
      <c r="E20" s="41"/>
      <c r="F20" s="16" t="s">
        <v>255</v>
      </c>
      <c r="G20" s="16" t="s">
        <v>255</v>
      </c>
      <c r="H20" s="16"/>
      <c r="I20" s="16"/>
      <c r="J20" s="17"/>
      <c r="K20" s="98">
        <f t="shared" si="14"/>
        <v>1</v>
      </c>
      <c r="L20" s="98">
        <f t="shared" si="15"/>
        <v>1</v>
      </c>
      <c r="M20" s="99">
        <f t="shared" si="16"/>
        <v>0</v>
      </c>
      <c r="N20" s="99">
        <f t="shared" si="3"/>
        <v>0</v>
      </c>
      <c r="O20" s="100">
        <f t="shared" si="17"/>
        <v>1</v>
      </c>
      <c r="P20" s="100">
        <f t="shared" si="5"/>
        <v>1</v>
      </c>
      <c r="Q20" s="101">
        <f t="shared" si="18"/>
        <v>1</v>
      </c>
      <c r="R20" s="101">
        <f t="shared" si="7"/>
        <v>1</v>
      </c>
      <c r="S20" s="102">
        <f t="shared" si="19"/>
        <v>0</v>
      </c>
      <c r="T20" s="102">
        <f t="shared" si="9"/>
        <v>0</v>
      </c>
      <c r="U20" s="103">
        <f t="shared" si="20"/>
        <v>0</v>
      </c>
      <c r="V20" s="103">
        <f t="shared" si="11"/>
        <v>0</v>
      </c>
      <c r="W20" s="104">
        <f t="shared" si="21"/>
        <v>0</v>
      </c>
      <c r="X20" s="104">
        <f t="shared" si="13"/>
        <v>0</v>
      </c>
      <c r="Y20" s="64"/>
    </row>
    <row r="21" spans="1:25">
      <c r="A21" s="409"/>
      <c r="B21" s="400"/>
      <c r="C21" s="12" t="s">
        <v>252</v>
      </c>
      <c r="D21" s="162" t="s">
        <v>293</v>
      </c>
      <c r="E21" s="41" t="s">
        <v>255</v>
      </c>
      <c r="F21" s="16"/>
      <c r="G21" s="16" t="s">
        <v>255</v>
      </c>
      <c r="H21" s="16" t="s">
        <v>255</v>
      </c>
      <c r="I21" s="16" t="s">
        <v>255</v>
      </c>
      <c r="J21" s="17" t="s">
        <v>255</v>
      </c>
      <c r="K21" s="98">
        <f t="shared" si="14"/>
        <v>0</v>
      </c>
      <c r="L21" s="98">
        <f t="shared" si="15"/>
        <v>1</v>
      </c>
      <c r="M21" s="99">
        <f t="shared" si="16"/>
        <v>0</v>
      </c>
      <c r="N21" s="99">
        <f t="shared" si="3"/>
        <v>1</v>
      </c>
      <c r="O21" s="100">
        <f t="shared" si="17"/>
        <v>0</v>
      </c>
      <c r="P21" s="100">
        <f t="shared" si="5"/>
        <v>0</v>
      </c>
      <c r="Q21" s="101">
        <f t="shared" si="18"/>
        <v>0</v>
      </c>
      <c r="R21" s="101">
        <f t="shared" si="7"/>
        <v>1</v>
      </c>
      <c r="S21" s="102">
        <f t="shared" si="19"/>
        <v>0</v>
      </c>
      <c r="T21" s="102">
        <f t="shared" si="9"/>
        <v>1</v>
      </c>
      <c r="U21" s="103">
        <f t="shared" si="20"/>
        <v>0</v>
      </c>
      <c r="V21" s="103">
        <f t="shared" si="11"/>
        <v>1</v>
      </c>
      <c r="W21" s="104">
        <f t="shared" si="21"/>
        <v>0</v>
      </c>
      <c r="X21" s="104">
        <f t="shared" si="13"/>
        <v>1</v>
      </c>
      <c r="Y21" s="64"/>
    </row>
    <row r="22" spans="1:25">
      <c r="A22" s="409"/>
      <c r="B22" s="400"/>
      <c r="C22" s="12" t="s">
        <v>89</v>
      </c>
      <c r="D22" s="162" t="s">
        <v>293</v>
      </c>
      <c r="E22" s="41"/>
      <c r="F22" s="16"/>
      <c r="G22" s="16"/>
      <c r="H22" s="16"/>
      <c r="I22" s="16" t="s">
        <v>255</v>
      </c>
      <c r="J22" s="17"/>
      <c r="K22" s="98">
        <f t="shared" si="14"/>
        <v>0</v>
      </c>
      <c r="L22" s="98">
        <f t="shared" si="15"/>
        <v>1</v>
      </c>
      <c r="M22" s="99">
        <f t="shared" si="16"/>
        <v>0</v>
      </c>
      <c r="N22" s="99">
        <f t="shared" si="3"/>
        <v>0</v>
      </c>
      <c r="O22" s="100">
        <f t="shared" si="17"/>
        <v>0</v>
      </c>
      <c r="P22" s="100">
        <f t="shared" si="5"/>
        <v>0</v>
      </c>
      <c r="Q22" s="101">
        <f t="shared" si="18"/>
        <v>0</v>
      </c>
      <c r="R22" s="101">
        <f t="shared" si="7"/>
        <v>0</v>
      </c>
      <c r="S22" s="102">
        <f t="shared" si="19"/>
        <v>0</v>
      </c>
      <c r="T22" s="102">
        <f t="shared" si="9"/>
        <v>0</v>
      </c>
      <c r="U22" s="103">
        <f t="shared" si="20"/>
        <v>0</v>
      </c>
      <c r="V22" s="103">
        <f t="shared" si="11"/>
        <v>1</v>
      </c>
      <c r="W22" s="104">
        <f t="shared" si="21"/>
        <v>0</v>
      </c>
      <c r="X22" s="104">
        <f t="shared" si="13"/>
        <v>0</v>
      </c>
      <c r="Y22" s="64"/>
    </row>
    <row r="23" spans="1:25" ht="14.25" thickBot="1">
      <c r="A23" s="412"/>
      <c r="B23" s="413"/>
      <c r="C23" s="275" t="s">
        <v>57</v>
      </c>
      <c r="D23" s="294" t="s">
        <v>293</v>
      </c>
      <c r="E23" s="276" t="s">
        <v>255</v>
      </c>
      <c r="F23" s="277"/>
      <c r="G23" s="277"/>
      <c r="H23" s="277"/>
      <c r="I23" s="277"/>
      <c r="J23" s="278" t="s">
        <v>255</v>
      </c>
      <c r="K23" s="98">
        <f t="shared" si="14"/>
        <v>0</v>
      </c>
      <c r="L23" s="98">
        <f t="shared" si="15"/>
        <v>1</v>
      </c>
      <c r="M23" s="99">
        <f t="shared" si="16"/>
        <v>0</v>
      </c>
      <c r="N23" s="99">
        <f t="shared" si="3"/>
        <v>1</v>
      </c>
      <c r="O23" s="100">
        <f t="shared" si="17"/>
        <v>0</v>
      </c>
      <c r="P23" s="100">
        <f t="shared" si="5"/>
        <v>0</v>
      </c>
      <c r="Q23" s="101">
        <f t="shared" si="18"/>
        <v>0</v>
      </c>
      <c r="R23" s="101">
        <f t="shared" si="7"/>
        <v>0</v>
      </c>
      <c r="S23" s="102">
        <f t="shared" si="19"/>
        <v>0</v>
      </c>
      <c r="T23" s="102">
        <f t="shared" si="9"/>
        <v>0</v>
      </c>
      <c r="U23" s="103">
        <f t="shared" si="20"/>
        <v>0</v>
      </c>
      <c r="V23" s="103">
        <f t="shared" si="11"/>
        <v>0</v>
      </c>
      <c r="W23" s="104">
        <f t="shared" si="21"/>
        <v>0</v>
      </c>
      <c r="X23" s="104">
        <f t="shared" si="13"/>
        <v>1</v>
      </c>
      <c r="Y23" s="64"/>
    </row>
    <row r="24" spans="1:25">
      <c r="A24" s="410" t="s">
        <v>25</v>
      </c>
      <c r="B24" s="411"/>
      <c r="C24" s="67" t="s">
        <v>90</v>
      </c>
      <c r="D24" s="282" t="s">
        <v>147</v>
      </c>
      <c r="E24" s="43" t="s">
        <v>255</v>
      </c>
      <c r="F24" s="36"/>
      <c r="G24" s="36"/>
      <c r="H24" s="36"/>
      <c r="I24" s="36"/>
      <c r="J24" s="37"/>
      <c r="K24" s="98">
        <f t="shared" si="14"/>
        <v>1</v>
      </c>
      <c r="L24" s="98">
        <f t="shared" si="15"/>
        <v>1</v>
      </c>
      <c r="M24" s="99">
        <f t="shared" si="16"/>
        <v>1</v>
      </c>
      <c r="N24" s="99">
        <f t="shared" si="3"/>
        <v>1</v>
      </c>
      <c r="O24" s="100">
        <f t="shared" si="17"/>
        <v>0</v>
      </c>
      <c r="P24" s="100">
        <f t="shared" si="5"/>
        <v>0</v>
      </c>
      <c r="Q24" s="101">
        <f t="shared" si="18"/>
        <v>0</v>
      </c>
      <c r="R24" s="101">
        <f t="shared" si="7"/>
        <v>0</v>
      </c>
      <c r="S24" s="102">
        <f t="shared" si="19"/>
        <v>0</v>
      </c>
      <c r="T24" s="102">
        <f t="shared" si="9"/>
        <v>0</v>
      </c>
      <c r="U24" s="103">
        <f t="shared" si="20"/>
        <v>0</v>
      </c>
      <c r="V24" s="103">
        <f t="shared" si="11"/>
        <v>0</v>
      </c>
      <c r="W24" s="104">
        <f t="shared" si="21"/>
        <v>0</v>
      </c>
      <c r="X24" s="104">
        <f t="shared" si="13"/>
        <v>0</v>
      </c>
      <c r="Y24" s="64"/>
    </row>
    <row r="25" spans="1:25" ht="27">
      <c r="A25" s="409"/>
      <c r="B25" s="400"/>
      <c r="C25" s="280" t="s">
        <v>227</v>
      </c>
      <c r="D25" s="162" t="s">
        <v>147</v>
      </c>
      <c r="E25" s="41"/>
      <c r="F25" s="16" t="s">
        <v>255</v>
      </c>
      <c r="G25" s="16" t="s">
        <v>255</v>
      </c>
      <c r="H25" s="16"/>
      <c r="I25" s="16"/>
      <c r="J25" s="17"/>
      <c r="K25" s="98">
        <f t="shared" si="14"/>
        <v>1</v>
      </c>
      <c r="L25" s="98">
        <f t="shared" si="15"/>
        <v>1</v>
      </c>
      <c r="M25" s="99">
        <f t="shared" si="16"/>
        <v>0</v>
      </c>
      <c r="N25" s="99">
        <f t="shared" si="3"/>
        <v>0</v>
      </c>
      <c r="O25" s="100">
        <f t="shared" si="17"/>
        <v>1</v>
      </c>
      <c r="P25" s="100">
        <f t="shared" si="5"/>
        <v>1</v>
      </c>
      <c r="Q25" s="101">
        <f t="shared" si="18"/>
        <v>1</v>
      </c>
      <c r="R25" s="101">
        <f t="shared" si="7"/>
        <v>1</v>
      </c>
      <c r="S25" s="102">
        <f t="shared" si="19"/>
        <v>0</v>
      </c>
      <c r="T25" s="102">
        <f t="shared" si="9"/>
        <v>0</v>
      </c>
      <c r="U25" s="103">
        <f t="shared" si="20"/>
        <v>0</v>
      </c>
      <c r="V25" s="103">
        <f t="shared" si="11"/>
        <v>0</v>
      </c>
      <c r="W25" s="104">
        <f t="shared" si="21"/>
        <v>0</v>
      </c>
      <c r="X25" s="104">
        <f t="shared" si="13"/>
        <v>0</v>
      </c>
      <c r="Y25" s="64"/>
    </row>
    <row r="26" spans="1:25">
      <c r="A26" s="409"/>
      <c r="B26" s="400"/>
      <c r="C26" s="280" t="s">
        <v>253</v>
      </c>
      <c r="D26" s="162" t="s">
        <v>147</v>
      </c>
      <c r="E26" s="41" t="s">
        <v>255</v>
      </c>
      <c r="F26" s="16"/>
      <c r="G26" s="16" t="s">
        <v>255</v>
      </c>
      <c r="H26" s="16" t="s">
        <v>255</v>
      </c>
      <c r="I26" s="16" t="s">
        <v>255</v>
      </c>
      <c r="J26" s="17" t="s">
        <v>255</v>
      </c>
      <c r="K26" s="98">
        <f t="shared" si="14"/>
        <v>1</v>
      </c>
      <c r="L26" s="98">
        <f t="shared" si="15"/>
        <v>1</v>
      </c>
      <c r="M26" s="99">
        <f t="shared" si="16"/>
        <v>1</v>
      </c>
      <c r="N26" s="99">
        <f t="shared" si="3"/>
        <v>1</v>
      </c>
      <c r="O26" s="100">
        <f t="shared" si="17"/>
        <v>0</v>
      </c>
      <c r="P26" s="100">
        <f t="shared" si="5"/>
        <v>0</v>
      </c>
      <c r="Q26" s="101">
        <f t="shared" si="18"/>
        <v>1</v>
      </c>
      <c r="R26" s="101">
        <f t="shared" si="7"/>
        <v>1</v>
      </c>
      <c r="S26" s="102">
        <f t="shared" si="19"/>
        <v>1</v>
      </c>
      <c r="T26" s="102">
        <f t="shared" si="9"/>
        <v>1</v>
      </c>
      <c r="U26" s="103">
        <f t="shared" si="20"/>
        <v>1</v>
      </c>
      <c r="V26" s="103">
        <f t="shared" si="11"/>
        <v>1</v>
      </c>
      <c r="W26" s="104">
        <f t="shared" si="21"/>
        <v>1</v>
      </c>
      <c r="X26" s="104">
        <f t="shared" si="13"/>
        <v>1</v>
      </c>
      <c r="Y26" s="64"/>
    </row>
    <row r="27" spans="1:25" ht="14.25" thickBot="1">
      <c r="A27" s="412"/>
      <c r="B27" s="413"/>
      <c r="C27" s="66" t="s">
        <v>91</v>
      </c>
      <c r="D27" s="283" t="s">
        <v>147</v>
      </c>
      <c r="E27" s="44"/>
      <c r="F27" s="38"/>
      <c r="G27" s="38"/>
      <c r="H27" s="38"/>
      <c r="I27" s="38" t="s">
        <v>255</v>
      </c>
      <c r="J27" s="39"/>
      <c r="K27" s="98">
        <f t="shared" si="14"/>
        <v>1</v>
      </c>
      <c r="L27" s="98">
        <f t="shared" si="15"/>
        <v>1</v>
      </c>
      <c r="M27" s="99">
        <f t="shared" si="16"/>
        <v>0</v>
      </c>
      <c r="N27" s="99">
        <f t="shared" si="3"/>
        <v>0</v>
      </c>
      <c r="O27" s="100">
        <f t="shared" si="17"/>
        <v>0</v>
      </c>
      <c r="P27" s="100">
        <f t="shared" si="5"/>
        <v>0</v>
      </c>
      <c r="Q27" s="101">
        <f t="shared" si="18"/>
        <v>0</v>
      </c>
      <c r="R27" s="101">
        <f t="shared" si="7"/>
        <v>0</v>
      </c>
      <c r="S27" s="102">
        <f t="shared" si="19"/>
        <v>0</v>
      </c>
      <c r="T27" s="102">
        <f t="shared" si="9"/>
        <v>0</v>
      </c>
      <c r="U27" s="103">
        <f t="shared" si="20"/>
        <v>1</v>
      </c>
      <c r="V27" s="103">
        <f t="shared" si="11"/>
        <v>1</v>
      </c>
      <c r="W27" s="104">
        <f t="shared" si="21"/>
        <v>0</v>
      </c>
      <c r="X27" s="104">
        <f t="shared" si="13"/>
        <v>0</v>
      </c>
      <c r="Y27" s="64"/>
    </row>
    <row r="28" spans="1:25">
      <c r="A28" s="409" t="s">
        <v>92</v>
      </c>
      <c r="B28" s="400"/>
      <c r="C28" s="1" t="s">
        <v>93</v>
      </c>
      <c r="D28" s="282" t="s">
        <v>147</v>
      </c>
      <c r="E28" s="43" t="s">
        <v>255</v>
      </c>
      <c r="F28" s="36"/>
      <c r="G28" s="36"/>
      <c r="H28" s="36"/>
      <c r="I28" s="274"/>
      <c r="J28" s="37"/>
      <c r="K28" s="98">
        <f t="shared" si="14"/>
        <v>1</v>
      </c>
      <c r="L28" s="98">
        <f t="shared" si="15"/>
        <v>1</v>
      </c>
      <c r="M28" s="99">
        <f t="shared" si="16"/>
        <v>1</v>
      </c>
      <c r="N28" s="99">
        <f t="shared" si="3"/>
        <v>1</v>
      </c>
      <c r="O28" s="100">
        <f t="shared" si="17"/>
        <v>0</v>
      </c>
      <c r="P28" s="100">
        <f t="shared" si="5"/>
        <v>0</v>
      </c>
      <c r="Q28" s="101">
        <f t="shared" si="18"/>
        <v>0</v>
      </c>
      <c r="R28" s="101">
        <f t="shared" si="7"/>
        <v>0</v>
      </c>
      <c r="S28" s="102">
        <f t="shared" si="19"/>
        <v>0</v>
      </c>
      <c r="T28" s="102">
        <f t="shared" si="9"/>
        <v>0</v>
      </c>
      <c r="U28" s="103">
        <f t="shared" si="20"/>
        <v>0</v>
      </c>
      <c r="V28" s="103">
        <f t="shared" si="11"/>
        <v>0</v>
      </c>
      <c r="W28" s="104">
        <f t="shared" si="21"/>
        <v>0</v>
      </c>
      <c r="X28" s="104">
        <f t="shared" si="13"/>
        <v>0</v>
      </c>
      <c r="Y28" s="64"/>
    </row>
    <row r="29" spans="1:25">
      <c r="A29" s="409"/>
      <c r="B29" s="400"/>
      <c r="C29" s="12" t="s">
        <v>94</v>
      </c>
      <c r="D29" s="162" t="s">
        <v>293</v>
      </c>
      <c r="E29" s="41"/>
      <c r="F29" s="16" t="s">
        <v>255</v>
      </c>
      <c r="G29" s="16" t="s">
        <v>255</v>
      </c>
      <c r="H29" s="16"/>
      <c r="I29" s="16"/>
      <c r="J29" s="17"/>
      <c r="K29" s="98">
        <f t="shared" si="14"/>
        <v>0</v>
      </c>
      <c r="L29" s="98">
        <f t="shared" si="15"/>
        <v>1</v>
      </c>
      <c r="M29" s="99">
        <f t="shared" si="16"/>
        <v>0</v>
      </c>
      <c r="N29" s="99">
        <f t="shared" si="3"/>
        <v>0</v>
      </c>
      <c r="O29" s="100">
        <f t="shared" si="17"/>
        <v>0</v>
      </c>
      <c r="P29" s="100">
        <f t="shared" si="5"/>
        <v>1</v>
      </c>
      <c r="Q29" s="101">
        <f t="shared" si="18"/>
        <v>0</v>
      </c>
      <c r="R29" s="101">
        <f t="shared" si="7"/>
        <v>1</v>
      </c>
      <c r="S29" s="102">
        <f t="shared" si="19"/>
        <v>0</v>
      </c>
      <c r="T29" s="102">
        <f t="shared" si="9"/>
        <v>0</v>
      </c>
      <c r="U29" s="103">
        <f t="shared" si="20"/>
        <v>0</v>
      </c>
      <c r="V29" s="103">
        <f t="shared" si="11"/>
        <v>0</v>
      </c>
      <c r="W29" s="104">
        <f t="shared" si="21"/>
        <v>0</v>
      </c>
      <c r="X29" s="104">
        <f t="shared" si="13"/>
        <v>0</v>
      </c>
      <c r="Y29" s="64"/>
    </row>
    <row r="30" spans="1:25">
      <c r="A30" s="409"/>
      <c r="B30" s="400"/>
      <c r="C30" s="12" t="s">
        <v>254</v>
      </c>
      <c r="D30" s="162" t="s">
        <v>293</v>
      </c>
      <c r="E30" s="41" t="s">
        <v>255</v>
      </c>
      <c r="F30" s="16"/>
      <c r="G30" s="16" t="s">
        <v>255</v>
      </c>
      <c r="H30" s="16" t="s">
        <v>255</v>
      </c>
      <c r="I30" s="16" t="s">
        <v>255</v>
      </c>
      <c r="J30" s="17" t="s">
        <v>255</v>
      </c>
      <c r="K30" s="98">
        <f t="shared" si="14"/>
        <v>0</v>
      </c>
      <c r="L30" s="98">
        <f t="shared" si="15"/>
        <v>1</v>
      </c>
      <c r="M30" s="99">
        <f t="shared" si="16"/>
        <v>0</v>
      </c>
      <c r="N30" s="99">
        <f t="shared" si="3"/>
        <v>1</v>
      </c>
      <c r="O30" s="100">
        <f t="shared" si="17"/>
        <v>0</v>
      </c>
      <c r="P30" s="100">
        <f t="shared" si="5"/>
        <v>0</v>
      </c>
      <c r="Q30" s="101">
        <f t="shared" si="18"/>
        <v>0</v>
      </c>
      <c r="R30" s="101">
        <f t="shared" si="7"/>
        <v>1</v>
      </c>
      <c r="S30" s="102">
        <f t="shared" si="19"/>
        <v>0</v>
      </c>
      <c r="T30" s="102">
        <f t="shared" si="9"/>
        <v>1</v>
      </c>
      <c r="U30" s="103">
        <f t="shared" si="20"/>
        <v>0</v>
      </c>
      <c r="V30" s="103">
        <f t="shared" si="11"/>
        <v>1</v>
      </c>
      <c r="W30" s="104">
        <f t="shared" si="21"/>
        <v>0</v>
      </c>
      <c r="X30" s="104">
        <f t="shared" si="13"/>
        <v>1</v>
      </c>
      <c r="Y30" s="64"/>
    </row>
    <row r="31" spans="1:25" ht="14.25" thickBot="1">
      <c r="A31" s="412"/>
      <c r="B31" s="413"/>
      <c r="C31" s="9" t="s">
        <v>95</v>
      </c>
      <c r="D31" s="283" t="s">
        <v>147</v>
      </c>
      <c r="E31" s="44"/>
      <c r="F31" s="38"/>
      <c r="G31" s="38"/>
      <c r="H31" s="38"/>
      <c r="I31" s="38" t="s">
        <v>255</v>
      </c>
      <c r="J31" s="39"/>
      <c r="K31" s="98">
        <f t="shared" si="14"/>
        <v>1</v>
      </c>
      <c r="L31" s="98">
        <f t="shared" si="15"/>
        <v>1</v>
      </c>
      <c r="M31" s="99">
        <f t="shared" si="16"/>
        <v>0</v>
      </c>
      <c r="N31" s="99">
        <f t="shared" si="3"/>
        <v>0</v>
      </c>
      <c r="O31" s="100">
        <f t="shared" si="17"/>
        <v>0</v>
      </c>
      <c r="P31" s="100">
        <f t="shared" si="5"/>
        <v>0</v>
      </c>
      <c r="Q31" s="101">
        <f t="shared" si="18"/>
        <v>0</v>
      </c>
      <c r="R31" s="101">
        <f t="shared" si="7"/>
        <v>0</v>
      </c>
      <c r="S31" s="102">
        <f t="shared" si="19"/>
        <v>0</v>
      </c>
      <c r="T31" s="102">
        <f t="shared" si="9"/>
        <v>0</v>
      </c>
      <c r="U31" s="103">
        <f t="shared" si="20"/>
        <v>1</v>
      </c>
      <c r="V31" s="103">
        <f t="shared" si="11"/>
        <v>1</v>
      </c>
      <c r="W31" s="104">
        <f t="shared" si="21"/>
        <v>0</v>
      </c>
      <c r="X31" s="104">
        <f t="shared" si="13"/>
        <v>0</v>
      </c>
      <c r="Y31" s="64"/>
    </row>
    <row r="32" spans="1:25" ht="15" customHeight="1" thickBot="1">
      <c r="A32" s="393" t="s">
        <v>152</v>
      </c>
      <c r="B32" s="394"/>
      <c r="C32" s="395"/>
      <c r="D32" s="107">
        <f>IF(SUM(L7:L31)=0,"",SUM(K7:K31)/SUM(L7:L31)*100)</f>
        <v>72</v>
      </c>
      <c r="E32" s="107">
        <f>IF(SUM(N7:N31)=0,"",SUM(M7:M31)/SUM(N7:N31)*100)</f>
        <v>76.923076923076934</v>
      </c>
      <c r="F32" s="105">
        <f>IF(SUM(P7:P31)=0,"",SUM(O7:O31)/SUM(P7:P31)*100)</f>
        <v>60</v>
      </c>
      <c r="G32" s="105">
        <f>IF(SUM(R7:R31)=0,"",SUM(Q7:Q31)/SUM(R7:R31)*100)</f>
        <v>50</v>
      </c>
      <c r="H32" s="105">
        <f>IF(SUM(T7:T31)=0,"",SUM(S7:S31)/SUM(T7:T31)*100)</f>
        <v>40</v>
      </c>
      <c r="I32" s="105">
        <f>IF(SUM(V7:V31)=0,"",SUM(U7:U31)/SUM(V7:V31)*100)</f>
        <v>62.5</v>
      </c>
      <c r="J32" s="106">
        <f>IF(SUM(X7:X31)=0,"",SUM(W7:W31)/SUM(X7:X31)*100)</f>
        <v>40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64"/>
    </row>
    <row r="33" spans="1:37" ht="30" customHeight="1" thickBot="1">
      <c r="A33" s="396" t="s">
        <v>71</v>
      </c>
      <c r="B33" s="392"/>
      <c r="C33" s="397"/>
      <c r="D33" s="397"/>
      <c r="E33" s="397"/>
      <c r="F33" s="397"/>
      <c r="G33" s="397"/>
      <c r="H33" s="397"/>
      <c r="I33" s="397"/>
      <c r="J33" s="39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64"/>
    </row>
    <row r="34" spans="1:37" ht="14.25" thickBot="1"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spans="1:37" ht="18" customHeight="1" thickBot="1">
      <c r="A35" s="391" t="s">
        <v>276</v>
      </c>
      <c r="B35" s="392"/>
      <c r="C35" s="299"/>
      <c r="D35" s="295"/>
      <c r="E35" s="295"/>
      <c r="F35" s="295"/>
      <c r="G35" s="295"/>
      <c r="H35" s="295"/>
      <c r="I35" s="295"/>
      <c r="J35" s="296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spans="1:37">
      <c r="A36" s="431" t="s">
        <v>6</v>
      </c>
      <c r="B36" s="374"/>
      <c r="C36" s="433" t="s">
        <v>62</v>
      </c>
      <c r="D36" s="425" t="s">
        <v>64</v>
      </c>
      <c r="E36" s="428" t="s">
        <v>63</v>
      </c>
      <c r="F36" s="429"/>
      <c r="G36" s="429"/>
      <c r="H36" s="429"/>
      <c r="I36" s="429"/>
      <c r="J36" s="430"/>
      <c r="Y36" s="64"/>
    </row>
    <row r="37" spans="1:37" ht="14.25" thickBot="1">
      <c r="A37" s="402"/>
      <c r="B37" s="403"/>
      <c r="C37" s="434"/>
      <c r="D37" s="426"/>
      <c r="E37" s="414" t="s">
        <v>78</v>
      </c>
      <c r="F37" s="436" t="s">
        <v>3</v>
      </c>
      <c r="G37" s="436"/>
      <c r="H37" s="436" t="s">
        <v>4</v>
      </c>
      <c r="I37" s="436" t="s">
        <v>5</v>
      </c>
      <c r="J37" s="416" t="s">
        <v>8</v>
      </c>
      <c r="Y37" s="64" t="s">
        <v>32</v>
      </c>
    </row>
    <row r="38" spans="1:37" ht="14.25" customHeight="1" thickBot="1">
      <c r="A38" s="432"/>
      <c r="B38" s="388"/>
      <c r="C38" s="435"/>
      <c r="D38" s="427"/>
      <c r="E38" s="415"/>
      <c r="F38" s="212" t="s">
        <v>46</v>
      </c>
      <c r="G38" s="212" t="s">
        <v>47</v>
      </c>
      <c r="H38" s="437"/>
      <c r="I38" s="437"/>
      <c r="J38" s="417"/>
      <c r="Y38" s="64" t="s">
        <v>72</v>
      </c>
      <c r="AA38" s="342" t="s">
        <v>63</v>
      </c>
      <c r="AB38" s="343" t="s">
        <v>152</v>
      </c>
      <c r="AC38" s="447" t="s">
        <v>64</v>
      </c>
      <c r="AD38" s="447"/>
      <c r="AE38" s="447"/>
      <c r="AF38" s="447"/>
      <c r="AG38" s="447"/>
      <c r="AH38" s="344" t="s">
        <v>326</v>
      </c>
    </row>
    <row r="39" spans="1:37" ht="14.25" customHeight="1" thickTop="1">
      <c r="A39" s="440" t="s">
        <v>82</v>
      </c>
      <c r="B39" s="441"/>
      <c r="C39" s="89" t="s">
        <v>216</v>
      </c>
      <c r="D39" s="293"/>
      <c r="E39" s="90" t="s">
        <v>44</v>
      </c>
      <c r="F39" s="91"/>
      <c r="G39" s="91"/>
      <c r="H39" s="91"/>
      <c r="I39" s="91"/>
      <c r="J39" s="92"/>
      <c r="K39" s="98">
        <f t="shared" ref="K39:K63" si="26">IF(D39="○",1,0)</f>
        <v>0</v>
      </c>
      <c r="L39" s="98">
        <f t="shared" ref="L39:L63" si="27">IF(D39="",0,1)</f>
        <v>0</v>
      </c>
      <c r="M39" s="99">
        <f t="shared" ref="M39:M63" si="28">IF(AND($D39="○",E39="○"),1,0)</f>
        <v>0</v>
      </c>
      <c r="N39" s="99">
        <f t="shared" ref="N39:N63" si="29">IF(AND($D39&lt;&gt;"",$E39="○"),1,0)</f>
        <v>0</v>
      </c>
      <c r="O39" s="100">
        <f t="shared" ref="O39:O63" si="30">IF(AND($D39="○",F39="○"),1,0)</f>
        <v>0</v>
      </c>
      <c r="P39" s="100">
        <f t="shared" ref="P39:P63" si="31">IF(AND($D39&lt;&gt;"",$F39="○"),1,0)</f>
        <v>0</v>
      </c>
      <c r="Q39" s="101">
        <f t="shared" ref="Q39:Q63" si="32">IF(AND($D39="○",G39="○"),1,0)</f>
        <v>0</v>
      </c>
      <c r="R39" s="101">
        <f t="shared" ref="R39:R63" si="33">IF(AND($D39&lt;&gt;"",$G39="○"),1,0)</f>
        <v>0</v>
      </c>
      <c r="S39" s="102">
        <f t="shared" ref="S39:S63" si="34">IF(AND($D39="○",H39="○"),1,0)</f>
        <v>0</v>
      </c>
      <c r="T39" s="102">
        <f t="shared" ref="T39:T63" si="35">IF(AND($D39&lt;&gt;"",$H39="○"),1,0)</f>
        <v>0</v>
      </c>
      <c r="U39" s="103">
        <f t="shared" ref="U39:U63" si="36">IF(AND($D39="○",I39="○"),1,0)</f>
        <v>0</v>
      </c>
      <c r="V39" s="103">
        <f t="shared" ref="V39:V63" si="37">IF(AND($D39&lt;&gt;"",$I39="○"),1,0)</f>
        <v>0</v>
      </c>
      <c r="W39" s="104">
        <f t="shared" ref="W39:W63" si="38">IF(AND($D39="○",J39="○"),1,0)</f>
        <v>0</v>
      </c>
      <c r="X39" s="104">
        <f t="shared" ref="X39:X63" si="39">IF(AND($D39&lt;&gt;"",$J39="○"),1,0)</f>
        <v>0</v>
      </c>
      <c r="Y39" s="64"/>
      <c r="AA39" s="248" t="s">
        <v>327</v>
      </c>
      <c r="AB39" s="346" t="str">
        <f>E64</f>
        <v/>
      </c>
      <c r="AC39" s="348" t="s">
        <v>334</v>
      </c>
      <c r="AD39" s="349" t="str">
        <f>IF(AB39&gt;=20,"★","")</f>
        <v>★</v>
      </c>
      <c r="AE39" s="349" t="str">
        <f>IF(AB39&gt;=40,"★","")</f>
        <v>★</v>
      </c>
      <c r="AF39" s="349" t="str">
        <f>IF(AB39&gt;=60,"★","")</f>
        <v>★</v>
      </c>
      <c r="AG39" s="350" t="str">
        <f>IF(AB39&gt;=80,"★","")</f>
        <v>★</v>
      </c>
      <c r="AH39" s="446">
        <f>C65</f>
        <v>0</v>
      </c>
    </row>
    <row r="40" spans="1:37">
      <c r="A40" s="409"/>
      <c r="B40" s="400"/>
      <c r="C40" s="14" t="s">
        <v>247</v>
      </c>
      <c r="D40" s="161"/>
      <c r="E40" s="40" t="s">
        <v>44</v>
      </c>
      <c r="F40" s="22"/>
      <c r="G40" s="22"/>
      <c r="H40" s="22"/>
      <c r="I40" s="22"/>
      <c r="J40" s="23"/>
      <c r="K40" s="98">
        <f t="shared" si="26"/>
        <v>0</v>
      </c>
      <c r="L40" s="98">
        <f t="shared" si="27"/>
        <v>0</v>
      </c>
      <c r="M40" s="99">
        <f t="shared" si="28"/>
        <v>0</v>
      </c>
      <c r="N40" s="99">
        <f t="shared" si="29"/>
        <v>0</v>
      </c>
      <c r="O40" s="100">
        <f t="shared" si="30"/>
        <v>0</v>
      </c>
      <c r="P40" s="100">
        <f t="shared" si="31"/>
        <v>0</v>
      </c>
      <c r="Q40" s="101">
        <f t="shared" si="32"/>
        <v>0</v>
      </c>
      <c r="R40" s="101">
        <f t="shared" si="33"/>
        <v>0</v>
      </c>
      <c r="S40" s="102">
        <f t="shared" si="34"/>
        <v>0</v>
      </c>
      <c r="T40" s="102">
        <f t="shared" si="35"/>
        <v>0</v>
      </c>
      <c r="U40" s="103">
        <f t="shared" si="36"/>
        <v>0</v>
      </c>
      <c r="V40" s="103">
        <f t="shared" si="37"/>
        <v>0</v>
      </c>
      <c r="W40" s="104">
        <f t="shared" si="38"/>
        <v>0</v>
      </c>
      <c r="X40" s="104">
        <f t="shared" si="39"/>
        <v>0</v>
      </c>
      <c r="Y40" s="64"/>
      <c r="AA40" s="248" t="s">
        <v>328</v>
      </c>
      <c r="AB40" s="346" t="str">
        <f>F64</f>
        <v/>
      </c>
      <c r="AC40" s="348" t="s">
        <v>334</v>
      </c>
      <c r="AD40" s="349" t="str">
        <f t="shared" ref="AD40:AD45" si="40">IF(AB40&gt;=20,"★","")</f>
        <v>★</v>
      </c>
      <c r="AE40" s="349" t="str">
        <f t="shared" ref="AE40:AE45" si="41">IF(AB40&gt;=40,"★","")</f>
        <v>★</v>
      </c>
      <c r="AF40" s="349" t="str">
        <f t="shared" ref="AF40:AF45" si="42">IF(AB40&gt;=60,"★","")</f>
        <v>★</v>
      </c>
      <c r="AG40" s="350" t="str">
        <f t="shared" ref="AG40:AG45" si="43">IF(AB40&gt;=80,"★","")</f>
        <v>★</v>
      </c>
      <c r="AH40" s="446"/>
      <c r="AJ40" s="442" t="s">
        <v>335</v>
      </c>
      <c r="AK40" s="443"/>
    </row>
    <row r="41" spans="1:37">
      <c r="A41" s="409"/>
      <c r="B41" s="400"/>
      <c r="C41" s="281" t="s">
        <v>225</v>
      </c>
      <c r="D41" s="162"/>
      <c r="E41" s="41"/>
      <c r="F41" s="16" t="s">
        <v>44</v>
      </c>
      <c r="G41" s="16" t="s">
        <v>44</v>
      </c>
      <c r="H41" s="16"/>
      <c r="I41" s="16"/>
      <c r="J41" s="17"/>
      <c r="K41" s="98">
        <f t="shared" si="26"/>
        <v>0</v>
      </c>
      <c r="L41" s="98">
        <f t="shared" si="27"/>
        <v>0</v>
      </c>
      <c r="M41" s="99">
        <f t="shared" si="28"/>
        <v>0</v>
      </c>
      <c r="N41" s="99">
        <f t="shared" si="29"/>
        <v>0</v>
      </c>
      <c r="O41" s="100">
        <f t="shared" si="30"/>
        <v>0</v>
      </c>
      <c r="P41" s="100">
        <f t="shared" si="31"/>
        <v>0</v>
      </c>
      <c r="Q41" s="101">
        <f t="shared" si="32"/>
        <v>0</v>
      </c>
      <c r="R41" s="101">
        <f t="shared" si="33"/>
        <v>0</v>
      </c>
      <c r="S41" s="102">
        <f t="shared" si="34"/>
        <v>0</v>
      </c>
      <c r="T41" s="102">
        <f t="shared" si="35"/>
        <v>0</v>
      </c>
      <c r="U41" s="103">
        <f t="shared" si="36"/>
        <v>0</v>
      </c>
      <c r="V41" s="103">
        <f t="shared" si="37"/>
        <v>0</v>
      </c>
      <c r="W41" s="104">
        <f t="shared" si="38"/>
        <v>0</v>
      </c>
      <c r="X41" s="104">
        <f t="shared" si="39"/>
        <v>0</v>
      </c>
      <c r="Y41" s="64"/>
      <c r="AA41" s="248" t="s">
        <v>329</v>
      </c>
      <c r="AB41" s="346" t="str">
        <f>G64</f>
        <v/>
      </c>
      <c r="AC41" s="348" t="s">
        <v>334</v>
      </c>
      <c r="AD41" s="349" t="str">
        <f t="shared" si="40"/>
        <v>★</v>
      </c>
      <c r="AE41" s="349" t="str">
        <f t="shared" si="41"/>
        <v>★</v>
      </c>
      <c r="AF41" s="349" t="str">
        <f t="shared" si="42"/>
        <v>★</v>
      </c>
      <c r="AG41" s="350" t="str">
        <f t="shared" si="43"/>
        <v>★</v>
      </c>
      <c r="AH41" s="446"/>
      <c r="AJ41" s="351" t="s">
        <v>336</v>
      </c>
      <c r="AK41" s="352" t="s">
        <v>334</v>
      </c>
    </row>
    <row r="42" spans="1:37">
      <c r="A42" s="409"/>
      <c r="B42" s="400"/>
      <c r="C42" s="281" t="s">
        <v>83</v>
      </c>
      <c r="D42" s="162"/>
      <c r="E42" s="41"/>
      <c r="F42" s="16"/>
      <c r="G42" s="16"/>
      <c r="H42" s="16" t="s">
        <v>44</v>
      </c>
      <c r="I42" s="16"/>
      <c r="J42" s="17"/>
      <c r="K42" s="98">
        <f t="shared" si="26"/>
        <v>0</v>
      </c>
      <c r="L42" s="98">
        <f t="shared" si="27"/>
        <v>0</v>
      </c>
      <c r="M42" s="99">
        <f t="shared" si="28"/>
        <v>0</v>
      </c>
      <c r="N42" s="99">
        <f t="shared" si="29"/>
        <v>0</v>
      </c>
      <c r="O42" s="100">
        <f t="shared" si="30"/>
        <v>0</v>
      </c>
      <c r="P42" s="100">
        <f t="shared" si="31"/>
        <v>0</v>
      </c>
      <c r="Q42" s="101">
        <f t="shared" si="32"/>
        <v>0</v>
      </c>
      <c r="R42" s="101">
        <f t="shared" si="33"/>
        <v>0</v>
      </c>
      <c r="S42" s="102">
        <f t="shared" si="34"/>
        <v>0</v>
      </c>
      <c r="T42" s="102">
        <f t="shared" si="35"/>
        <v>0</v>
      </c>
      <c r="U42" s="103">
        <f t="shared" si="36"/>
        <v>0</v>
      </c>
      <c r="V42" s="103">
        <f t="shared" si="37"/>
        <v>0</v>
      </c>
      <c r="W42" s="104">
        <f t="shared" si="38"/>
        <v>0</v>
      </c>
      <c r="X42" s="104">
        <f t="shared" si="39"/>
        <v>0</v>
      </c>
      <c r="Y42" s="64"/>
      <c r="AA42" s="248" t="s">
        <v>143</v>
      </c>
      <c r="AB42" s="346" t="str">
        <f>H64</f>
        <v/>
      </c>
      <c r="AC42" s="348" t="s">
        <v>334</v>
      </c>
      <c r="AD42" s="349" t="str">
        <f t="shared" si="40"/>
        <v>★</v>
      </c>
      <c r="AE42" s="349" t="str">
        <f t="shared" si="41"/>
        <v>★</v>
      </c>
      <c r="AF42" s="349" t="str">
        <f t="shared" si="42"/>
        <v>★</v>
      </c>
      <c r="AG42" s="350" t="str">
        <f t="shared" si="43"/>
        <v>★</v>
      </c>
      <c r="AH42" s="446"/>
      <c r="AJ42" s="351" t="s">
        <v>337</v>
      </c>
      <c r="AK42" s="353" t="s">
        <v>341</v>
      </c>
    </row>
    <row r="43" spans="1:37">
      <c r="A43" s="409"/>
      <c r="B43" s="400"/>
      <c r="C43" s="11" t="s">
        <v>84</v>
      </c>
      <c r="D43" s="163"/>
      <c r="E43" s="42"/>
      <c r="F43" s="28"/>
      <c r="G43" s="28"/>
      <c r="H43" s="28"/>
      <c r="I43" s="28" t="s">
        <v>44</v>
      </c>
      <c r="J43" s="32"/>
      <c r="K43" s="98">
        <f t="shared" si="26"/>
        <v>0</v>
      </c>
      <c r="L43" s="98">
        <f t="shared" si="27"/>
        <v>0</v>
      </c>
      <c r="M43" s="99">
        <f t="shared" si="28"/>
        <v>0</v>
      </c>
      <c r="N43" s="99">
        <f t="shared" si="29"/>
        <v>0</v>
      </c>
      <c r="O43" s="100">
        <f t="shared" si="30"/>
        <v>0</v>
      </c>
      <c r="P43" s="100">
        <f t="shared" si="31"/>
        <v>0</v>
      </c>
      <c r="Q43" s="101">
        <f t="shared" si="32"/>
        <v>0</v>
      </c>
      <c r="R43" s="101">
        <f t="shared" si="33"/>
        <v>0</v>
      </c>
      <c r="S43" s="102">
        <f t="shared" si="34"/>
        <v>0</v>
      </c>
      <c r="T43" s="102">
        <f t="shared" si="35"/>
        <v>0</v>
      </c>
      <c r="U43" s="103">
        <f t="shared" si="36"/>
        <v>0</v>
      </c>
      <c r="V43" s="103">
        <f t="shared" si="37"/>
        <v>0</v>
      </c>
      <c r="W43" s="104">
        <f t="shared" si="38"/>
        <v>0</v>
      </c>
      <c r="X43" s="104">
        <f t="shared" si="39"/>
        <v>0</v>
      </c>
      <c r="Y43" s="64"/>
      <c r="AA43" s="248" t="s">
        <v>144</v>
      </c>
      <c r="AB43" s="346" t="str">
        <f>I64</f>
        <v/>
      </c>
      <c r="AC43" s="348" t="s">
        <v>334</v>
      </c>
      <c r="AD43" s="349" t="str">
        <f t="shared" si="40"/>
        <v>★</v>
      </c>
      <c r="AE43" s="349" t="str">
        <f t="shared" si="41"/>
        <v>★</v>
      </c>
      <c r="AF43" s="349" t="str">
        <f t="shared" si="42"/>
        <v>★</v>
      </c>
      <c r="AG43" s="350" t="str">
        <f t="shared" si="43"/>
        <v>★</v>
      </c>
      <c r="AH43" s="446"/>
      <c r="AJ43" s="351" t="s">
        <v>338</v>
      </c>
      <c r="AK43" s="353" t="s">
        <v>342</v>
      </c>
    </row>
    <row r="44" spans="1:37" ht="14.25" thickBot="1">
      <c r="A44" s="412"/>
      <c r="B44" s="413"/>
      <c r="C44" s="9" t="s">
        <v>57</v>
      </c>
      <c r="D44" s="283"/>
      <c r="E44" s="44" t="s">
        <v>44</v>
      </c>
      <c r="F44" s="38"/>
      <c r="G44" s="38"/>
      <c r="H44" s="38"/>
      <c r="I44" s="38"/>
      <c r="J44" s="39" t="s">
        <v>44</v>
      </c>
      <c r="K44" s="98">
        <f t="shared" si="26"/>
        <v>0</v>
      </c>
      <c r="L44" s="98">
        <f t="shared" si="27"/>
        <v>0</v>
      </c>
      <c r="M44" s="99">
        <f t="shared" si="28"/>
        <v>0</v>
      </c>
      <c r="N44" s="99">
        <f t="shared" si="29"/>
        <v>0</v>
      </c>
      <c r="O44" s="100">
        <f t="shared" si="30"/>
        <v>0</v>
      </c>
      <c r="P44" s="100">
        <f t="shared" si="31"/>
        <v>0</v>
      </c>
      <c r="Q44" s="101">
        <f t="shared" si="32"/>
        <v>0</v>
      </c>
      <c r="R44" s="101">
        <f t="shared" si="33"/>
        <v>0</v>
      </c>
      <c r="S44" s="102">
        <f t="shared" si="34"/>
        <v>0</v>
      </c>
      <c r="T44" s="102">
        <f t="shared" si="35"/>
        <v>0</v>
      </c>
      <c r="U44" s="103">
        <f t="shared" si="36"/>
        <v>0</v>
      </c>
      <c r="V44" s="103">
        <f t="shared" si="37"/>
        <v>0</v>
      </c>
      <c r="W44" s="104">
        <f t="shared" si="38"/>
        <v>0</v>
      </c>
      <c r="X44" s="104">
        <f t="shared" si="39"/>
        <v>0</v>
      </c>
      <c r="Y44" s="64"/>
      <c r="AA44" s="248" t="s">
        <v>145</v>
      </c>
      <c r="AB44" s="346" t="str">
        <f>J64</f>
        <v/>
      </c>
      <c r="AC44" s="348" t="s">
        <v>334</v>
      </c>
      <c r="AD44" s="349" t="str">
        <f t="shared" si="40"/>
        <v>★</v>
      </c>
      <c r="AE44" s="349" t="str">
        <f t="shared" si="41"/>
        <v>★</v>
      </c>
      <c r="AF44" s="349" t="str">
        <f t="shared" si="42"/>
        <v>★</v>
      </c>
      <c r="AG44" s="350" t="str">
        <f t="shared" si="43"/>
        <v>★</v>
      </c>
      <c r="AH44" s="446"/>
      <c r="AJ44" s="351" t="s">
        <v>339</v>
      </c>
      <c r="AK44" s="353" t="s">
        <v>343</v>
      </c>
    </row>
    <row r="45" spans="1:37" ht="14.25" thickBot="1">
      <c r="A45" s="409" t="s">
        <v>85</v>
      </c>
      <c r="B45" s="400"/>
      <c r="C45" s="1" t="s">
        <v>86</v>
      </c>
      <c r="D45" s="282"/>
      <c r="E45" s="43" t="s">
        <v>44</v>
      </c>
      <c r="F45" s="36"/>
      <c r="G45" s="36"/>
      <c r="H45" s="36"/>
      <c r="I45" s="274"/>
      <c r="J45" s="37"/>
      <c r="K45" s="98">
        <f t="shared" si="26"/>
        <v>0</v>
      </c>
      <c r="L45" s="98">
        <f t="shared" si="27"/>
        <v>0</v>
      </c>
      <c r="M45" s="99">
        <f t="shared" si="28"/>
        <v>0</v>
      </c>
      <c r="N45" s="99">
        <f t="shared" si="29"/>
        <v>0</v>
      </c>
      <c r="O45" s="100">
        <f t="shared" si="30"/>
        <v>0</v>
      </c>
      <c r="P45" s="100">
        <f t="shared" si="31"/>
        <v>0</v>
      </c>
      <c r="Q45" s="101">
        <f t="shared" si="32"/>
        <v>0</v>
      </c>
      <c r="R45" s="101">
        <f t="shared" si="33"/>
        <v>0</v>
      </c>
      <c r="S45" s="102">
        <f t="shared" si="34"/>
        <v>0</v>
      </c>
      <c r="T45" s="102">
        <f t="shared" si="35"/>
        <v>0</v>
      </c>
      <c r="U45" s="103">
        <f t="shared" si="36"/>
        <v>0</v>
      </c>
      <c r="V45" s="103">
        <f t="shared" si="37"/>
        <v>0</v>
      </c>
      <c r="W45" s="104">
        <f t="shared" si="38"/>
        <v>0</v>
      </c>
      <c r="X45" s="104">
        <f t="shared" si="39"/>
        <v>0</v>
      </c>
      <c r="Y45" s="64"/>
      <c r="AA45" s="345" t="s">
        <v>333</v>
      </c>
      <c r="AB45" s="347" t="str">
        <f>D64</f>
        <v/>
      </c>
      <c r="AC45" s="356" t="s">
        <v>334</v>
      </c>
      <c r="AD45" s="357" t="str">
        <f t="shared" si="40"/>
        <v>★</v>
      </c>
      <c r="AE45" s="357" t="str">
        <f t="shared" si="41"/>
        <v>★</v>
      </c>
      <c r="AF45" s="357" t="str">
        <f t="shared" si="42"/>
        <v>★</v>
      </c>
      <c r="AG45" s="359" t="str">
        <f t="shared" si="43"/>
        <v>★</v>
      </c>
      <c r="AH45" s="448"/>
      <c r="AJ45" s="354" t="s">
        <v>340</v>
      </c>
      <c r="AK45" s="355" t="s">
        <v>344</v>
      </c>
    </row>
    <row r="46" spans="1:37">
      <c r="A46" s="409"/>
      <c r="B46" s="400"/>
      <c r="C46" s="12" t="s">
        <v>248</v>
      </c>
      <c r="D46" s="162"/>
      <c r="E46" s="41" t="s">
        <v>44</v>
      </c>
      <c r="F46" s="16"/>
      <c r="G46" s="16"/>
      <c r="H46" s="16"/>
      <c r="I46" s="16"/>
      <c r="J46" s="17"/>
      <c r="K46" s="98">
        <f t="shared" si="26"/>
        <v>0</v>
      </c>
      <c r="L46" s="98">
        <f t="shared" si="27"/>
        <v>0</v>
      </c>
      <c r="M46" s="99">
        <f t="shared" si="28"/>
        <v>0</v>
      </c>
      <c r="N46" s="99">
        <f t="shared" si="29"/>
        <v>0</v>
      </c>
      <c r="O46" s="100">
        <f t="shared" si="30"/>
        <v>0</v>
      </c>
      <c r="P46" s="100">
        <f t="shared" si="31"/>
        <v>0</v>
      </c>
      <c r="Q46" s="101">
        <f t="shared" si="32"/>
        <v>0</v>
      </c>
      <c r="R46" s="101">
        <f t="shared" si="33"/>
        <v>0</v>
      </c>
      <c r="S46" s="102">
        <f t="shared" si="34"/>
        <v>0</v>
      </c>
      <c r="T46" s="102">
        <f t="shared" si="35"/>
        <v>0</v>
      </c>
      <c r="U46" s="103">
        <f t="shared" si="36"/>
        <v>0</v>
      </c>
      <c r="V46" s="103">
        <f t="shared" si="37"/>
        <v>0</v>
      </c>
      <c r="W46" s="104">
        <f t="shared" si="38"/>
        <v>0</v>
      </c>
      <c r="X46" s="104">
        <f t="shared" si="39"/>
        <v>0</v>
      </c>
      <c r="Y46" s="64"/>
    </row>
    <row r="47" spans="1:37">
      <c r="A47" s="409"/>
      <c r="B47" s="400"/>
      <c r="C47" s="12" t="s">
        <v>249</v>
      </c>
      <c r="D47" s="162"/>
      <c r="E47" s="41"/>
      <c r="F47" s="16" t="s">
        <v>44</v>
      </c>
      <c r="G47" s="16" t="s">
        <v>44</v>
      </c>
      <c r="H47" s="16"/>
      <c r="I47" s="16"/>
      <c r="J47" s="17"/>
      <c r="K47" s="98">
        <f t="shared" si="26"/>
        <v>0</v>
      </c>
      <c r="L47" s="98">
        <f t="shared" si="27"/>
        <v>0</v>
      </c>
      <c r="M47" s="99">
        <f t="shared" si="28"/>
        <v>0</v>
      </c>
      <c r="N47" s="99">
        <f t="shared" si="29"/>
        <v>0</v>
      </c>
      <c r="O47" s="100">
        <f t="shared" si="30"/>
        <v>0</v>
      </c>
      <c r="P47" s="100">
        <f t="shared" si="31"/>
        <v>0</v>
      </c>
      <c r="Q47" s="101">
        <f t="shared" si="32"/>
        <v>0</v>
      </c>
      <c r="R47" s="101">
        <f t="shared" si="33"/>
        <v>0</v>
      </c>
      <c r="S47" s="102">
        <f t="shared" si="34"/>
        <v>0</v>
      </c>
      <c r="T47" s="102">
        <f t="shared" si="35"/>
        <v>0</v>
      </c>
      <c r="U47" s="103">
        <f t="shared" si="36"/>
        <v>0</v>
      </c>
      <c r="V47" s="103">
        <f t="shared" si="37"/>
        <v>0</v>
      </c>
      <c r="W47" s="104">
        <f t="shared" si="38"/>
        <v>0</v>
      </c>
      <c r="X47" s="104">
        <f t="shared" si="39"/>
        <v>0</v>
      </c>
      <c r="Y47" s="64"/>
    </row>
    <row r="48" spans="1:37">
      <c r="A48" s="409"/>
      <c r="B48" s="400"/>
      <c r="C48" s="12" t="s">
        <v>250</v>
      </c>
      <c r="D48" s="162"/>
      <c r="E48" s="41"/>
      <c r="F48" s="16"/>
      <c r="G48" s="16"/>
      <c r="H48" s="16" t="s">
        <v>44</v>
      </c>
      <c r="I48" s="16"/>
      <c r="J48" s="17"/>
      <c r="K48" s="98">
        <f t="shared" si="26"/>
        <v>0</v>
      </c>
      <c r="L48" s="98">
        <f t="shared" si="27"/>
        <v>0</v>
      </c>
      <c r="M48" s="99">
        <f t="shared" si="28"/>
        <v>0</v>
      </c>
      <c r="N48" s="99">
        <f t="shared" si="29"/>
        <v>0</v>
      </c>
      <c r="O48" s="100">
        <f t="shared" si="30"/>
        <v>0</v>
      </c>
      <c r="P48" s="100">
        <f t="shared" si="31"/>
        <v>0</v>
      </c>
      <c r="Q48" s="101">
        <f t="shared" si="32"/>
        <v>0</v>
      </c>
      <c r="R48" s="101">
        <f t="shared" si="33"/>
        <v>0</v>
      </c>
      <c r="S48" s="102">
        <f t="shared" si="34"/>
        <v>0</v>
      </c>
      <c r="T48" s="102">
        <f t="shared" si="35"/>
        <v>0</v>
      </c>
      <c r="U48" s="103">
        <f t="shared" si="36"/>
        <v>0</v>
      </c>
      <c r="V48" s="103">
        <f t="shared" si="37"/>
        <v>0</v>
      </c>
      <c r="W48" s="104">
        <f t="shared" si="38"/>
        <v>0</v>
      </c>
      <c r="X48" s="104">
        <f t="shared" si="39"/>
        <v>0</v>
      </c>
      <c r="Y48" s="81"/>
    </row>
    <row r="49" spans="1:25" ht="14.25" thickBot="1">
      <c r="A49" s="412"/>
      <c r="B49" s="413"/>
      <c r="C49" s="9" t="s">
        <v>87</v>
      </c>
      <c r="D49" s="283"/>
      <c r="E49" s="44"/>
      <c r="F49" s="38"/>
      <c r="G49" s="38"/>
      <c r="H49" s="38"/>
      <c r="I49" s="38" t="s">
        <v>44</v>
      </c>
      <c r="J49" s="39"/>
      <c r="K49" s="98">
        <f t="shared" si="26"/>
        <v>0</v>
      </c>
      <c r="L49" s="98">
        <f t="shared" si="27"/>
        <v>0</v>
      </c>
      <c r="M49" s="99">
        <f t="shared" si="28"/>
        <v>0</v>
      </c>
      <c r="N49" s="99">
        <f t="shared" si="29"/>
        <v>0</v>
      </c>
      <c r="O49" s="100">
        <f t="shared" si="30"/>
        <v>0</v>
      </c>
      <c r="P49" s="100">
        <f t="shared" si="31"/>
        <v>0</v>
      </c>
      <c r="Q49" s="101">
        <f t="shared" si="32"/>
        <v>0</v>
      </c>
      <c r="R49" s="101">
        <f t="shared" si="33"/>
        <v>0</v>
      </c>
      <c r="S49" s="102">
        <f t="shared" si="34"/>
        <v>0</v>
      </c>
      <c r="T49" s="102">
        <f t="shared" si="35"/>
        <v>0</v>
      </c>
      <c r="U49" s="103">
        <f t="shared" si="36"/>
        <v>0</v>
      </c>
      <c r="V49" s="103">
        <f t="shared" si="37"/>
        <v>0</v>
      </c>
      <c r="W49" s="104">
        <f t="shared" si="38"/>
        <v>0</v>
      </c>
      <c r="X49" s="104">
        <f t="shared" si="39"/>
        <v>0</v>
      </c>
      <c r="Y49" s="64"/>
    </row>
    <row r="50" spans="1:25">
      <c r="A50" s="410" t="s">
        <v>24</v>
      </c>
      <c r="B50" s="411"/>
      <c r="C50" s="275" t="s">
        <v>251</v>
      </c>
      <c r="D50" s="294"/>
      <c r="E50" s="276" t="s">
        <v>44</v>
      </c>
      <c r="F50" s="277"/>
      <c r="G50" s="277"/>
      <c r="H50" s="277"/>
      <c r="I50" s="277"/>
      <c r="J50" s="278"/>
      <c r="K50" s="98">
        <f t="shared" si="26"/>
        <v>0</v>
      </c>
      <c r="L50" s="98">
        <f t="shared" si="27"/>
        <v>0</v>
      </c>
      <c r="M50" s="99">
        <f t="shared" si="28"/>
        <v>0</v>
      </c>
      <c r="N50" s="99">
        <f t="shared" si="29"/>
        <v>0</v>
      </c>
      <c r="O50" s="100">
        <f t="shared" si="30"/>
        <v>0</v>
      </c>
      <c r="P50" s="100">
        <f t="shared" si="31"/>
        <v>0</v>
      </c>
      <c r="Q50" s="101">
        <f t="shared" si="32"/>
        <v>0</v>
      </c>
      <c r="R50" s="101">
        <f t="shared" si="33"/>
        <v>0</v>
      </c>
      <c r="S50" s="102">
        <f t="shared" si="34"/>
        <v>0</v>
      </c>
      <c r="T50" s="102">
        <f t="shared" si="35"/>
        <v>0</v>
      </c>
      <c r="U50" s="103">
        <f t="shared" si="36"/>
        <v>0</v>
      </c>
      <c r="V50" s="103">
        <f t="shared" si="37"/>
        <v>0</v>
      </c>
      <c r="W50" s="104">
        <f t="shared" si="38"/>
        <v>0</v>
      </c>
      <c r="X50" s="104">
        <f t="shared" si="39"/>
        <v>0</v>
      </c>
      <c r="Y50" s="64"/>
    </row>
    <row r="51" spans="1:25">
      <c r="A51" s="409"/>
      <c r="B51" s="400"/>
      <c r="C51" s="279" t="s">
        <v>88</v>
      </c>
      <c r="D51" s="162"/>
      <c r="E51" s="41" t="s">
        <v>44</v>
      </c>
      <c r="F51" s="16"/>
      <c r="G51" s="16"/>
      <c r="H51" s="16"/>
      <c r="I51" s="16"/>
      <c r="J51" s="17"/>
      <c r="K51" s="98">
        <f t="shared" si="26"/>
        <v>0</v>
      </c>
      <c r="L51" s="98">
        <f t="shared" si="27"/>
        <v>0</v>
      </c>
      <c r="M51" s="99">
        <f t="shared" si="28"/>
        <v>0</v>
      </c>
      <c r="N51" s="99">
        <f t="shared" si="29"/>
        <v>0</v>
      </c>
      <c r="O51" s="100">
        <f t="shared" si="30"/>
        <v>0</v>
      </c>
      <c r="P51" s="100">
        <f t="shared" si="31"/>
        <v>0</v>
      </c>
      <c r="Q51" s="101">
        <f t="shared" si="32"/>
        <v>0</v>
      </c>
      <c r="R51" s="101">
        <f t="shared" si="33"/>
        <v>0</v>
      </c>
      <c r="S51" s="102">
        <f t="shared" si="34"/>
        <v>0</v>
      </c>
      <c r="T51" s="102">
        <f t="shared" si="35"/>
        <v>0</v>
      </c>
      <c r="U51" s="103">
        <f t="shared" si="36"/>
        <v>0</v>
      </c>
      <c r="V51" s="103">
        <f t="shared" si="37"/>
        <v>0</v>
      </c>
      <c r="W51" s="104">
        <f t="shared" si="38"/>
        <v>0</v>
      </c>
      <c r="X51" s="104">
        <f t="shared" si="39"/>
        <v>0</v>
      </c>
      <c r="Y51" s="64"/>
    </row>
    <row r="52" spans="1:25" ht="27">
      <c r="A52" s="409"/>
      <c r="B52" s="400"/>
      <c r="C52" s="12" t="s">
        <v>226</v>
      </c>
      <c r="D52" s="162"/>
      <c r="E52" s="41"/>
      <c r="F52" s="16" t="s">
        <v>44</v>
      </c>
      <c r="G52" s="16" t="s">
        <v>44</v>
      </c>
      <c r="H52" s="16"/>
      <c r="I52" s="16"/>
      <c r="J52" s="17"/>
      <c r="K52" s="98">
        <f t="shared" si="26"/>
        <v>0</v>
      </c>
      <c r="L52" s="98">
        <f t="shared" si="27"/>
        <v>0</v>
      </c>
      <c r="M52" s="99">
        <f t="shared" si="28"/>
        <v>0</v>
      </c>
      <c r="N52" s="99">
        <f t="shared" si="29"/>
        <v>0</v>
      </c>
      <c r="O52" s="100">
        <f t="shared" si="30"/>
        <v>0</v>
      </c>
      <c r="P52" s="100">
        <f t="shared" si="31"/>
        <v>0</v>
      </c>
      <c r="Q52" s="101">
        <f t="shared" si="32"/>
        <v>0</v>
      </c>
      <c r="R52" s="101">
        <f t="shared" si="33"/>
        <v>0</v>
      </c>
      <c r="S52" s="102">
        <f t="shared" si="34"/>
        <v>0</v>
      </c>
      <c r="T52" s="102">
        <f t="shared" si="35"/>
        <v>0</v>
      </c>
      <c r="U52" s="103">
        <f t="shared" si="36"/>
        <v>0</v>
      </c>
      <c r="V52" s="103">
        <f t="shared" si="37"/>
        <v>0</v>
      </c>
      <c r="W52" s="104">
        <f t="shared" si="38"/>
        <v>0</v>
      </c>
      <c r="X52" s="104">
        <f t="shared" si="39"/>
        <v>0</v>
      </c>
      <c r="Y52" s="64"/>
    </row>
    <row r="53" spans="1:25">
      <c r="A53" s="409"/>
      <c r="B53" s="400"/>
      <c r="C53" s="12" t="s">
        <v>252</v>
      </c>
      <c r="D53" s="162"/>
      <c r="E53" s="41" t="s">
        <v>44</v>
      </c>
      <c r="F53" s="16"/>
      <c r="G53" s="16" t="s">
        <v>44</v>
      </c>
      <c r="H53" s="16" t="s">
        <v>44</v>
      </c>
      <c r="I53" s="16" t="s">
        <v>44</v>
      </c>
      <c r="J53" s="17" t="s">
        <v>44</v>
      </c>
      <c r="K53" s="98">
        <f t="shared" si="26"/>
        <v>0</v>
      </c>
      <c r="L53" s="98">
        <f t="shared" si="27"/>
        <v>0</v>
      </c>
      <c r="M53" s="99">
        <f t="shared" si="28"/>
        <v>0</v>
      </c>
      <c r="N53" s="99">
        <f t="shared" si="29"/>
        <v>0</v>
      </c>
      <c r="O53" s="100">
        <f t="shared" si="30"/>
        <v>0</v>
      </c>
      <c r="P53" s="100">
        <f t="shared" si="31"/>
        <v>0</v>
      </c>
      <c r="Q53" s="101">
        <f t="shared" si="32"/>
        <v>0</v>
      </c>
      <c r="R53" s="101">
        <f t="shared" si="33"/>
        <v>0</v>
      </c>
      <c r="S53" s="102">
        <f t="shared" si="34"/>
        <v>0</v>
      </c>
      <c r="T53" s="102">
        <f t="shared" si="35"/>
        <v>0</v>
      </c>
      <c r="U53" s="103">
        <f t="shared" si="36"/>
        <v>0</v>
      </c>
      <c r="V53" s="103">
        <f t="shared" si="37"/>
        <v>0</v>
      </c>
      <c r="W53" s="104">
        <f t="shared" si="38"/>
        <v>0</v>
      </c>
      <c r="X53" s="104">
        <f t="shared" si="39"/>
        <v>0</v>
      </c>
      <c r="Y53" s="64"/>
    </row>
    <row r="54" spans="1:25">
      <c r="A54" s="409"/>
      <c r="B54" s="400"/>
      <c r="C54" s="12" t="s">
        <v>89</v>
      </c>
      <c r="D54" s="162"/>
      <c r="E54" s="41"/>
      <c r="F54" s="16"/>
      <c r="G54" s="16"/>
      <c r="H54" s="16"/>
      <c r="I54" s="16" t="s">
        <v>44</v>
      </c>
      <c r="J54" s="17"/>
      <c r="K54" s="98">
        <f t="shared" si="26"/>
        <v>0</v>
      </c>
      <c r="L54" s="98">
        <f t="shared" si="27"/>
        <v>0</v>
      </c>
      <c r="M54" s="99">
        <f t="shared" si="28"/>
        <v>0</v>
      </c>
      <c r="N54" s="99">
        <f t="shared" si="29"/>
        <v>0</v>
      </c>
      <c r="O54" s="100">
        <f t="shared" si="30"/>
        <v>0</v>
      </c>
      <c r="P54" s="100">
        <f t="shared" si="31"/>
        <v>0</v>
      </c>
      <c r="Q54" s="101">
        <f t="shared" si="32"/>
        <v>0</v>
      </c>
      <c r="R54" s="101">
        <f t="shared" si="33"/>
        <v>0</v>
      </c>
      <c r="S54" s="102">
        <f t="shared" si="34"/>
        <v>0</v>
      </c>
      <c r="T54" s="102">
        <f t="shared" si="35"/>
        <v>0</v>
      </c>
      <c r="U54" s="103">
        <f t="shared" si="36"/>
        <v>0</v>
      </c>
      <c r="V54" s="103">
        <f t="shared" si="37"/>
        <v>0</v>
      </c>
      <c r="W54" s="104">
        <f t="shared" si="38"/>
        <v>0</v>
      </c>
      <c r="X54" s="104">
        <f t="shared" si="39"/>
        <v>0</v>
      </c>
      <c r="Y54" s="64"/>
    </row>
    <row r="55" spans="1:25" ht="14.25" thickBot="1">
      <c r="A55" s="412"/>
      <c r="B55" s="413"/>
      <c r="C55" s="275" t="s">
        <v>57</v>
      </c>
      <c r="D55" s="294"/>
      <c r="E55" s="276" t="s">
        <v>44</v>
      </c>
      <c r="F55" s="277"/>
      <c r="G55" s="277"/>
      <c r="H55" s="277"/>
      <c r="I55" s="277"/>
      <c r="J55" s="278" t="s">
        <v>44</v>
      </c>
      <c r="K55" s="98">
        <f t="shared" si="26"/>
        <v>0</v>
      </c>
      <c r="L55" s="98">
        <f t="shared" si="27"/>
        <v>0</v>
      </c>
      <c r="M55" s="99">
        <f t="shared" si="28"/>
        <v>0</v>
      </c>
      <c r="N55" s="99">
        <f t="shared" si="29"/>
        <v>0</v>
      </c>
      <c r="O55" s="100">
        <f t="shared" si="30"/>
        <v>0</v>
      </c>
      <c r="P55" s="100">
        <f t="shared" si="31"/>
        <v>0</v>
      </c>
      <c r="Q55" s="101">
        <f t="shared" si="32"/>
        <v>0</v>
      </c>
      <c r="R55" s="101">
        <f t="shared" si="33"/>
        <v>0</v>
      </c>
      <c r="S55" s="102">
        <f t="shared" si="34"/>
        <v>0</v>
      </c>
      <c r="T55" s="102">
        <f t="shared" si="35"/>
        <v>0</v>
      </c>
      <c r="U55" s="103">
        <f t="shared" si="36"/>
        <v>0</v>
      </c>
      <c r="V55" s="103">
        <f t="shared" si="37"/>
        <v>0</v>
      </c>
      <c r="W55" s="104">
        <f t="shared" si="38"/>
        <v>0</v>
      </c>
      <c r="X55" s="104">
        <f t="shared" si="39"/>
        <v>0</v>
      </c>
      <c r="Y55" s="64"/>
    </row>
    <row r="56" spans="1:25">
      <c r="A56" s="410" t="s">
        <v>25</v>
      </c>
      <c r="B56" s="411"/>
      <c r="C56" s="67" t="s">
        <v>90</v>
      </c>
      <c r="D56" s="282"/>
      <c r="E56" s="43" t="s">
        <v>44</v>
      </c>
      <c r="F56" s="36"/>
      <c r="G56" s="36"/>
      <c r="H56" s="36"/>
      <c r="I56" s="36"/>
      <c r="J56" s="37"/>
      <c r="K56" s="98">
        <f t="shared" si="26"/>
        <v>0</v>
      </c>
      <c r="L56" s="98">
        <f t="shared" si="27"/>
        <v>0</v>
      </c>
      <c r="M56" s="99">
        <f t="shared" si="28"/>
        <v>0</v>
      </c>
      <c r="N56" s="99">
        <f t="shared" si="29"/>
        <v>0</v>
      </c>
      <c r="O56" s="100">
        <f t="shared" si="30"/>
        <v>0</v>
      </c>
      <c r="P56" s="100">
        <f t="shared" si="31"/>
        <v>0</v>
      </c>
      <c r="Q56" s="101">
        <f t="shared" si="32"/>
        <v>0</v>
      </c>
      <c r="R56" s="101">
        <f t="shared" si="33"/>
        <v>0</v>
      </c>
      <c r="S56" s="102">
        <f t="shared" si="34"/>
        <v>0</v>
      </c>
      <c r="T56" s="102">
        <f t="shared" si="35"/>
        <v>0</v>
      </c>
      <c r="U56" s="103">
        <f t="shared" si="36"/>
        <v>0</v>
      </c>
      <c r="V56" s="103">
        <f t="shared" si="37"/>
        <v>0</v>
      </c>
      <c r="W56" s="104">
        <f t="shared" si="38"/>
        <v>0</v>
      </c>
      <c r="X56" s="104">
        <f t="shared" si="39"/>
        <v>0</v>
      </c>
      <c r="Y56" s="64"/>
    </row>
    <row r="57" spans="1:25" ht="27">
      <c r="A57" s="409"/>
      <c r="B57" s="400"/>
      <c r="C57" s="281" t="s">
        <v>227</v>
      </c>
      <c r="D57" s="162"/>
      <c r="E57" s="41"/>
      <c r="F57" s="16" t="s">
        <v>44</v>
      </c>
      <c r="G57" s="16" t="s">
        <v>44</v>
      </c>
      <c r="H57" s="16"/>
      <c r="I57" s="16"/>
      <c r="J57" s="17"/>
      <c r="K57" s="98">
        <f t="shared" si="26"/>
        <v>0</v>
      </c>
      <c r="L57" s="98">
        <f t="shared" si="27"/>
        <v>0</v>
      </c>
      <c r="M57" s="99">
        <f t="shared" si="28"/>
        <v>0</v>
      </c>
      <c r="N57" s="99">
        <f t="shared" si="29"/>
        <v>0</v>
      </c>
      <c r="O57" s="100">
        <f t="shared" si="30"/>
        <v>0</v>
      </c>
      <c r="P57" s="100">
        <f t="shared" si="31"/>
        <v>0</v>
      </c>
      <c r="Q57" s="101">
        <f t="shared" si="32"/>
        <v>0</v>
      </c>
      <c r="R57" s="101">
        <f t="shared" si="33"/>
        <v>0</v>
      </c>
      <c r="S57" s="102">
        <f t="shared" si="34"/>
        <v>0</v>
      </c>
      <c r="T57" s="102">
        <f t="shared" si="35"/>
        <v>0</v>
      </c>
      <c r="U57" s="103">
        <f t="shared" si="36"/>
        <v>0</v>
      </c>
      <c r="V57" s="103">
        <f t="shared" si="37"/>
        <v>0</v>
      </c>
      <c r="W57" s="104">
        <f t="shared" si="38"/>
        <v>0</v>
      </c>
      <c r="X57" s="104">
        <f t="shared" si="39"/>
        <v>0</v>
      </c>
      <c r="Y57" s="64"/>
    </row>
    <row r="58" spans="1:25">
      <c r="A58" s="409"/>
      <c r="B58" s="400"/>
      <c r="C58" s="281" t="s">
        <v>253</v>
      </c>
      <c r="D58" s="162"/>
      <c r="E58" s="41" t="s">
        <v>44</v>
      </c>
      <c r="F58" s="16"/>
      <c r="G58" s="16" t="s">
        <v>44</v>
      </c>
      <c r="H58" s="16" t="s">
        <v>44</v>
      </c>
      <c r="I58" s="16" t="s">
        <v>44</v>
      </c>
      <c r="J58" s="17" t="s">
        <v>44</v>
      </c>
      <c r="K58" s="98">
        <f t="shared" si="26"/>
        <v>0</v>
      </c>
      <c r="L58" s="98">
        <f t="shared" si="27"/>
        <v>0</v>
      </c>
      <c r="M58" s="99">
        <f t="shared" si="28"/>
        <v>0</v>
      </c>
      <c r="N58" s="99">
        <f t="shared" si="29"/>
        <v>0</v>
      </c>
      <c r="O58" s="100">
        <f t="shared" si="30"/>
        <v>0</v>
      </c>
      <c r="P58" s="100">
        <f t="shared" si="31"/>
        <v>0</v>
      </c>
      <c r="Q58" s="101">
        <f t="shared" si="32"/>
        <v>0</v>
      </c>
      <c r="R58" s="101">
        <f t="shared" si="33"/>
        <v>0</v>
      </c>
      <c r="S58" s="102">
        <f t="shared" si="34"/>
        <v>0</v>
      </c>
      <c r="T58" s="102">
        <f t="shared" si="35"/>
        <v>0</v>
      </c>
      <c r="U58" s="103">
        <f t="shared" si="36"/>
        <v>0</v>
      </c>
      <c r="V58" s="103">
        <f t="shared" si="37"/>
        <v>0</v>
      </c>
      <c r="W58" s="104">
        <f t="shared" si="38"/>
        <v>0</v>
      </c>
      <c r="X58" s="104">
        <f t="shared" si="39"/>
        <v>0</v>
      </c>
      <c r="Y58" s="64"/>
    </row>
    <row r="59" spans="1:25" ht="14.25" thickBot="1">
      <c r="A59" s="412"/>
      <c r="B59" s="413"/>
      <c r="C59" s="66" t="s">
        <v>91</v>
      </c>
      <c r="D59" s="283"/>
      <c r="E59" s="44"/>
      <c r="F59" s="38"/>
      <c r="G59" s="38"/>
      <c r="H59" s="38"/>
      <c r="I59" s="38" t="s">
        <v>44</v>
      </c>
      <c r="J59" s="39"/>
      <c r="K59" s="98">
        <f t="shared" si="26"/>
        <v>0</v>
      </c>
      <c r="L59" s="98">
        <f t="shared" si="27"/>
        <v>0</v>
      </c>
      <c r="M59" s="99">
        <f t="shared" si="28"/>
        <v>0</v>
      </c>
      <c r="N59" s="99">
        <f t="shared" si="29"/>
        <v>0</v>
      </c>
      <c r="O59" s="100">
        <f t="shared" si="30"/>
        <v>0</v>
      </c>
      <c r="P59" s="100">
        <f t="shared" si="31"/>
        <v>0</v>
      </c>
      <c r="Q59" s="101">
        <f t="shared" si="32"/>
        <v>0</v>
      </c>
      <c r="R59" s="101">
        <f t="shared" si="33"/>
        <v>0</v>
      </c>
      <c r="S59" s="102">
        <f t="shared" si="34"/>
        <v>0</v>
      </c>
      <c r="T59" s="102">
        <f t="shared" si="35"/>
        <v>0</v>
      </c>
      <c r="U59" s="103">
        <f t="shared" si="36"/>
        <v>0</v>
      </c>
      <c r="V59" s="103">
        <f t="shared" si="37"/>
        <v>0</v>
      </c>
      <c r="W59" s="104">
        <f t="shared" si="38"/>
        <v>0</v>
      </c>
      <c r="X59" s="104">
        <f t="shared" si="39"/>
        <v>0</v>
      </c>
      <c r="Y59" s="64"/>
    </row>
    <row r="60" spans="1:25">
      <c r="A60" s="409" t="s">
        <v>92</v>
      </c>
      <c r="B60" s="400"/>
      <c r="C60" s="1" t="s">
        <v>93</v>
      </c>
      <c r="D60" s="282"/>
      <c r="E60" s="43" t="s">
        <v>44</v>
      </c>
      <c r="F60" s="36"/>
      <c r="G60" s="36"/>
      <c r="H60" s="36"/>
      <c r="I60" s="274"/>
      <c r="J60" s="37"/>
      <c r="K60" s="98">
        <f t="shared" si="26"/>
        <v>0</v>
      </c>
      <c r="L60" s="98">
        <f t="shared" si="27"/>
        <v>0</v>
      </c>
      <c r="M60" s="99">
        <f t="shared" si="28"/>
        <v>0</v>
      </c>
      <c r="N60" s="99">
        <f t="shared" si="29"/>
        <v>0</v>
      </c>
      <c r="O60" s="100">
        <f t="shared" si="30"/>
        <v>0</v>
      </c>
      <c r="P60" s="100">
        <f t="shared" si="31"/>
        <v>0</v>
      </c>
      <c r="Q60" s="101">
        <f t="shared" si="32"/>
        <v>0</v>
      </c>
      <c r="R60" s="101">
        <f t="shared" si="33"/>
        <v>0</v>
      </c>
      <c r="S60" s="102">
        <f t="shared" si="34"/>
        <v>0</v>
      </c>
      <c r="T60" s="102">
        <f t="shared" si="35"/>
        <v>0</v>
      </c>
      <c r="U60" s="103">
        <f t="shared" si="36"/>
        <v>0</v>
      </c>
      <c r="V60" s="103">
        <f t="shared" si="37"/>
        <v>0</v>
      </c>
      <c r="W60" s="104">
        <f t="shared" si="38"/>
        <v>0</v>
      </c>
      <c r="X60" s="104">
        <f t="shared" si="39"/>
        <v>0</v>
      </c>
      <c r="Y60" s="64"/>
    </row>
    <row r="61" spans="1:25">
      <c r="A61" s="409"/>
      <c r="B61" s="400"/>
      <c r="C61" s="12" t="s">
        <v>94</v>
      </c>
      <c r="D61" s="162"/>
      <c r="E61" s="41"/>
      <c r="F61" s="16" t="s">
        <v>44</v>
      </c>
      <c r="G61" s="16" t="s">
        <v>44</v>
      </c>
      <c r="H61" s="16"/>
      <c r="I61" s="16"/>
      <c r="J61" s="17"/>
      <c r="K61" s="98">
        <f t="shared" si="26"/>
        <v>0</v>
      </c>
      <c r="L61" s="98">
        <f t="shared" si="27"/>
        <v>0</v>
      </c>
      <c r="M61" s="99">
        <f t="shared" si="28"/>
        <v>0</v>
      </c>
      <c r="N61" s="99">
        <f t="shared" si="29"/>
        <v>0</v>
      </c>
      <c r="O61" s="100">
        <f t="shared" si="30"/>
        <v>0</v>
      </c>
      <c r="P61" s="100">
        <f t="shared" si="31"/>
        <v>0</v>
      </c>
      <c r="Q61" s="101">
        <f t="shared" si="32"/>
        <v>0</v>
      </c>
      <c r="R61" s="101">
        <f t="shared" si="33"/>
        <v>0</v>
      </c>
      <c r="S61" s="102">
        <f t="shared" si="34"/>
        <v>0</v>
      </c>
      <c r="T61" s="102">
        <f t="shared" si="35"/>
        <v>0</v>
      </c>
      <c r="U61" s="103">
        <f t="shared" si="36"/>
        <v>0</v>
      </c>
      <c r="V61" s="103">
        <f t="shared" si="37"/>
        <v>0</v>
      </c>
      <c r="W61" s="104">
        <f t="shared" si="38"/>
        <v>0</v>
      </c>
      <c r="X61" s="104">
        <f t="shared" si="39"/>
        <v>0</v>
      </c>
      <c r="Y61" s="64"/>
    </row>
    <row r="62" spans="1:25">
      <c r="A62" s="409"/>
      <c r="B62" s="400"/>
      <c r="C62" s="12" t="s">
        <v>254</v>
      </c>
      <c r="D62" s="162"/>
      <c r="E62" s="41" t="s">
        <v>44</v>
      </c>
      <c r="F62" s="16"/>
      <c r="G62" s="16" t="s">
        <v>44</v>
      </c>
      <c r="H62" s="16" t="s">
        <v>44</v>
      </c>
      <c r="I62" s="16" t="s">
        <v>44</v>
      </c>
      <c r="J62" s="17" t="s">
        <v>44</v>
      </c>
      <c r="K62" s="98">
        <f t="shared" si="26"/>
        <v>0</v>
      </c>
      <c r="L62" s="98">
        <f t="shared" si="27"/>
        <v>0</v>
      </c>
      <c r="M62" s="99">
        <f t="shared" si="28"/>
        <v>0</v>
      </c>
      <c r="N62" s="99">
        <f t="shared" si="29"/>
        <v>0</v>
      </c>
      <c r="O62" s="100">
        <f t="shared" si="30"/>
        <v>0</v>
      </c>
      <c r="P62" s="100">
        <f t="shared" si="31"/>
        <v>0</v>
      </c>
      <c r="Q62" s="101">
        <f t="shared" si="32"/>
        <v>0</v>
      </c>
      <c r="R62" s="101">
        <f t="shared" si="33"/>
        <v>0</v>
      </c>
      <c r="S62" s="102">
        <f t="shared" si="34"/>
        <v>0</v>
      </c>
      <c r="T62" s="102">
        <f t="shared" si="35"/>
        <v>0</v>
      </c>
      <c r="U62" s="103">
        <f t="shared" si="36"/>
        <v>0</v>
      </c>
      <c r="V62" s="103">
        <f t="shared" si="37"/>
        <v>0</v>
      </c>
      <c r="W62" s="104">
        <f t="shared" si="38"/>
        <v>0</v>
      </c>
      <c r="X62" s="104">
        <f t="shared" si="39"/>
        <v>0</v>
      </c>
      <c r="Y62" s="64"/>
    </row>
    <row r="63" spans="1:25" ht="14.25" thickBot="1">
      <c r="A63" s="412"/>
      <c r="B63" s="413"/>
      <c r="C63" s="9" t="s">
        <v>95</v>
      </c>
      <c r="D63" s="283"/>
      <c r="E63" s="44"/>
      <c r="F63" s="38"/>
      <c r="G63" s="38"/>
      <c r="H63" s="38"/>
      <c r="I63" s="38" t="s">
        <v>44</v>
      </c>
      <c r="J63" s="39"/>
      <c r="K63" s="98">
        <f t="shared" si="26"/>
        <v>0</v>
      </c>
      <c r="L63" s="98">
        <f t="shared" si="27"/>
        <v>0</v>
      </c>
      <c r="M63" s="99">
        <f t="shared" si="28"/>
        <v>0</v>
      </c>
      <c r="N63" s="99">
        <f t="shared" si="29"/>
        <v>0</v>
      </c>
      <c r="O63" s="100">
        <f t="shared" si="30"/>
        <v>0</v>
      </c>
      <c r="P63" s="100">
        <f t="shared" si="31"/>
        <v>0</v>
      </c>
      <c r="Q63" s="101">
        <f t="shared" si="32"/>
        <v>0</v>
      </c>
      <c r="R63" s="101">
        <f t="shared" si="33"/>
        <v>0</v>
      </c>
      <c r="S63" s="102">
        <f t="shared" si="34"/>
        <v>0</v>
      </c>
      <c r="T63" s="102">
        <f t="shared" si="35"/>
        <v>0</v>
      </c>
      <c r="U63" s="103">
        <f t="shared" si="36"/>
        <v>0</v>
      </c>
      <c r="V63" s="103">
        <f t="shared" si="37"/>
        <v>0</v>
      </c>
      <c r="W63" s="104">
        <f t="shared" si="38"/>
        <v>0</v>
      </c>
      <c r="X63" s="104">
        <f t="shared" si="39"/>
        <v>0</v>
      </c>
      <c r="Y63" s="64"/>
    </row>
    <row r="64" spans="1:25" ht="14.25" thickBot="1">
      <c r="A64" s="393" t="s">
        <v>152</v>
      </c>
      <c r="B64" s="394"/>
      <c r="C64" s="395"/>
      <c r="D64" s="107" t="str">
        <f>IF(SUM(L39:L63)=0,"",SUM(K39:K63)/SUM(L39:L63)*100)</f>
        <v/>
      </c>
      <c r="E64" s="107" t="str">
        <f>IF(SUM(N39:N63)=0,"",SUM(M39:M63)/SUM(N39:N63)*100)</f>
        <v/>
      </c>
      <c r="F64" s="105" t="str">
        <f>IF(SUM(P39:P63)=0,"",SUM(O39:O63)/SUM(P39:P63)*100)</f>
        <v/>
      </c>
      <c r="G64" s="105" t="str">
        <f>IF(SUM(R39:R63)=0,"",SUM(Q39:Q63)/SUM(R39:R63)*100)</f>
        <v/>
      </c>
      <c r="H64" s="105" t="str">
        <f>IF(SUM(T39:T63)=0,"",SUM(S39:S63)/SUM(T39:T63)*100)</f>
        <v/>
      </c>
      <c r="I64" s="105" t="str">
        <f>IF(SUM(V39:V63)=0,"",SUM(U39:U63)/SUM(V39:V63)*100)</f>
        <v/>
      </c>
      <c r="J64" s="106" t="str">
        <f>IF(SUM(X39:X63)=0,"",SUM(W39:W63)/SUM(X39:X63)*100)</f>
        <v/>
      </c>
    </row>
    <row r="65" spans="1:37" ht="30" customHeight="1" thickBot="1">
      <c r="A65" s="396" t="s">
        <v>71</v>
      </c>
      <c r="B65" s="392"/>
      <c r="C65" s="397"/>
      <c r="D65" s="397"/>
      <c r="E65" s="397"/>
      <c r="F65" s="397"/>
      <c r="G65" s="397"/>
      <c r="H65" s="397"/>
      <c r="I65" s="397"/>
      <c r="J65" s="398"/>
    </row>
    <row r="66" spans="1:37" ht="14.25" thickBot="1"/>
    <row r="67" spans="1:37" ht="18" customHeight="1" thickBot="1">
      <c r="A67" s="391" t="s">
        <v>276</v>
      </c>
      <c r="B67" s="392"/>
      <c r="C67" s="299"/>
      <c r="D67" s="295"/>
      <c r="E67" s="295"/>
      <c r="F67" s="295"/>
      <c r="G67" s="295"/>
      <c r="H67" s="295"/>
      <c r="I67" s="295"/>
      <c r="J67" s="296"/>
    </row>
    <row r="68" spans="1:37">
      <c r="A68" s="431" t="s">
        <v>6</v>
      </c>
      <c r="B68" s="374"/>
      <c r="C68" s="433" t="s">
        <v>62</v>
      </c>
      <c r="D68" s="425" t="s">
        <v>64</v>
      </c>
      <c r="E68" s="428" t="s">
        <v>63</v>
      </c>
      <c r="F68" s="429"/>
      <c r="G68" s="429"/>
      <c r="H68" s="429"/>
      <c r="I68" s="429"/>
      <c r="J68" s="430"/>
      <c r="Y68" s="64"/>
    </row>
    <row r="69" spans="1:37" ht="14.25" thickBot="1">
      <c r="A69" s="402"/>
      <c r="B69" s="403"/>
      <c r="C69" s="434"/>
      <c r="D69" s="426"/>
      <c r="E69" s="414" t="s">
        <v>78</v>
      </c>
      <c r="F69" s="436" t="s">
        <v>3</v>
      </c>
      <c r="G69" s="436"/>
      <c r="H69" s="436" t="s">
        <v>4</v>
      </c>
      <c r="I69" s="436" t="s">
        <v>5</v>
      </c>
      <c r="J69" s="416" t="s">
        <v>8</v>
      </c>
      <c r="Y69" s="64" t="s">
        <v>32</v>
      </c>
    </row>
    <row r="70" spans="1:37" ht="14.25" customHeight="1" thickBot="1">
      <c r="A70" s="432"/>
      <c r="B70" s="388"/>
      <c r="C70" s="435"/>
      <c r="D70" s="427"/>
      <c r="E70" s="415"/>
      <c r="F70" s="212" t="s">
        <v>46</v>
      </c>
      <c r="G70" s="212" t="s">
        <v>47</v>
      </c>
      <c r="H70" s="437"/>
      <c r="I70" s="437"/>
      <c r="J70" s="417"/>
      <c r="Y70" s="64" t="s">
        <v>72</v>
      </c>
      <c r="AA70" s="342" t="s">
        <v>63</v>
      </c>
      <c r="AB70" s="343" t="s">
        <v>152</v>
      </c>
      <c r="AC70" s="447" t="s">
        <v>64</v>
      </c>
      <c r="AD70" s="447"/>
      <c r="AE70" s="447"/>
      <c r="AF70" s="447"/>
      <c r="AG70" s="447"/>
      <c r="AH70" s="344" t="s">
        <v>326</v>
      </c>
    </row>
    <row r="71" spans="1:37" ht="14.25" customHeight="1" thickTop="1">
      <c r="A71" s="440" t="s">
        <v>82</v>
      </c>
      <c r="B71" s="441"/>
      <c r="C71" s="89" t="s">
        <v>216</v>
      </c>
      <c r="D71" s="293"/>
      <c r="E71" s="90" t="s">
        <v>44</v>
      </c>
      <c r="F71" s="91"/>
      <c r="G71" s="91"/>
      <c r="H71" s="91"/>
      <c r="I71" s="91"/>
      <c r="J71" s="92"/>
      <c r="K71" s="98">
        <f t="shared" ref="K71:K95" si="44">IF(D71="○",1,0)</f>
        <v>0</v>
      </c>
      <c r="L71" s="98">
        <f t="shared" ref="L71:L95" si="45">IF(D71="",0,1)</f>
        <v>0</v>
      </c>
      <c r="M71" s="99">
        <f t="shared" ref="M71:M95" si="46">IF(AND($D71="○",E71="○"),1,0)</f>
        <v>0</v>
      </c>
      <c r="N71" s="99">
        <f t="shared" ref="N71:N95" si="47">IF(AND($D71&lt;&gt;"",$E71="○"),1,0)</f>
        <v>0</v>
      </c>
      <c r="O71" s="100">
        <f t="shared" ref="O71:O95" si="48">IF(AND($D71="○",F71="○"),1,0)</f>
        <v>0</v>
      </c>
      <c r="P71" s="100">
        <f t="shared" ref="P71:P95" si="49">IF(AND($D71&lt;&gt;"",$F71="○"),1,0)</f>
        <v>0</v>
      </c>
      <c r="Q71" s="101">
        <f t="shared" ref="Q71:Q95" si="50">IF(AND($D71="○",G71="○"),1,0)</f>
        <v>0</v>
      </c>
      <c r="R71" s="101">
        <f t="shared" ref="R71:R95" si="51">IF(AND($D71&lt;&gt;"",$G71="○"),1,0)</f>
        <v>0</v>
      </c>
      <c r="S71" s="102">
        <f t="shared" ref="S71:S95" si="52">IF(AND($D71="○",H71="○"),1,0)</f>
        <v>0</v>
      </c>
      <c r="T71" s="102">
        <f t="shared" ref="T71:T95" si="53">IF(AND($D71&lt;&gt;"",$H71="○"),1,0)</f>
        <v>0</v>
      </c>
      <c r="U71" s="103">
        <f t="shared" ref="U71:U95" si="54">IF(AND($D71="○",I71="○"),1,0)</f>
        <v>0</v>
      </c>
      <c r="V71" s="103">
        <f t="shared" ref="V71:V95" si="55">IF(AND($D71&lt;&gt;"",$I71="○"),1,0)</f>
        <v>0</v>
      </c>
      <c r="W71" s="104">
        <f t="shared" ref="W71:W95" si="56">IF(AND($D71="○",J71="○"),1,0)</f>
        <v>0</v>
      </c>
      <c r="X71" s="104">
        <f t="shared" ref="X71:X95" si="57">IF(AND($D71&lt;&gt;"",$J71="○"),1,0)</f>
        <v>0</v>
      </c>
      <c r="Y71" s="64"/>
      <c r="AA71" s="248" t="s">
        <v>327</v>
      </c>
      <c r="AB71" s="346" t="str">
        <f>E96</f>
        <v/>
      </c>
      <c r="AC71" s="348" t="s">
        <v>334</v>
      </c>
      <c r="AD71" s="349" t="str">
        <f>IF(AB71&gt;=20,"★","")</f>
        <v>★</v>
      </c>
      <c r="AE71" s="349" t="str">
        <f>IF(AB71&gt;=40,"★","")</f>
        <v>★</v>
      </c>
      <c r="AF71" s="349" t="str">
        <f>IF(AB71&gt;=60,"★","")</f>
        <v>★</v>
      </c>
      <c r="AG71" s="350" t="str">
        <f>IF(AB71&gt;=80,"★","")</f>
        <v>★</v>
      </c>
      <c r="AH71" s="446">
        <f>C97</f>
        <v>0</v>
      </c>
    </row>
    <row r="72" spans="1:37">
      <c r="A72" s="409"/>
      <c r="B72" s="400"/>
      <c r="C72" s="14" t="s">
        <v>247</v>
      </c>
      <c r="D72" s="161"/>
      <c r="E72" s="40" t="s">
        <v>44</v>
      </c>
      <c r="F72" s="22"/>
      <c r="G72" s="22"/>
      <c r="H72" s="22"/>
      <c r="I72" s="22"/>
      <c r="J72" s="23"/>
      <c r="K72" s="98">
        <f t="shared" si="44"/>
        <v>0</v>
      </c>
      <c r="L72" s="98">
        <f t="shared" si="45"/>
        <v>0</v>
      </c>
      <c r="M72" s="99">
        <f t="shared" si="46"/>
        <v>0</v>
      </c>
      <c r="N72" s="99">
        <f t="shared" si="47"/>
        <v>0</v>
      </c>
      <c r="O72" s="100">
        <f t="shared" si="48"/>
        <v>0</v>
      </c>
      <c r="P72" s="100">
        <f t="shared" si="49"/>
        <v>0</v>
      </c>
      <c r="Q72" s="101">
        <f t="shared" si="50"/>
        <v>0</v>
      </c>
      <c r="R72" s="101">
        <f t="shared" si="51"/>
        <v>0</v>
      </c>
      <c r="S72" s="102">
        <f t="shared" si="52"/>
        <v>0</v>
      </c>
      <c r="T72" s="102">
        <f t="shared" si="53"/>
        <v>0</v>
      </c>
      <c r="U72" s="103">
        <f t="shared" si="54"/>
        <v>0</v>
      </c>
      <c r="V72" s="103">
        <f t="shared" si="55"/>
        <v>0</v>
      </c>
      <c r="W72" s="104">
        <f t="shared" si="56"/>
        <v>0</v>
      </c>
      <c r="X72" s="104">
        <f t="shared" si="57"/>
        <v>0</v>
      </c>
      <c r="Y72" s="64"/>
      <c r="AA72" s="248" t="s">
        <v>328</v>
      </c>
      <c r="AB72" s="346" t="str">
        <f>F96</f>
        <v/>
      </c>
      <c r="AC72" s="348" t="s">
        <v>334</v>
      </c>
      <c r="AD72" s="349" t="str">
        <f t="shared" ref="AD72:AD77" si="58">IF(AB72&gt;=20,"★","")</f>
        <v>★</v>
      </c>
      <c r="AE72" s="349" t="str">
        <f t="shared" ref="AE72:AE77" si="59">IF(AB72&gt;=40,"★","")</f>
        <v>★</v>
      </c>
      <c r="AF72" s="349" t="str">
        <f t="shared" ref="AF72:AF77" si="60">IF(AB72&gt;=60,"★","")</f>
        <v>★</v>
      </c>
      <c r="AG72" s="350" t="str">
        <f t="shared" ref="AG72:AG77" si="61">IF(AB72&gt;=80,"★","")</f>
        <v>★</v>
      </c>
      <c r="AH72" s="446"/>
      <c r="AJ72" s="442" t="s">
        <v>335</v>
      </c>
      <c r="AK72" s="443"/>
    </row>
    <row r="73" spans="1:37">
      <c r="A73" s="409"/>
      <c r="B73" s="400"/>
      <c r="C73" s="281" t="s">
        <v>225</v>
      </c>
      <c r="D73" s="162"/>
      <c r="E73" s="41"/>
      <c r="F73" s="16" t="s">
        <v>44</v>
      </c>
      <c r="G73" s="16" t="s">
        <v>44</v>
      </c>
      <c r="H73" s="16"/>
      <c r="I73" s="16"/>
      <c r="J73" s="17"/>
      <c r="K73" s="98">
        <f t="shared" si="44"/>
        <v>0</v>
      </c>
      <c r="L73" s="98">
        <f t="shared" si="45"/>
        <v>0</v>
      </c>
      <c r="M73" s="99">
        <f t="shared" si="46"/>
        <v>0</v>
      </c>
      <c r="N73" s="99">
        <f t="shared" si="47"/>
        <v>0</v>
      </c>
      <c r="O73" s="100">
        <f t="shared" si="48"/>
        <v>0</v>
      </c>
      <c r="P73" s="100">
        <f t="shared" si="49"/>
        <v>0</v>
      </c>
      <c r="Q73" s="101">
        <f t="shared" si="50"/>
        <v>0</v>
      </c>
      <c r="R73" s="101">
        <f t="shared" si="51"/>
        <v>0</v>
      </c>
      <c r="S73" s="102">
        <f t="shared" si="52"/>
        <v>0</v>
      </c>
      <c r="T73" s="102">
        <f t="shared" si="53"/>
        <v>0</v>
      </c>
      <c r="U73" s="103">
        <f t="shared" si="54"/>
        <v>0</v>
      </c>
      <c r="V73" s="103">
        <f t="shared" si="55"/>
        <v>0</v>
      </c>
      <c r="W73" s="104">
        <f t="shared" si="56"/>
        <v>0</v>
      </c>
      <c r="X73" s="104">
        <f t="shared" si="57"/>
        <v>0</v>
      </c>
      <c r="Y73" s="64"/>
      <c r="AA73" s="248" t="s">
        <v>329</v>
      </c>
      <c r="AB73" s="346" t="str">
        <f>G96</f>
        <v/>
      </c>
      <c r="AC73" s="348" t="s">
        <v>334</v>
      </c>
      <c r="AD73" s="349" t="str">
        <f t="shared" si="58"/>
        <v>★</v>
      </c>
      <c r="AE73" s="349" t="str">
        <f t="shared" si="59"/>
        <v>★</v>
      </c>
      <c r="AF73" s="349" t="str">
        <f t="shared" si="60"/>
        <v>★</v>
      </c>
      <c r="AG73" s="350" t="str">
        <f t="shared" si="61"/>
        <v>★</v>
      </c>
      <c r="AH73" s="446"/>
      <c r="AJ73" s="351" t="s">
        <v>336</v>
      </c>
      <c r="AK73" s="352" t="s">
        <v>334</v>
      </c>
    </row>
    <row r="74" spans="1:37">
      <c r="A74" s="409"/>
      <c r="B74" s="400"/>
      <c r="C74" s="281" t="s">
        <v>83</v>
      </c>
      <c r="D74" s="162"/>
      <c r="E74" s="41"/>
      <c r="F74" s="16"/>
      <c r="G74" s="16"/>
      <c r="H74" s="16" t="s">
        <v>44</v>
      </c>
      <c r="I74" s="16"/>
      <c r="J74" s="17"/>
      <c r="K74" s="98">
        <f t="shared" si="44"/>
        <v>0</v>
      </c>
      <c r="L74" s="98">
        <f t="shared" si="45"/>
        <v>0</v>
      </c>
      <c r="M74" s="99">
        <f t="shared" si="46"/>
        <v>0</v>
      </c>
      <c r="N74" s="99">
        <f t="shared" si="47"/>
        <v>0</v>
      </c>
      <c r="O74" s="100">
        <f t="shared" si="48"/>
        <v>0</v>
      </c>
      <c r="P74" s="100">
        <f t="shared" si="49"/>
        <v>0</v>
      </c>
      <c r="Q74" s="101">
        <f t="shared" si="50"/>
        <v>0</v>
      </c>
      <c r="R74" s="101">
        <f t="shared" si="51"/>
        <v>0</v>
      </c>
      <c r="S74" s="102">
        <f t="shared" si="52"/>
        <v>0</v>
      </c>
      <c r="T74" s="102">
        <f t="shared" si="53"/>
        <v>0</v>
      </c>
      <c r="U74" s="103">
        <f t="shared" si="54"/>
        <v>0</v>
      </c>
      <c r="V74" s="103">
        <f t="shared" si="55"/>
        <v>0</v>
      </c>
      <c r="W74" s="104">
        <f t="shared" si="56"/>
        <v>0</v>
      </c>
      <c r="X74" s="104">
        <f t="shared" si="57"/>
        <v>0</v>
      </c>
      <c r="Y74" s="64"/>
      <c r="AA74" s="248" t="s">
        <v>143</v>
      </c>
      <c r="AB74" s="346" t="str">
        <f>H96</f>
        <v/>
      </c>
      <c r="AC74" s="348" t="s">
        <v>334</v>
      </c>
      <c r="AD74" s="349" t="str">
        <f t="shared" si="58"/>
        <v>★</v>
      </c>
      <c r="AE74" s="349" t="str">
        <f t="shared" si="59"/>
        <v>★</v>
      </c>
      <c r="AF74" s="349" t="str">
        <f t="shared" si="60"/>
        <v>★</v>
      </c>
      <c r="AG74" s="350" t="str">
        <f t="shared" si="61"/>
        <v>★</v>
      </c>
      <c r="AH74" s="446"/>
      <c r="AJ74" s="351" t="s">
        <v>337</v>
      </c>
      <c r="AK74" s="353" t="s">
        <v>341</v>
      </c>
    </row>
    <row r="75" spans="1:37">
      <c r="A75" s="409"/>
      <c r="B75" s="400"/>
      <c r="C75" s="11" t="s">
        <v>84</v>
      </c>
      <c r="D75" s="163"/>
      <c r="E75" s="42"/>
      <c r="F75" s="28"/>
      <c r="G75" s="28"/>
      <c r="H75" s="28"/>
      <c r="I75" s="28" t="s">
        <v>44</v>
      </c>
      <c r="J75" s="32"/>
      <c r="K75" s="98">
        <f t="shared" si="44"/>
        <v>0</v>
      </c>
      <c r="L75" s="98">
        <f t="shared" si="45"/>
        <v>0</v>
      </c>
      <c r="M75" s="99">
        <f t="shared" si="46"/>
        <v>0</v>
      </c>
      <c r="N75" s="99">
        <f t="shared" si="47"/>
        <v>0</v>
      </c>
      <c r="O75" s="100">
        <f t="shared" si="48"/>
        <v>0</v>
      </c>
      <c r="P75" s="100">
        <f t="shared" si="49"/>
        <v>0</v>
      </c>
      <c r="Q75" s="101">
        <f t="shared" si="50"/>
        <v>0</v>
      </c>
      <c r="R75" s="101">
        <f t="shared" si="51"/>
        <v>0</v>
      </c>
      <c r="S75" s="102">
        <f t="shared" si="52"/>
        <v>0</v>
      </c>
      <c r="T75" s="102">
        <f t="shared" si="53"/>
        <v>0</v>
      </c>
      <c r="U75" s="103">
        <f t="shared" si="54"/>
        <v>0</v>
      </c>
      <c r="V75" s="103">
        <f t="shared" si="55"/>
        <v>0</v>
      </c>
      <c r="W75" s="104">
        <f t="shared" si="56"/>
        <v>0</v>
      </c>
      <c r="X75" s="104">
        <f t="shared" si="57"/>
        <v>0</v>
      </c>
      <c r="Y75" s="64"/>
      <c r="AA75" s="248" t="s">
        <v>144</v>
      </c>
      <c r="AB75" s="346" t="str">
        <f>I96</f>
        <v/>
      </c>
      <c r="AC75" s="348" t="s">
        <v>334</v>
      </c>
      <c r="AD75" s="349" t="str">
        <f t="shared" si="58"/>
        <v>★</v>
      </c>
      <c r="AE75" s="349" t="str">
        <f t="shared" si="59"/>
        <v>★</v>
      </c>
      <c r="AF75" s="349" t="str">
        <f t="shared" si="60"/>
        <v>★</v>
      </c>
      <c r="AG75" s="350" t="str">
        <f t="shared" si="61"/>
        <v>★</v>
      </c>
      <c r="AH75" s="446"/>
      <c r="AJ75" s="351" t="s">
        <v>338</v>
      </c>
      <c r="AK75" s="353" t="s">
        <v>342</v>
      </c>
    </row>
    <row r="76" spans="1:37" ht="14.25" thickBot="1">
      <c r="A76" s="412"/>
      <c r="B76" s="413"/>
      <c r="C76" s="9" t="s">
        <v>57</v>
      </c>
      <c r="D76" s="283"/>
      <c r="E76" s="44" t="s">
        <v>44</v>
      </c>
      <c r="F76" s="38"/>
      <c r="G76" s="38"/>
      <c r="H76" s="38"/>
      <c r="I76" s="38"/>
      <c r="J76" s="39" t="s">
        <v>44</v>
      </c>
      <c r="K76" s="98">
        <f t="shared" si="44"/>
        <v>0</v>
      </c>
      <c r="L76" s="98">
        <f t="shared" si="45"/>
        <v>0</v>
      </c>
      <c r="M76" s="99">
        <f t="shared" si="46"/>
        <v>0</v>
      </c>
      <c r="N76" s="99">
        <f t="shared" si="47"/>
        <v>0</v>
      </c>
      <c r="O76" s="100">
        <f t="shared" si="48"/>
        <v>0</v>
      </c>
      <c r="P76" s="100">
        <f t="shared" si="49"/>
        <v>0</v>
      </c>
      <c r="Q76" s="101">
        <f t="shared" si="50"/>
        <v>0</v>
      </c>
      <c r="R76" s="101">
        <f t="shared" si="51"/>
        <v>0</v>
      </c>
      <c r="S76" s="102">
        <f t="shared" si="52"/>
        <v>0</v>
      </c>
      <c r="T76" s="102">
        <f t="shared" si="53"/>
        <v>0</v>
      </c>
      <c r="U76" s="103">
        <f t="shared" si="54"/>
        <v>0</v>
      </c>
      <c r="V76" s="103">
        <f t="shared" si="55"/>
        <v>0</v>
      </c>
      <c r="W76" s="104">
        <f t="shared" si="56"/>
        <v>0</v>
      </c>
      <c r="X76" s="104">
        <f t="shared" si="57"/>
        <v>0</v>
      </c>
      <c r="Y76" s="64"/>
      <c r="AA76" s="248" t="s">
        <v>145</v>
      </c>
      <c r="AB76" s="346" t="str">
        <f>J96</f>
        <v/>
      </c>
      <c r="AC76" s="348" t="s">
        <v>334</v>
      </c>
      <c r="AD76" s="349" t="str">
        <f t="shared" si="58"/>
        <v>★</v>
      </c>
      <c r="AE76" s="349" t="str">
        <f t="shared" si="59"/>
        <v>★</v>
      </c>
      <c r="AF76" s="349" t="str">
        <f t="shared" si="60"/>
        <v>★</v>
      </c>
      <c r="AG76" s="350" t="str">
        <f t="shared" si="61"/>
        <v>★</v>
      </c>
      <c r="AH76" s="446"/>
      <c r="AJ76" s="351" t="s">
        <v>339</v>
      </c>
      <c r="AK76" s="353" t="s">
        <v>343</v>
      </c>
    </row>
    <row r="77" spans="1:37" ht="14.25" thickBot="1">
      <c r="A77" s="409" t="s">
        <v>85</v>
      </c>
      <c r="B77" s="400"/>
      <c r="C77" s="1" t="s">
        <v>86</v>
      </c>
      <c r="D77" s="282"/>
      <c r="E77" s="43" t="s">
        <v>44</v>
      </c>
      <c r="F77" s="36"/>
      <c r="G77" s="36"/>
      <c r="H77" s="36"/>
      <c r="I77" s="274"/>
      <c r="J77" s="37"/>
      <c r="K77" s="98">
        <f t="shared" si="44"/>
        <v>0</v>
      </c>
      <c r="L77" s="98">
        <f t="shared" si="45"/>
        <v>0</v>
      </c>
      <c r="M77" s="99">
        <f t="shared" si="46"/>
        <v>0</v>
      </c>
      <c r="N77" s="99">
        <f t="shared" si="47"/>
        <v>0</v>
      </c>
      <c r="O77" s="100">
        <f t="shared" si="48"/>
        <v>0</v>
      </c>
      <c r="P77" s="100">
        <f t="shared" si="49"/>
        <v>0</v>
      </c>
      <c r="Q77" s="101">
        <f t="shared" si="50"/>
        <v>0</v>
      </c>
      <c r="R77" s="101">
        <f t="shared" si="51"/>
        <v>0</v>
      </c>
      <c r="S77" s="102">
        <f t="shared" si="52"/>
        <v>0</v>
      </c>
      <c r="T77" s="102">
        <f t="shared" si="53"/>
        <v>0</v>
      </c>
      <c r="U77" s="103">
        <f t="shared" si="54"/>
        <v>0</v>
      </c>
      <c r="V77" s="103">
        <f t="shared" si="55"/>
        <v>0</v>
      </c>
      <c r="W77" s="104">
        <f t="shared" si="56"/>
        <v>0</v>
      </c>
      <c r="X77" s="104">
        <f t="shared" si="57"/>
        <v>0</v>
      </c>
      <c r="Y77" s="64"/>
      <c r="AA77" s="345" t="s">
        <v>333</v>
      </c>
      <c r="AB77" s="347" t="str">
        <f>D96</f>
        <v/>
      </c>
      <c r="AC77" s="356" t="s">
        <v>334</v>
      </c>
      <c r="AD77" s="357" t="str">
        <f t="shared" si="58"/>
        <v>★</v>
      </c>
      <c r="AE77" s="357" t="str">
        <f t="shared" si="59"/>
        <v>★</v>
      </c>
      <c r="AF77" s="357" t="str">
        <f t="shared" si="60"/>
        <v>★</v>
      </c>
      <c r="AG77" s="359" t="str">
        <f t="shared" si="61"/>
        <v>★</v>
      </c>
      <c r="AH77" s="448"/>
      <c r="AJ77" s="354" t="s">
        <v>340</v>
      </c>
      <c r="AK77" s="355" t="s">
        <v>344</v>
      </c>
    </row>
    <row r="78" spans="1:37">
      <c r="A78" s="409"/>
      <c r="B78" s="400"/>
      <c r="C78" s="12" t="s">
        <v>248</v>
      </c>
      <c r="D78" s="162"/>
      <c r="E78" s="41" t="s">
        <v>44</v>
      </c>
      <c r="F78" s="16"/>
      <c r="G78" s="16"/>
      <c r="H78" s="16"/>
      <c r="I78" s="16"/>
      <c r="J78" s="17"/>
      <c r="K78" s="98">
        <f t="shared" si="44"/>
        <v>0</v>
      </c>
      <c r="L78" s="98">
        <f t="shared" si="45"/>
        <v>0</v>
      </c>
      <c r="M78" s="99">
        <f t="shared" si="46"/>
        <v>0</v>
      </c>
      <c r="N78" s="99">
        <f t="shared" si="47"/>
        <v>0</v>
      </c>
      <c r="O78" s="100">
        <f t="shared" si="48"/>
        <v>0</v>
      </c>
      <c r="P78" s="100">
        <f t="shared" si="49"/>
        <v>0</v>
      </c>
      <c r="Q78" s="101">
        <f t="shared" si="50"/>
        <v>0</v>
      </c>
      <c r="R78" s="101">
        <f t="shared" si="51"/>
        <v>0</v>
      </c>
      <c r="S78" s="102">
        <f t="shared" si="52"/>
        <v>0</v>
      </c>
      <c r="T78" s="102">
        <f t="shared" si="53"/>
        <v>0</v>
      </c>
      <c r="U78" s="103">
        <f t="shared" si="54"/>
        <v>0</v>
      </c>
      <c r="V78" s="103">
        <f t="shared" si="55"/>
        <v>0</v>
      </c>
      <c r="W78" s="104">
        <f t="shared" si="56"/>
        <v>0</v>
      </c>
      <c r="X78" s="104">
        <f t="shared" si="57"/>
        <v>0</v>
      </c>
      <c r="Y78" s="64"/>
    </row>
    <row r="79" spans="1:37">
      <c r="A79" s="409"/>
      <c r="B79" s="400"/>
      <c r="C79" s="12" t="s">
        <v>249</v>
      </c>
      <c r="D79" s="162"/>
      <c r="E79" s="41"/>
      <c r="F79" s="16" t="s">
        <v>44</v>
      </c>
      <c r="G79" s="16" t="s">
        <v>44</v>
      </c>
      <c r="H79" s="16"/>
      <c r="I79" s="16"/>
      <c r="J79" s="17"/>
      <c r="K79" s="98">
        <f t="shared" si="44"/>
        <v>0</v>
      </c>
      <c r="L79" s="98">
        <f t="shared" si="45"/>
        <v>0</v>
      </c>
      <c r="M79" s="99">
        <f t="shared" si="46"/>
        <v>0</v>
      </c>
      <c r="N79" s="99">
        <f t="shared" si="47"/>
        <v>0</v>
      </c>
      <c r="O79" s="100">
        <f t="shared" si="48"/>
        <v>0</v>
      </c>
      <c r="P79" s="100">
        <f t="shared" si="49"/>
        <v>0</v>
      </c>
      <c r="Q79" s="101">
        <f t="shared" si="50"/>
        <v>0</v>
      </c>
      <c r="R79" s="101">
        <f t="shared" si="51"/>
        <v>0</v>
      </c>
      <c r="S79" s="102">
        <f t="shared" si="52"/>
        <v>0</v>
      </c>
      <c r="T79" s="102">
        <f t="shared" si="53"/>
        <v>0</v>
      </c>
      <c r="U79" s="103">
        <f t="shared" si="54"/>
        <v>0</v>
      </c>
      <c r="V79" s="103">
        <f t="shared" si="55"/>
        <v>0</v>
      </c>
      <c r="W79" s="104">
        <f t="shared" si="56"/>
        <v>0</v>
      </c>
      <c r="X79" s="104">
        <f t="shared" si="57"/>
        <v>0</v>
      </c>
      <c r="Y79" s="64"/>
    </row>
    <row r="80" spans="1:37">
      <c r="A80" s="409"/>
      <c r="B80" s="400"/>
      <c r="C80" s="12" t="s">
        <v>250</v>
      </c>
      <c r="D80" s="162"/>
      <c r="E80" s="41"/>
      <c r="F80" s="16"/>
      <c r="G80" s="16"/>
      <c r="H80" s="16" t="s">
        <v>44</v>
      </c>
      <c r="I80" s="16"/>
      <c r="J80" s="17"/>
      <c r="K80" s="98">
        <f t="shared" si="44"/>
        <v>0</v>
      </c>
      <c r="L80" s="98">
        <f t="shared" si="45"/>
        <v>0</v>
      </c>
      <c r="M80" s="99">
        <f t="shared" si="46"/>
        <v>0</v>
      </c>
      <c r="N80" s="99">
        <f t="shared" si="47"/>
        <v>0</v>
      </c>
      <c r="O80" s="100">
        <f t="shared" si="48"/>
        <v>0</v>
      </c>
      <c r="P80" s="100">
        <f t="shared" si="49"/>
        <v>0</v>
      </c>
      <c r="Q80" s="101">
        <f t="shared" si="50"/>
        <v>0</v>
      </c>
      <c r="R80" s="101">
        <f t="shared" si="51"/>
        <v>0</v>
      </c>
      <c r="S80" s="102">
        <f t="shared" si="52"/>
        <v>0</v>
      </c>
      <c r="T80" s="102">
        <f t="shared" si="53"/>
        <v>0</v>
      </c>
      <c r="U80" s="103">
        <f t="shared" si="54"/>
        <v>0</v>
      </c>
      <c r="V80" s="103">
        <f t="shared" si="55"/>
        <v>0</v>
      </c>
      <c r="W80" s="104">
        <f t="shared" si="56"/>
        <v>0</v>
      </c>
      <c r="X80" s="104">
        <f t="shared" si="57"/>
        <v>0</v>
      </c>
      <c r="Y80" s="81"/>
    </row>
    <row r="81" spans="1:25" ht="14.25" thickBot="1">
      <c r="A81" s="412"/>
      <c r="B81" s="413"/>
      <c r="C81" s="9" t="s">
        <v>87</v>
      </c>
      <c r="D81" s="283"/>
      <c r="E81" s="44"/>
      <c r="F81" s="38"/>
      <c r="G81" s="38"/>
      <c r="H81" s="38"/>
      <c r="I81" s="38" t="s">
        <v>44</v>
      </c>
      <c r="J81" s="39"/>
      <c r="K81" s="98">
        <f t="shared" si="44"/>
        <v>0</v>
      </c>
      <c r="L81" s="98">
        <f t="shared" si="45"/>
        <v>0</v>
      </c>
      <c r="M81" s="99">
        <f t="shared" si="46"/>
        <v>0</v>
      </c>
      <c r="N81" s="99">
        <f t="shared" si="47"/>
        <v>0</v>
      </c>
      <c r="O81" s="100">
        <f t="shared" si="48"/>
        <v>0</v>
      </c>
      <c r="P81" s="100">
        <f t="shared" si="49"/>
        <v>0</v>
      </c>
      <c r="Q81" s="101">
        <f t="shared" si="50"/>
        <v>0</v>
      </c>
      <c r="R81" s="101">
        <f t="shared" si="51"/>
        <v>0</v>
      </c>
      <c r="S81" s="102">
        <f t="shared" si="52"/>
        <v>0</v>
      </c>
      <c r="T81" s="102">
        <f t="shared" si="53"/>
        <v>0</v>
      </c>
      <c r="U81" s="103">
        <f t="shared" si="54"/>
        <v>0</v>
      </c>
      <c r="V81" s="103">
        <f t="shared" si="55"/>
        <v>0</v>
      </c>
      <c r="W81" s="104">
        <f t="shared" si="56"/>
        <v>0</v>
      </c>
      <c r="X81" s="104">
        <f t="shared" si="57"/>
        <v>0</v>
      </c>
      <c r="Y81" s="64"/>
    </row>
    <row r="82" spans="1:25">
      <c r="A82" s="410" t="s">
        <v>24</v>
      </c>
      <c r="B82" s="411"/>
      <c r="C82" s="275" t="s">
        <v>251</v>
      </c>
      <c r="D82" s="294"/>
      <c r="E82" s="276" t="s">
        <v>44</v>
      </c>
      <c r="F82" s="277"/>
      <c r="G82" s="277"/>
      <c r="H82" s="277"/>
      <c r="I82" s="277"/>
      <c r="J82" s="278"/>
      <c r="K82" s="98">
        <f t="shared" si="44"/>
        <v>0</v>
      </c>
      <c r="L82" s="98">
        <f t="shared" si="45"/>
        <v>0</v>
      </c>
      <c r="M82" s="99">
        <f t="shared" si="46"/>
        <v>0</v>
      </c>
      <c r="N82" s="99">
        <f t="shared" si="47"/>
        <v>0</v>
      </c>
      <c r="O82" s="100">
        <f t="shared" si="48"/>
        <v>0</v>
      </c>
      <c r="P82" s="100">
        <f t="shared" si="49"/>
        <v>0</v>
      </c>
      <c r="Q82" s="101">
        <f t="shared" si="50"/>
        <v>0</v>
      </c>
      <c r="R82" s="101">
        <f t="shared" si="51"/>
        <v>0</v>
      </c>
      <c r="S82" s="102">
        <f t="shared" si="52"/>
        <v>0</v>
      </c>
      <c r="T82" s="102">
        <f t="shared" si="53"/>
        <v>0</v>
      </c>
      <c r="U82" s="103">
        <f t="shared" si="54"/>
        <v>0</v>
      </c>
      <c r="V82" s="103">
        <f t="shared" si="55"/>
        <v>0</v>
      </c>
      <c r="W82" s="104">
        <f t="shared" si="56"/>
        <v>0</v>
      </c>
      <c r="X82" s="104">
        <f t="shared" si="57"/>
        <v>0</v>
      </c>
      <c r="Y82" s="64"/>
    </row>
    <row r="83" spans="1:25">
      <c r="A83" s="409"/>
      <c r="B83" s="400"/>
      <c r="C83" s="279" t="s">
        <v>88</v>
      </c>
      <c r="D83" s="162"/>
      <c r="E83" s="41" t="s">
        <v>44</v>
      </c>
      <c r="F83" s="16"/>
      <c r="G83" s="16"/>
      <c r="H83" s="16"/>
      <c r="I83" s="16"/>
      <c r="J83" s="17"/>
      <c r="K83" s="98">
        <f t="shared" si="44"/>
        <v>0</v>
      </c>
      <c r="L83" s="98">
        <f t="shared" si="45"/>
        <v>0</v>
      </c>
      <c r="M83" s="99">
        <f t="shared" si="46"/>
        <v>0</v>
      </c>
      <c r="N83" s="99">
        <f t="shared" si="47"/>
        <v>0</v>
      </c>
      <c r="O83" s="100">
        <f t="shared" si="48"/>
        <v>0</v>
      </c>
      <c r="P83" s="100">
        <f t="shared" si="49"/>
        <v>0</v>
      </c>
      <c r="Q83" s="101">
        <f t="shared" si="50"/>
        <v>0</v>
      </c>
      <c r="R83" s="101">
        <f t="shared" si="51"/>
        <v>0</v>
      </c>
      <c r="S83" s="102">
        <f t="shared" si="52"/>
        <v>0</v>
      </c>
      <c r="T83" s="102">
        <f t="shared" si="53"/>
        <v>0</v>
      </c>
      <c r="U83" s="103">
        <f t="shared" si="54"/>
        <v>0</v>
      </c>
      <c r="V83" s="103">
        <f t="shared" si="55"/>
        <v>0</v>
      </c>
      <c r="W83" s="104">
        <f t="shared" si="56"/>
        <v>0</v>
      </c>
      <c r="X83" s="104">
        <f t="shared" si="57"/>
        <v>0</v>
      </c>
      <c r="Y83" s="64"/>
    </row>
    <row r="84" spans="1:25" ht="27">
      <c r="A84" s="409"/>
      <c r="B84" s="400"/>
      <c r="C84" s="12" t="s">
        <v>226</v>
      </c>
      <c r="D84" s="162"/>
      <c r="E84" s="41"/>
      <c r="F84" s="16" t="s">
        <v>44</v>
      </c>
      <c r="G84" s="16" t="s">
        <v>44</v>
      </c>
      <c r="H84" s="16"/>
      <c r="I84" s="16"/>
      <c r="J84" s="17"/>
      <c r="K84" s="98">
        <f t="shared" si="44"/>
        <v>0</v>
      </c>
      <c r="L84" s="98">
        <f t="shared" si="45"/>
        <v>0</v>
      </c>
      <c r="M84" s="99">
        <f t="shared" si="46"/>
        <v>0</v>
      </c>
      <c r="N84" s="99">
        <f t="shared" si="47"/>
        <v>0</v>
      </c>
      <c r="O84" s="100">
        <f t="shared" si="48"/>
        <v>0</v>
      </c>
      <c r="P84" s="100">
        <f t="shared" si="49"/>
        <v>0</v>
      </c>
      <c r="Q84" s="101">
        <f t="shared" si="50"/>
        <v>0</v>
      </c>
      <c r="R84" s="101">
        <f t="shared" si="51"/>
        <v>0</v>
      </c>
      <c r="S84" s="102">
        <f t="shared" si="52"/>
        <v>0</v>
      </c>
      <c r="T84" s="102">
        <f t="shared" si="53"/>
        <v>0</v>
      </c>
      <c r="U84" s="103">
        <f t="shared" si="54"/>
        <v>0</v>
      </c>
      <c r="V84" s="103">
        <f t="shared" si="55"/>
        <v>0</v>
      </c>
      <c r="W84" s="104">
        <f t="shared" si="56"/>
        <v>0</v>
      </c>
      <c r="X84" s="104">
        <f t="shared" si="57"/>
        <v>0</v>
      </c>
      <c r="Y84" s="64"/>
    </row>
    <row r="85" spans="1:25">
      <c r="A85" s="409"/>
      <c r="B85" s="400"/>
      <c r="C85" s="12" t="s">
        <v>252</v>
      </c>
      <c r="D85" s="162"/>
      <c r="E85" s="41" t="s">
        <v>44</v>
      </c>
      <c r="F85" s="16"/>
      <c r="G85" s="16" t="s">
        <v>44</v>
      </c>
      <c r="H85" s="16" t="s">
        <v>44</v>
      </c>
      <c r="I85" s="16" t="s">
        <v>44</v>
      </c>
      <c r="J85" s="17" t="s">
        <v>44</v>
      </c>
      <c r="K85" s="98">
        <f t="shared" si="44"/>
        <v>0</v>
      </c>
      <c r="L85" s="98">
        <f t="shared" si="45"/>
        <v>0</v>
      </c>
      <c r="M85" s="99">
        <f t="shared" si="46"/>
        <v>0</v>
      </c>
      <c r="N85" s="99">
        <f t="shared" si="47"/>
        <v>0</v>
      </c>
      <c r="O85" s="100">
        <f t="shared" si="48"/>
        <v>0</v>
      </c>
      <c r="P85" s="100">
        <f t="shared" si="49"/>
        <v>0</v>
      </c>
      <c r="Q85" s="101">
        <f t="shared" si="50"/>
        <v>0</v>
      </c>
      <c r="R85" s="101">
        <f t="shared" si="51"/>
        <v>0</v>
      </c>
      <c r="S85" s="102">
        <f t="shared" si="52"/>
        <v>0</v>
      </c>
      <c r="T85" s="102">
        <f t="shared" si="53"/>
        <v>0</v>
      </c>
      <c r="U85" s="103">
        <f t="shared" si="54"/>
        <v>0</v>
      </c>
      <c r="V85" s="103">
        <f t="shared" si="55"/>
        <v>0</v>
      </c>
      <c r="W85" s="104">
        <f t="shared" si="56"/>
        <v>0</v>
      </c>
      <c r="X85" s="104">
        <f t="shared" si="57"/>
        <v>0</v>
      </c>
      <c r="Y85" s="64"/>
    </row>
    <row r="86" spans="1:25">
      <c r="A86" s="409"/>
      <c r="B86" s="400"/>
      <c r="C86" s="12" t="s">
        <v>89</v>
      </c>
      <c r="D86" s="162"/>
      <c r="E86" s="41"/>
      <c r="F86" s="16"/>
      <c r="G86" s="16"/>
      <c r="H86" s="16"/>
      <c r="I86" s="16" t="s">
        <v>44</v>
      </c>
      <c r="J86" s="17"/>
      <c r="K86" s="98">
        <f t="shared" si="44"/>
        <v>0</v>
      </c>
      <c r="L86" s="98">
        <f t="shared" si="45"/>
        <v>0</v>
      </c>
      <c r="M86" s="99">
        <f t="shared" si="46"/>
        <v>0</v>
      </c>
      <c r="N86" s="99">
        <f t="shared" si="47"/>
        <v>0</v>
      </c>
      <c r="O86" s="100">
        <f t="shared" si="48"/>
        <v>0</v>
      </c>
      <c r="P86" s="100">
        <f t="shared" si="49"/>
        <v>0</v>
      </c>
      <c r="Q86" s="101">
        <f t="shared" si="50"/>
        <v>0</v>
      </c>
      <c r="R86" s="101">
        <f t="shared" si="51"/>
        <v>0</v>
      </c>
      <c r="S86" s="102">
        <f t="shared" si="52"/>
        <v>0</v>
      </c>
      <c r="T86" s="102">
        <f t="shared" si="53"/>
        <v>0</v>
      </c>
      <c r="U86" s="103">
        <f t="shared" si="54"/>
        <v>0</v>
      </c>
      <c r="V86" s="103">
        <f t="shared" si="55"/>
        <v>0</v>
      </c>
      <c r="W86" s="104">
        <f t="shared" si="56"/>
        <v>0</v>
      </c>
      <c r="X86" s="104">
        <f t="shared" si="57"/>
        <v>0</v>
      </c>
      <c r="Y86" s="64"/>
    </row>
    <row r="87" spans="1:25" ht="14.25" thickBot="1">
      <c r="A87" s="412"/>
      <c r="B87" s="413"/>
      <c r="C87" s="275" t="s">
        <v>57</v>
      </c>
      <c r="D87" s="294"/>
      <c r="E87" s="276" t="s">
        <v>44</v>
      </c>
      <c r="F87" s="277"/>
      <c r="G87" s="277"/>
      <c r="H87" s="277"/>
      <c r="I87" s="277"/>
      <c r="J87" s="278" t="s">
        <v>44</v>
      </c>
      <c r="K87" s="98">
        <f t="shared" si="44"/>
        <v>0</v>
      </c>
      <c r="L87" s="98">
        <f t="shared" si="45"/>
        <v>0</v>
      </c>
      <c r="M87" s="99">
        <f t="shared" si="46"/>
        <v>0</v>
      </c>
      <c r="N87" s="99">
        <f t="shared" si="47"/>
        <v>0</v>
      </c>
      <c r="O87" s="100">
        <f t="shared" si="48"/>
        <v>0</v>
      </c>
      <c r="P87" s="100">
        <f t="shared" si="49"/>
        <v>0</v>
      </c>
      <c r="Q87" s="101">
        <f t="shared" si="50"/>
        <v>0</v>
      </c>
      <c r="R87" s="101">
        <f t="shared" si="51"/>
        <v>0</v>
      </c>
      <c r="S87" s="102">
        <f t="shared" si="52"/>
        <v>0</v>
      </c>
      <c r="T87" s="102">
        <f t="shared" si="53"/>
        <v>0</v>
      </c>
      <c r="U87" s="103">
        <f t="shared" si="54"/>
        <v>0</v>
      </c>
      <c r="V87" s="103">
        <f t="shared" si="55"/>
        <v>0</v>
      </c>
      <c r="W87" s="104">
        <f t="shared" si="56"/>
        <v>0</v>
      </c>
      <c r="X87" s="104">
        <f t="shared" si="57"/>
        <v>0</v>
      </c>
      <c r="Y87" s="64"/>
    </row>
    <row r="88" spans="1:25">
      <c r="A88" s="410" t="s">
        <v>25</v>
      </c>
      <c r="B88" s="411"/>
      <c r="C88" s="67" t="s">
        <v>90</v>
      </c>
      <c r="D88" s="282"/>
      <c r="E88" s="43" t="s">
        <v>44</v>
      </c>
      <c r="F88" s="36"/>
      <c r="G88" s="36"/>
      <c r="H88" s="36"/>
      <c r="I88" s="36"/>
      <c r="J88" s="37"/>
      <c r="K88" s="98">
        <f t="shared" si="44"/>
        <v>0</v>
      </c>
      <c r="L88" s="98">
        <f t="shared" si="45"/>
        <v>0</v>
      </c>
      <c r="M88" s="99">
        <f t="shared" si="46"/>
        <v>0</v>
      </c>
      <c r="N88" s="99">
        <f t="shared" si="47"/>
        <v>0</v>
      </c>
      <c r="O88" s="100">
        <f t="shared" si="48"/>
        <v>0</v>
      </c>
      <c r="P88" s="100">
        <f t="shared" si="49"/>
        <v>0</v>
      </c>
      <c r="Q88" s="101">
        <f t="shared" si="50"/>
        <v>0</v>
      </c>
      <c r="R88" s="101">
        <f t="shared" si="51"/>
        <v>0</v>
      </c>
      <c r="S88" s="102">
        <f t="shared" si="52"/>
        <v>0</v>
      </c>
      <c r="T88" s="102">
        <f t="shared" si="53"/>
        <v>0</v>
      </c>
      <c r="U88" s="103">
        <f t="shared" si="54"/>
        <v>0</v>
      </c>
      <c r="V88" s="103">
        <f t="shared" si="55"/>
        <v>0</v>
      </c>
      <c r="W88" s="104">
        <f t="shared" si="56"/>
        <v>0</v>
      </c>
      <c r="X88" s="104">
        <f t="shared" si="57"/>
        <v>0</v>
      </c>
      <c r="Y88" s="64"/>
    </row>
    <row r="89" spans="1:25" ht="27">
      <c r="A89" s="409"/>
      <c r="B89" s="400"/>
      <c r="C89" s="281" t="s">
        <v>227</v>
      </c>
      <c r="D89" s="162"/>
      <c r="E89" s="41"/>
      <c r="F89" s="16" t="s">
        <v>44</v>
      </c>
      <c r="G89" s="16" t="s">
        <v>44</v>
      </c>
      <c r="H89" s="16"/>
      <c r="I89" s="16"/>
      <c r="J89" s="17"/>
      <c r="K89" s="98">
        <f t="shared" si="44"/>
        <v>0</v>
      </c>
      <c r="L89" s="98">
        <f t="shared" si="45"/>
        <v>0</v>
      </c>
      <c r="M89" s="99">
        <f t="shared" si="46"/>
        <v>0</v>
      </c>
      <c r="N89" s="99">
        <f t="shared" si="47"/>
        <v>0</v>
      </c>
      <c r="O89" s="100">
        <f t="shared" si="48"/>
        <v>0</v>
      </c>
      <c r="P89" s="100">
        <f t="shared" si="49"/>
        <v>0</v>
      </c>
      <c r="Q89" s="101">
        <f t="shared" si="50"/>
        <v>0</v>
      </c>
      <c r="R89" s="101">
        <f t="shared" si="51"/>
        <v>0</v>
      </c>
      <c r="S89" s="102">
        <f t="shared" si="52"/>
        <v>0</v>
      </c>
      <c r="T89" s="102">
        <f t="shared" si="53"/>
        <v>0</v>
      </c>
      <c r="U89" s="103">
        <f t="shared" si="54"/>
        <v>0</v>
      </c>
      <c r="V89" s="103">
        <f t="shared" si="55"/>
        <v>0</v>
      </c>
      <c r="W89" s="104">
        <f t="shared" si="56"/>
        <v>0</v>
      </c>
      <c r="X89" s="104">
        <f t="shared" si="57"/>
        <v>0</v>
      </c>
      <c r="Y89" s="64"/>
    </row>
    <row r="90" spans="1:25">
      <c r="A90" s="409"/>
      <c r="B90" s="400"/>
      <c r="C90" s="281" t="s">
        <v>253</v>
      </c>
      <c r="D90" s="162"/>
      <c r="E90" s="41" t="s">
        <v>44</v>
      </c>
      <c r="F90" s="16"/>
      <c r="G90" s="16" t="s">
        <v>44</v>
      </c>
      <c r="H90" s="16" t="s">
        <v>44</v>
      </c>
      <c r="I90" s="16" t="s">
        <v>44</v>
      </c>
      <c r="J90" s="17" t="s">
        <v>44</v>
      </c>
      <c r="K90" s="98">
        <f t="shared" si="44"/>
        <v>0</v>
      </c>
      <c r="L90" s="98">
        <f t="shared" si="45"/>
        <v>0</v>
      </c>
      <c r="M90" s="99">
        <f t="shared" si="46"/>
        <v>0</v>
      </c>
      <c r="N90" s="99">
        <f t="shared" si="47"/>
        <v>0</v>
      </c>
      <c r="O90" s="100">
        <f t="shared" si="48"/>
        <v>0</v>
      </c>
      <c r="P90" s="100">
        <f t="shared" si="49"/>
        <v>0</v>
      </c>
      <c r="Q90" s="101">
        <f t="shared" si="50"/>
        <v>0</v>
      </c>
      <c r="R90" s="101">
        <f t="shared" si="51"/>
        <v>0</v>
      </c>
      <c r="S90" s="102">
        <f t="shared" si="52"/>
        <v>0</v>
      </c>
      <c r="T90" s="102">
        <f t="shared" si="53"/>
        <v>0</v>
      </c>
      <c r="U90" s="103">
        <f t="shared" si="54"/>
        <v>0</v>
      </c>
      <c r="V90" s="103">
        <f t="shared" si="55"/>
        <v>0</v>
      </c>
      <c r="W90" s="104">
        <f t="shared" si="56"/>
        <v>0</v>
      </c>
      <c r="X90" s="104">
        <f t="shared" si="57"/>
        <v>0</v>
      </c>
      <c r="Y90" s="64"/>
    </row>
    <row r="91" spans="1:25" ht="14.25" thickBot="1">
      <c r="A91" s="412"/>
      <c r="B91" s="413"/>
      <c r="C91" s="66" t="s">
        <v>91</v>
      </c>
      <c r="D91" s="283"/>
      <c r="E91" s="44"/>
      <c r="F91" s="38"/>
      <c r="G91" s="38"/>
      <c r="H91" s="38"/>
      <c r="I91" s="38" t="s">
        <v>44</v>
      </c>
      <c r="J91" s="39"/>
      <c r="K91" s="98">
        <f t="shared" si="44"/>
        <v>0</v>
      </c>
      <c r="L91" s="98">
        <f t="shared" si="45"/>
        <v>0</v>
      </c>
      <c r="M91" s="99">
        <f t="shared" si="46"/>
        <v>0</v>
      </c>
      <c r="N91" s="99">
        <f t="shared" si="47"/>
        <v>0</v>
      </c>
      <c r="O91" s="100">
        <f t="shared" si="48"/>
        <v>0</v>
      </c>
      <c r="P91" s="100">
        <f t="shared" si="49"/>
        <v>0</v>
      </c>
      <c r="Q91" s="101">
        <f t="shared" si="50"/>
        <v>0</v>
      </c>
      <c r="R91" s="101">
        <f t="shared" si="51"/>
        <v>0</v>
      </c>
      <c r="S91" s="102">
        <f t="shared" si="52"/>
        <v>0</v>
      </c>
      <c r="T91" s="102">
        <f t="shared" si="53"/>
        <v>0</v>
      </c>
      <c r="U91" s="103">
        <f t="shared" si="54"/>
        <v>0</v>
      </c>
      <c r="V91" s="103">
        <f t="shared" si="55"/>
        <v>0</v>
      </c>
      <c r="W91" s="104">
        <f t="shared" si="56"/>
        <v>0</v>
      </c>
      <c r="X91" s="104">
        <f t="shared" si="57"/>
        <v>0</v>
      </c>
      <c r="Y91" s="64"/>
    </row>
    <row r="92" spans="1:25">
      <c r="A92" s="409" t="s">
        <v>92</v>
      </c>
      <c r="B92" s="400"/>
      <c r="C92" s="1" t="s">
        <v>93</v>
      </c>
      <c r="D92" s="282"/>
      <c r="E92" s="43" t="s">
        <v>44</v>
      </c>
      <c r="F92" s="36"/>
      <c r="G92" s="36"/>
      <c r="H92" s="36"/>
      <c r="I92" s="274"/>
      <c r="J92" s="37"/>
      <c r="K92" s="98">
        <f t="shared" si="44"/>
        <v>0</v>
      </c>
      <c r="L92" s="98">
        <f t="shared" si="45"/>
        <v>0</v>
      </c>
      <c r="M92" s="99">
        <f t="shared" si="46"/>
        <v>0</v>
      </c>
      <c r="N92" s="99">
        <f t="shared" si="47"/>
        <v>0</v>
      </c>
      <c r="O92" s="100">
        <f t="shared" si="48"/>
        <v>0</v>
      </c>
      <c r="P92" s="100">
        <f t="shared" si="49"/>
        <v>0</v>
      </c>
      <c r="Q92" s="101">
        <f t="shared" si="50"/>
        <v>0</v>
      </c>
      <c r="R92" s="101">
        <f t="shared" si="51"/>
        <v>0</v>
      </c>
      <c r="S92" s="102">
        <f t="shared" si="52"/>
        <v>0</v>
      </c>
      <c r="T92" s="102">
        <f t="shared" si="53"/>
        <v>0</v>
      </c>
      <c r="U92" s="103">
        <f t="shared" si="54"/>
        <v>0</v>
      </c>
      <c r="V92" s="103">
        <f t="shared" si="55"/>
        <v>0</v>
      </c>
      <c r="W92" s="104">
        <f t="shared" si="56"/>
        <v>0</v>
      </c>
      <c r="X92" s="104">
        <f t="shared" si="57"/>
        <v>0</v>
      </c>
      <c r="Y92" s="64"/>
    </row>
    <row r="93" spans="1:25">
      <c r="A93" s="409"/>
      <c r="B93" s="400"/>
      <c r="C93" s="12" t="s">
        <v>94</v>
      </c>
      <c r="D93" s="162"/>
      <c r="E93" s="41"/>
      <c r="F93" s="16" t="s">
        <v>44</v>
      </c>
      <c r="G93" s="16" t="s">
        <v>44</v>
      </c>
      <c r="H93" s="16"/>
      <c r="I93" s="16"/>
      <c r="J93" s="17"/>
      <c r="K93" s="98">
        <f t="shared" si="44"/>
        <v>0</v>
      </c>
      <c r="L93" s="98">
        <f t="shared" si="45"/>
        <v>0</v>
      </c>
      <c r="M93" s="99">
        <f t="shared" si="46"/>
        <v>0</v>
      </c>
      <c r="N93" s="99">
        <f t="shared" si="47"/>
        <v>0</v>
      </c>
      <c r="O93" s="100">
        <f t="shared" si="48"/>
        <v>0</v>
      </c>
      <c r="P93" s="100">
        <f t="shared" si="49"/>
        <v>0</v>
      </c>
      <c r="Q93" s="101">
        <f t="shared" si="50"/>
        <v>0</v>
      </c>
      <c r="R93" s="101">
        <f t="shared" si="51"/>
        <v>0</v>
      </c>
      <c r="S93" s="102">
        <f t="shared" si="52"/>
        <v>0</v>
      </c>
      <c r="T93" s="102">
        <f t="shared" si="53"/>
        <v>0</v>
      </c>
      <c r="U93" s="103">
        <f t="shared" si="54"/>
        <v>0</v>
      </c>
      <c r="V93" s="103">
        <f t="shared" si="55"/>
        <v>0</v>
      </c>
      <c r="W93" s="104">
        <f t="shared" si="56"/>
        <v>0</v>
      </c>
      <c r="X93" s="104">
        <f t="shared" si="57"/>
        <v>0</v>
      </c>
      <c r="Y93" s="64"/>
    </row>
    <row r="94" spans="1:25">
      <c r="A94" s="409"/>
      <c r="B94" s="400"/>
      <c r="C94" s="12" t="s">
        <v>254</v>
      </c>
      <c r="D94" s="162"/>
      <c r="E94" s="41" t="s">
        <v>44</v>
      </c>
      <c r="F94" s="16"/>
      <c r="G94" s="16" t="s">
        <v>44</v>
      </c>
      <c r="H94" s="16" t="s">
        <v>44</v>
      </c>
      <c r="I94" s="16" t="s">
        <v>44</v>
      </c>
      <c r="J94" s="17" t="s">
        <v>44</v>
      </c>
      <c r="K94" s="98">
        <f t="shared" si="44"/>
        <v>0</v>
      </c>
      <c r="L94" s="98">
        <f t="shared" si="45"/>
        <v>0</v>
      </c>
      <c r="M94" s="99">
        <f t="shared" si="46"/>
        <v>0</v>
      </c>
      <c r="N94" s="99">
        <f t="shared" si="47"/>
        <v>0</v>
      </c>
      <c r="O94" s="100">
        <f t="shared" si="48"/>
        <v>0</v>
      </c>
      <c r="P94" s="100">
        <f t="shared" si="49"/>
        <v>0</v>
      </c>
      <c r="Q94" s="101">
        <f t="shared" si="50"/>
        <v>0</v>
      </c>
      <c r="R94" s="101">
        <f t="shared" si="51"/>
        <v>0</v>
      </c>
      <c r="S94" s="102">
        <f t="shared" si="52"/>
        <v>0</v>
      </c>
      <c r="T94" s="102">
        <f t="shared" si="53"/>
        <v>0</v>
      </c>
      <c r="U94" s="103">
        <f t="shared" si="54"/>
        <v>0</v>
      </c>
      <c r="V94" s="103">
        <f t="shared" si="55"/>
        <v>0</v>
      </c>
      <c r="W94" s="104">
        <f t="shared" si="56"/>
        <v>0</v>
      </c>
      <c r="X94" s="104">
        <f t="shared" si="57"/>
        <v>0</v>
      </c>
      <c r="Y94" s="64"/>
    </row>
    <row r="95" spans="1:25" ht="14.25" thickBot="1">
      <c r="A95" s="412"/>
      <c r="B95" s="413"/>
      <c r="C95" s="9" t="s">
        <v>95</v>
      </c>
      <c r="D95" s="283"/>
      <c r="E95" s="44"/>
      <c r="F95" s="38"/>
      <c r="G95" s="38"/>
      <c r="H95" s="38"/>
      <c r="I95" s="38" t="s">
        <v>44</v>
      </c>
      <c r="J95" s="39"/>
      <c r="K95" s="98">
        <f t="shared" si="44"/>
        <v>0</v>
      </c>
      <c r="L95" s="98">
        <f t="shared" si="45"/>
        <v>0</v>
      </c>
      <c r="M95" s="99">
        <f t="shared" si="46"/>
        <v>0</v>
      </c>
      <c r="N95" s="99">
        <f t="shared" si="47"/>
        <v>0</v>
      </c>
      <c r="O95" s="100">
        <f t="shared" si="48"/>
        <v>0</v>
      </c>
      <c r="P95" s="100">
        <f t="shared" si="49"/>
        <v>0</v>
      </c>
      <c r="Q95" s="101">
        <f t="shared" si="50"/>
        <v>0</v>
      </c>
      <c r="R95" s="101">
        <f t="shared" si="51"/>
        <v>0</v>
      </c>
      <c r="S95" s="102">
        <f t="shared" si="52"/>
        <v>0</v>
      </c>
      <c r="T95" s="102">
        <f t="shared" si="53"/>
        <v>0</v>
      </c>
      <c r="U95" s="103">
        <f t="shared" si="54"/>
        <v>0</v>
      </c>
      <c r="V95" s="103">
        <f t="shared" si="55"/>
        <v>0</v>
      </c>
      <c r="W95" s="104">
        <f t="shared" si="56"/>
        <v>0</v>
      </c>
      <c r="X95" s="104">
        <f t="shared" si="57"/>
        <v>0</v>
      </c>
      <c r="Y95" s="64"/>
    </row>
    <row r="96" spans="1:25" ht="14.25" thickBot="1">
      <c r="A96" s="393" t="s">
        <v>152</v>
      </c>
      <c r="B96" s="394"/>
      <c r="C96" s="395"/>
      <c r="D96" s="107" t="str">
        <f>IF(SUM(L71:L95)=0,"",SUM(K71:K95)/SUM(L71:L95)*100)</f>
        <v/>
      </c>
      <c r="E96" s="107" t="str">
        <f>IF(SUM(N71:N95)=0,"",SUM(M71:M95)/SUM(N71:N95)*100)</f>
        <v/>
      </c>
      <c r="F96" s="105" t="str">
        <f>IF(SUM(P71:P95)=0,"",SUM(O71:O95)/SUM(P71:P95)*100)</f>
        <v/>
      </c>
      <c r="G96" s="105" t="str">
        <f>IF(SUM(R71:R95)=0,"",SUM(Q71:Q95)/SUM(R71:R95)*100)</f>
        <v/>
      </c>
      <c r="H96" s="105" t="str">
        <f>IF(SUM(T71:T95)=0,"",SUM(S71:S95)/SUM(T71:T95)*100)</f>
        <v/>
      </c>
      <c r="I96" s="105" t="str">
        <f>IF(SUM(V71:V95)=0,"",SUM(U71:U95)/SUM(V71:V95)*100)</f>
        <v/>
      </c>
      <c r="J96" s="106" t="str">
        <f>IF(SUM(X71:X95)=0,"",SUM(W71:W95)/SUM(X71:X95)*100)</f>
        <v/>
      </c>
    </row>
    <row r="97" spans="1:37" ht="30" customHeight="1" thickBot="1">
      <c r="A97" s="396" t="s">
        <v>71</v>
      </c>
      <c r="B97" s="392"/>
      <c r="C97" s="397"/>
      <c r="D97" s="397"/>
      <c r="E97" s="397"/>
      <c r="F97" s="397"/>
      <c r="G97" s="397"/>
      <c r="H97" s="397"/>
      <c r="I97" s="397"/>
      <c r="J97" s="398"/>
    </row>
    <row r="98" spans="1:37" ht="14.25" thickBot="1"/>
    <row r="99" spans="1:37" ht="18" customHeight="1" thickBot="1">
      <c r="A99" s="391" t="s">
        <v>276</v>
      </c>
      <c r="B99" s="392"/>
      <c r="C99" s="299"/>
      <c r="D99" s="295"/>
      <c r="E99" s="295"/>
      <c r="F99" s="295"/>
      <c r="G99" s="295"/>
      <c r="H99" s="295"/>
      <c r="I99" s="295"/>
      <c r="J99" s="296"/>
    </row>
    <row r="100" spans="1:37">
      <c r="A100" s="431" t="s">
        <v>6</v>
      </c>
      <c r="B100" s="374"/>
      <c r="C100" s="433" t="s">
        <v>62</v>
      </c>
      <c r="D100" s="425" t="s">
        <v>64</v>
      </c>
      <c r="E100" s="428" t="s">
        <v>63</v>
      </c>
      <c r="F100" s="429"/>
      <c r="G100" s="429"/>
      <c r="H100" s="429"/>
      <c r="I100" s="429"/>
      <c r="J100" s="430"/>
      <c r="Y100" s="64"/>
    </row>
    <row r="101" spans="1:37" ht="14.25" thickBot="1">
      <c r="A101" s="402"/>
      <c r="B101" s="403"/>
      <c r="C101" s="434"/>
      <c r="D101" s="426"/>
      <c r="E101" s="414" t="s">
        <v>78</v>
      </c>
      <c r="F101" s="436" t="s">
        <v>3</v>
      </c>
      <c r="G101" s="436"/>
      <c r="H101" s="436" t="s">
        <v>4</v>
      </c>
      <c r="I101" s="436" t="s">
        <v>5</v>
      </c>
      <c r="J101" s="416" t="s">
        <v>8</v>
      </c>
      <c r="Y101" s="64" t="s">
        <v>32</v>
      </c>
    </row>
    <row r="102" spans="1:37" ht="14.25" customHeight="1" thickBot="1">
      <c r="A102" s="432"/>
      <c r="B102" s="388"/>
      <c r="C102" s="435"/>
      <c r="D102" s="427"/>
      <c r="E102" s="415"/>
      <c r="F102" s="212" t="s">
        <v>46</v>
      </c>
      <c r="G102" s="212" t="s">
        <v>47</v>
      </c>
      <c r="H102" s="437"/>
      <c r="I102" s="437"/>
      <c r="J102" s="417"/>
      <c r="Y102" s="64" t="s">
        <v>72</v>
      </c>
      <c r="AA102" s="342" t="s">
        <v>63</v>
      </c>
      <c r="AB102" s="343" t="s">
        <v>152</v>
      </c>
      <c r="AC102" s="447" t="s">
        <v>64</v>
      </c>
      <c r="AD102" s="447"/>
      <c r="AE102" s="447"/>
      <c r="AF102" s="447"/>
      <c r="AG102" s="447"/>
      <c r="AH102" s="344" t="s">
        <v>326</v>
      </c>
    </row>
    <row r="103" spans="1:37" ht="14.25" customHeight="1" thickTop="1">
      <c r="A103" s="440" t="s">
        <v>82</v>
      </c>
      <c r="B103" s="441"/>
      <c r="C103" s="89" t="s">
        <v>216</v>
      </c>
      <c r="D103" s="293"/>
      <c r="E103" s="90" t="s">
        <v>44</v>
      </c>
      <c r="F103" s="91"/>
      <c r="G103" s="91"/>
      <c r="H103" s="91"/>
      <c r="I103" s="91"/>
      <c r="J103" s="92"/>
      <c r="K103" s="98">
        <f t="shared" ref="K103:K127" si="62">IF(D103="○",1,0)</f>
        <v>0</v>
      </c>
      <c r="L103" s="98">
        <f t="shared" ref="L103:L127" si="63">IF(D103="",0,1)</f>
        <v>0</v>
      </c>
      <c r="M103" s="99">
        <f t="shared" ref="M103:M127" si="64">IF(AND($D103="○",E103="○"),1,0)</f>
        <v>0</v>
      </c>
      <c r="N103" s="99">
        <f t="shared" ref="N103:N127" si="65">IF(AND($D103&lt;&gt;"",$E103="○"),1,0)</f>
        <v>0</v>
      </c>
      <c r="O103" s="100">
        <f t="shared" ref="O103:O127" si="66">IF(AND($D103="○",F103="○"),1,0)</f>
        <v>0</v>
      </c>
      <c r="P103" s="100">
        <f t="shared" ref="P103:P127" si="67">IF(AND($D103&lt;&gt;"",$F103="○"),1,0)</f>
        <v>0</v>
      </c>
      <c r="Q103" s="101">
        <f t="shared" ref="Q103:Q127" si="68">IF(AND($D103="○",G103="○"),1,0)</f>
        <v>0</v>
      </c>
      <c r="R103" s="101">
        <f t="shared" ref="R103:R127" si="69">IF(AND($D103&lt;&gt;"",$G103="○"),1,0)</f>
        <v>0</v>
      </c>
      <c r="S103" s="102">
        <f t="shared" ref="S103:S127" si="70">IF(AND($D103="○",H103="○"),1,0)</f>
        <v>0</v>
      </c>
      <c r="T103" s="102">
        <f t="shared" ref="T103:T127" si="71">IF(AND($D103&lt;&gt;"",$H103="○"),1,0)</f>
        <v>0</v>
      </c>
      <c r="U103" s="103">
        <f t="shared" ref="U103:U127" si="72">IF(AND($D103="○",I103="○"),1,0)</f>
        <v>0</v>
      </c>
      <c r="V103" s="103">
        <f t="shared" ref="V103:V127" si="73">IF(AND($D103&lt;&gt;"",$I103="○"),1,0)</f>
        <v>0</v>
      </c>
      <c r="W103" s="104">
        <f t="shared" ref="W103:W127" si="74">IF(AND($D103="○",J103="○"),1,0)</f>
        <v>0</v>
      </c>
      <c r="X103" s="104">
        <f t="shared" ref="X103:X127" si="75">IF(AND($D103&lt;&gt;"",$J103="○"),1,0)</f>
        <v>0</v>
      </c>
      <c r="Y103" s="64"/>
      <c r="AA103" s="248" t="s">
        <v>327</v>
      </c>
      <c r="AB103" s="346" t="str">
        <f>E128</f>
        <v/>
      </c>
      <c r="AC103" s="348" t="s">
        <v>334</v>
      </c>
      <c r="AD103" s="349" t="str">
        <f>IF(AB103&gt;=20,"★","")</f>
        <v>★</v>
      </c>
      <c r="AE103" s="349" t="str">
        <f>IF(AB103&gt;=40,"★","")</f>
        <v>★</v>
      </c>
      <c r="AF103" s="349" t="str">
        <f>IF(AB103&gt;=60,"★","")</f>
        <v>★</v>
      </c>
      <c r="AG103" s="350" t="str">
        <f>IF(AB103&gt;=80,"★","")</f>
        <v>★</v>
      </c>
      <c r="AH103" s="446">
        <f>C129</f>
        <v>0</v>
      </c>
    </row>
    <row r="104" spans="1:37">
      <c r="A104" s="409"/>
      <c r="B104" s="400"/>
      <c r="C104" s="14" t="s">
        <v>247</v>
      </c>
      <c r="D104" s="161"/>
      <c r="E104" s="40" t="s">
        <v>44</v>
      </c>
      <c r="F104" s="22"/>
      <c r="G104" s="22"/>
      <c r="H104" s="22"/>
      <c r="I104" s="22"/>
      <c r="J104" s="23"/>
      <c r="K104" s="98">
        <f t="shared" si="62"/>
        <v>0</v>
      </c>
      <c r="L104" s="98">
        <f t="shared" si="63"/>
        <v>0</v>
      </c>
      <c r="M104" s="99">
        <f t="shared" si="64"/>
        <v>0</v>
      </c>
      <c r="N104" s="99">
        <f t="shared" si="65"/>
        <v>0</v>
      </c>
      <c r="O104" s="100">
        <f t="shared" si="66"/>
        <v>0</v>
      </c>
      <c r="P104" s="100">
        <f t="shared" si="67"/>
        <v>0</v>
      </c>
      <c r="Q104" s="101">
        <f t="shared" si="68"/>
        <v>0</v>
      </c>
      <c r="R104" s="101">
        <f t="shared" si="69"/>
        <v>0</v>
      </c>
      <c r="S104" s="102">
        <f t="shared" si="70"/>
        <v>0</v>
      </c>
      <c r="T104" s="102">
        <f t="shared" si="71"/>
        <v>0</v>
      </c>
      <c r="U104" s="103">
        <f t="shared" si="72"/>
        <v>0</v>
      </c>
      <c r="V104" s="103">
        <f t="shared" si="73"/>
        <v>0</v>
      </c>
      <c r="W104" s="104">
        <f t="shared" si="74"/>
        <v>0</v>
      </c>
      <c r="X104" s="104">
        <f t="shared" si="75"/>
        <v>0</v>
      </c>
      <c r="Y104" s="64"/>
      <c r="AA104" s="248" t="s">
        <v>328</v>
      </c>
      <c r="AB104" s="346" t="str">
        <f>F128</f>
        <v/>
      </c>
      <c r="AC104" s="348" t="s">
        <v>334</v>
      </c>
      <c r="AD104" s="349" t="str">
        <f t="shared" ref="AD104:AD109" si="76">IF(AB104&gt;=20,"★","")</f>
        <v>★</v>
      </c>
      <c r="AE104" s="349" t="str">
        <f t="shared" ref="AE104:AE109" si="77">IF(AB104&gt;=40,"★","")</f>
        <v>★</v>
      </c>
      <c r="AF104" s="349" t="str">
        <f t="shared" ref="AF104:AF109" si="78">IF(AB104&gt;=60,"★","")</f>
        <v>★</v>
      </c>
      <c r="AG104" s="350" t="str">
        <f t="shared" ref="AG104:AG109" si="79">IF(AB104&gt;=80,"★","")</f>
        <v>★</v>
      </c>
      <c r="AH104" s="446"/>
      <c r="AJ104" s="442" t="s">
        <v>335</v>
      </c>
      <c r="AK104" s="443"/>
    </row>
    <row r="105" spans="1:37">
      <c r="A105" s="409"/>
      <c r="B105" s="400"/>
      <c r="C105" s="281" t="s">
        <v>225</v>
      </c>
      <c r="D105" s="162"/>
      <c r="E105" s="41"/>
      <c r="F105" s="16" t="s">
        <v>44</v>
      </c>
      <c r="G105" s="16" t="s">
        <v>44</v>
      </c>
      <c r="H105" s="16"/>
      <c r="I105" s="16"/>
      <c r="J105" s="17"/>
      <c r="K105" s="98">
        <f t="shared" si="62"/>
        <v>0</v>
      </c>
      <c r="L105" s="98">
        <f t="shared" si="63"/>
        <v>0</v>
      </c>
      <c r="M105" s="99">
        <f t="shared" si="64"/>
        <v>0</v>
      </c>
      <c r="N105" s="99">
        <f t="shared" si="65"/>
        <v>0</v>
      </c>
      <c r="O105" s="100">
        <f t="shared" si="66"/>
        <v>0</v>
      </c>
      <c r="P105" s="100">
        <f t="shared" si="67"/>
        <v>0</v>
      </c>
      <c r="Q105" s="101">
        <f t="shared" si="68"/>
        <v>0</v>
      </c>
      <c r="R105" s="101">
        <f t="shared" si="69"/>
        <v>0</v>
      </c>
      <c r="S105" s="102">
        <f t="shared" si="70"/>
        <v>0</v>
      </c>
      <c r="T105" s="102">
        <f t="shared" si="71"/>
        <v>0</v>
      </c>
      <c r="U105" s="103">
        <f t="shared" si="72"/>
        <v>0</v>
      </c>
      <c r="V105" s="103">
        <f t="shared" si="73"/>
        <v>0</v>
      </c>
      <c r="W105" s="104">
        <f t="shared" si="74"/>
        <v>0</v>
      </c>
      <c r="X105" s="104">
        <f t="shared" si="75"/>
        <v>0</v>
      </c>
      <c r="Y105" s="64"/>
      <c r="AA105" s="248" t="s">
        <v>329</v>
      </c>
      <c r="AB105" s="346" t="str">
        <f>G128</f>
        <v/>
      </c>
      <c r="AC105" s="348" t="s">
        <v>334</v>
      </c>
      <c r="AD105" s="349" t="str">
        <f t="shared" si="76"/>
        <v>★</v>
      </c>
      <c r="AE105" s="349" t="str">
        <f t="shared" si="77"/>
        <v>★</v>
      </c>
      <c r="AF105" s="349" t="str">
        <f t="shared" si="78"/>
        <v>★</v>
      </c>
      <c r="AG105" s="350" t="str">
        <f t="shared" si="79"/>
        <v>★</v>
      </c>
      <c r="AH105" s="446"/>
      <c r="AJ105" s="351" t="s">
        <v>336</v>
      </c>
      <c r="AK105" s="352" t="s">
        <v>334</v>
      </c>
    </row>
    <row r="106" spans="1:37">
      <c r="A106" s="409"/>
      <c r="B106" s="400"/>
      <c r="C106" s="281" t="s">
        <v>83</v>
      </c>
      <c r="D106" s="162"/>
      <c r="E106" s="41"/>
      <c r="F106" s="16"/>
      <c r="G106" s="16"/>
      <c r="H106" s="16" t="s">
        <v>44</v>
      </c>
      <c r="I106" s="16"/>
      <c r="J106" s="17"/>
      <c r="K106" s="98">
        <f t="shared" si="62"/>
        <v>0</v>
      </c>
      <c r="L106" s="98">
        <f t="shared" si="63"/>
        <v>0</v>
      </c>
      <c r="M106" s="99">
        <f t="shared" si="64"/>
        <v>0</v>
      </c>
      <c r="N106" s="99">
        <f t="shared" si="65"/>
        <v>0</v>
      </c>
      <c r="O106" s="100">
        <f t="shared" si="66"/>
        <v>0</v>
      </c>
      <c r="P106" s="100">
        <f t="shared" si="67"/>
        <v>0</v>
      </c>
      <c r="Q106" s="101">
        <f t="shared" si="68"/>
        <v>0</v>
      </c>
      <c r="R106" s="101">
        <f t="shared" si="69"/>
        <v>0</v>
      </c>
      <c r="S106" s="102">
        <f t="shared" si="70"/>
        <v>0</v>
      </c>
      <c r="T106" s="102">
        <f t="shared" si="71"/>
        <v>0</v>
      </c>
      <c r="U106" s="103">
        <f t="shared" si="72"/>
        <v>0</v>
      </c>
      <c r="V106" s="103">
        <f t="shared" si="73"/>
        <v>0</v>
      </c>
      <c r="W106" s="104">
        <f t="shared" si="74"/>
        <v>0</v>
      </c>
      <c r="X106" s="104">
        <f t="shared" si="75"/>
        <v>0</v>
      </c>
      <c r="Y106" s="64"/>
      <c r="AA106" s="248" t="s">
        <v>143</v>
      </c>
      <c r="AB106" s="346" t="str">
        <f>H128</f>
        <v/>
      </c>
      <c r="AC106" s="348" t="s">
        <v>334</v>
      </c>
      <c r="AD106" s="349" t="str">
        <f t="shared" si="76"/>
        <v>★</v>
      </c>
      <c r="AE106" s="349" t="str">
        <f t="shared" si="77"/>
        <v>★</v>
      </c>
      <c r="AF106" s="349" t="str">
        <f t="shared" si="78"/>
        <v>★</v>
      </c>
      <c r="AG106" s="350" t="str">
        <f t="shared" si="79"/>
        <v>★</v>
      </c>
      <c r="AH106" s="446"/>
      <c r="AJ106" s="351" t="s">
        <v>337</v>
      </c>
      <c r="AK106" s="353" t="s">
        <v>341</v>
      </c>
    </row>
    <row r="107" spans="1:37">
      <c r="A107" s="409"/>
      <c r="B107" s="400"/>
      <c r="C107" s="11" t="s">
        <v>84</v>
      </c>
      <c r="D107" s="163"/>
      <c r="E107" s="42"/>
      <c r="F107" s="28"/>
      <c r="G107" s="28"/>
      <c r="H107" s="28"/>
      <c r="I107" s="28" t="s">
        <v>44</v>
      </c>
      <c r="J107" s="32"/>
      <c r="K107" s="98">
        <f t="shared" si="62"/>
        <v>0</v>
      </c>
      <c r="L107" s="98">
        <f t="shared" si="63"/>
        <v>0</v>
      </c>
      <c r="M107" s="99">
        <f t="shared" si="64"/>
        <v>0</v>
      </c>
      <c r="N107" s="99">
        <f t="shared" si="65"/>
        <v>0</v>
      </c>
      <c r="O107" s="100">
        <f t="shared" si="66"/>
        <v>0</v>
      </c>
      <c r="P107" s="100">
        <f t="shared" si="67"/>
        <v>0</v>
      </c>
      <c r="Q107" s="101">
        <f t="shared" si="68"/>
        <v>0</v>
      </c>
      <c r="R107" s="101">
        <f t="shared" si="69"/>
        <v>0</v>
      </c>
      <c r="S107" s="102">
        <f t="shared" si="70"/>
        <v>0</v>
      </c>
      <c r="T107" s="102">
        <f t="shared" si="71"/>
        <v>0</v>
      </c>
      <c r="U107" s="103">
        <f t="shared" si="72"/>
        <v>0</v>
      </c>
      <c r="V107" s="103">
        <f t="shared" si="73"/>
        <v>0</v>
      </c>
      <c r="W107" s="104">
        <f t="shared" si="74"/>
        <v>0</v>
      </c>
      <c r="X107" s="104">
        <f t="shared" si="75"/>
        <v>0</v>
      </c>
      <c r="Y107" s="64"/>
      <c r="AA107" s="248" t="s">
        <v>144</v>
      </c>
      <c r="AB107" s="346" t="str">
        <f>I128</f>
        <v/>
      </c>
      <c r="AC107" s="348" t="s">
        <v>334</v>
      </c>
      <c r="AD107" s="349" t="str">
        <f t="shared" si="76"/>
        <v>★</v>
      </c>
      <c r="AE107" s="349" t="str">
        <f t="shared" si="77"/>
        <v>★</v>
      </c>
      <c r="AF107" s="349" t="str">
        <f t="shared" si="78"/>
        <v>★</v>
      </c>
      <c r="AG107" s="350" t="str">
        <f t="shared" si="79"/>
        <v>★</v>
      </c>
      <c r="AH107" s="446"/>
      <c r="AJ107" s="351" t="s">
        <v>338</v>
      </c>
      <c r="AK107" s="353" t="s">
        <v>342</v>
      </c>
    </row>
    <row r="108" spans="1:37" ht="14.25" thickBot="1">
      <c r="A108" s="412"/>
      <c r="B108" s="413"/>
      <c r="C108" s="9" t="s">
        <v>57</v>
      </c>
      <c r="D108" s="283"/>
      <c r="E108" s="44" t="s">
        <v>44</v>
      </c>
      <c r="F108" s="38"/>
      <c r="G108" s="38"/>
      <c r="H108" s="38"/>
      <c r="I108" s="38"/>
      <c r="J108" s="39" t="s">
        <v>44</v>
      </c>
      <c r="K108" s="98">
        <f t="shared" si="62"/>
        <v>0</v>
      </c>
      <c r="L108" s="98">
        <f t="shared" si="63"/>
        <v>0</v>
      </c>
      <c r="M108" s="99">
        <f t="shared" si="64"/>
        <v>0</v>
      </c>
      <c r="N108" s="99">
        <f t="shared" si="65"/>
        <v>0</v>
      </c>
      <c r="O108" s="100">
        <f t="shared" si="66"/>
        <v>0</v>
      </c>
      <c r="P108" s="100">
        <f t="shared" si="67"/>
        <v>0</v>
      </c>
      <c r="Q108" s="101">
        <f t="shared" si="68"/>
        <v>0</v>
      </c>
      <c r="R108" s="101">
        <f t="shared" si="69"/>
        <v>0</v>
      </c>
      <c r="S108" s="102">
        <f t="shared" si="70"/>
        <v>0</v>
      </c>
      <c r="T108" s="102">
        <f t="shared" si="71"/>
        <v>0</v>
      </c>
      <c r="U108" s="103">
        <f t="shared" si="72"/>
        <v>0</v>
      </c>
      <c r="V108" s="103">
        <f t="shared" si="73"/>
        <v>0</v>
      </c>
      <c r="W108" s="104">
        <f t="shared" si="74"/>
        <v>0</v>
      </c>
      <c r="X108" s="104">
        <f t="shared" si="75"/>
        <v>0</v>
      </c>
      <c r="Y108" s="64"/>
      <c r="AA108" s="248" t="s">
        <v>145</v>
      </c>
      <c r="AB108" s="346" t="str">
        <f>J128</f>
        <v/>
      </c>
      <c r="AC108" s="348" t="s">
        <v>334</v>
      </c>
      <c r="AD108" s="349" t="str">
        <f t="shared" si="76"/>
        <v>★</v>
      </c>
      <c r="AE108" s="349" t="str">
        <f t="shared" si="77"/>
        <v>★</v>
      </c>
      <c r="AF108" s="349" t="str">
        <f t="shared" si="78"/>
        <v>★</v>
      </c>
      <c r="AG108" s="350" t="str">
        <f t="shared" si="79"/>
        <v>★</v>
      </c>
      <c r="AH108" s="446"/>
      <c r="AJ108" s="351" t="s">
        <v>339</v>
      </c>
      <c r="AK108" s="353" t="s">
        <v>343</v>
      </c>
    </row>
    <row r="109" spans="1:37" ht="14.25" thickBot="1">
      <c r="A109" s="409" t="s">
        <v>85</v>
      </c>
      <c r="B109" s="400"/>
      <c r="C109" s="1" t="s">
        <v>86</v>
      </c>
      <c r="D109" s="282"/>
      <c r="E109" s="43" t="s">
        <v>44</v>
      </c>
      <c r="F109" s="36"/>
      <c r="G109" s="36"/>
      <c r="H109" s="36"/>
      <c r="I109" s="274"/>
      <c r="J109" s="37"/>
      <c r="K109" s="98">
        <f t="shared" si="62"/>
        <v>0</v>
      </c>
      <c r="L109" s="98">
        <f t="shared" si="63"/>
        <v>0</v>
      </c>
      <c r="M109" s="99">
        <f t="shared" si="64"/>
        <v>0</v>
      </c>
      <c r="N109" s="99">
        <f t="shared" si="65"/>
        <v>0</v>
      </c>
      <c r="O109" s="100">
        <f t="shared" si="66"/>
        <v>0</v>
      </c>
      <c r="P109" s="100">
        <f t="shared" si="67"/>
        <v>0</v>
      </c>
      <c r="Q109" s="101">
        <f t="shared" si="68"/>
        <v>0</v>
      </c>
      <c r="R109" s="101">
        <f t="shared" si="69"/>
        <v>0</v>
      </c>
      <c r="S109" s="102">
        <f t="shared" si="70"/>
        <v>0</v>
      </c>
      <c r="T109" s="102">
        <f t="shared" si="71"/>
        <v>0</v>
      </c>
      <c r="U109" s="103">
        <f t="shared" si="72"/>
        <v>0</v>
      </c>
      <c r="V109" s="103">
        <f t="shared" si="73"/>
        <v>0</v>
      </c>
      <c r="W109" s="104">
        <f t="shared" si="74"/>
        <v>0</v>
      </c>
      <c r="X109" s="104">
        <f t="shared" si="75"/>
        <v>0</v>
      </c>
      <c r="Y109" s="64"/>
      <c r="AA109" s="345" t="s">
        <v>333</v>
      </c>
      <c r="AB109" s="347" t="str">
        <f>D128</f>
        <v/>
      </c>
      <c r="AC109" s="356" t="s">
        <v>334</v>
      </c>
      <c r="AD109" s="357" t="str">
        <f t="shared" si="76"/>
        <v>★</v>
      </c>
      <c r="AE109" s="357" t="str">
        <f t="shared" si="77"/>
        <v>★</v>
      </c>
      <c r="AF109" s="357" t="str">
        <f t="shared" si="78"/>
        <v>★</v>
      </c>
      <c r="AG109" s="359" t="str">
        <f t="shared" si="79"/>
        <v>★</v>
      </c>
      <c r="AH109" s="448"/>
      <c r="AJ109" s="354" t="s">
        <v>340</v>
      </c>
      <c r="AK109" s="355" t="s">
        <v>344</v>
      </c>
    </row>
    <row r="110" spans="1:37">
      <c r="A110" s="409"/>
      <c r="B110" s="400"/>
      <c r="C110" s="12" t="s">
        <v>248</v>
      </c>
      <c r="D110" s="162"/>
      <c r="E110" s="41" t="s">
        <v>44</v>
      </c>
      <c r="F110" s="16"/>
      <c r="G110" s="16"/>
      <c r="H110" s="16"/>
      <c r="I110" s="16"/>
      <c r="J110" s="17"/>
      <c r="K110" s="98">
        <f t="shared" si="62"/>
        <v>0</v>
      </c>
      <c r="L110" s="98">
        <f t="shared" si="63"/>
        <v>0</v>
      </c>
      <c r="M110" s="99">
        <f t="shared" si="64"/>
        <v>0</v>
      </c>
      <c r="N110" s="99">
        <f t="shared" si="65"/>
        <v>0</v>
      </c>
      <c r="O110" s="100">
        <f t="shared" si="66"/>
        <v>0</v>
      </c>
      <c r="P110" s="100">
        <f t="shared" si="67"/>
        <v>0</v>
      </c>
      <c r="Q110" s="101">
        <f t="shared" si="68"/>
        <v>0</v>
      </c>
      <c r="R110" s="101">
        <f t="shared" si="69"/>
        <v>0</v>
      </c>
      <c r="S110" s="102">
        <f t="shared" si="70"/>
        <v>0</v>
      </c>
      <c r="T110" s="102">
        <f t="shared" si="71"/>
        <v>0</v>
      </c>
      <c r="U110" s="103">
        <f t="shared" si="72"/>
        <v>0</v>
      </c>
      <c r="V110" s="103">
        <f t="shared" si="73"/>
        <v>0</v>
      </c>
      <c r="W110" s="104">
        <f t="shared" si="74"/>
        <v>0</v>
      </c>
      <c r="X110" s="104">
        <f t="shared" si="75"/>
        <v>0</v>
      </c>
      <c r="Y110" s="64"/>
    </row>
    <row r="111" spans="1:37">
      <c r="A111" s="409"/>
      <c r="B111" s="400"/>
      <c r="C111" s="12" t="s">
        <v>249</v>
      </c>
      <c r="D111" s="162"/>
      <c r="E111" s="41"/>
      <c r="F111" s="16" t="s">
        <v>44</v>
      </c>
      <c r="G111" s="16" t="s">
        <v>44</v>
      </c>
      <c r="H111" s="16"/>
      <c r="I111" s="16"/>
      <c r="J111" s="17"/>
      <c r="K111" s="98">
        <f t="shared" si="62"/>
        <v>0</v>
      </c>
      <c r="L111" s="98">
        <f t="shared" si="63"/>
        <v>0</v>
      </c>
      <c r="M111" s="99">
        <f t="shared" si="64"/>
        <v>0</v>
      </c>
      <c r="N111" s="99">
        <f t="shared" si="65"/>
        <v>0</v>
      </c>
      <c r="O111" s="100">
        <f t="shared" si="66"/>
        <v>0</v>
      </c>
      <c r="P111" s="100">
        <f t="shared" si="67"/>
        <v>0</v>
      </c>
      <c r="Q111" s="101">
        <f t="shared" si="68"/>
        <v>0</v>
      </c>
      <c r="R111" s="101">
        <f t="shared" si="69"/>
        <v>0</v>
      </c>
      <c r="S111" s="102">
        <f t="shared" si="70"/>
        <v>0</v>
      </c>
      <c r="T111" s="102">
        <f t="shared" si="71"/>
        <v>0</v>
      </c>
      <c r="U111" s="103">
        <f t="shared" si="72"/>
        <v>0</v>
      </c>
      <c r="V111" s="103">
        <f t="shared" si="73"/>
        <v>0</v>
      </c>
      <c r="W111" s="104">
        <f t="shared" si="74"/>
        <v>0</v>
      </c>
      <c r="X111" s="104">
        <f t="shared" si="75"/>
        <v>0</v>
      </c>
      <c r="Y111" s="64"/>
    </row>
    <row r="112" spans="1:37">
      <c r="A112" s="409"/>
      <c r="B112" s="400"/>
      <c r="C112" s="12" t="s">
        <v>250</v>
      </c>
      <c r="D112" s="162"/>
      <c r="E112" s="41"/>
      <c r="F112" s="16"/>
      <c r="G112" s="16"/>
      <c r="H112" s="16" t="s">
        <v>44</v>
      </c>
      <c r="I112" s="16"/>
      <c r="J112" s="17"/>
      <c r="K112" s="98">
        <f t="shared" si="62"/>
        <v>0</v>
      </c>
      <c r="L112" s="98">
        <f t="shared" si="63"/>
        <v>0</v>
      </c>
      <c r="M112" s="99">
        <f t="shared" si="64"/>
        <v>0</v>
      </c>
      <c r="N112" s="99">
        <f t="shared" si="65"/>
        <v>0</v>
      </c>
      <c r="O112" s="100">
        <f t="shared" si="66"/>
        <v>0</v>
      </c>
      <c r="P112" s="100">
        <f t="shared" si="67"/>
        <v>0</v>
      </c>
      <c r="Q112" s="101">
        <f t="shared" si="68"/>
        <v>0</v>
      </c>
      <c r="R112" s="101">
        <f t="shared" si="69"/>
        <v>0</v>
      </c>
      <c r="S112" s="102">
        <f t="shared" si="70"/>
        <v>0</v>
      </c>
      <c r="T112" s="102">
        <f t="shared" si="71"/>
        <v>0</v>
      </c>
      <c r="U112" s="103">
        <f t="shared" si="72"/>
        <v>0</v>
      </c>
      <c r="V112" s="103">
        <f t="shared" si="73"/>
        <v>0</v>
      </c>
      <c r="W112" s="104">
        <f t="shared" si="74"/>
        <v>0</v>
      </c>
      <c r="X112" s="104">
        <f t="shared" si="75"/>
        <v>0</v>
      </c>
      <c r="Y112" s="81"/>
    </row>
    <row r="113" spans="1:25" ht="14.25" thickBot="1">
      <c r="A113" s="412"/>
      <c r="B113" s="413"/>
      <c r="C113" s="9" t="s">
        <v>87</v>
      </c>
      <c r="D113" s="283"/>
      <c r="E113" s="44"/>
      <c r="F113" s="38"/>
      <c r="G113" s="38"/>
      <c r="H113" s="38"/>
      <c r="I113" s="38" t="s">
        <v>44</v>
      </c>
      <c r="J113" s="39"/>
      <c r="K113" s="98">
        <f t="shared" si="62"/>
        <v>0</v>
      </c>
      <c r="L113" s="98">
        <f t="shared" si="63"/>
        <v>0</v>
      </c>
      <c r="M113" s="99">
        <f t="shared" si="64"/>
        <v>0</v>
      </c>
      <c r="N113" s="99">
        <f t="shared" si="65"/>
        <v>0</v>
      </c>
      <c r="O113" s="100">
        <f t="shared" si="66"/>
        <v>0</v>
      </c>
      <c r="P113" s="100">
        <f t="shared" si="67"/>
        <v>0</v>
      </c>
      <c r="Q113" s="101">
        <f t="shared" si="68"/>
        <v>0</v>
      </c>
      <c r="R113" s="101">
        <f t="shared" si="69"/>
        <v>0</v>
      </c>
      <c r="S113" s="102">
        <f t="shared" si="70"/>
        <v>0</v>
      </c>
      <c r="T113" s="102">
        <f t="shared" si="71"/>
        <v>0</v>
      </c>
      <c r="U113" s="103">
        <f t="shared" si="72"/>
        <v>0</v>
      </c>
      <c r="V113" s="103">
        <f t="shared" si="73"/>
        <v>0</v>
      </c>
      <c r="W113" s="104">
        <f t="shared" si="74"/>
        <v>0</v>
      </c>
      <c r="X113" s="104">
        <f t="shared" si="75"/>
        <v>0</v>
      </c>
      <c r="Y113" s="64"/>
    </row>
    <row r="114" spans="1:25">
      <c r="A114" s="410" t="s">
        <v>24</v>
      </c>
      <c r="B114" s="411"/>
      <c r="C114" s="275" t="s">
        <v>251</v>
      </c>
      <c r="D114" s="294"/>
      <c r="E114" s="276" t="s">
        <v>44</v>
      </c>
      <c r="F114" s="277"/>
      <c r="G114" s="277"/>
      <c r="H114" s="277"/>
      <c r="I114" s="277"/>
      <c r="J114" s="278"/>
      <c r="K114" s="98">
        <f t="shared" si="62"/>
        <v>0</v>
      </c>
      <c r="L114" s="98">
        <f t="shared" si="63"/>
        <v>0</v>
      </c>
      <c r="M114" s="99">
        <f t="shared" si="64"/>
        <v>0</v>
      </c>
      <c r="N114" s="99">
        <f t="shared" si="65"/>
        <v>0</v>
      </c>
      <c r="O114" s="100">
        <f t="shared" si="66"/>
        <v>0</v>
      </c>
      <c r="P114" s="100">
        <f t="shared" si="67"/>
        <v>0</v>
      </c>
      <c r="Q114" s="101">
        <f t="shared" si="68"/>
        <v>0</v>
      </c>
      <c r="R114" s="101">
        <f t="shared" si="69"/>
        <v>0</v>
      </c>
      <c r="S114" s="102">
        <f t="shared" si="70"/>
        <v>0</v>
      </c>
      <c r="T114" s="102">
        <f t="shared" si="71"/>
        <v>0</v>
      </c>
      <c r="U114" s="103">
        <f t="shared" si="72"/>
        <v>0</v>
      </c>
      <c r="V114" s="103">
        <f t="shared" si="73"/>
        <v>0</v>
      </c>
      <c r="W114" s="104">
        <f t="shared" si="74"/>
        <v>0</v>
      </c>
      <c r="X114" s="104">
        <f t="shared" si="75"/>
        <v>0</v>
      </c>
      <c r="Y114" s="64"/>
    </row>
    <row r="115" spans="1:25">
      <c r="A115" s="409"/>
      <c r="B115" s="400"/>
      <c r="C115" s="279" t="s">
        <v>88</v>
      </c>
      <c r="D115" s="162"/>
      <c r="E115" s="41" t="s">
        <v>44</v>
      </c>
      <c r="F115" s="16"/>
      <c r="G115" s="16"/>
      <c r="H115" s="16"/>
      <c r="I115" s="16"/>
      <c r="J115" s="17"/>
      <c r="K115" s="98">
        <f t="shared" si="62"/>
        <v>0</v>
      </c>
      <c r="L115" s="98">
        <f t="shared" si="63"/>
        <v>0</v>
      </c>
      <c r="M115" s="99">
        <f t="shared" si="64"/>
        <v>0</v>
      </c>
      <c r="N115" s="99">
        <f t="shared" si="65"/>
        <v>0</v>
      </c>
      <c r="O115" s="100">
        <f t="shared" si="66"/>
        <v>0</v>
      </c>
      <c r="P115" s="100">
        <f t="shared" si="67"/>
        <v>0</v>
      </c>
      <c r="Q115" s="101">
        <f t="shared" si="68"/>
        <v>0</v>
      </c>
      <c r="R115" s="101">
        <f t="shared" si="69"/>
        <v>0</v>
      </c>
      <c r="S115" s="102">
        <f t="shared" si="70"/>
        <v>0</v>
      </c>
      <c r="T115" s="102">
        <f t="shared" si="71"/>
        <v>0</v>
      </c>
      <c r="U115" s="103">
        <f t="shared" si="72"/>
        <v>0</v>
      </c>
      <c r="V115" s="103">
        <f t="shared" si="73"/>
        <v>0</v>
      </c>
      <c r="W115" s="104">
        <f t="shared" si="74"/>
        <v>0</v>
      </c>
      <c r="X115" s="104">
        <f t="shared" si="75"/>
        <v>0</v>
      </c>
      <c r="Y115" s="64"/>
    </row>
    <row r="116" spans="1:25" ht="27">
      <c r="A116" s="409"/>
      <c r="B116" s="400"/>
      <c r="C116" s="12" t="s">
        <v>226</v>
      </c>
      <c r="D116" s="162"/>
      <c r="E116" s="41"/>
      <c r="F116" s="16" t="s">
        <v>44</v>
      </c>
      <c r="G116" s="16" t="s">
        <v>44</v>
      </c>
      <c r="H116" s="16"/>
      <c r="I116" s="16"/>
      <c r="J116" s="17"/>
      <c r="K116" s="98">
        <f t="shared" si="62"/>
        <v>0</v>
      </c>
      <c r="L116" s="98">
        <f t="shared" si="63"/>
        <v>0</v>
      </c>
      <c r="M116" s="99">
        <f t="shared" si="64"/>
        <v>0</v>
      </c>
      <c r="N116" s="99">
        <f t="shared" si="65"/>
        <v>0</v>
      </c>
      <c r="O116" s="100">
        <f t="shared" si="66"/>
        <v>0</v>
      </c>
      <c r="P116" s="100">
        <f t="shared" si="67"/>
        <v>0</v>
      </c>
      <c r="Q116" s="101">
        <f t="shared" si="68"/>
        <v>0</v>
      </c>
      <c r="R116" s="101">
        <f t="shared" si="69"/>
        <v>0</v>
      </c>
      <c r="S116" s="102">
        <f t="shared" si="70"/>
        <v>0</v>
      </c>
      <c r="T116" s="102">
        <f t="shared" si="71"/>
        <v>0</v>
      </c>
      <c r="U116" s="103">
        <f t="shared" si="72"/>
        <v>0</v>
      </c>
      <c r="V116" s="103">
        <f t="shared" si="73"/>
        <v>0</v>
      </c>
      <c r="W116" s="104">
        <f t="shared" si="74"/>
        <v>0</v>
      </c>
      <c r="X116" s="104">
        <f t="shared" si="75"/>
        <v>0</v>
      </c>
      <c r="Y116" s="64"/>
    </row>
    <row r="117" spans="1:25">
      <c r="A117" s="409"/>
      <c r="B117" s="400"/>
      <c r="C117" s="12" t="s">
        <v>252</v>
      </c>
      <c r="D117" s="162"/>
      <c r="E117" s="41" t="s">
        <v>44</v>
      </c>
      <c r="F117" s="16"/>
      <c r="G117" s="16" t="s">
        <v>44</v>
      </c>
      <c r="H117" s="16" t="s">
        <v>44</v>
      </c>
      <c r="I117" s="16" t="s">
        <v>44</v>
      </c>
      <c r="J117" s="17" t="s">
        <v>44</v>
      </c>
      <c r="K117" s="98">
        <f t="shared" si="62"/>
        <v>0</v>
      </c>
      <c r="L117" s="98">
        <f t="shared" si="63"/>
        <v>0</v>
      </c>
      <c r="M117" s="99">
        <f t="shared" si="64"/>
        <v>0</v>
      </c>
      <c r="N117" s="99">
        <f t="shared" si="65"/>
        <v>0</v>
      </c>
      <c r="O117" s="100">
        <f t="shared" si="66"/>
        <v>0</v>
      </c>
      <c r="P117" s="100">
        <f t="shared" si="67"/>
        <v>0</v>
      </c>
      <c r="Q117" s="101">
        <f t="shared" si="68"/>
        <v>0</v>
      </c>
      <c r="R117" s="101">
        <f t="shared" si="69"/>
        <v>0</v>
      </c>
      <c r="S117" s="102">
        <f t="shared" si="70"/>
        <v>0</v>
      </c>
      <c r="T117" s="102">
        <f t="shared" si="71"/>
        <v>0</v>
      </c>
      <c r="U117" s="103">
        <f t="shared" si="72"/>
        <v>0</v>
      </c>
      <c r="V117" s="103">
        <f t="shared" si="73"/>
        <v>0</v>
      </c>
      <c r="W117" s="104">
        <f t="shared" si="74"/>
        <v>0</v>
      </c>
      <c r="X117" s="104">
        <f t="shared" si="75"/>
        <v>0</v>
      </c>
      <c r="Y117" s="64"/>
    </row>
    <row r="118" spans="1:25">
      <c r="A118" s="409"/>
      <c r="B118" s="400"/>
      <c r="C118" s="12" t="s">
        <v>89</v>
      </c>
      <c r="D118" s="162"/>
      <c r="E118" s="41"/>
      <c r="F118" s="16"/>
      <c r="G118" s="16"/>
      <c r="H118" s="16"/>
      <c r="I118" s="16" t="s">
        <v>44</v>
      </c>
      <c r="J118" s="17"/>
      <c r="K118" s="98">
        <f t="shared" si="62"/>
        <v>0</v>
      </c>
      <c r="L118" s="98">
        <f t="shared" si="63"/>
        <v>0</v>
      </c>
      <c r="M118" s="99">
        <f t="shared" si="64"/>
        <v>0</v>
      </c>
      <c r="N118" s="99">
        <f t="shared" si="65"/>
        <v>0</v>
      </c>
      <c r="O118" s="100">
        <f t="shared" si="66"/>
        <v>0</v>
      </c>
      <c r="P118" s="100">
        <f t="shared" si="67"/>
        <v>0</v>
      </c>
      <c r="Q118" s="101">
        <f t="shared" si="68"/>
        <v>0</v>
      </c>
      <c r="R118" s="101">
        <f t="shared" si="69"/>
        <v>0</v>
      </c>
      <c r="S118" s="102">
        <f t="shared" si="70"/>
        <v>0</v>
      </c>
      <c r="T118" s="102">
        <f t="shared" si="71"/>
        <v>0</v>
      </c>
      <c r="U118" s="103">
        <f t="shared" si="72"/>
        <v>0</v>
      </c>
      <c r="V118" s="103">
        <f t="shared" si="73"/>
        <v>0</v>
      </c>
      <c r="W118" s="104">
        <f t="shared" si="74"/>
        <v>0</v>
      </c>
      <c r="X118" s="104">
        <f t="shared" si="75"/>
        <v>0</v>
      </c>
      <c r="Y118" s="64"/>
    </row>
    <row r="119" spans="1:25" ht="14.25" thickBot="1">
      <c r="A119" s="412"/>
      <c r="B119" s="413"/>
      <c r="C119" s="275" t="s">
        <v>57</v>
      </c>
      <c r="D119" s="294"/>
      <c r="E119" s="276" t="s">
        <v>44</v>
      </c>
      <c r="F119" s="277"/>
      <c r="G119" s="277"/>
      <c r="H119" s="277"/>
      <c r="I119" s="277"/>
      <c r="J119" s="278" t="s">
        <v>44</v>
      </c>
      <c r="K119" s="98">
        <f t="shared" si="62"/>
        <v>0</v>
      </c>
      <c r="L119" s="98">
        <f t="shared" si="63"/>
        <v>0</v>
      </c>
      <c r="M119" s="99">
        <f t="shared" si="64"/>
        <v>0</v>
      </c>
      <c r="N119" s="99">
        <f t="shared" si="65"/>
        <v>0</v>
      </c>
      <c r="O119" s="100">
        <f t="shared" si="66"/>
        <v>0</v>
      </c>
      <c r="P119" s="100">
        <f t="shared" si="67"/>
        <v>0</v>
      </c>
      <c r="Q119" s="101">
        <f t="shared" si="68"/>
        <v>0</v>
      </c>
      <c r="R119" s="101">
        <f t="shared" si="69"/>
        <v>0</v>
      </c>
      <c r="S119" s="102">
        <f t="shared" si="70"/>
        <v>0</v>
      </c>
      <c r="T119" s="102">
        <f t="shared" si="71"/>
        <v>0</v>
      </c>
      <c r="U119" s="103">
        <f t="shared" si="72"/>
        <v>0</v>
      </c>
      <c r="V119" s="103">
        <f t="shared" si="73"/>
        <v>0</v>
      </c>
      <c r="W119" s="104">
        <f t="shared" si="74"/>
        <v>0</v>
      </c>
      <c r="X119" s="104">
        <f t="shared" si="75"/>
        <v>0</v>
      </c>
      <c r="Y119" s="64"/>
    </row>
    <row r="120" spans="1:25">
      <c r="A120" s="410" t="s">
        <v>25</v>
      </c>
      <c r="B120" s="411"/>
      <c r="C120" s="67" t="s">
        <v>90</v>
      </c>
      <c r="D120" s="282"/>
      <c r="E120" s="43" t="s">
        <v>44</v>
      </c>
      <c r="F120" s="36"/>
      <c r="G120" s="36"/>
      <c r="H120" s="36"/>
      <c r="I120" s="36"/>
      <c r="J120" s="37"/>
      <c r="K120" s="98">
        <f t="shared" si="62"/>
        <v>0</v>
      </c>
      <c r="L120" s="98">
        <f t="shared" si="63"/>
        <v>0</v>
      </c>
      <c r="M120" s="99">
        <f t="shared" si="64"/>
        <v>0</v>
      </c>
      <c r="N120" s="99">
        <f t="shared" si="65"/>
        <v>0</v>
      </c>
      <c r="O120" s="100">
        <f t="shared" si="66"/>
        <v>0</v>
      </c>
      <c r="P120" s="100">
        <f t="shared" si="67"/>
        <v>0</v>
      </c>
      <c r="Q120" s="101">
        <f t="shared" si="68"/>
        <v>0</v>
      </c>
      <c r="R120" s="101">
        <f t="shared" si="69"/>
        <v>0</v>
      </c>
      <c r="S120" s="102">
        <f t="shared" si="70"/>
        <v>0</v>
      </c>
      <c r="T120" s="102">
        <f t="shared" si="71"/>
        <v>0</v>
      </c>
      <c r="U120" s="103">
        <f t="shared" si="72"/>
        <v>0</v>
      </c>
      <c r="V120" s="103">
        <f t="shared" si="73"/>
        <v>0</v>
      </c>
      <c r="W120" s="104">
        <f t="shared" si="74"/>
        <v>0</v>
      </c>
      <c r="X120" s="104">
        <f t="shared" si="75"/>
        <v>0</v>
      </c>
      <c r="Y120" s="64"/>
    </row>
    <row r="121" spans="1:25" ht="27">
      <c r="A121" s="409"/>
      <c r="B121" s="400"/>
      <c r="C121" s="281" t="s">
        <v>227</v>
      </c>
      <c r="D121" s="162"/>
      <c r="E121" s="41"/>
      <c r="F121" s="16" t="s">
        <v>44</v>
      </c>
      <c r="G121" s="16" t="s">
        <v>44</v>
      </c>
      <c r="H121" s="16"/>
      <c r="I121" s="16"/>
      <c r="J121" s="17"/>
      <c r="K121" s="98">
        <f t="shared" si="62"/>
        <v>0</v>
      </c>
      <c r="L121" s="98">
        <f t="shared" si="63"/>
        <v>0</v>
      </c>
      <c r="M121" s="99">
        <f t="shared" si="64"/>
        <v>0</v>
      </c>
      <c r="N121" s="99">
        <f t="shared" si="65"/>
        <v>0</v>
      </c>
      <c r="O121" s="100">
        <f t="shared" si="66"/>
        <v>0</v>
      </c>
      <c r="P121" s="100">
        <f t="shared" si="67"/>
        <v>0</v>
      </c>
      <c r="Q121" s="101">
        <f t="shared" si="68"/>
        <v>0</v>
      </c>
      <c r="R121" s="101">
        <f t="shared" si="69"/>
        <v>0</v>
      </c>
      <c r="S121" s="102">
        <f t="shared" si="70"/>
        <v>0</v>
      </c>
      <c r="T121" s="102">
        <f t="shared" si="71"/>
        <v>0</v>
      </c>
      <c r="U121" s="103">
        <f t="shared" si="72"/>
        <v>0</v>
      </c>
      <c r="V121" s="103">
        <f t="shared" si="73"/>
        <v>0</v>
      </c>
      <c r="W121" s="104">
        <f t="shared" si="74"/>
        <v>0</v>
      </c>
      <c r="X121" s="104">
        <f t="shared" si="75"/>
        <v>0</v>
      </c>
      <c r="Y121" s="64"/>
    </row>
    <row r="122" spans="1:25">
      <c r="A122" s="409"/>
      <c r="B122" s="400"/>
      <c r="C122" s="281" t="s">
        <v>253</v>
      </c>
      <c r="D122" s="162"/>
      <c r="E122" s="41" t="s">
        <v>44</v>
      </c>
      <c r="F122" s="16"/>
      <c r="G122" s="16" t="s">
        <v>44</v>
      </c>
      <c r="H122" s="16" t="s">
        <v>44</v>
      </c>
      <c r="I122" s="16" t="s">
        <v>44</v>
      </c>
      <c r="J122" s="17" t="s">
        <v>44</v>
      </c>
      <c r="K122" s="98">
        <f t="shared" si="62"/>
        <v>0</v>
      </c>
      <c r="L122" s="98">
        <f t="shared" si="63"/>
        <v>0</v>
      </c>
      <c r="M122" s="99">
        <f t="shared" si="64"/>
        <v>0</v>
      </c>
      <c r="N122" s="99">
        <f t="shared" si="65"/>
        <v>0</v>
      </c>
      <c r="O122" s="100">
        <f t="shared" si="66"/>
        <v>0</v>
      </c>
      <c r="P122" s="100">
        <f t="shared" si="67"/>
        <v>0</v>
      </c>
      <c r="Q122" s="101">
        <f t="shared" si="68"/>
        <v>0</v>
      </c>
      <c r="R122" s="101">
        <f t="shared" si="69"/>
        <v>0</v>
      </c>
      <c r="S122" s="102">
        <f t="shared" si="70"/>
        <v>0</v>
      </c>
      <c r="T122" s="102">
        <f t="shared" si="71"/>
        <v>0</v>
      </c>
      <c r="U122" s="103">
        <f t="shared" si="72"/>
        <v>0</v>
      </c>
      <c r="V122" s="103">
        <f t="shared" si="73"/>
        <v>0</v>
      </c>
      <c r="W122" s="104">
        <f t="shared" si="74"/>
        <v>0</v>
      </c>
      <c r="X122" s="104">
        <f t="shared" si="75"/>
        <v>0</v>
      </c>
      <c r="Y122" s="64"/>
    </row>
    <row r="123" spans="1:25" ht="14.25" thickBot="1">
      <c r="A123" s="412"/>
      <c r="B123" s="413"/>
      <c r="C123" s="66" t="s">
        <v>91</v>
      </c>
      <c r="D123" s="283"/>
      <c r="E123" s="44"/>
      <c r="F123" s="38"/>
      <c r="G123" s="38"/>
      <c r="H123" s="38"/>
      <c r="I123" s="38" t="s">
        <v>44</v>
      </c>
      <c r="J123" s="39"/>
      <c r="K123" s="98">
        <f t="shared" si="62"/>
        <v>0</v>
      </c>
      <c r="L123" s="98">
        <f t="shared" si="63"/>
        <v>0</v>
      </c>
      <c r="M123" s="99">
        <f t="shared" si="64"/>
        <v>0</v>
      </c>
      <c r="N123" s="99">
        <f t="shared" si="65"/>
        <v>0</v>
      </c>
      <c r="O123" s="100">
        <f t="shared" si="66"/>
        <v>0</v>
      </c>
      <c r="P123" s="100">
        <f t="shared" si="67"/>
        <v>0</v>
      </c>
      <c r="Q123" s="101">
        <f t="shared" si="68"/>
        <v>0</v>
      </c>
      <c r="R123" s="101">
        <f t="shared" si="69"/>
        <v>0</v>
      </c>
      <c r="S123" s="102">
        <f t="shared" si="70"/>
        <v>0</v>
      </c>
      <c r="T123" s="102">
        <f t="shared" si="71"/>
        <v>0</v>
      </c>
      <c r="U123" s="103">
        <f t="shared" si="72"/>
        <v>0</v>
      </c>
      <c r="V123" s="103">
        <f t="shared" si="73"/>
        <v>0</v>
      </c>
      <c r="W123" s="104">
        <f t="shared" si="74"/>
        <v>0</v>
      </c>
      <c r="X123" s="104">
        <f t="shared" si="75"/>
        <v>0</v>
      </c>
      <c r="Y123" s="64"/>
    </row>
    <row r="124" spans="1:25">
      <c r="A124" s="409" t="s">
        <v>92</v>
      </c>
      <c r="B124" s="400"/>
      <c r="C124" s="1" t="s">
        <v>93</v>
      </c>
      <c r="D124" s="282"/>
      <c r="E124" s="43" t="s">
        <v>44</v>
      </c>
      <c r="F124" s="36"/>
      <c r="G124" s="36"/>
      <c r="H124" s="36"/>
      <c r="I124" s="274"/>
      <c r="J124" s="37"/>
      <c r="K124" s="98">
        <f t="shared" si="62"/>
        <v>0</v>
      </c>
      <c r="L124" s="98">
        <f t="shared" si="63"/>
        <v>0</v>
      </c>
      <c r="M124" s="99">
        <f t="shared" si="64"/>
        <v>0</v>
      </c>
      <c r="N124" s="99">
        <f t="shared" si="65"/>
        <v>0</v>
      </c>
      <c r="O124" s="100">
        <f t="shared" si="66"/>
        <v>0</v>
      </c>
      <c r="P124" s="100">
        <f t="shared" si="67"/>
        <v>0</v>
      </c>
      <c r="Q124" s="101">
        <f t="shared" si="68"/>
        <v>0</v>
      </c>
      <c r="R124" s="101">
        <f t="shared" si="69"/>
        <v>0</v>
      </c>
      <c r="S124" s="102">
        <f t="shared" si="70"/>
        <v>0</v>
      </c>
      <c r="T124" s="102">
        <f t="shared" si="71"/>
        <v>0</v>
      </c>
      <c r="U124" s="103">
        <f t="shared" si="72"/>
        <v>0</v>
      </c>
      <c r="V124" s="103">
        <f t="shared" si="73"/>
        <v>0</v>
      </c>
      <c r="W124" s="104">
        <f t="shared" si="74"/>
        <v>0</v>
      </c>
      <c r="X124" s="104">
        <f t="shared" si="75"/>
        <v>0</v>
      </c>
      <c r="Y124" s="64"/>
    </row>
    <row r="125" spans="1:25">
      <c r="A125" s="409"/>
      <c r="B125" s="400"/>
      <c r="C125" s="12" t="s">
        <v>94</v>
      </c>
      <c r="D125" s="162"/>
      <c r="E125" s="41"/>
      <c r="F125" s="16" t="s">
        <v>44</v>
      </c>
      <c r="G125" s="16" t="s">
        <v>44</v>
      </c>
      <c r="H125" s="16"/>
      <c r="I125" s="16"/>
      <c r="J125" s="17"/>
      <c r="K125" s="98">
        <f t="shared" si="62"/>
        <v>0</v>
      </c>
      <c r="L125" s="98">
        <f t="shared" si="63"/>
        <v>0</v>
      </c>
      <c r="M125" s="99">
        <f t="shared" si="64"/>
        <v>0</v>
      </c>
      <c r="N125" s="99">
        <f t="shared" si="65"/>
        <v>0</v>
      </c>
      <c r="O125" s="100">
        <f t="shared" si="66"/>
        <v>0</v>
      </c>
      <c r="P125" s="100">
        <f t="shared" si="67"/>
        <v>0</v>
      </c>
      <c r="Q125" s="101">
        <f t="shared" si="68"/>
        <v>0</v>
      </c>
      <c r="R125" s="101">
        <f t="shared" si="69"/>
        <v>0</v>
      </c>
      <c r="S125" s="102">
        <f t="shared" si="70"/>
        <v>0</v>
      </c>
      <c r="T125" s="102">
        <f t="shared" si="71"/>
        <v>0</v>
      </c>
      <c r="U125" s="103">
        <f t="shared" si="72"/>
        <v>0</v>
      </c>
      <c r="V125" s="103">
        <f t="shared" si="73"/>
        <v>0</v>
      </c>
      <c r="W125" s="104">
        <f t="shared" si="74"/>
        <v>0</v>
      </c>
      <c r="X125" s="104">
        <f t="shared" si="75"/>
        <v>0</v>
      </c>
      <c r="Y125" s="64"/>
    </row>
    <row r="126" spans="1:25">
      <c r="A126" s="409"/>
      <c r="B126" s="400"/>
      <c r="C126" s="12" t="s">
        <v>254</v>
      </c>
      <c r="D126" s="162"/>
      <c r="E126" s="41" t="s">
        <v>44</v>
      </c>
      <c r="F126" s="16"/>
      <c r="G126" s="16" t="s">
        <v>44</v>
      </c>
      <c r="H126" s="16" t="s">
        <v>44</v>
      </c>
      <c r="I126" s="16" t="s">
        <v>44</v>
      </c>
      <c r="J126" s="17" t="s">
        <v>44</v>
      </c>
      <c r="K126" s="98">
        <f t="shared" si="62"/>
        <v>0</v>
      </c>
      <c r="L126" s="98">
        <f t="shared" si="63"/>
        <v>0</v>
      </c>
      <c r="M126" s="99">
        <f t="shared" si="64"/>
        <v>0</v>
      </c>
      <c r="N126" s="99">
        <f t="shared" si="65"/>
        <v>0</v>
      </c>
      <c r="O126" s="100">
        <f t="shared" si="66"/>
        <v>0</v>
      </c>
      <c r="P126" s="100">
        <f t="shared" si="67"/>
        <v>0</v>
      </c>
      <c r="Q126" s="101">
        <f t="shared" si="68"/>
        <v>0</v>
      </c>
      <c r="R126" s="101">
        <f t="shared" si="69"/>
        <v>0</v>
      </c>
      <c r="S126" s="102">
        <f t="shared" si="70"/>
        <v>0</v>
      </c>
      <c r="T126" s="102">
        <f t="shared" si="71"/>
        <v>0</v>
      </c>
      <c r="U126" s="103">
        <f t="shared" si="72"/>
        <v>0</v>
      </c>
      <c r="V126" s="103">
        <f t="shared" si="73"/>
        <v>0</v>
      </c>
      <c r="W126" s="104">
        <f t="shared" si="74"/>
        <v>0</v>
      </c>
      <c r="X126" s="104">
        <f t="shared" si="75"/>
        <v>0</v>
      </c>
      <c r="Y126" s="64"/>
    </row>
    <row r="127" spans="1:25" ht="14.25" thickBot="1">
      <c r="A127" s="412"/>
      <c r="B127" s="413"/>
      <c r="C127" s="9" t="s">
        <v>95</v>
      </c>
      <c r="D127" s="283"/>
      <c r="E127" s="44"/>
      <c r="F127" s="38"/>
      <c r="G127" s="38"/>
      <c r="H127" s="38"/>
      <c r="I127" s="38" t="s">
        <v>44</v>
      </c>
      <c r="J127" s="39"/>
      <c r="K127" s="98">
        <f t="shared" si="62"/>
        <v>0</v>
      </c>
      <c r="L127" s="98">
        <f t="shared" si="63"/>
        <v>0</v>
      </c>
      <c r="M127" s="99">
        <f t="shared" si="64"/>
        <v>0</v>
      </c>
      <c r="N127" s="99">
        <f t="shared" si="65"/>
        <v>0</v>
      </c>
      <c r="O127" s="100">
        <f t="shared" si="66"/>
        <v>0</v>
      </c>
      <c r="P127" s="100">
        <f t="shared" si="67"/>
        <v>0</v>
      </c>
      <c r="Q127" s="101">
        <f t="shared" si="68"/>
        <v>0</v>
      </c>
      <c r="R127" s="101">
        <f t="shared" si="69"/>
        <v>0</v>
      </c>
      <c r="S127" s="102">
        <f t="shared" si="70"/>
        <v>0</v>
      </c>
      <c r="T127" s="102">
        <f t="shared" si="71"/>
        <v>0</v>
      </c>
      <c r="U127" s="103">
        <f t="shared" si="72"/>
        <v>0</v>
      </c>
      <c r="V127" s="103">
        <f t="shared" si="73"/>
        <v>0</v>
      </c>
      <c r="W127" s="104">
        <f t="shared" si="74"/>
        <v>0</v>
      </c>
      <c r="X127" s="104">
        <f t="shared" si="75"/>
        <v>0</v>
      </c>
      <c r="Y127" s="64"/>
    </row>
    <row r="128" spans="1:25" ht="14.25" thickBot="1">
      <c r="A128" s="393" t="s">
        <v>152</v>
      </c>
      <c r="B128" s="394"/>
      <c r="C128" s="395"/>
      <c r="D128" s="107" t="str">
        <f>IF(SUM(L103:L127)=0,"",SUM(K103:K127)/SUM(L103:L127)*100)</f>
        <v/>
      </c>
      <c r="E128" s="107" t="str">
        <f>IF(SUM(N103:N127)=0,"",SUM(M103:M127)/SUM(N103:N127)*100)</f>
        <v/>
      </c>
      <c r="F128" s="105" t="str">
        <f>IF(SUM(P103:P127)=0,"",SUM(O103:O127)/SUM(P103:P127)*100)</f>
        <v/>
      </c>
      <c r="G128" s="105" t="str">
        <f>IF(SUM(R103:R127)=0,"",SUM(Q103:Q127)/SUM(R103:R127)*100)</f>
        <v/>
      </c>
      <c r="H128" s="105" t="str">
        <f>IF(SUM(T103:T127)=0,"",SUM(S103:S127)/SUM(T103:T127)*100)</f>
        <v/>
      </c>
      <c r="I128" s="105" t="str">
        <f>IF(SUM(V103:V127)=0,"",SUM(U103:U127)/SUM(V103:V127)*100)</f>
        <v/>
      </c>
      <c r="J128" s="106" t="str">
        <f>IF(SUM(X103:X127)=0,"",SUM(W103:W127)/SUM(X103:X127)*100)</f>
        <v/>
      </c>
    </row>
    <row r="129" spans="1:37" ht="30" customHeight="1" thickBot="1">
      <c r="A129" s="396" t="s">
        <v>71</v>
      </c>
      <c r="B129" s="392"/>
      <c r="C129" s="397"/>
      <c r="D129" s="397"/>
      <c r="E129" s="397"/>
      <c r="F129" s="397"/>
      <c r="G129" s="397"/>
      <c r="H129" s="397"/>
      <c r="I129" s="397"/>
      <c r="J129" s="398"/>
    </row>
    <row r="130" spans="1:37" ht="14.25" thickBot="1"/>
    <row r="131" spans="1:37" ht="18" customHeight="1" thickBot="1">
      <c r="A131" s="391" t="s">
        <v>276</v>
      </c>
      <c r="B131" s="392"/>
      <c r="C131" s="299"/>
      <c r="D131" s="295"/>
      <c r="E131" s="295"/>
      <c r="F131" s="295"/>
      <c r="G131" s="295"/>
      <c r="H131" s="295"/>
      <c r="I131" s="295"/>
      <c r="J131" s="296"/>
    </row>
    <row r="132" spans="1:37">
      <c r="A132" s="431" t="s">
        <v>6</v>
      </c>
      <c r="B132" s="374"/>
      <c r="C132" s="433" t="s">
        <v>62</v>
      </c>
      <c r="D132" s="425" t="s">
        <v>64</v>
      </c>
      <c r="E132" s="428" t="s">
        <v>63</v>
      </c>
      <c r="F132" s="429"/>
      <c r="G132" s="429"/>
      <c r="H132" s="429"/>
      <c r="I132" s="429"/>
      <c r="J132" s="430"/>
      <c r="Y132" s="64"/>
    </row>
    <row r="133" spans="1:37" ht="14.25" thickBot="1">
      <c r="A133" s="402"/>
      <c r="B133" s="403"/>
      <c r="C133" s="434"/>
      <c r="D133" s="426"/>
      <c r="E133" s="414" t="s">
        <v>78</v>
      </c>
      <c r="F133" s="436" t="s">
        <v>3</v>
      </c>
      <c r="G133" s="436"/>
      <c r="H133" s="436" t="s">
        <v>4</v>
      </c>
      <c r="I133" s="436" t="s">
        <v>5</v>
      </c>
      <c r="J133" s="416" t="s">
        <v>8</v>
      </c>
      <c r="Y133" s="64" t="s">
        <v>32</v>
      </c>
    </row>
    <row r="134" spans="1:37" ht="14.25" customHeight="1" thickBot="1">
      <c r="A134" s="432"/>
      <c r="B134" s="388"/>
      <c r="C134" s="435"/>
      <c r="D134" s="427"/>
      <c r="E134" s="415"/>
      <c r="F134" s="212" t="s">
        <v>46</v>
      </c>
      <c r="G134" s="212" t="s">
        <v>47</v>
      </c>
      <c r="H134" s="437"/>
      <c r="I134" s="437"/>
      <c r="J134" s="417"/>
      <c r="Y134" s="64" t="s">
        <v>72</v>
      </c>
      <c r="AA134" s="342" t="s">
        <v>63</v>
      </c>
      <c r="AB134" s="343" t="s">
        <v>152</v>
      </c>
      <c r="AC134" s="447" t="s">
        <v>64</v>
      </c>
      <c r="AD134" s="447"/>
      <c r="AE134" s="447"/>
      <c r="AF134" s="447"/>
      <c r="AG134" s="447"/>
      <c r="AH134" s="344" t="s">
        <v>326</v>
      </c>
    </row>
    <row r="135" spans="1:37" ht="14.25" customHeight="1" thickTop="1">
      <c r="A135" s="440" t="s">
        <v>82</v>
      </c>
      <c r="B135" s="441"/>
      <c r="C135" s="89" t="s">
        <v>216</v>
      </c>
      <c r="D135" s="293"/>
      <c r="E135" s="90" t="s">
        <v>44</v>
      </c>
      <c r="F135" s="91"/>
      <c r="G135" s="91"/>
      <c r="H135" s="91"/>
      <c r="I135" s="91"/>
      <c r="J135" s="92"/>
      <c r="K135" s="98">
        <f t="shared" ref="K135:K159" si="80">IF(D135="○",1,0)</f>
        <v>0</v>
      </c>
      <c r="L135" s="98">
        <f t="shared" ref="L135:L159" si="81">IF(D135="",0,1)</f>
        <v>0</v>
      </c>
      <c r="M135" s="99">
        <f t="shared" ref="M135:M159" si="82">IF(AND($D135="○",E135="○"),1,0)</f>
        <v>0</v>
      </c>
      <c r="N135" s="99">
        <f t="shared" ref="N135:N159" si="83">IF(AND($D135&lt;&gt;"",$E135="○"),1,0)</f>
        <v>0</v>
      </c>
      <c r="O135" s="100">
        <f t="shared" ref="O135:O159" si="84">IF(AND($D135="○",F135="○"),1,0)</f>
        <v>0</v>
      </c>
      <c r="P135" s="100">
        <f t="shared" ref="P135:P159" si="85">IF(AND($D135&lt;&gt;"",$F135="○"),1,0)</f>
        <v>0</v>
      </c>
      <c r="Q135" s="101">
        <f t="shared" ref="Q135:Q159" si="86">IF(AND($D135="○",G135="○"),1,0)</f>
        <v>0</v>
      </c>
      <c r="R135" s="101">
        <f t="shared" ref="R135:R159" si="87">IF(AND($D135&lt;&gt;"",$G135="○"),1,0)</f>
        <v>0</v>
      </c>
      <c r="S135" s="102">
        <f t="shared" ref="S135:S159" si="88">IF(AND($D135="○",H135="○"),1,0)</f>
        <v>0</v>
      </c>
      <c r="T135" s="102">
        <f t="shared" ref="T135:T159" si="89">IF(AND($D135&lt;&gt;"",$H135="○"),1,0)</f>
        <v>0</v>
      </c>
      <c r="U135" s="103">
        <f t="shared" ref="U135:U159" si="90">IF(AND($D135="○",I135="○"),1,0)</f>
        <v>0</v>
      </c>
      <c r="V135" s="103">
        <f t="shared" ref="V135:V159" si="91">IF(AND($D135&lt;&gt;"",$I135="○"),1,0)</f>
        <v>0</v>
      </c>
      <c r="W135" s="104">
        <f t="shared" ref="W135:W159" si="92">IF(AND($D135="○",J135="○"),1,0)</f>
        <v>0</v>
      </c>
      <c r="X135" s="104">
        <f t="shared" ref="X135:X159" si="93">IF(AND($D135&lt;&gt;"",$J135="○"),1,0)</f>
        <v>0</v>
      </c>
      <c r="Y135" s="64"/>
      <c r="AA135" s="248" t="s">
        <v>327</v>
      </c>
      <c r="AB135" s="346" t="str">
        <f>E160</f>
        <v/>
      </c>
      <c r="AC135" s="348" t="s">
        <v>334</v>
      </c>
      <c r="AD135" s="349" t="str">
        <f>IF(AB135&gt;=20,"★","")</f>
        <v>★</v>
      </c>
      <c r="AE135" s="349" t="str">
        <f>IF(AB135&gt;=40,"★","")</f>
        <v>★</v>
      </c>
      <c r="AF135" s="349" t="str">
        <f>IF(AB135&gt;=60,"★","")</f>
        <v>★</v>
      </c>
      <c r="AG135" s="350" t="str">
        <f>IF(AB135&gt;=80,"★","")</f>
        <v>★</v>
      </c>
      <c r="AH135" s="446">
        <f>C161</f>
        <v>0</v>
      </c>
    </row>
    <row r="136" spans="1:37">
      <c r="A136" s="409"/>
      <c r="B136" s="400"/>
      <c r="C136" s="14" t="s">
        <v>247</v>
      </c>
      <c r="D136" s="161"/>
      <c r="E136" s="40" t="s">
        <v>44</v>
      </c>
      <c r="F136" s="22"/>
      <c r="G136" s="22"/>
      <c r="H136" s="22"/>
      <c r="I136" s="22"/>
      <c r="J136" s="23"/>
      <c r="K136" s="98">
        <f t="shared" si="80"/>
        <v>0</v>
      </c>
      <c r="L136" s="98">
        <f t="shared" si="81"/>
        <v>0</v>
      </c>
      <c r="M136" s="99">
        <f t="shared" si="82"/>
        <v>0</v>
      </c>
      <c r="N136" s="99">
        <f t="shared" si="83"/>
        <v>0</v>
      </c>
      <c r="O136" s="100">
        <f t="shared" si="84"/>
        <v>0</v>
      </c>
      <c r="P136" s="100">
        <f t="shared" si="85"/>
        <v>0</v>
      </c>
      <c r="Q136" s="101">
        <f t="shared" si="86"/>
        <v>0</v>
      </c>
      <c r="R136" s="101">
        <f t="shared" si="87"/>
        <v>0</v>
      </c>
      <c r="S136" s="102">
        <f t="shared" si="88"/>
        <v>0</v>
      </c>
      <c r="T136" s="102">
        <f t="shared" si="89"/>
        <v>0</v>
      </c>
      <c r="U136" s="103">
        <f t="shared" si="90"/>
        <v>0</v>
      </c>
      <c r="V136" s="103">
        <f t="shared" si="91"/>
        <v>0</v>
      </c>
      <c r="W136" s="104">
        <f t="shared" si="92"/>
        <v>0</v>
      </c>
      <c r="X136" s="104">
        <f t="shared" si="93"/>
        <v>0</v>
      </c>
      <c r="Y136" s="64"/>
      <c r="AA136" s="248" t="s">
        <v>328</v>
      </c>
      <c r="AB136" s="346" t="str">
        <f>F160</f>
        <v/>
      </c>
      <c r="AC136" s="348" t="s">
        <v>334</v>
      </c>
      <c r="AD136" s="349" t="str">
        <f t="shared" ref="AD136:AD141" si="94">IF(AB136&gt;=20,"★","")</f>
        <v>★</v>
      </c>
      <c r="AE136" s="349" t="str">
        <f t="shared" ref="AE136:AE141" si="95">IF(AB136&gt;=40,"★","")</f>
        <v>★</v>
      </c>
      <c r="AF136" s="349" t="str">
        <f t="shared" ref="AF136:AF141" si="96">IF(AB136&gt;=60,"★","")</f>
        <v>★</v>
      </c>
      <c r="AG136" s="350" t="str">
        <f t="shared" ref="AG136:AG141" si="97">IF(AB136&gt;=80,"★","")</f>
        <v>★</v>
      </c>
      <c r="AH136" s="446"/>
      <c r="AJ136" s="442" t="s">
        <v>335</v>
      </c>
      <c r="AK136" s="443"/>
    </row>
    <row r="137" spans="1:37">
      <c r="A137" s="409"/>
      <c r="B137" s="400"/>
      <c r="C137" s="281" t="s">
        <v>225</v>
      </c>
      <c r="D137" s="162"/>
      <c r="E137" s="41"/>
      <c r="F137" s="16" t="s">
        <v>44</v>
      </c>
      <c r="G137" s="16" t="s">
        <v>44</v>
      </c>
      <c r="H137" s="16"/>
      <c r="I137" s="16"/>
      <c r="J137" s="17"/>
      <c r="K137" s="98">
        <f t="shared" si="80"/>
        <v>0</v>
      </c>
      <c r="L137" s="98">
        <f t="shared" si="81"/>
        <v>0</v>
      </c>
      <c r="M137" s="99">
        <f t="shared" si="82"/>
        <v>0</v>
      </c>
      <c r="N137" s="99">
        <f t="shared" si="83"/>
        <v>0</v>
      </c>
      <c r="O137" s="100">
        <f t="shared" si="84"/>
        <v>0</v>
      </c>
      <c r="P137" s="100">
        <f t="shared" si="85"/>
        <v>0</v>
      </c>
      <c r="Q137" s="101">
        <f t="shared" si="86"/>
        <v>0</v>
      </c>
      <c r="R137" s="101">
        <f t="shared" si="87"/>
        <v>0</v>
      </c>
      <c r="S137" s="102">
        <f t="shared" si="88"/>
        <v>0</v>
      </c>
      <c r="T137" s="102">
        <f t="shared" si="89"/>
        <v>0</v>
      </c>
      <c r="U137" s="103">
        <f t="shared" si="90"/>
        <v>0</v>
      </c>
      <c r="V137" s="103">
        <f t="shared" si="91"/>
        <v>0</v>
      </c>
      <c r="W137" s="104">
        <f t="shared" si="92"/>
        <v>0</v>
      </c>
      <c r="X137" s="104">
        <f t="shared" si="93"/>
        <v>0</v>
      </c>
      <c r="Y137" s="64"/>
      <c r="AA137" s="248" t="s">
        <v>329</v>
      </c>
      <c r="AB137" s="346" t="str">
        <f>G160</f>
        <v/>
      </c>
      <c r="AC137" s="348" t="s">
        <v>334</v>
      </c>
      <c r="AD137" s="349" t="str">
        <f t="shared" si="94"/>
        <v>★</v>
      </c>
      <c r="AE137" s="349" t="str">
        <f t="shared" si="95"/>
        <v>★</v>
      </c>
      <c r="AF137" s="349" t="str">
        <f t="shared" si="96"/>
        <v>★</v>
      </c>
      <c r="AG137" s="350" t="str">
        <f t="shared" si="97"/>
        <v>★</v>
      </c>
      <c r="AH137" s="446"/>
      <c r="AJ137" s="351" t="s">
        <v>336</v>
      </c>
      <c r="AK137" s="352" t="s">
        <v>334</v>
      </c>
    </row>
    <row r="138" spans="1:37">
      <c r="A138" s="409"/>
      <c r="B138" s="400"/>
      <c r="C138" s="281" t="s">
        <v>83</v>
      </c>
      <c r="D138" s="162"/>
      <c r="E138" s="41"/>
      <c r="F138" s="16"/>
      <c r="G138" s="16"/>
      <c r="H138" s="16" t="s">
        <v>44</v>
      </c>
      <c r="I138" s="16"/>
      <c r="J138" s="17"/>
      <c r="K138" s="98">
        <f t="shared" si="80"/>
        <v>0</v>
      </c>
      <c r="L138" s="98">
        <f t="shared" si="81"/>
        <v>0</v>
      </c>
      <c r="M138" s="99">
        <f t="shared" si="82"/>
        <v>0</v>
      </c>
      <c r="N138" s="99">
        <f t="shared" si="83"/>
        <v>0</v>
      </c>
      <c r="O138" s="100">
        <f t="shared" si="84"/>
        <v>0</v>
      </c>
      <c r="P138" s="100">
        <f t="shared" si="85"/>
        <v>0</v>
      </c>
      <c r="Q138" s="101">
        <f t="shared" si="86"/>
        <v>0</v>
      </c>
      <c r="R138" s="101">
        <f t="shared" si="87"/>
        <v>0</v>
      </c>
      <c r="S138" s="102">
        <f t="shared" si="88"/>
        <v>0</v>
      </c>
      <c r="T138" s="102">
        <f t="shared" si="89"/>
        <v>0</v>
      </c>
      <c r="U138" s="103">
        <f t="shared" si="90"/>
        <v>0</v>
      </c>
      <c r="V138" s="103">
        <f t="shared" si="91"/>
        <v>0</v>
      </c>
      <c r="W138" s="104">
        <f t="shared" si="92"/>
        <v>0</v>
      </c>
      <c r="X138" s="104">
        <f t="shared" si="93"/>
        <v>0</v>
      </c>
      <c r="Y138" s="64"/>
      <c r="AA138" s="248" t="s">
        <v>143</v>
      </c>
      <c r="AB138" s="346" t="str">
        <f>H160</f>
        <v/>
      </c>
      <c r="AC138" s="348" t="s">
        <v>334</v>
      </c>
      <c r="AD138" s="349" t="str">
        <f t="shared" si="94"/>
        <v>★</v>
      </c>
      <c r="AE138" s="349" t="str">
        <f t="shared" si="95"/>
        <v>★</v>
      </c>
      <c r="AF138" s="349" t="str">
        <f t="shared" si="96"/>
        <v>★</v>
      </c>
      <c r="AG138" s="350" t="str">
        <f t="shared" si="97"/>
        <v>★</v>
      </c>
      <c r="AH138" s="446"/>
      <c r="AJ138" s="351" t="s">
        <v>337</v>
      </c>
      <c r="AK138" s="353" t="s">
        <v>341</v>
      </c>
    </row>
    <row r="139" spans="1:37">
      <c r="A139" s="409"/>
      <c r="B139" s="400"/>
      <c r="C139" s="11" t="s">
        <v>84</v>
      </c>
      <c r="D139" s="163"/>
      <c r="E139" s="42"/>
      <c r="F139" s="28"/>
      <c r="G139" s="28"/>
      <c r="H139" s="28"/>
      <c r="I139" s="28" t="s">
        <v>44</v>
      </c>
      <c r="J139" s="32"/>
      <c r="K139" s="98">
        <f t="shared" si="80"/>
        <v>0</v>
      </c>
      <c r="L139" s="98">
        <f t="shared" si="81"/>
        <v>0</v>
      </c>
      <c r="M139" s="99">
        <f t="shared" si="82"/>
        <v>0</v>
      </c>
      <c r="N139" s="99">
        <f t="shared" si="83"/>
        <v>0</v>
      </c>
      <c r="O139" s="100">
        <f t="shared" si="84"/>
        <v>0</v>
      </c>
      <c r="P139" s="100">
        <f t="shared" si="85"/>
        <v>0</v>
      </c>
      <c r="Q139" s="101">
        <f t="shared" si="86"/>
        <v>0</v>
      </c>
      <c r="R139" s="101">
        <f t="shared" si="87"/>
        <v>0</v>
      </c>
      <c r="S139" s="102">
        <f t="shared" si="88"/>
        <v>0</v>
      </c>
      <c r="T139" s="102">
        <f t="shared" si="89"/>
        <v>0</v>
      </c>
      <c r="U139" s="103">
        <f t="shared" si="90"/>
        <v>0</v>
      </c>
      <c r="V139" s="103">
        <f t="shared" si="91"/>
        <v>0</v>
      </c>
      <c r="W139" s="104">
        <f t="shared" si="92"/>
        <v>0</v>
      </c>
      <c r="X139" s="104">
        <f t="shared" si="93"/>
        <v>0</v>
      </c>
      <c r="Y139" s="64"/>
      <c r="AA139" s="248" t="s">
        <v>144</v>
      </c>
      <c r="AB139" s="346" t="str">
        <f>I160</f>
        <v/>
      </c>
      <c r="AC139" s="348" t="s">
        <v>334</v>
      </c>
      <c r="AD139" s="349" t="str">
        <f t="shared" si="94"/>
        <v>★</v>
      </c>
      <c r="AE139" s="349" t="str">
        <f t="shared" si="95"/>
        <v>★</v>
      </c>
      <c r="AF139" s="349" t="str">
        <f t="shared" si="96"/>
        <v>★</v>
      </c>
      <c r="AG139" s="350" t="str">
        <f t="shared" si="97"/>
        <v>★</v>
      </c>
      <c r="AH139" s="446"/>
      <c r="AJ139" s="351" t="s">
        <v>338</v>
      </c>
      <c r="AK139" s="353" t="s">
        <v>342</v>
      </c>
    </row>
    <row r="140" spans="1:37" ht="14.25" thickBot="1">
      <c r="A140" s="412"/>
      <c r="B140" s="413"/>
      <c r="C140" s="9" t="s">
        <v>57</v>
      </c>
      <c r="D140" s="283"/>
      <c r="E140" s="44" t="s">
        <v>44</v>
      </c>
      <c r="F140" s="38"/>
      <c r="G140" s="38"/>
      <c r="H140" s="38"/>
      <c r="I140" s="38"/>
      <c r="J140" s="39" t="s">
        <v>44</v>
      </c>
      <c r="K140" s="98">
        <f t="shared" si="80"/>
        <v>0</v>
      </c>
      <c r="L140" s="98">
        <f t="shared" si="81"/>
        <v>0</v>
      </c>
      <c r="M140" s="99">
        <f t="shared" si="82"/>
        <v>0</v>
      </c>
      <c r="N140" s="99">
        <f t="shared" si="83"/>
        <v>0</v>
      </c>
      <c r="O140" s="100">
        <f t="shared" si="84"/>
        <v>0</v>
      </c>
      <c r="P140" s="100">
        <f t="shared" si="85"/>
        <v>0</v>
      </c>
      <c r="Q140" s="101">
        <f t="shared" si="86"/>
        <v>0</v>
      </c>
      <c r="R140" s="101">
        <f t="shared" si="87"/>
        <v>0</v>
      </c>
      <c r="S140" s="102">
        <f t="shared" si="88"/>
        <v>0</v>
      </c>
      <c r="T140" s="102">
        <f t="shared" si="89"/>
        <v>0</v>
      </c>
      <c r="U140" s="103">
        <f t="shared" si="90"/>
        <v>0</v>
      </c>
      <c r="V140" s="103">
        <f t="shared" si="91"/>
        <v>0</v>
      </c>
      <c r="W140" s="104">
        <f t="shared" si="92"/>
        <v>0</v>
      </c>
      <c r="X140" s="104">
        <f t="shared" si="93"/>
        <v>0</v>
      </c>
      <c r="Y140" s="64"/>
      <c r="AA140" s="248" t="s">
        <v>145</v>
      </c>
      <c r="AB140" s="346" t="str">
        <f>J160</f>
        <v/>
      </c>
      <c r="AC140" s="348" t="s">
        <v>334</v>
      </c>
      <c r="AD140" s="349" t="str">
        <f t="shared" si="94"/>
        <v>★</v>
      </c>
      <c r="AE140" s="349" t="str">
        <f t="shared" si="95"/>
        <v>★</v>
      </c>
      <c r="AF140" s="349" t="str">
        <f t="shared" si="96"/>
        <v>★</v>
      </c>
      <c r="AG140" s="350" t="str">
        <f t="shared" si="97"/>
        <v>★</v>
      </c>
      <c r="AH140" s="446"/>
      <c r="AJ140" s="351" t="s">
        <v>339</v>
      </c>
      <c r="AK140" s="353" t="s">
        <v>343</v>
      </c>
    </row>
    <row r="141" spans="1:37" ht="14.25" thickBot="1">
      <c r="A141" s="409" t="s">
        <v>85</v>
      </c>
      <c r="B141" s="400"/>
      <c r="C141" s="1" t="s">
        <v>86</v>
      </c>
      <c r="D141" s="282"/>
      <c r="E141" s="43" t="s">
        <v>44</v>
      </c>
      <c r="F141" s="36"/>
      <c r="G141" s="36"/>
      <c r="H141" s="36"/>
      <c r="I141" s="274"/>
      <c r="J141" s="37"/>
      <c r="K141" s="98">
        <f t="shared" si="80"/>
        <v>0</v>
      </c>
      <c r="L141" s="98">
        <f t="shared" si="81"/>
        <v>0</v>
      </c>
      <c r="M141" s="99">
        <f t="shared" si="82"/>
        <v>0</v>
      </c>
      <c r="N141" s="99">
        <f t="shared" si="83"/>
        <v>0</v>
      </c>
      <c r="O141" s="100">
        <f t="shared" si="84"/>
        <v>0</v>
      </c>
      <c r="P141" s="100">
        <f t="shared" si="85"/>
        <v>0</v>
      </c>
      <c r="Q141" s="101">
        <f t="shared" si="86"/>
        <v>0</v>
      </c>
      <c r="R141" s="101">
        <f t="shared" si="87"/>
        <v>0</v>
      </c>
      <c r="S141" s="102">
        <f t="shared" si="88"/>
        <v>0</v>
      </c>
      <c r="T141" s="102">
        <f t="shared" si="89"/>
        <v>0</v>
      </c>
      <c r="U141" s="103">
        <f t="shared" si="90"/>
        <v>0</v>
      </c>
      <c r="V141" s="103">
        <f t="shared" si="91"/>
        <v>0</v>
      </c>
      <c r="W141" s="104">
        <f t="shared" si="92"/>
        <v>0</v>
      </c>
      <c r="X141" s="104">
        <f t="shared" si="93"/>
        <v>0</v>
      </c>
      <c r="Y141" s="64"/>
      <c r="AA141" s="345" t="s">
        <v>333</v>
      </c>
      <c r="AB141" s="347" t="str">
        <f>D160</f>
        <v/>
      </c>
      <c r="AC141" s="356" t="s">
        <v>334</v>
      </c>
      <c r="AD141" s="357" t="str">
        <f t="shared" si="94"/>
        <v>★</v>
      </c>
      <c r="AE141" s="357" t="str">
        <f t="shared" si="95"/>
        <v>★</v>
      </c>
      <c r="AF141" s="357" t="str">
        <f t="shared" si="96"/>
        <v>★</v>
      </c>
      <c r="AG141" s="359" t="str">
        <f t="shared" si="97"/>
        <v>★</v>
      </c>
      <c r="AH141" s="448"/>
      <c r="AJ141" s="354" t="s">
        <v>340</v>
      </c>
      <c r="AK141" s="355" t="s">
        <v>344</v>
      </c>
    </row>
    <row r="142" spans="1:37">
      <c r="A142" s="409"/>
      <c r="B142" s="400"/>
      <c r="C142" s="12" t="s">
        <v>248</v>
      </c>
      <c r="D142" s="162"/>
      <c r="E142" s="41" t="s">
        <v>44</v>
      </c>
      <c r="F142" s="16"/>
      <c r="G142" s="16"/>
      <c r="H142" s="16"/>
      <c r="I142" s="16"/>
      <c r="J142" s="17"/>
      <c r="K142" s="98">
        <f t="shared" si="80"/>
        <v>0</v>
      </c>
      <c r="L142" s="98">
        <f t="shared" si="81"/>
        <v>0</v>
      </c>
      <c r="M142" s="99">
        <f t="shared" si="82"/>
        <v>0</v>
      </c>
      <c r="N142" s="99">
        <f t="shared" si="83"/>
        <v>0</v>
      </c>
      <c r="O142" s="100">
        <f t="shared" si="84"/>
        <v>0</v>
      </c>
      <c r="P142" s="100">
        <f t="shared" si="85"/>
        <v>0</v>
      </c>
      <c r="Q142" s="101">
        <f t="shared" si="86"/>
        <v>0</v>
      </c>
      <c r="R142" s="101">
        <f t="shared" si="87"/>
        <v>0</v>
      </c>
      <c r="S142" s="102">
        <f t="shared" si="88"/>
        <v>0</v>
      </c>
      <c r="T142" s="102">
        <f t="shared" si="89"/>
        <v>0</v>
      </c>
      <c r="U142" s="103">
        <f t="shared" si="90"/>
        <v>0</v>
      </c>
      <c r="V142" s="103">
        <f t="shared" si="91"/>
        <v>0</v>
      </c>
      <c r="W142" s="104">
        <f t="shared" si="92"/>
        <v>0</v>
      </c>
      <c r="X142" s="104">
        <f t="shared" si="93"/>
        <v>0</v>
      </c>
      <c r="Y142" s="64"/>
    </row>
    <row r="143" spans="1:37">
      <c r="A143" s="409"/>
      <c r="B143" s="400"/>
      <c r="C143" s="12" t="s">
        <v>249</v>
      </c>
      <c r="D143" s="162"/>
      <c r="E143" s="41"/>
      <c r="F143" s="16" t="s">
        <v>44</v>
      </c>
      <c r="G143" s="16" t="s">
        <v>44</v>
      </c>
      <c r="H143" s="16"/>
      <c r="I143" s="16"/>
      <c r="J143" s="17"/>
      <c r="K143" s="98">
        <f t="shared" si="80"/>
        <v>0</v>
      </c>
      <c r="L143" s="98">
        <f t="shared" si="81"/>
        <v>0</v>
      </c>
      <c r="M143" s="99">
        <f t="shared" si="82"/>
        <v>0</v>
      </c>
      <c r="N143" s="99">
        <f t="shared" si="83"/>
        <v>0</v>
      </c>
      <c r="O143" s="100">
        <f t="shared" si="84"/>
        <v>0</v>
      </c>
      <c r="P143" s="100">
        <f t="shared" si="85"/>
        <v>0</v>
      </c>
      <c r="Q143" s="101">
        <f t="shared" si="86"/>
        <v>0</v>
      </c>
      <c r="R143" s="101">
        <f t="shared" si="87"/>
        <v>0</v>
      </c>
      <c r="S143" s="102">
        <f t="shared" si="88"/>
        <v>0</v>
      </c>
      <c r="T143" s="102">
        <f t="shared" si="89"/>
        <v>0</v>
      </c>
      <c r="U143" s="103">
        <f t="shared" si="90"/>
        <v>0</v>
      </c>
      <c r="V143" s="103">
        <f t="shared" si="91"/>
        <v>0</v>
      </c>
      <c r="W143" s="104">
        <f t="shared" si="92"/>
        <v>0</v>
      </c>
      <c r="X143" s="104">
        <f t="shared" si="93"/>
        <v>0</v>
      </c>
      <c r="Y143" s="64"/>
    </row>
    <row r="144" spans="1:37">
      <c r="A144" s="409"/>
      <c r="B144" s="400"/>
      <c r="C144" s="12" t="s">
        <v>250</v>
      </c>
      <c r="D144" s="162"/>
      <c r="E144" s="41"/>
      <c r="F144" s="16"/>
      <c r="G144" s="16"/>
      <c r="H144" s="16" t="s">
        <v>44</v>
      </c>
      <c r="I144" s="16"/>
      <c r="J144" s="17"/>
      <c r="K144" s="98">
        <f t="shared" si="80"/>
        <v>0</v>
      </c>
      <c r="L144" s="98">
        <f t="shared" si="81"/>
        <v>0</v>
      </c>
      <c r="M144" s="99">
        <f t="shared" si="82"/>
        <v>0</v>
      </c>
      <c r="N144" s="99">
        <f t="shared" si="83"/>
        <v>0</v>
      </c>
      <c r="O144" s="100">
        <f t="shared" si="84"/>
        <v>0</v>
      </c>
      <c r="P144" s="100">
        <f t="shared" si="85"/>
        <v>0</v>
      </c>
      <c r="Q144" s="101">
        <f t="shared" si="86"/>
        <v>0</v>
      </c>
      <c r="R144" s="101">
        <f t="shared" si="87"/>
        <v>0</v>
      </c>
      <c r="S144" s="102">
        <f t="shared" si="88"/>
        <v>0</v>
      </c>
      <c r="T144" s="102">
        <f t="shared" si="89"/>
        <v>0</v>
      </c>
      <c r="U144" s="103">
        <f t="shared" si="90"/>
        <v>0</v>
      </c>
      <c r="V144" s="103">
        <f t="shared" si="91"/>
        <v>0</v>
      </c>
      <c r="W144" s="104">
        <f t="shared" si="92"/>
        <v>0</v>
      </c>
      <c r="X144" s="104">
        <f t="shared" si="93"/>
        <v>0</v>
      </c>
      <c r="Y144" s="81"/>
    </row>
    <row r="145" spans="1:25" ht="14.25" thickBot="1">
      <c r="A145" s="412"/>
      <c r="B145" s="413"/>
      <c r="C145" s="9" t="s">
        <v>87</v>
      </c>
      <c r="D145" s="283"/>
      <c r="E145" s="44"/>
      <c r="F145" s="38"/>
      <c r="G145" s="38"/>
      <c r="H145" s="38"/>
      <c r="I145" s="38" t="s">
        <v>44</v>
      </c>
      <c r="J145" s="39"/>
      <c r="K145" s="98">
        <f t="shared" si="80"/>
        <v>0</v>
      </c>
      <c r="L145" s="98">
        <f t="shared" si="81"/>
        <v>0</v>
      </c>
      <c r="M145" s="99">
        <f t="shared" si="82"/>
        <v>0</v>
      </c>
      <c r="N145" s="99">
        <f t="shared" si="83"/>
        <v>0</v>
      </c>
      <c r="O145" s="100">
        <f t="shared" si="84"/>
        <v>0</v>
      </c>
      <c r="P145" s="100">
        <f t="shared" si="85"/>
        <v>0</v>
      </c>
      <c r="Q145" s="101">
        <f t="shared" si="86"/>
        <v>0</v>
      </c>
      <c r="R145" s="101">
        <f t="shared" si="87"/>
        <v>0</v>
      </c>
      <c r="S145" s="102">
        <f t="shared" si="88"/>
        <v>0</v>
      </c>
      <c r="T145" s="102">
        <f t="shared" si="89"/>
        <v>0</v>
      </c>
      <c r="U145" s="103">
        <f t="shared" si="90"/>
        <v>0</v>
      </c>
      <c r="V145" s="103">
        <f t="shared" si="91"/>
        <v>0</v>
      </c>
      <c r="W145" s="104">
        <f t="shared" si="92"/>
        <v>0</v>
      </c>
      <c r="X145" s="104">
        <f t="shared" si="93"/>
        <v>0</v>
      </c>
      <c r="Y145" s="64"/>
    </row>
    <row r="146" spans="1:25">
      <c r="A146" s="410" t="s">
        <v>24</v>
      </c>
      <c r="B146" s="411"/>
      <c r="C146" s="275" t="s">
        <v>251</v>
      </c>
      <c r="D146" s="294"/>
      <c r="E146" s="276" t="s">
        <v>44</v>
      </c>
      <c r="F146" s="277"/>
      <c r="G146" s="277"/>
      <c r="H146" s="277"/>
      <c r="I146" s="277"/>
      <c r="J146" s="278"/>
      <c r="K146" s="98">
        <f t="shared" si="80"/>
        <v>0</v>
      </c>
      <c r="L146" s="98">
        <f t="shared" si="81"/>
        <v>0</v>
      </c>
      <c r="M146" s="99">
        <f t="shared" si="82"/>
        <v>0</v>
      </c>
      <c r="N146" s="99">
        <f t="shared" si="83"/>
        <v>0</v>
      </c>
      <c r="O146" s="100">
        <f t="shared" si="84"/>
        <v>0</v>
      </c>
      <c r="P146" s="100">
        <f t="shared" si="85"/>
        <v>0</v>
      </c>
      <c r="Q146" s="101">
        <f t="shared" si="86"/>
        <v>0</v>
      </c>
      <c r="R146" s="101">
        <f t="shared" si="87"/>
        <v>0</v>
      </c>
      <c r="S146" s="102">
        <f t="shared" si="88"/>
        <v>0</v>
      </c>
      <c r="T146" s="102">
        <f t="shared" si="89"/>
        <v>0</v>
      </c>
      <c r="U146" s="103">
        <f t="shared" si="90"/>
        <v>0</v>
      </c>
      <c r="V146" s="103">
        <f t="shared" si="91"/>
        <v>0</v>
      </c>
      <c r="W146" s="104">
        <f t="shared" si="92"/>
        <v>0</v>
      </c>
      <c r="X146" s="104">
        <f t="shared" si="93"/>
        <v>0</v>
      </c>
      <c r="Y146" s="64"/>
    </row>
    <row r="147" spans="1:25">
      <c r="A147" s="409"/>
      <c r="B147" s="400"/>
      <c r="C147" s="279" t="s">
        <v>88</v>
      </c>
      <c r="D147" s="162"/>
      <c r="E147" s="41" t="s">
        <v>44</v>
      </c>
      <c r="F147" s="16"/>
      <c r="G147" s="16"/>
      <c r="H147" s="16"/>
      <c r="I147" s="16"/>
      <c r="J147" s="17"/>
      <c r="K147" s="98">
        <f t="shared" si="80"/>
        <v>0</v>
      </c>
      <c r="L147" s="98">
        <f t="shared" si="81"/>
        <v>0</v>
      </c>
      <c r="M147" s="99">
        <f t="shared" si="82"/>
        <v>0</v>
      </c>
      <c r="N147" s="99">
        <f t="shared" si="83"/>
        <v>0</v>
      </c>
      <c r="O147" s="100">
        <f t="shared" si="84"/>
        <v>0</v>
      </c>
      <c r="P147" s="100">
        <f t="shared" si="85"/>
        <v>0</v>
      </c>
      <c r="Q147" s="101">
        <f t="shared" si="86"/>
        <v>0</v>
      </c>
      <c r="R147" s="101">
        <f t="shared" si="87"/>
        <v>0</v>
      </c>
      <c r="S147" s="102">
        <f t="shared" si="88"/>
        <v>0</v>
      </c>
      <c r="T147" s="102">
        <f t="shared" si="89"/>
        <v>0</v>
      </c>
      <c r="U147" s="103">
        <f t="shared" si="90"/>
        <v>0</v>
      </c>
      <c r="V147" s="103">
        <f t="shared" si="91"/>
        <v>0</v>
      </c>
      <c r="W147" s="104">
        <f t="shared" si="92"/>
        <v>0</v>
      </c>
      <c r="X147" s="104">
        <f t="shared" si="93"/>
        <v>0</v>
      </c>
      <c r="Y147" s="64"/>
    </row>
    <row r="148" spans="1:25" ht="27">
      <c r="A148" s="409"/>
      <c r="B148" s="400"/>
      <c r="C148" s="12" t="s">
        <v>226</v>
      </c>
      <c r="D148" s="162"/>
      <c r="E148" s="41"/>
      <c r="F148" s="16" t="s">
        <v>44</v>
      </c>
      <c r="G148" s="16" t="s">
        <v>44</v>
      </c>
      <c r="H148" s="16"/>
      <c r="I148" s="16"/>
      <c r="J148" s="17"/>
      <c r="K148" s="98">
        <f t="shared" si="80"/>
        <v>0</v>
      </c>
      <c r="L148" s="98">
        <f t="shared" si="81"/>
        <v>0</v>
      </c>
      <c r="M148" s="99">
        <f t="shared" si="82"/>
        <v>0</v>
      </c>
      <c r="N148" s="99">
        <f t="shared" si="83"/>
        <v>0</v>
      </c>
      <c r="O148" s="100">
        <f t="shared" si="84"/>
        <v>0</v>
      </c>
      <c r="P148" s="100">
        <f t="shared" si="85"/>
        <v>0</v>
      </c>
      <c r="Q148" s="101">
        <f t="shared" si="86"/>
        <v>0</v>
      </c>
      <c r="R148" s="101">
        <f t="shared" si="87"/>
        <v>0</v>
      </c>
      <c r="S148" s="102">
        <f t="shared" si="88"/>
        <v>0</v>
      </c>
      <c r="T148" s="102">
        <f t="shared" si="89"/>
        <v>0</v>
      </c>
      <c r="U148" s="103">
        <f t="shared" si="90"/>
        <v>0</v>
      </c>
      <c r="V148" s="103">
        <f t="shared" si="91"/>
        <v>0</v>
      </c>
      <c r="W148" s="104">
        <f t="shared" si="92"/>
        <v>0</v>
      </c>
      <c r="X148" s="104">
        <f t="shared" si="93"/>
        <v>0</v>
      </c>
      <c r="Y148" s="64"/>
    </row>
    <row r="149" spans="1:25">
      <c r="A149" s="409"/>
      <c r="B149" s="400"/>
      <c r="C149" s="12" t="s">
        <v>252</v>
      </c>
      <c r="D149" s="162"/>
      <c r="E149" s="41" t="s">
        <v>44</v>
      </c>
      <c r="F149" s="16"/>
      <c r="G149" s="16" t="s">
        <v>44</v>
      </c>
      <c r="H149" s="16" t="s">
        <v>44</v>
      </c>
      <c r="I149" s="16" t="s">
        <v>44</v>
      </c>
      <c r="J149" s="17" t="s">
        <v>44</v>
      </c>
      <c r="K149" s="98">
        <f t="shared" si="80"/>
        <v>0</v>
      </c>
      <c r="L149" s="98">
        <f t="shared" si="81"/>
        <v>0</v>
      </c>
      <c r="M149" s="99">
        <f t="shared" si="82"/>
        <v>0</v>
      </c>
      <c r="N149" s="99">
        <f t="shared" si="83"/>
        <v>0</v>
      </c>
      <c r="O149" s="100">
        <f t="shared" si="84"/>
        <v>0</v>
      </c>
      <c r="P149" s="100">
        <f t="shared" si="85"/>
        <v>0</v>
      </c>
      <c r="Q149" s="101">
        <f t="shared" si="86"/>
        <v>0</v>
      </c>
      <c r="R149" s="101">
        <f t="shared" si="87"/>
        <v>0</v>
      </c>
      <c r="S149" s="102">
        <f t="shared" si="88"/>
        <v>0</v>
      </c>
      <c r="T149" s="102">
        <f t="shared" si="89"/>
        <v>0</v>
      </c>
      <c r="U149" s="103">
        <f t="shared" si="90"/>
        <v>0</v>
      </c>
      <c r="V149" s="103">
        <f t="shared" si="91"/>
        <v>0</v>
      </c>
      <c r="W149" s="104">
        <f t="shared" si="92"/>
        <v>0</v>
      </c>
      <c r="X149" s="104">
        <f t="shared" si="93"/>
        <v>0</v>
      </c>
      <c r="Y149" s="64"/>
    </row>
    <row r="150" spans="1:25">
      <c r="A150" s="409"/>
      <c r="B150" s="400"/>
      <c r="C150" s="12" t="s">
        <v>89</v>
      </c>
      <c r="D150" s="162"/>
      <c r="E150" s="41"/>
      <c r="F150" s="16"/>
      <c r="G150" s="16"/>
      <c r="H150" s="16"/>
      <c r="I150" s="16" t="s">
        <v>44</v>
      </c>
      <c r="J150" s="17"/>
      <c r="K150" s="98">
        <f t="shared" si="80"/>
        <v>0</v>
      </c>
      <c r="L150" s="98">
        <f t="shared" si="81"/>
        <v>0</v>
      </c>
      <c r="M150" s="99">
        <f t="shared" si="82"/>
        <v>0</v>
      </c>
      <c r="N150" s="99">
        <f t="shared" si="83"/>
        <v>0</v>
      </c>
      <c r="O150" s="100">
        <f t="shared" si="84"/>
        <v>0</v>
      </c>
      <c r="P150" s="100">
        <f t="shared" si="85"/>
        <v>0</v>
      </c>
      <c r="Q150" s="101">
        <f t="shared" si="86"/>
        <v>0</v>
      </c>
      <c r="R150" s="101">
        <f t="shared" si="87"/>
        <v>0</v>
      </c>
      <c r="S150" s="102">
        <f t="shared" si="88"/>
        <v>0</v>
      </c>
      <c r="T150" s="102">
        <f t="shared" si="89"/>
        <v>0</v>
      </c>
      <c r="U150" s="103">
        <f t="shared" si="90"/>
        <v>0</v>
      </c>
      <c r="V150" s="103">
        <f t="shared" si="91"/>
        <v>0</v>
      </c>
      <c r="W150" s="104">
        <f t="shared" si="92"/>
        <v>0</v>
      </c>
      <c r="X150" s="104">
        <f t="shared" si="93"/>
        <v>0</v>
      </c>
      <c r="Y150" s="64"/>
    </row>
    <row r="151" spans="1:25" ht="14.25" thickBot="1">
      <c r="A151" s="412"/>
      <c r="B151" s="413"/>
      <c r="C151" s="275" t="s">
        <v>57</v>
      </c>
      <c r="D151" s="294"/>
      <c r="E151" s="276" t="s">
        <v>44</v>
      </c>
      <c r="F151" s="277"/>
      <c r="G151" s="277"/>
      <c r="H151" s="277"/>
      <c r="I151" s="277"/>
      <c r="J151" s="278" t="s">
        <v>44</v>
      </c>
      <c r="K151" s="98">
        <f t="shared" si="80"/>
        <v>0</v>
      </c>
      <c r="L151" s="98">
        <f t="shared" si="81"/>
        <v>0</v>
      </c>
      <c r="M151" s="99">
        <f t="shared" si="82"/>
        <v>0</v>
      </c>
      <c r="N151" s="99">
        <f t="shared" si="83"/>
        <v>0</v>
      </c>
      <c r="O151" s="100">
        <f t="shared" si="84"/>
        <v>0</v>
      </c>
      <c r="P151" s="100">
        <f t="shared" si="85"/>
        <v>0</v>
      </c>
      <c r="Q151" s="101">
        <f t="shared" si="86"/>
        <v>0</v>
      </c>
      <c r="R151" s="101">
        <f t="shared" si="87"/>
        <v>0</v>
      </c>
      <c r="S151" s="102">
        <f t="shared" si="88"/>
        <v>0</v>
      </c>
      <c r="T151" s="102">
        <f t="shared" si="89"/>
        <v>0</v>
      </c>
      <c r="U151" s="103">
        <f t="shared" si="90"/>
        <v>0</v>
      </c>
      <c r="V151" s="103">
        <f t="shared" si="91"/>
        <v>0</v>
      </c>
      <c r="W151" s="104">
        <f t="shared" si="92"/>
        <v>0</v>
      </c>
      <c r="X151" s="104">
        <f t="shared" si="93"/>
        <v>0</v>
      </c>
      <c r="Y151" s="64"/>
    </row>
    <row r="152" spans="1:25">
      <c r="A152" s="410" t="s">
        <v>25</v>
      </c>
      <c r="B152" s="411"/>
      <c r="C152" s="67" t="s">
        <v>90</v>
      </c>
      <c r="D152" s="282"/>
      <c r="E152" s="43" t="s">
        <v>44</v>
      </c>
      <c r="F152" s="36"/>
      <c r="G152" s="36"/>
      <c r="H152" s="36"/>
      <c r="I152" s="36"/>
      <c r="J152" s="37"/>
      <c r="K152" s="98">
        <f t="shared" si="80"/>
        <v>0</v>
      </c>
      <c r="L152" s="98">
        <f t="shared" si="81"/>
        <v>0</v>
      </c>
      <c r="M152" s="99">
        <f t="shared" si="82"/>
        <v>0</v>
      </c>
      <c r="N152" s="99">
        <f t="shared" si="83"/>
        <v>0</v>
      </c>
      <c r="O152" s="100">
        <f t="shared" si="84"/>
        <v>0</v>
      </c>
      <c r="P152" s="100">
        <f t="shared" si="85"/>
        <v>0</v>
      </c>
      <c r="Q152" s="101">
        <f t="shared" si="86"/>
        <v>0</v>
      </c>
      <c r="R152" s="101">
        <f t="shared" si="87"/>
        <v>0</v>
      </c>
      <c r="S152" s="102">
        <f t="shared" si="88"/>
        <v>0</v>
      </c>
      <c r="T152" s="102">
        <f t="shared" si="89"/>
        <v>0</v>
      </c>
      <c r="U152" s="103">
        <f t="shared" si="90"/>
        <v>0</v>
      </c>
      <c r="V152" s="103">
        <f t="shared" si="91"/>
        <v>0</v>
      </c>
      <c r="W152" s="104">
        <f t="shared" si="92"/>
        <v>0</v>
      </c>
      <c r="X152" s="104">
        <f t="shared" si="93"/>
        <v>0</v>
      </c>
      <c r="Y152" s="64"/>
    </row>
    <row r="153" spans="1:25" ht="27">
      <c r="A153" s="409"/>
      <c r="B153" s="400"/>
      <c r="C153" s="281" t="s">
        <v>227</v>
      </c>
      <c r="D153" s="162"/>
      <c r="E153" s="41"/>
      <c r="F153" s="16" t="s">
        <v>44</v>
      </c>
      <c r="G153" s="16" t="s">
        <v>44</v>
      </c>
      <c r="H153" s="16"/>
      <c r="I153" s="16"/>
      <c r="J153" s="17"/>
      <c r="K153" s="98">
        <f t="shared" si="80"/>
        <v>0</v>
      </c>
      <c r="L153" s="98">
        <f t="shared" si="81"/>
        <v>0</v>
      </c>
      <c r="M153" s="99">
        <f t="shared" si="82"/>
        <v>0</v>
      </c>
      <c r="N153" s="99">
        <f t="shared" si="83"/>
        <v>0</v>
      </c>
      <c r="O153" s="100">
        <f t="shared" si="84"/>
        <v>0</v>
      </c>
      <c r="P153" s="100">
        <f t="shared" si="85"/>
        <v>0</v>
      </c>
      <c r="Q153" s="101">
        <f t="shared" si="86"/>
        <v>0</v>
      </c>
      <c r="R153" s="101">
        <f t="shared" si="87"/>
        <v>0</v>
      </c>
      <c r="S153" s="102">
        <f t="shared" si="88"/>
        <v>0</v>
      </c>
      <c r="T153" s="102">
        <f t="shared" si="89"/>
        <v>0</v>
      </c>
      <c r="U153" s="103">
        <f t="shared" si="90"/>
        <v>0</v>
      </c>
      <c r="V153" s="103">
        <f t="shared" si="91"/>
        <v>0</v>
      </c>
      <c r="W153" s="104">
        <f t="shared" si="92"/>
        <v>0</v>
      </c>
      <c r="X153" s="104">
        <f t="shared" si="93"/>
        <v>0</v>
      </c>
      <c r="Y153" s="64"/>
    </row>
    <row r="154" spans="1:25">
      <c r="A154" s="409"/>
      <c r="B154" s="400"/>
      <c r="C154" s="281" t="s">
        <v>253</v>
      </c>
      <c r="D154" s="162"/>
      <c r="E154" s="41" t="s">
        <v>44</v>
      </c>
      <c r="F154" s="16"/>
      <c r="G154" s="16" t="s">
        <v>44</v>
      </c>
      <c r="H154" s="16" t="s">
        <v>44</v>
      </c>
      <c r="I154" s="16" t="s">
        <v>44</v>
      </c>
      <c r="J154" s="17" t="s">
        <v>44</v>
      </c>
      <c r="K154" s="98">
        <f t="shared" si="80"/>
        <v>0</v>
      </c>
      <c r="L154" s="98">
        <f t="shared" si="81"/>
        <v>0</v>
      </c>
      <c r="M154" s="99">
        <f t="shared" si="82"/>
        <v>0</v>
      </c>
      <c r="N154" s="99">
        <f t="shared" si="83"/>
        <v>0</v>
      </c>
      <c r="O154" s="100">
        <f t="shared" si="84"/>
        <v>0</v>
      </c>
      <c r="P154" s="100">
        <f t="shared" si="85"/>
        <v>0</v>
      </c>
      <c r="Q154" s="101">
        <f t="shared" si="86"/>
        <v>0</v>
      </c>
      <c r="R154" s="101">
        <f t="shared" si="87"/>
        <v>0</v>
      </c>
      <c r="S154" s="102">
        <f t="shared" si="88"/>
        <v>0</v>
      </c>
      <c r="T154" s="102">
        <f t="shared" si="89"/>
        <v>0</v>
      </c>
      <c r="U154" s="103">
        <f t="shared" si="90"/>
        <v>0</v>
      </c>
      <c r="V154" s="103">
        <f t="shared" si="91"/>
        <v>0</v>
      </c>
      <c r="W154" s="104">
        <f t="shared" si="92"/>
        <v>0</v>
      </c>
      <c r="X154" s="104">
        <f t="shared" si="93"/>
        <v>0</v>
      </c>
      <c r="Y154" s="64"/>
    </row>
    <row r="155" spans="1:25" ht="14.25" thickBot="1">
      <c r="A155" s="412"/>
      <c r="B155" s="413"/>
      <c r="C155" s="66" t="s">
        <v>91</v>
      </c>
      <c r="D155" s="283"/>
      <c r="E155" s="44"/>
      <c r="F155" s="38"/>
      <c r="G155" s="38"/>
      <c r="H155" s="38"/>
      <c r="I155" s="38" t="s">
        <v>44</v>
      </c>
      <c r="J155" s="39"/>
      <c r="K155" s="98">
        <f t="shared" si="80"/>
        <v>0</v>
      </c>
      <c r="L155" s="98">
        <f t="shared" si="81"/>
        <v>0</v>
      </c>
      <c r="M155" s="99">
        <f t="shared" si="82"/>
        <v>0</v>
      </c>
      <c r="N155" s="99">
        <f t="shared" si="83"/>
        <v>0</v>
      </c>
      <c r="O155" s="100">
        <f t="shared" si="84"/>
        <v>0</v>
      </c>
      <c r="P155" s="100">
        <f t="shared" si="85"/>
        <v>0</v>
      </c>
      <c r="Q155" s="101">
        <f t="shared" si="86"/>
        <v>0</v>
      </c>
      <c r="R155" s="101">
        <f t="shared" si="87"/>
        <v>0</v>
      </c>
      <c r="S155" s="102">
        <f t="shared" si="88"/>
        <v>0</v>
      </c>
      <c r="T155" s="102">
        <f t="shared" si="89"/>
        <v>0</v>
      </c>
      <c r="U155" s="103">
        <f t="shared" si="90"/>
        <v>0</v>
      </c>
      <c r="V155" s="103">
        <f t="shared" si="91"/>
        <v>0</v>
      </c>
      <c r="W155" s="104">
        <f t="shared" si="92"/>
        <v>0</v>
      </c>
      <c r="X155" s="104">
        <f t="shared" si="93"/>
        <v>0</v>
      </c>
      <c r="Y155" s="64"/>
    </row>
    <row r="156" spans="1:25">
      <c r="A156" s="409" t="s">
        <v>92</v>
      </c>
      <c r="B156" s="400"/>
      <c r="C156" s="1" t="s">
        <v>93</v>
      </c>
      <c r="D156" s="282"/>
      <c r="E156" s="43" t="s">
        <v>44</v>
      </c>
      <c r="F156" s="36"/>
      <c r="G156" s="36"/>
      <c r="H156" s="36"/>
      <c r="I156" s="274"/>
      <c r="J156" s="37"/>
      <c r="K156" s="98">
        <f t="shared" si="80"/>
        <v>0</v>
      </c>
      <c r="L156" s="98">
        <f t="shared" si="81"/>
        <v>0</v>
      </c>
      <c r="M156" s="99">
        <f t="shared" si="82"/>
        <v>0</v>
      </c>
      <c r="N156" s="99">
        <f t="shared" si="83"/>
        <v>0</v>
      </c>
      <c r="O156" s="100">
        <f t="shared" si="84"/>
        <v>0</v>
      </c>
      <c r="P156" s="100">
        <f t="shared" si="85"/>
        <v>0</v>
      </c>
      <c r="Q156" s="101">
        <f t="shared" si="86"/>
        <v>0</v>
      </c>
      <c r="R156" s="101">
        <f t="shared" si="87"/>
        <v>0</v>
      </c>
      <c r="S156" s="102">
        <f t="shared" si="88"/>
        <v>0</v>
      </c>
      <c r="T156" s="102">
        <f t="shared" si="89"/>
        <v>0</v>
      </c>
      <c r="U156" s="103">
        <f t="shared" si="90"/>
        <v>0</v>
      </c>
      <c r="V156" s="103">
        <f t="shared" si="91"/>
        <v>0</v>
      </c>
      <c r="W156" s="104">
        <f t="shared" si="92"/>
        <v>0</v>
      </c>
      <c r="X156" s="104">
        <f t="shared" si="93"/>
        <v>0</v>
      </c>
      <c r="Y156" s="64"/>
    </row>
    <row r="157" spans="1:25">
      <c r="A157" s="409"/>
      <c r="B157" s="400"/>
      <c r="C157" s="12" t="s">
        <v>94</v>
      </c>
      <c r="D157" s="162"/>
      <c r="E157" s="41"/>
      <c r="F157" s="16" t="s">
        <v>44</v>
      </c>
      <c r="G157" s="16" t="s">
        <v>44</v>
      </c>
      <c r="H157" s="16"/>
      <c r="I157" s="16"/>
      <c r="J157" s="17"/>
      <c r="K157" s="98">
        <f t="shared" si="80"/>
        <v>0</v>
      </c>
      <c r="L157" s="98">
        <f t="shared" si="81"/>
        <v>0</v>
      </c>
      <c r="M157" s="99">
        <f t="shared" si="82"/>
        <v>0</v>
      </c>
      <c r="N157" s="99">
        <f t="shared" si="83"/>
        <v>0</v>
      </c>
      <c r="O157" s="100">
        <f t="shared" si="84"/>
        <v>0</v>
      </c>
      <c r="P157" s="100">
        <f t="shared" si="85"/>
        <v>0</v>
      </c>
      <c r="Q157" s="101">
        <f t="shared" si="86"/>
        <v>0</v>
      </c>
      <c r="R157" s="101">
        <f t="shared" si="87"/>
        <v>0</v>
      </c>
      <c r="S157" s="102">
        <f t="shared" si="88"/>
        <v>0</v>
      </c>
      <c r="T157" s="102">
        <f t="shared" si="89"/>
        <v>0</v>
      </c>
      <c r="U157" s="103">
        <f t="shared" si="90"/>
        <v>0</v>
      </c>
      <c r="V157" s="103">
        <f t="shared" si="91"/>
        <v>0</v>
      </c>
      <c r="W157" s="104">
        <f t="shared" si="92"/>
        <v>0</v>
      </c>
      <c r="X157" s="104">
        <f t="shared" si="93"/>
        <v>0</v>
      </c>
      <c r="Y157" s="64"/>
    </row>
    <row r="158" spans="1:25">
      <c r="A158" s="409"/>
      <c r="B158" s="400"/>
      <c r="C158" s="12" t="s">
        <v>254</v>
      </c>
      <c r="D158" s="162"/>
      <c r="E158" s="41" t="s">
        <v>44</v>
      </c>
      <c r="F158" s="16"/>
      <c r="G158" s="16" t="s">
        <v>44</v>
      </c>
      <c r="H158" s="16" t="s">
        <v>44</v>
      </c>
      <c r="I158" s="16" t="s">
        <v>44</v>
      </c>
      <c r="J158" s="17" t="s">
        <v>44</v>
      </c>
      <c r="K158" s="98">
        <f t="shared" si="80"/>
        <v>0</v>
      </c>
      <c r="L158" s="98">
        <f t="shared" si="81"/>
        <v>0</v>
      </c>
      <c r="M158" s="99">
        <f t="shared" si="82"/>
        <v>0</v>
      </c>
      <c r="N158" s="99">
        <f t="shared" si="83"/>
        <v>0</v>
      </c>
      <c r="O158" s="100">
        <f t="shared" si="84"/>
        <v>0</v>
      </c>
      <c r="P158" s="100">
        <f t="shared" si="85"/>
        <v>0</v>
      </c>
      <c r="Q158" s="101">
        <f t="shared" si="86"/>
        <v>0</v>
      </c>
      <c r="R158" s="101">
        <f t="shared" si="87"/>
        <v>0</v>
      </c>
      <c r="S158" s="102">
        <f t="shared" si="88"/>
        <v>0</v>
      </c>
      <c r="T158" s="102">
        <f t="shared" si="89"/>
        <v>0</v>
      </c>
      <c r="U158" s="103">
        <f t="shared" si="90"/>
        <v>0</v>
      </c>
      <c r="V158" s="103">
        <f t="shared" si="91"/>
        <v>0</v>
      </c>
      <c r="W158" s="104">
        <f t="shared" si="92"/>
        <v>0</v>
      </c>
      <c r="X158" s="104">
        <f t="shared" si="93"/>
        <v>0</v>
      </c>
      <c r="Y158" s="64"/>
    </row>
    <row r="159" spans="1:25" ht="14.25" thickBot="1">
      <c r="A159" s="412"/>
      <c r="B159" s="413"/>
      <c r="C159" s="9" t="s">
        <v>95</v>
      </c>
      <c r="D159" s="283"/>
      <c r="E159" s="44"/>
      <c r="F159" s="38"/>
      <c r="G159" s="38"/>
      <c r="H159" s="38"/>
      <c r="I159" s="38" t="s">
        <v>44</v>
      </c>
      <c r="J159" s="39"/>
      <c r="K159" s="98">
        <f t="shared" si="80"/>
        <v>0</v>
      </c>
      <c r="L159" s="98">
        <f t="shared" si="81"/>
        <v>0</v>
      </c>
      <c r="M159" s="99">
        <f t="shared" si="82"/>
        <v>0</v>
      </c>
      <c r="N159" s="99">
        <f t="shared" si="83"/>
        <v>0</v>
      </c>
      <c r="O159" s="100">
        <f t="shared" si="84"/>
        <v>0</v>
      </c>
      <c r="P159" s="100">
        <f t="shared" si="85"/>
        <v>0</v>
      </c>
      <c r="Q159" s="101">
        <f t="shared" si="86"/>
        <v>0</v>
      </c>
      <c r="R159" s="101">
        <f t="shared" si="87"/>
        <v>0</v>
      </c>
      <c r="S159" s="102">
        <f t="shared" si="88"/>
        <v>0</v>
      </c>
      <c r="T159" s="102">
        <f t="shared" si="89"/>
        <v>0</v>
      </c>
      <c r="U159" s="103">
        <f t="shared" si="90"/>
        <v>0</v>
      </c>
      <c r="V159" s="103">
        <f t="shared" si="91"/>
        <v>0</v>
      </c>
      <c r="W159" s="104">
        <f t="shared" si="92"/>
        <v>0</v>
      </c>
      <c r="X159" s="104">
        <f t="shared" si="93"/>
        <v>0</v>
      </c>
      <c r="Y159" s="64"/>
    </row>
    <row r="160" spans="1:25" ht="14.25" thickBot="1">
      <c r="A160" s="393" t="s">
        <v>152</v>
      </c>
      <c r="B160" s="394"/>
      <c r="C160" s="395"/>
      <c r="D160" s="107" t="str">
        <f>IF(SUM(L135:L159)=0,"",SUM(K135:K159)/SUM(L135:L159)*100)</f>
        <v/>
      </c>
      <c r="E160" s="107" t="str">
        <f>IF(SUM(N135:N159)=0,"",SUM(M135:M159)/SUM(N135:N159)*100)</f>
        <v/>
      </c>
      <c r="F160" s="105" t="str">
        <f>IF(SUM(P135:P159)=0,"",SUM(O135:O159)/SUM(P135:P159)*100)</f>
        <v/>
      </c>
      <c r="G160" s="105" t="str">
        <f>IF(SUM(R135:R159)=0,"",SUM(Q135:Q159)/SUM(R135:R159)*100)</f>
        <v/>
      </c>
      <c r="H160" s="105" t="str">
        <f>IF(SUM(T135:T159)=0,"",SUM(S135:S159)/SUM(T135:T159)*100)</f>
        <v/>
      </c>
      <c r="I160" s="105" t="str">
        <f>IF(SUM(V135:V159)=0,"",SUM(U135:U159)/SUM(V135:V159)*100)</f>
        <v/>
      </c>
      <c r="J160" s="106" t="str">
        <f>IF(SUM(X135:X159)=0,"",SUM(W135:W159)/SUM(X135:X159)*100)</f>
        <v/>
      </c>
    </row>
    <row r="161" spans="1:37" ht="30" customHeight="1" thickBot="1">
      <c r="A161" s="396" t="s">
        <v>71</v>
      </c>
      <c r="B161" s="392"/>
      <c r="C161" s="397"/>
      <c r="D161" s="397"/>
      <c r="E161" s="397"/>
      <c r="F161" s="397"/>
      <c r="G161" s="397"/>
      <c r="H161" s="397"/>
      <c r="I161" s="397"/>
      <c r="J161" s="398"/>
    </row>
    <row r="162" spans="1:37" ht="14.25" thickBot="1"/>
    <row r="163" spans="1:37" ht="18" customHeight="1" thickBot="1">
      <c r="A163" s="391" t="s">
        <v>276</v>
      </c>
      <c r="B163" s="392"/>
      <c r="C163" s="299"/>
      <c r="D163" s="295"/>
      <c r="E163" s="295"/>
      <c r="F163" s="295"/>
      <c r="G163" s="295"/>
      <c r="H163" s="295"/>
      <c r="I163" s="295"/>
      <c r="J163" s="296"/>
    </row>
    <row r="164" spans="1:37">
      <c r="A164" s="431" t="s">
        <v>6</v>
      </c>
      <c r="B164" s="374"/>
      <c r="C164" s="433" t="s">
        <v>62</v>
      </c>
      <c r="D164" s="425" t="s">
        <v>64</v>
      </c>
      <c r="E164" s="428" t="s">
        <v>63</v>
      </c>
      <c r="F164" s="429"/>
      <c r="G164" s="429"/>
      <c r="H164" s="429"/>
      <c r="I164" s="429"/>
      <c r="J164" s="430"/>
      <c r="Y164" s="64"/>
    </row>
    <row r="165" spans="1:37" ht="14.25" thickBot="1">
      <c r="A165" s="402"/>
      <c r="B165" s="403"/>
      <c r="C165" s="434"/>
      <c r="D165" s="426"/>
      <c r="E165" s="414" t="s">
        <v>78</v>
      </c>
      <c r="F165" s="436" t="s">
        <v>3</v>
      </c>
      <c r="G165" s="436"/>
      <c r="H165" s="436" t="s">
        <v>4</v>
      </c>
      <c r="I165" s="436" t="s">
        <v>5</v>
      </c>
      <c r="J165" s="416" t="s">
        <v>8</v>
      </c>
      <c r="Y165" s="64" t="s">
        <v>32</v>
      </c>
    </row>
    <row r="166" spans="1:37" ht="14.25" customHeight="1" thickBot="1">
      <c r="A166" s="432"/>
      <c r="B166" s="388"/>
      <c r="C166" s="435"/>
      <c r="D166" s="427"/>
      <c r="E166" s="415"/>
      <c r="F166" s="212" t="s">
        <v>46</v>
      </c>
      <c r="G166" s="212" t="s">
        <v>47</v>
      </c>
      <c r="H166" s="437"/>
      <c r="I166" s="437"/>
      <c r="J166" s="417"/>
      <c r="Y166" s="64" t="s">
        <v>72</v>
      </c>
      <c r="AA166" s="342" t="s">
        <v>63</v>
      </c>
      <c r="AB166" s="343" t="s">
        <v>152</v>
      </c>
      <c r="AC166" s="447" t="s">
        <v>64</v>
      </c>
      <c r="AD166" s="447"/>
      <c r="AE166" s="447"/>
      <c r="AF166" s="447"/>
      <c r="AG166" s="447"/>
      <c r="AH166" s="344" t="s">
        <v>326</v>
      </c>
    </row>
    <row r="167" spans="1:37" ht="14.25" customHeight="1" thickTop="1">
      <c r="A167" s="440" t="s">
        <v>82</v>
      </c>
      <c r="B167" s="441"/>
      <c r="C167" s="89" t="s">
        <v>216</v>
      </c>
      <c r="D167" s="293"/>
      <c r="E167" s="90" t="s">
        <v>44</v>
      </c>
      <c r="F167" s="91"/>
      <c r="G167" s="91"/>
      <c r="H167" s="91"/>
      <c r="I167" s="91"/>
      <c r="J167" s="92"/>
      <c r="K167" s="98">
        <f t="shared" ref="K167:K191" si="98">IF(D167="○",1,0)</f>
        <v>0</v>
      </c>
      <c r="L167" s="98">
        <f t="shared" ref="L167:L191" si="99">IF(D167="",0,1)</f>
        <v>0</v>
      </c>
      <c r="M167" s="99">
        <f t="shared" ref="M167:M191" si="100">IF(AND($D167="○",E167="○"),1,0)</f>
        <v>0</v>
      </c>
      <c r="N167" s="99">
        <f t="shared" ref="N167:N191" si="101">IF(AND($D167&lt;&gt;"",$E167="○"),1,0)</f>
        <v>0</v>
      </c>
      <c r="O167" s="100">
        <f t="shared" ref="O167:O191" si="102">IF(AND($D167="○",F167="○"),1,0)</f>
        <v>0</v>
      </c>
      <c r="P167" s="100">
        <f t="shared" ref="P167:P191" si="103">IF(AND($D167&lt;&gt;"",$F167="○"),1,0)</f>
        <v>0</v>
      </c>
      <c r="Q167" s="101">
        <f t="shared" ref="Q167:Q191" si="104">IF(AND($D167="○",G167="○"),1,0)</f>
        <v>0</v>
      </c>
      <c r="R167" s="101">
        <f t="shared" ref="R167:R191" si="105">IF(AND($D167&lt;&gt;"",$G167="○"),1,0)</f>
        <v>0</v>
      </c>
      <c r="S167" s="102">
        <f t="shared" ref="S167:S191" si="106">IF(AND($D167="○",H167="○"),1,0)</f>
        <v>0</v>
      </c>
      <c r="T167" s="102">
        <f t="shared" ref="T167:T191" si="107">IF(AND($D167&lt;&gt;"",$H167="○"),1,0)</f>
        <v>0</v>
      </c>
      <c r="U167" s="103">
        <f t="shared" ref="U167:U191" si="108">IF(AND($D167="○",I167="○"),1,0)</f>
        <v>0</v>
      </c>
      <c r="V167" s="103">
        <f t="shared" ref="V167:V191" si="109">IF(AND($D167&lt;&gt;"",$I167="○"),1,0)</f>
        <v>0</v>
      </c>
      <c r="W167" s="104">
        <f t="shared" ref="W167:W191" si="110">IF(AND($D167="○",J167="○"),1,0)</f>
        <v>0</v>
      </c>
      <c r="X167" s="104">
        <f t="shared" ref="X167:X191" si="111">IF(AND($D167&lt;&gt;"",$J167="○"),1,0)</f>
        <v>0</v>
      </c>
      <c r="Y167" s="64"/>
      <c r="AA167" s="248" t="s">
        <v>327</v>
      </c>
      <c r="AB167" s="346" t="str">
        <f>E192</f>
        <v/>
      </c>
      <c r="AC167" s="348" t="s">
        <v>334</v>
      </c>
      <c r="AD167" s="349" t="str">
        <f>IF(AB167&gt;=20,"★","")</f>
        <v>★</v>
      </c>
      <c r="AE167" s="349" t="str">
        <f>IF(AB167&gt;=40,"★","")</f>
        <v>★</v>
      </c>
      <c r="AF167" s="349" t="str">
        <f>IF(AB167&gt;=60,"★","")</f>
        <v>★</v>
      </c>
      <c r="AG167" s="350" t="str">
        <f>IF(AB167&gt;=80,"★","")</f>
        <v>★</v>
      </c>
      <c r="AH167" s="446">
        <f>C193</f>
        <v>0</v>
      </c>
    </row>
    <row r="168" spans="1:37">
      <c r="A168" s="409"/>
      <c r="B168" s="400"/>
      <c r="C168" s="14" t="s">
        <v>247</v>
      </c>
      <c r="D168" s="161"/>
      <c r="E168" s="40" t="s">
        <v>44</v>
      </c>
      <c r="F168" s="22"/>
      <c r="G168" s="22"/>
      <c r="H168" s="22"/>
      <c r="I168" s="22"/>
      <c r="J168" s="23"/>
      <c r="K168" s="98">
        <f t="shared" si="98"/>
        <v>0</v>
      </c>
      <c r="L168" s="98">
        <f t="shared" si="99"/>
        <v>0</v>
      </c>
      <c r="M168" s="99">
        <f t="shared" si="100"/>
        <v>0</v>
      </c>
      <c r="N168" s="99">
        <f t="shared" si="101"/>
        <v>0</v>
      </c>
      <c r="O168" s="100">
        <f t="shared" si="102"/>
        <v>0</v>
      </c>
      <c r="P168" s="100">
        <f t="shared" si="103"/>
        <v>0</v>
      </c>
      <c r="Q168" s="101">
        <f t="shared" si="104"/>
        <v>0</v>
      </c>
      <c r="R168" s="101">
        <f t="shared" si="105"/>
        <v>0</v>
      </c>
      <c r="S168" s="102">
        <f t="shared" si="106"/>
        <v>0</v>
      </c>
      <c r="T168" s="102">
        <f t="shared" si="107"/>
        <v>0</v>
      </c>
      <c r="U168" s="103">
        <f t="shared" si="108"/>
        <v>0</v>
      </c>
      <c r="V168" s="103">
        <f t="shared" si="109"/>
        <v>0</v>
      </c>
      <c r="W168" s="104">
        <f t="shared" si="110"/>
        <v>0</v>
      </c>
      <c r="X168" s="104">
        <f t="shared" si="111"/>
        <v>0</v>
      </c>
      <c r="Y168" s="64"/>
      <c r="AA168" s="248" t="s">
        <v>328</v>
      </c>
      <c r="AB168" s="346" t="str">
        <f>F192</f>
        <v/>
      </c>
      <c r="AC168" s="348" t="s">
        <v>334</v>
      </c>
      <c r="AD168" s="349" t="str">
        <f t="shared" ref="AD168:AD173" si="112">IF(AB168&gt;=20,"★","")</f>
        <v>★</v>
      </c>
      <c r="AE168" s="349" t="str">
        <f t="shared" ref="AE168:AE173" si="113">IF(AB168&gt;=40,"★","")</f>
        <v>★</v>
      </c>
      <c r="AF168" s="349" t="str">
        <f t="shared" ref="AF168:AF173" si="114">IF(AB168&gt;=60,"★","")</f>
        <v>★</v>
      </c>
      <c r="AG168" s="350" t="str">
        <f t="shared" ref="AG168:AG173" si="115">IF(AB168&gt;=80,"★","")</f>
        <v>★</v>
      </c>
      <c r="AH168" s="446"/>
      <c r="AJ168" s="442" t="s">
        <v>335</v>
      </c>
      <c r="AK168" s="443"/>
    </row>
    <row r="169" spans="1:37">
      <c r="A169" s="409"/>
      <c r="B169" s="400"/>
      <c r="C169" s="281" t="s">
        <v>225</v>
      </c>
      <c r="D169" s="162"/>
      <c r="E169" s="41"/>
      <c r="F169" s="16" t="s">
        <v>44</v>
      </c>
      <c r="G169" s="16" t="s">
        <v>44</v>
      </c>
      <c r="H169" s="16"/>
      <c r="I169" s="16"/>
      <c r="J169" s="17"/>
      <c r="K169" s="98">
        <f t="shared" si="98"/>
        <v>0</v>
      </c>
      <c r="L169" s="98">
        <f t="shared" si="99"/>
        <v>0</v>
      </c>
      <c r="M169" s="99">
        <f t="shared" si="100"/>
        <v>0</v>
      </c>
      <c r="N169" s="99">
        <f t="shared" si="101"/>
        <v>0</v>
      </c>
      <c r="O169" s="100">
        <f t="shared" si="102"/>
        <v>0</v>
      </c>
      <c r="P169" s="100">
        <f t="shared" si="103"/>
        <v>0</v>
      </c>
      <c r="Q169" s="101">
        <f t="shared" si="104"/>
        <v>0</v>
      </c>
      <c r="R169" s="101">
        <f t="shared" si="105"/>
        <v>0</v>
      </c>
      <c r="S169" s="102">
        <f t="shared" si="106"/>
        <v>0</v>
      </c>
      <c r="T169" s="102">
        <f t="shared" si="107"/>
        <v>0</v>
      </c>
      <c r="U169" s="103">
        <f t="shared" si="108"/>
        <v>0</v>
      </c>
      <c r="V169" s="103">
        <f t="shared" si="109"/>
        <v>0</v>
      </c>
      <c r="W169" s="104">
        <f t="shared" si="110"/>
        <v>0</v>
      </c>
      <c r="X169" s="104">
        <f t="shared" si="111"/>
        <v>0</v>
      </c>
      <c r="Y169" s="64"/>
      <c r="AA169" s="248" t="s">
        <v>329</v>
      </c>
      <c r="AB169" s="346" t="str">
        <f>G192</f>
        <v/>
      </c>
      <c r="AC169" s="348" t="s">
        <v>334</v>
      </c>
      <c r="AD169" s="349" t="str">
        <f t="shared" si="112"/>
        <v>★</v>
      </c>
      <c r="AE169" s="349" t="str">
        <f t="shared" si="113"/>
        <v>★</v>
      </c>
      <c r="AF169" s="349" t="str">
        <f t="shared" si="114"/>
        <v>★</v>
      </c>
      <c r="AG169" s="350" t="str">
        <f t="shared" si="115"/>
        <v>★</v>
      </c>
      <c r="AH169" s="446"/>
      <c r="AJ169" s="351" t="s">
        <v>336</v>
      </c>
      <c r="AK169" s="352" t="s">
        <v>334</v>
      </c>
    </row>
    <row r="170" spans="1:37">
      <c r="A170" s="409"/>
      <c r="B170" s="400"/>
      <c r="C170" s="281" t="s">
        <v>83</v>
      </c>
      <c r="D170" s="162"/>
      <c r="E170" s="41"/>
      <c r="F170" s="16"/>
      <c r="G170" s="16"/>
      <c r="H170" s="16" t="s">
        <v>44</v>
      </c>
      <c r="I170" s="16"/>
      <c r="J170" s="17"/>
      <c r="K170" s="98">
        <f t="shared" si="98"/>
        <v>0</v>
      </c>
      <c r="L170" s="98">
        <f t="shared" si="99"/>
        <v>0</v>
      </c>
      <c r="M170" s="99">
        <f t="shared" si="100"/>
        <v>0</v>
      </c>
      <c r="N170" s="99">
        <f t="shared" si="101"/>
        <v>0</v>
      </c>
      <c r="O170" s="100">
        <f t="shared" si="102"/>
        <v>0</v>
      </c>
      <c r="P170" s="100">
        <f t="shared" si="103"/>
        <v>0</v>
      </c>
      <c r="Q170" s="101">
        <f t="shared" si="104"/>
        <v>0</v>
      </c>
      <c r="R170" s="101">
        <f t="shared" si="105"/>
        <v>0</v>
      </c>
      <c r="S170" s="102">
        <f t="shared" si="106"/>
        <v>0</v>
      </c>
      <c r="T170" s="102">
        <f t="shared" si="107"/>
        <v>0</v>
      </c>
      <c r="U170" s="103">
        <f t="shared" si="108"/>
        <v>0</v>
      </c>
      <c r="V170" s="103">
        <f t="shared" si="109"/>
        <v>0</v>
      </c>
      <c r="W170" s="104">
        <f t="shared" si="110"/>
        <v>0</v>
      </c>
      <c r="X170" s="104">
        <f t="shared" si="111"/>
        <v>0</v>
      </c>
      <c r="Y170" s="64"/>
      <c r="AA170" s="248" t="s">
        <v>143</v>
      </c>
      <c r="AB170" s="346" t="str">
        <f>H192</f>
        <v/>
      </c>
      <c r="AC170" s="348" t="s">
        <v>334</v>
      </c>
      <c r="AD170" s="349" t="str">
        <f t="shared" si="112"/>
        <v>★</v>
      </c>
      <c r="AE170" s="349" t="str">
        <f t="shared" si="113"/>
        <v>★</v>
      </c>
      <c r="AF170" s="349" t="str">
        <f t="shared" si="114"/>
        <v>★</v>
      </c>
      <c r="AG170" s="350" t="str">
        <f t="shared" si="115"/>
        <v>★</v>
      </c>
      <c r="AH170" s="446"/>
      <c r="AJ170" s="351" t="s">
        <v>337</v>
      </c>
      <c r="AK170" s="353" t="s">
        <v>341</v>
      </c>
    </row>
    <row r="171" spans="1:37">
      <c r="A171" s="409"/>
      <c r="B171" s="400"/>
      <c r="C171" s="11" t="s">
        <v>84</v>
      </c>
      <c r="D171" s="163"/>
      <c r="E171" s="42"/>
      <c r="F171" s="28"/>
      <c r="G171" s="28"/>
      <c r="H171" s="28"/>
      <c r="I171" s="28" t="s">
        <v>44</v>
      </c>
      <c r="J171" s="32"/>
      <c r="K171" s="98">
        <f t="shared" si="98"/>
        <v>0</v>
      </c>
      <c r="L171" s="98">
        <f t="shared" si="99"/>
        <v>0</v>
      </c>
      <c r="M171" s="99">
        <f t="shared" si="100"/>
        <v>0</v>
      </c>
      <c r="N171" s="99">
        <f t="shared" si="101"/>
        <v>0</v>
      </c>
      <c r="O171" s="100">
        <f t="shared" si="102"/>
        <v>0</v>
      </c>
      <c r="P171" s="100">
        <f t="shared" si="103"/>
        <v>0</v>
      </c>
      <c r="Q171" s="101">
        <f t="shared" si="104"/>
        <v>0</v>
      </c>
      <c r="R171" s="101">
        <f t="shared" si="105"/>
        <v>0</v>
      </c>
      <c r="S171" s="102">
        <f t="shared" si="106"/>
        <v>0</v>
      </c>
      <c r="T171" s="102">
        <f t="shared" si="107"/>
        <v>0</v>
      </c>
      <c r="U171" s="103">
        <f t="shared" si="108"/>
        <v>0</v>
      </c>
      <c r="V171" s="103">
        <f t="shared" si="109"/>
        <v>0</v>
      </c>
      <c r="W171" s="104">
        <f t="shared" si="110"/>
        <v>0</v>
      </c>
      <c r="X171" s="104">
        <f t="shared" si="111"/>
        <v>0</v>
      </c>
      <c r="Y171" s="64"/>
      <c r="AA171" s="248" t="s">
        <v>144</v>
      </c>
      <c r="AB171" s="346" t="str">
        <f>I192</f>
        <v/>
      </c>
      <c r="AC171" s="348" t="s">
        <v>334</v>
      </c>
      <c r="AD171" s="349" t="str">
        <f t="shared" si="112"/>
        <v>★</v>
      </c>
      <c r="AE171" s="349" t="str">
        <f t="shared" si="113"/>
        <v>★</v>
      </c>
      <c r="AF171" s="349" t="str">
        <f t="shared" si="114"/>
        <v>★</v>
      </c>
      <c r="AG171" s="350" t="str">
        <f t="shared" si="115"/>
        <v>★</v>
      </c>
      <c r="AH171" s="446"/>
      <c r="AJ171" s="351" t="s">
        <v>338</v>
      </c>
      <c r="AK171" s="353" t="s">
        <v>342</v>
      </c>
    </row>
    <row r="172" spans="1:37" ht="14.25" thickBot="1">
      <c r="A172" s="412"/>
      <c r="B172" s="413"/>
      <c r="C172" s="9" t="s">
        <v>57</v>
      </c>
      <c r="D172" s="283"/>
      <c r="E172" s="44" t="s">
        <v>44</v>
      </c>
      <c r="F172" s="38"/>
      <c r="G172" s="38"/>
      <c r="H172" s="38"/>
      <c r="I172" s="38"/>
      <c r="J172" s="39" t="s">
        <v>44</v>
      </c>
      <c r="K172" s="98">
        <f t="shared" si="98"/>
        <v>0</v>
      </c>
      <c r="L172" s="98">
        <f t="shared" si="99"/>
        <v>0</v>
      </c>
      <c r="M172" s="99">
        <f t="shared" si="100"/>
        <v>0</v>
      </c>
      <c r="N172" s="99">
        <f t="shared" si="101"/>
        <v>0</v>
      </c>
      <c r="O172" s="100">
        <f t="shared" si="102"/>
        <v>0</v>
      </c>
      <c r="P172" s="100">
        <f t="shared" si="103"/>
        <v>0</v>
      </c>
      <c r="Q172" s="101">
        <f t="shared" si="104"/>
        <v>0</v>
      </c>
      <c r="R172" s="101">
        <f t="shared" si="105"/>
        <v>0</v>
      </c>
      <c r="S172" s="102">
        <f t="shared" si="106"/>
        <v>0</v>
      </c>
      <c r="T172" s="102">
        <f t="shared" si="107"/>
        <v>0</v>
      </c>
      <c r="U172" s="103">
        <f t="shared" si="108"/>
        <v>0</v>
      </c>
      <c r="V172" s="103">
        <f t="shared" si="109"/>
        <v>0</v>
      </c>
      <c r="W172" s="104">
        <f t="shared" si="110"/>
        <v>0</v>
      </c>
      <c r="X172" s="104">
        <f t="shared" si="111"/>
        <v>0</v>
      </c>
      <c r="Y172" s="64"/>
      <c r="AA172" s="248" t="s">
        <v>145</v>
      </c>
      <c r="AB172" s="346" t="str">
        <f>J192</f>
        <v/>
      </c>
      <c r="AC172" s="348" t="s">
        <v>334</v>
      </c>
      <c r="AD172" s="349" t="str">
        <f t="shared" si="112"/>
        <v>★</v>
      </c>
      <c r="AE172" s="349" t="str">
        <f t="shared" si="113"/>
        <v>★</v>
      </c>
      <c r="AF172" s="349" t="str">
        <f t="shared" si="114"/>
        <v>★</v>
      </c>
      <c r="AG172" s="350" t="str">
        <f t="shared" si="115"/>
        <v>★</v>
      </c>
      <c r="AH172" s="446"/>
      <c r="AJ172" s="351" t="s">
        <v>339</v>
      </c>
      <c r="AK172" s="353" t="s">
        <v>343</v>
      </c>
    </row>
    <row r="173" spans="1:37" ht="14.25" thickBot="1">
      <c r="A173" s="409" t="s">
        <v>85</v>
      </c>
      <c r="B173" s="400"/>
      <c r="C173" s="1" t="s">
        <v>86</v>
      </c>
      <c r="D173" s="282"/>
      <c r="E173" s="43" t="s">
        <v>44</v>
      </c>
      <c r="F173" s="36"/>
      <c r="G173" s="36"/>
      <c r="H173" s="36"/>
      <c r="I173" s="274"/>
      <c r="J173" s="37"/>
      <c r="K173" s="98">
        <f t="shared" si="98"/>
        <v>0</v>
      </c>
      <c r="L173" s="98">
        <f t="shared" si="99"/>
        <v>0</v>
      </c>
      <c r="M173" s="99">
        <f t="shared" si="100"/>
        <v>0</v>
      </c>
      <c r="N173" s="99">
        <f t="shared" si="101"/>
        <v>0</v>
      </c>
      <c r="O173" s="100">
        <f t="shared" si="102"/>
        <v>0</v>
      </c>
      <c r="P173" s="100">
        <f t="shared" si="103"/>
        <v>0</v>
      </c>
      <c r="Q173" s="101">
        <f t="shared" si="104"/>
        <v>0</v>
      </c>
      <c r="R173" s="101">
        <f t="shared" si="105"/>
        <v>0</v>
      </c>
      <c r="S173" s="102">
        <f t="shared" si="106"/>
        <v>0</v>
      </c>
      <c r="T173" s="102">
        <f t="shared" si="107"/>
        <v>0</v>
      </c>
      <c r="U173" s="103">
        <f t="shared" si="108"/>
        <v>0</v>
      </c>
      <c r="V173" s="103">
        <f t="shared" si="109"/>
        <v>0</v>
      </c>
      <c r="W173" s="104">
        <f t="shared" si="110"/>
        <v>0</v>
      </c>
      <c r="X173" s="104">
        <f t="shared" si="111"/>
        <v>0</v>
      </c>
      <c r="Y173" s="64"/>
      <c r="AA173" s="345" t="s">
        <v>333</v>
      </c>
      <c r="AB173" s="347" t="str">
        <f>D192</f>
        <v/>
      </c>
      <c r="AC173" s="356" t="s">
        <v>334</v>
      </c>
      <c r="AD173" s="357" t="str">
        <f t="shared" si="112"/>
        <v>★</v>
      </c>
      <c r="AE173" s="357" t="str">
        <f t="shared" si="113"/>
        <v>★</v>
      </c>
      <c r="AF173" s="357" t="str">
        <f t="shared" si="114"/>
        <v>★</v>
      </c>
      <c r="AG173" s="359" t="str">
        <f t="shared" si="115"/>
        <v>★</v>
      </c>
      <c r="AH173" s="448"/>
      <c r="AJ173" s="354" t="s">
        <v>340</v>
      </c>
      <c r="AK173" s="355" t="s">
        <v>344</v>
      </c>
    </row>
    <row r="174" spans="1:37">
      <c r="A174" s="409"/>
      <c r="B174" s="400"/>
      <c r="C174" s="12" t="s">
        <v>248</v>
      </c>
      <c r="D174" s="162"/>
      <c r="E174" s="41" t="s">
        <v>44</v>
      </c>
      <c r="F174" s="16"/>
      <c r="G174" s="16"/>
      <c r="H174" s="16"/>
      <c r="I174" s="16"/>
      <c r="J174" s="17"/>
      <c r="K174" s="98">
        <f t="shared" si="98"/>
        <v>0</v>
      </c>
      <c r="L174" s="98">
        <f t="shared" si="99"/>
        <v>0</v>
      </c>
      <c r="M174" s="99">
        <f t="shared" si="100"/>
        <v>0</v>
      </c>
      <c r="N174" s="99">
        <f t="shared" si="101"/>
        <v>0</v>
      </c>
      <c r="O174" s="100">
        <f t="shared" si="102"/>
        <v>0</v>
      </c>
      <c r="P174" s="100">
        <f t="shared" si="103"/>
        <v>0</v>
      </c>
      <c r="Q174" s="101">
        <f t="shared" si="104"/>
        <v>0</v>
      </c>
      <c r="R174" s="101">
        <f t="shared" si="105"/>
        <v>0</v>
      </c>
      <c r="S174" s="102">
        <f t="shared" si="106"/>
        <v>0</v>
      </c>
      <c r="T174" s="102">
        <f t="shared" si="107"/>
        <v>0</v>
      </c>
      <c r="U174" s="103">
        <f t="shared" si="108"/>
        <v>0</v>
      </c>
      <c r="V174" s="103">
        <f t="shared" si="109"/>
        <v>0</v>
      </c>
      <c r="W174" s="104">
        <f t="shared" si="110"/>
        <v>0</v>
      </c>
      <c r="X174" s="104">
        <f t="shared" si="111"/>
        <v>0</v>
      </c>
      <c r="Y174" s="64"/>
    </row>
    <row r="175" spans="1:37">
      <c r="A175" s="409"/>
      <c r="B175" s="400"/>
      <c r="C175" s="12" t="s">
        <v>249</v>
      </c>
      <c r="D175" s="162"/>
      <c r="E175" s="41"/>
      <c r="F175" s="16" t="s">
        <v>44</v>
      </c>
      <c r="G175" s="16" t="s">
        <v>44</v>
      </c>
      <c r="H175" s="16"/>
      <c r="I175" s="16"/>
      <c r="J175" s="17"/>
      <c r="K175" s="98">
        <f t="shared" si="98"/>
        <v>0</v>
      </c>
      <c r="L175" s="98">
        <f t="shared" si="99"/>
        <v>0</v>
      </c>
      <c r="M175" s="99">
        <f t="shared" si="100"/>
        <v>0</v>
      </c>
      <c r="N175" s="99">
        <f t="shared" si="101"/>
        <v>0</v>
      </c>
      <c r="O175" s="100">
        <f t="shared" si="102"/>
        <v>0</v>
      </c>
      <c r="P175" s="100">
        <f t="shared" si="103"/>
        <v>0</v>
      </c>
      <c r="Q175" s="101">
        <f t="shared" si="104"/>
        <v>0</v>
      </c>
      <c r="R175" s="101">
        <f t="shared" si="105"/>
        <v>0</v>
      </c>
      <c r="S175" s="102">
        <f t="shared" si="106"/>
        <v>0</v>
      </c>
      <c r="T175" s="102">
        <f t="shared" si="107"/>
        <v>0</v>
      </c>
      <c r="U175" s="103">
        <f t="shared" si="108"/>
        <v>0</v>
      </c>
      <c r="V175" s="103">
        <f t="shared" si="109"/>
        <v>0</v>
      </c>
      <c r="W175" s="104">
        <f t="shared" si="110"/>
        <v>0</v>
      </c>
      <c r="X175" s="104">
        <f t="shared" si="111"/>
        <v>0</v>
      </c>
      <c r="Y175" s="64"/>
    </row>
    <row r="176" spans="1:37">
      <c r="A176" s="409"/>
      <c r="B176" s="400"/>
      <c r="C176" s="12" t="s">
        <v>250</v>
      </c>
      <c r="D176" s="162"/>
      <c r="E176" s="41"/>
      <c r="F176" s="16"/>
      <c r="G176" s="16"/>
      <c r="H176" s="16" t="s">
        <v>44</v>
      </c>
      <c r="I176" s="16"/>
      <c r="J176" s="17"/>
      <c r="K176" s="98">
        <f t="shared" si="98"/>
        <v>0</v>
      </c>
      <c r="L176" s="98">
        <f t="shared" si="99"/>
        <v>0</v>
      </c>
      <c r="M176" s="99">
        <f t="shared" si="100"/>
        <v>0</v>
      </c>
      <c r="N176" s="99">
        <f t="shared" si="101"/>
        <v>0</v>
      </c>
      <c r="O176" s="100">
        <f t="shared" si="102"/>
        <v>0</v>
      </c>
      <c r="P176" s="100">
        <f t="shared" si="103"/>
        <v>0</v>
      </c>
      <c r="Q176" s="101">
        <f t="shared" si="104"/>
        <v>0</v>
      </c>
      <c r="R176" s="101">
        <f t="shared" si="105"/>
        <v>0</v>
      </c>
      <c r="S176" s="102">
        <f t="shared" si="106"/>
        <v>0</v>
      </c>
      <c r="T176" s="102">
        <f t="shared" si="107"/>
        <v>0</v>
      </c>
      <c r="U176" s="103">
        <f t="shared" si="108"/>
        <v>0</v>
      </c>
      <c r="V176" s="103">
        <f t="shared" si="109"/>
        <v>0</v>
      </c>
      <c r="W176" s="104">
        <f t="shared" si="110"/>
        <v>0</v>
      </c>
      <c r="X176" s="104">
        <f t="shared" si="111"/>
        <v>0</v>
      </c>
      <c r="Y176" s="81"/>
    </row>
    <row r="177" spans="1:25" ht="14.25" thickBot="1">
      <c r="A177" s="412"/>
      <c r="B177" s="413"/>
      <c r="C177" s="9" t="s">
        <v>87</v>
      </c>
      <c r="D177" s="283"/>
      <c r="E177" s="44"/>
      <c r="F177" s="38"/>
      <c r="G177" s="38"/>
      <c r="H177" s="38"/>
      <c r="I177" s="38" t="s">
        <v>44</v>
      </c>
      <c r="J177" s="39"/>
      <c r="K177" s="98">
        <f t="shared" si="98"/>
        <v>0</v>
      </c>
      <c r="L177" s="98">
        <f t="shared" si="99"/>
        <v>0</v>
      </c>
      <c r="M177" s="99">
        <f t="shared" si="100"/>
        <v>0</v>
      </c>
      <c r="N177" s="99">
        <f t="shared" si="101"/>
        <v>0</v>
      </c>
      <c r="O177" s="100">
        <f t="shared" si="102"/>
        <v>0</v>
      </c>
      <c r="P177" s="100">
        <f t="shared" si="103"/>
        <v>0</v>
      </c>
      <c r="Q177" s="101">
        <f t="shared" si="104"/>
        <v>0</v>
      </c>
      <c r="R177" s="101">
        <f t="shared" si="105"/>
        <v>0</v>
      </c>
      <c r="S177" s="102">
        <f t="shared" si="106"/>
        <v>0</v>
      </c>
      <c r="T177" s="102">
        <f t="shared" si="107"/>
        <v>0</v>
      </c>
      <c r="U177" s="103">
        <f t="shared" si="108"/>
        <v>0</v>
      </c>
      <c r="V177" s="103">
        <f t="shared" si="109"/>
        <v>0</v>
      </c>
      <c r="W177" s="104">
        <f t="shared" si="110"/>
        <v>0</v>
      </c>
      <c r="X177" s="104">
        <f t="shared" si="111"/>
        <v>0</v>
      </c>
      <c r="Y177" s="64"/>
    </row>
    <row r="178" spans="1:25">
      <c r="A178" s="410" t="s">
        <v>24</v>
      </c>
      <c r="B178" s="411"/>
      <c r="C178" s="275" t="s">
        <v>251</v>
      </c>
      <c r="D178" s="294"/>
      <c r="E178" s="276" t="s">
        <v>44</v>
      </c>
      <c r="F178" s="277"/>
      <c r="G178" s="277"/>
      <c r="H178" s="277"/>
      <c r="I178" s="277"/>
      <c r="J178" s="278"/>
      <c r="K178" s="98">
        <f t="shared" si="98"/>
        <v>0</v>
      </c>
      <c r="L178" s="98">
        <f t="shared" si="99"/>
        <v>0</v>
      </c>
      <c r="M178" s="99">
        <f t="shared" si="100"/>
        <v>0</v>
      </c>
      <c r="N178" s="99">
        <f t="shared" si="101"/>
        <v>0</v>
      </c>
      <c r="O178" s="100">
        <f t="shared" si="102"/>
        <v>0</v>
      </c>
      <c r="P178" s="100">
        <f t="shared" si="103"/>
        <v>0</v>
      </c>
      <c r="Q178" s="101">
        <f t="shared" si="104"/>
        <v>0</v>
      </c>
      <c r="R178" s="101">
        <f t="shared" si="105"/>
        <v>0</v>
      </c>
      <c r="S178" s="102">
        <f t="shared" si="106"/>
        <v>0</v>
      </c>
      <c r="T178" s="102">
        <f t="shared" si="107"/>
        <v>0</v>
      </c>
      <c r="U178" s="103">
        <f t="shared" si="108"/>
        <v>0</v>
      </c>
      <c r="V178" s="103">
        <f t="shared" si="109"/>
        <v>0</v>
      </c>
      <c r="W178" s="104">
        <f t="shared" si="110"/>
        <v>0</v>
      </c>
      <c r="X178" s="104">
        <f t="shared" si="111"/>
        <v>0</v>
      </c>
      <c r="Y178" s="64"/>
    </row>
    <row r="179" spans="1:25">
      <c r="A179" s="409"/>
      <c r="B179" s="400"/>
      <c r="C179" s="279" t="s">
        <v>88</v>
      </c>
      <c r="D179" s="162"/>
      <c r="E179" s="41" t="s">
        <v>44</v>
      </c>
      <c r="F179" s="16"/>
      <c r="G179" s="16"/>
      <c r="H179" s="16"/>
      <c r="I179" s="16"/>
      <c r="J179" s="17"/>
      <c r="K179" s="98">
        <f t="shared" si="98"/>
        <v>0</v>
      </c>
      <c r="L179" s="98">
        <f t="shared" si="99"/>
        <v>0</v>
      </c>
      <c r="M179" s="99">
        <f t="shared" si="100"/>
        <v>0</v>
      </c>
      <c r="N179" s="99">
        <f t="shared" si="101"/>
        <v>0</v>
      </c>
      <c r="O179" s="100">
        <f t="shared" si="102"/>
        <v>0</v>
      </c>
      <c r="P179" s="100">
        <f t="shared" si="103"/>
        <v>0</v>
      </c>
      <c r="Q179" s="101">
        <f t="shared" si="104"/>
        <v>0</v>
      </c>
      <c r="R179" s="101">
        <f t="shared" si="105"/>
        <v>0</v>
      </c>
      <c r="S179" s="102">
        <f t="shared" si="106"/>
        <v>0</v>
      </c>
      <c r="T179" s="102">
        <f t="shared" si="107"/>
        <v>0</v>
      </c>
      <c r="U179" s="103">
        <f t="shared" si="108"/>
        <v>0</v>
      </c>
      <c r="V179" s="103">
        <f t="shared" si="109"/>
        <v>0</v>
      </c>
      <c r="W179" s="104">
        <f t="shared" si="110"/>
        <v>0</v>
      </c>
      <c r="X179" s="104">
        <f t="shared" si="111"/>
        <v>0</v>
      </c>
      <c r="Y179" s="64"/>
    </row>
    <row r="180" spans="1:25" ht="27">
      <c r="A180" s="409"/>
      <c r="B180" s="400"/>
      <c r="C180" s="12" t="s">
        <v>226</v>
      </c>
      <c r="D180" s="162"/>
      <c r="E180" s="41"/>
      <c r="F180" s="16" t="s">
        <v>44</v>
      </c>
      <c r="G180" s="16" t="s">
        <v>44</v>
      </c>
      <c r="H180" s="16"/>
      <c r="I180" s="16"/>
      <c r="J180" s="17"/>
      <c r="K180" s="98">
        <f t="shared" si="98"/>
        <v>0</v>
      </c>
      <c r="L180" s="98">
        <f t="shared" si="99"/>
        <v>0</v>
      </c>
      <c r="M180" s="99">
        <f t="shared" si="100"/>
        <v>0</v>
      </c>
      <c r="N180" s="99">
        <f t="shared" si="101"/>
        <v>0</v>
      </c>
      <c r="O180" s="100">
        <f t="shared" si="102"/>
        <v>0</v>
      </c>
      <c r="P180" s="100">
        <f t="shared" si="103"/>
        <v>0</v>
      </c>
      <c r="Q180" s="101">
        <f t="shared" si="104"/>
        <v>0</v>
      </c>
      <c r="R180" s="101">
        <f t="shared" si="105"/>
        <v>0</v>
      </c>
      <c r="S180" s="102">
        <f t="shared" si="106"/>
        <v>0</v>
      </c>
      <c r="T180" s="102">
        <f t="shared" si="107"/>
        <v>0</v>
      </c>
      <c r="U180" s="103">
        <f t="shared" si="108"/>
        <v>0</v>
      </c>
      <c r="V180" s="103">
        <f t="shared" si="109"/>
        <v>0</v>
      </c>
      <c r="W180" s="104">
        <f t="shared" si="110"/>
        <v>0</v>
      </c>
      <c r="X180" s="104">
        <f t="shared" si="111"/>
        <v>0</v>
      </c>
      <c r="Y180" s="64"/>
    </row>
    <row r="181" spans="1:25">
      <c r="A181" s="409"/>
      <c r="B181" s="400"/>
      <c r="C181" s="12" t="s">
        <v>252</v>
      </c>
      <c r="D181" s="162"/>
      <c r="E181" s="41" t="s">
        <v>44</v>
      </c>
      <c r="F181" s="16"/>
      <c r="G181" s="16" t="s">
        <v>44</v>
      </c>
      <c r="H181" s="16" t="s">
        <v>44</v>
      </c>
      <c r="I181" s="16" t="s">
        <v>44</v>
      </c>
      <c r="J181" s="17" t="s">
        <v>44</v>
      </c>
      <c r="K181" s="98">
        <f t="shared" si="98"/>
        <v>0</v>
      </c>
      <c r="L181" s="98">
        <f t="shared" si="99"/>
        <v>0</v>
      </c>
      <c r="M181" s="99">
        <f t="shared" si="100"/>
        <v>0</v>
      </c>
      <c r="N181" s="99">
        <f t="shared" si="101"/>
        <v>0</v>
      </c>
      <c r="O181" s="100">
        <f t="shared" si="102"/>
        <v>0</v>
      </c>
      <c r="P181" s="100">
        <f t="shared" si="103"/>
        <v>0</v>
      </c>
      <c r="Q181" s="101">
        <f t="shared" si="104"/>
        <v>0</v>
      </c>
      <c r="R181" s="101">
        <f t="shared" si="105"/>
        <v>0</v>
      </c>
      <c r="S181" s="102">
        <f t="shared" si="106"/>
        <v>0</v>
      </c>
      <c r="T181" s="102">
        <f t="shared" si="107"/>
        <v>0</v>
      </c>
      <c r="U181" s="103">
        <f t="shared" si="108"/>
        <v>0</v>
      </c>
      <c r="V181" s="103">
        <f t="shared" si="109"/>
        <v>0</v>
      </c>
      <c r="W181" s="104">
        <f t="shared" si="110"/>
        <v>0</v>
      </c>
      <c r="X181" s="104">
        <f t="shared" si="111"/>
        <v>0</v>
      </c>
      <c r="Y181" s="64"/>
    </row>
    <row r="182" spans="1:25">
      <c r="A182" s="409"/>
      <c r="B182" s="400"/>
      <c r="C182" s="12" t="s">
        <v>89</v>
      </c>
      <c r="D182" s="162"/>
      <c r="E182" s="41"/>
      <c r="F182" s="16"/>
      <c r="G182" s="16"/>
      <c r="H182" s="16"/>
      <c r="I182" s="16" t="s">
        <v>44</v>
      </c>
      <c r="J182" s="17"/>
      <c r="K182" s="98">
        <f t="shared" si="98"/>
        <v>0</v>
      </c>
      <c r="L182" s="98">
        <f t="shared" si="99"/>
        <v>0</v>
      </c>
      <c r="M182" s="99">
        <f t="shared" si="100"/>
        <v>0</v>
      </c>
      <c r="N182" s="99">
        <f t="shared" si="101"/>
        <v>0</v>
      </c>
      <c r="O182" s="100">
        <f t="shared" si="102"/>
        <v>0</v>
      </c>
      <c r="P182" s="100">
        <f t="shared" si="103"/>
        <v>0</v>
      </c>
      <c r="Q182" s="101">
        <f t="shared" si="104"/>
        <v>0</v>
      </c>
      <c r="R182" s="101">
        <f t="shared" si="105"/>
        <v>0</v>
      </c>
      <c r="S182" s="102">
        <f t="shared" si="106"/>
        <v>0</v>
      </c>
      <c r="T182" s="102">
        <f t="shared" si="107"/>
        <v>0</v>
      </c>
      <c r="U182" s="103">
        <f t="shared" si="108"/>
        <v>0</v>
      </c>
      <c r="V182" s="103">
        <f t="shared" si="109"/>
        <v>0</v>
      </c>
      <c r="W182" s="104">
        <f t="shared" si="110"/>
        <v>0</v>
      </c>
      <c r="X182" s="104">
        <f t="shared" si="111"/>
        <v>0</v>
      </c>
      <c r="Y182" s="64"/>
    </row>
    <row r="183" spans="1:25" ht="14.25" thickBot="1">
      <c r="A183" s="412"/>
      <c r="B183" s="413"/>
      <c r="C183" s="275" t="s">
        <v>57</v>
      </c>
      <c r="D183" s="294"/>
      <c r="E183" s="276" t="s">
        <v>44</v>
      </c>
      <c r="F183" s="277"/>
      <c r="G183" s="277"/>
      <c r="H183" s="277"/>
      <c r="I183" s="277"/>
      <c r="J183" s="278" t="s">
        <v>44</v>
      </c>
      <c r="K183" s="98">
        <f t="shared" si="98"/>
        <v>0</v>
      </c>
      <c r="L183" s="98">
        <f t="shared" si="99"/>
        <v>0</v>
      </c>
      <c r="M183" s="99">
        <f t="shared" si="100"/>
        <v>0</v>
      </c>
      <c r="N183" s="99">
        <f t="shared" si="101"/>
        <v>0</v>
      </c>
      <c r="O183" s="100">
        <f t="shared" si="102"/>
        <v>0</v>
      </c>
      <c r="P183" s="100">
        <f t="shared" si="103"/>
        <v>0</v>
      </c>
      <c r="Q183" s="101">
        <f t="shared" si="104"/>
        <v>0</v>
      </c>
      <c r="R183" s="101">
        <f t="shared" si="105"/>
        <v>0</v>
      </c>
      <c r="S183" s="102">
        <f t="shared" si="106"/>
        <v>0</v>
      </c>
      <c r="T183" s="102">
        <f t="shared" si="107"/>
        <v>0</v>
      </c>
      <c r="U183" s="103">
        <f t="shared" si="108"/>
        <v>0</v>
      </c>
      <c r="V183" s="103">
        <f t="shared" si="109"/>
        <v>0</v>
      </c>
      <c r="W183" s="104">
        <f t="shared" si="110"/>
        <v>0</v>
      </c>
      <c r="X183" s="104">
        <f t="shared" si="111"/>
        <v>0</v>
      </c>
      <c r="Y183" s="64"/>
    </row>
    <row r="184" spans="1:25">
      <c r="A184" s="410" t="s">
        <v>25</v>
      </c>
      <c r="B184" s="411"/>
      <c r="C184" s="67" t="s">
        <v>90</v>
      </c>
      <c r="D184" s="282"/>
      <c r="E184" s="43" t="s">
        <v>44</v>
      </c>
      <c r="F184" s="36"/>
      <c r="G184" s="36"/>
      <c r="H184" s="36"/>
      <c r="I184" s="36"/>
      <c r="J184" s="37"/>
      <c r="K184" s="98">
        <f t="shared" si="98"/>
        <v>0</v>
      </c>
      <c r="L184" s="98">
        <f t="shared" si="99"/>
        <v>0</v>
      </c>
      <c r="M184" s="99">
        <f t="shared" si="100"/>
        <v>0</v>
      </c>
      <c r="N184" s="99">
        <f t="shared" si="101"/>
        <v>0</v>
      </c>
      <c r="O184" s="100">
        <f t="shared" si="102"/>
        <v>0</v>
      </c>
      <c r="P184" s="100">
        <f t="shared" si="103"/>
        <v>0</v>
      </c>
      <c r="Q184" s="101">
        <f t="shared" si="104"/>
        <v>0</v>
      </c>
      <c r="R184" s="101">
        <f t="shared" si="105"/>
        <v>0</v>
      </c>
      <c r="S184" s="102">
        <f t="shared" si="106"/>
        <v>0</v>
      </c>
      <c r="T184" s="102">
        <f t="shared" si="107"/>
        <v>0</v>
      </c>
      <c r="U184" s="103">
        <f t="shared" si="108"/>
        <v>0</v>
      </c>
      <c r="V184" s="103">
        <f t="shared" si="109"/>
        <v>0</v>
      </c>
      <c r="W184" s="104">
        <f t="shared" si="110"/>
        <v>0</v>
      </c>
      <c r="X184" s="104">
        <f t="shared" si="111"/>
        <v>0</v>
      </c>
      <c r="Y184" s="64"/>
    </row>
    <row r="185" spans="1:25" ht="27">
      <c r="A185" s="409"/>
      <c r="B185" s="400"/>
      <c r="C185" s="281" t="s">
        <v>227</v>
      </c>
      <c r="D185" s="162"/>
      <c r="E185" s="41"/>
      <c r="F185" s="16" t="s">
        <v>44</v>
      </c>
      <c r="G185" s="16" t="s">
        <v>44</v>
      </c>
      <c r="H185" s="16"/>
      <c r="I185" s="16"/>
      <c r="J185" s="17"/>
      <c r="K185" s="98">
        <f t="shared" si="98"/>
        <v>0</v>
      </c>
      <c r="L185" s="98">
        <f t="shared" si="99"/>
        <v>0</v>
      </c>
      <c r="M185" s="99">
        <f t="shared" si="100"/>
        <v>0</v>
      </c>
      <c r="N185" s="99">
        <f t="shared" si="101"/>
        <v>0</v>
      </c>
      <c r="O185" s="100">
        <f t="shared" si="102"/>
        <v>0</v>
      </c>
      <c r="P185" s="100">
        <f t="shared" si="103"/>
        <v>0</v>
      </c>
      <c r="Q185" s="101">
        <f t="shared" si="104"/>
        <v>0</v>
      </c>
      <c r="R185" s="101">
        <f t="shared" si="105"/>
        <v>0</v>
      </c>
      <c r="S185" s="102">
        <f t="shared" si="106"/>
        <v>0</v>
      </c>
      <c r="T185" s="102">
        <f t="shared" si="107"/>
        <v>0</v>
      </c>
      <c r="U185" s="103">
        <f t="shared" si="108"/>
        <v>0</v>
      </c>
      <c r="V185" s="103">
        <f t="shared" si="109"/>
        <v>0</v>
      </c>
      <c r="W185" s="104">
        <f t="shared" si="110"/>
        <v>0</v>
      </c>
      <c r="X185" s="104">
        <f t="shared" si="111"/>
        <v>0</v>
      </c>
      <c r="Y185" s="64"/>
    </row>
    <row r="186" spans="1:25">
      <c r="A186" s="409"/>
      <c r="B186" s="400"/>
      <c r="C186" s="281" t="s">
        <v>253</v>
      </c>
      <c r="D186" s="162"/>
      <c r="E186" s="41" t="s">
        <v>44</v>
      </c>
      <c r="F186" s="16"/>
      <c r="G186" s="16" t="s">
        <v>44</v>
      </c>
      <c r="H186" s="16" t="s">
        <v>44</v>
      </c>
      <c r="I186" s="16" t="s">
        <v>44</v>
      </c>
      <c r="J186" s="17" t="s">
        <v>44</v>
      </c>
      <c r="K186" s="98">
        <f t="shared" si="98"/>
        <v>0</v>
      </c>
      <c r="L186" s="98">
        <f t="shared" si="99"/>
        <v>0</v>
      </c>
      <c r="M186" s="99">
        <f t="shared" si="100"/>
        <v>0</v>
      </c>
      <c r="N186" s="99">
        <f t="shared" si="101"/>
        <v>0</v>
      </c>
      <c r="O186" s="100">
        <f t="shared" si="102"/>
        <v>0</v>
      </c>
      <c r="P186" s="100">
        <f t="shared" si="103"/>
        <v>0</v>
      </c>
      <c r="Q186" s="101">
        <f t="shared" si="104"/>
        <v>0</v>
      </c>
      <c r="R186" s="101">
        <f t="shared" si="105"/>
        <v>0</v>
      </c>
      <c r="S186" s="102">
        <f t="shared" si="106"/>
        <v>0</v>
      </c>
      <c r="T186" s="102">
        <f t="shared" si="107"/>
        <v>0</v>
      </c>
      <c r="U186" s="103">
        <f t="shared" si="108"/>
        <v>0</v>
      </c>
      <c r="V186" s="103">
        <f t="shared" si="109"/>
        <v>0</v>
      </c>
      <c r="W186" s="104">
        <f t="shared" si="110"/>
        <v>0</v>
      </c>
      <c r="X186" s="104">
        <f t="shared" si="111"/>
        <v>0</v>
      </c>
      <c r="Y186" s="64"/>
    </row>
    <row r="187" spans="1:25" ht="14.25" thickBot="1">
      <c r="A187" s="412"/>
      <c r="B187" s="413"/>
      <c r="C187" s="66" t="s">
        <v>91</v>
      </c>
      <c r="D187" s="283"/>
      <c r="E187" s="44"/>
      <c r="F187" s="38"/>
      <c r="G187" s="38"/>
      <c r="H187" s="38"/>
      <c r="I187" s="38" t="s">
        <v>44</v>
      </c>
      <c r="J187" s="39"/>
      <c r="K187" s="98">
        <f t="shared" si="98"/>
        <v>0</v>
      </c>
      <c r="L187" s="98">
        <f t="shared" si="99"/>
        <v>0</v>
      </c>
      <c r="M187" s="99">
        <f t="shared" si="100"/>
        <v>0</v>
      </c>
      <c r="N187" s="99">
        <f t="shared" si="101"/>
        <v>0</v>
      </c>
      <c r="O187" s="100">
        <f t="shared" si="102"/>
        <v>0</v>
      </c>
      <c r="P187" s="100">
        <f t="shared" si="103"/>
        <v>0</v>
      </c>
      <c r="Q187" s="101">
        <f t="shared" si="104"/>
        <v>0</v>
      </c>
      <c r="R187" s="101">
        <f t="shared" si="105"/>
        <v>0</v>
      </c>
      <c r="S187" s="102">
        <f t="shared" si="106"/>
        <v>0</v>
      </c>
      <c r="T187" s="102">
        <f t="shared" si="107"/>
        <v>0</v>
      </c>
      <c r="U187" s="103">
        <f t="shared" si="108"/>
        <v>0</v>
      </c>
      <c r="V187" s="103">
        <f t="shared" si="109"/>
        <v>0</v>
      </c>
      <c r="W187" s="104">
        <f t="shared" si="110"/>
        <v>0</v>
      </c>
      <c r="X187" s="104">
        <f t="shared" si="111"/>
        <v>0</v>
      </c>
      <c r="Y187" s="64"/>
    </row>
    <row r="188" spans="1:25">
      <c r="A188" s="409" t="s">
        <v>92</v>
      </c>
      <c r="B188" s="400"/>
      <c r="C188" s="1" t="s">
        <v>93</v>
      </c>
      <c r="D188" s="282"/>
      <c r="E188" s="43" t="s">
        <v>44</v>
      </c>
      <c r="F188" s="36"/>
      <c r="G188" s="36"/>
      <c r="H188" s="36"/>
      <c r="I188" s="274"/>
      <c r="J188" s="37"/>
      <c r="K188" s="98">
        <f t="shared" si="98"/>
        <v>0</v>
      </c>
      <c r="L188" s="98">
        <f t="shared" si="99"/>
        <v>0</v>
      </c>
      <c r="M188" s="99">
        <f t="shared" si="100"/>
        <v>0</v>
      </c>
      <c r="N188" s="99">
        <f t="shared" si="101"/>
        <v>0</v>
      </c>
      <c r="O188" s="100">
        <f t="shared" si="102"/>
        <v>0</v>
      </c>
      <c r="P188" s="100">
        <f t="shared" si="103"/>
        <v>0</v>
      </c>
      <c r="Q188" s="101">
        <f t="shared" si="104"/>
        <v>0</v>
      </c>
      <c r="R188" s="101">
        <f t="shared" si="105"/>
        <v>0</v>
      </c>
      <c r="S188" s="102">
        <f t="shared" si="106"/>
        <v>0</v>
      </c>
      <c r="T188" s="102">
        <f t="shared" si="107"/>
        <v>0</v>
      </c>
      <c r="U188" s="103">
        <f t="shared" si="108"/>
        <v>0</v>
      </c>
      <c r="V188" s="103">
        <f t="shared" si="109"/>
        <v>0</v>
      </c>
      <c r="W188" s="104">
        <f t="shared" si="110"/>
        <v>0</v>
      </c>
      <c r="X188" s="104">
        <f t="shared" si="111"/>
        <v>0</v>
      </c>
      <c r="Y188" s="64"/>
    </row>
    <row r="189" spans="1:25">
      <c r="A189" s="409"/>
      <c r="B189" s="400"/>
      <c r="C189" s="12" t="s">
        <v>94</v>
      </c>
      <c r="D189" s="162"/>
      <c r="E189" s="41"/>
      <c r="F189" s="16" t="s">
        <v>44</v>
      </c>
      <c r="G189" s="16" t="s">
        <v>44</v>
      </c>
      <c r="H189" s="16"/>
      <c r="I189" s="16"/>
      <c r="J189" s="17"/>
      <c r="K189" s="98">
        <f t="shared" si="98"/>
        <v>0</v>
      </c>
      <c r="L189" s="98">
        <f t="shared" si="99"/>
        <v>0</v>
      </c>
      <c r="M189" s="99">
        <f t="shared" si="100"/>
        <v>0</v>
      </c>
      <c r="N189" s="99">
        <f t="shared" si="101"/>
        <v>0</v>
      </c>
      <c r="O189" s="100">
        <f t="shared" si="102"/>
        <v>0</v>
      </c>
      <c r="P189" s="100">
        <f t="shared" si="103"/>
        <v>0</v>
      </c>
      <c r="Q189" s="101">
        <f t="shared" si="104"/>
        <v>0</v>
      </c>
      <c r="R189" s="101">
        <f t="shared" si="105"/>
        <v>0</v>
      </c>
      <c r="S189" s="102">
        <f t="shared" si="106"/>
        <v>0</v>
      </c>
      <c r="T189" s="102">
        <f t="shared" si="107"/>
        <v>0</v>
      </c>
      <c r="U189" s="103">
        <f t="shared" si="108"/>
        <v>0</v>
      </c>
      <c r="V189" s="103">
        <f t="shared" si="109"/>
        <v>0</v>
      </c>
      <c r="W189" s="104">
        <f t="shared" si="110"/>
        <v>0</v>
      </c>
      <c r="X189" s="104">
        <f t="shared" si="111"/>
        <v>0</v>
      </c>
      <c r="Y189" s="64"/>
    </row>
    <row r="190" spans="1:25">
      <c r="A190" s="409"/>
      <c r="B190" s="400"/>
      <c r="C190" s="12" t="s">
        <v>254</v>
      </c>
      <c r="D190" s="162"/>
      <c r="E190" s="41" t="s">
        <v>44</v>
      </c>
      <c r="F190" s="16"/>
      <c r="G190" s="16" t="s">
        <v>44</v>
      </c>
      <c r="H190" s="16" t="s">
        <v>44</v>
      </c>
      <c r="I190" s="16" t="s">
        <v>44</v>
      </c>
      <c r="J190" s="17" t="s">
        <v>44</v>
      </c>
      <c r="K190" s="98">
        <f t="shared" si="98"/>
        <v>0</v>
      </c>
      <c r="L190" s="98">
        <f t="shared" si="99"/>
        <v>0</v>
      </c>
      <c r="M190" s="99">
        <f t="shared" si="100"/>
        <v>0</v>
      </c>
      <c r="N190" s="99">
        <f t="shared" si="101"/>
        <v>0</v>
      </c>
      <c r="O190" s="100">
        <f t="shared" si="102"/>
        <v>0</v>
      </c>
      <c r="P190" s="100">
        <f t="shared" si="103"/>
        <v>0</v>
      </c>
      <c r="Q190" s="101">
        <f t="shared" si="104"/>
        <v>0</v>
      </c>
      <c r="R190" s="101">
        <f t="shared" si="105"/>
        <v>0</v>
      </c>
      <c r="S190" s="102">
        <f t="shared" si="106"/>
        <v>0</v>
      </c>
      <c r="T190" s="102">
        <f t="shared" si="107"/>
        <v>0</v>
      </c>
      <c r="U190" s="103">
        <f t="shared" si="108"/>
        <v>0</v>
      </c>
      <c r="V190" s="103">
        <f t="shared" si="109"/>
        <v>0</v>
      </c>
      <c r="W190" s="104">
        <f t="shared" si="110"/>
        <v>0</v>
      </c>
      <c r="X190" s="104">
        <f t="shared" si="111"/>
        <v>0</v>
      </c>
      <c r="Y190" s="64"/>
    </row>
    <row r="191" spans="1:25" ht="14.25" thickBot="1">
      <c r="A191" s="412"/>
      <c r="B191" s="413"/>
      <c r="C191" s="9" t="s">
        <v>95</v>
      </c>
      <c r="D191" s="283"/>
      <c r="E191" s="44"/>
      <c r="F191" s="38"/>
      <c r="G191" s="38"/>
      <c r="H191" s="38"/>
      <c r="I191" s="38" t="s">
        <v>44</v>
      </c>
      <c r="J191" s="39"/>
      <c r="K191" s="98">
        <f t="shared" si="98"/>
        <v>0</v>
      </c>
      <c r="L191" s="98">
        <f t="shared" si="99"/>
        <v>0</v>
      </c>
      <c r="M191" s="99">
        <f t="shared" si="100"/>
        <v>0</v>
      </c>
      <c r="N191" s="99">
        <f t="shared" si="101"/>
        <v>0</v>
      </c>
      <c r="O191" s="100">
        <f t="shared" si="102"/>
        <v>0</v>
      </c>
      <c r="P191" s="100">
        <f t="shared" si="103"/>
        <v>0</v>
      </c>
      <c r="Q191" s="101">
        <f t="shared" si="104"/>
        <v>0</v>
      </c>
      <c r="R191" s="101">
        <f t="shared" si="105"/>
        <v>0</v>
      </c>
      <c r="S191" s="102">
        <f t="shared" si="106"/>
        <v>0</v>
      </c>
      <c r="T191" s="102">
        <f t="shared" si="107"/>
        <v>0</v>
      </c>
      <c r="U191" s="103">
        <f t="shared" si="108"/>
        <v>0</v>
      </c>
      <c r="V191" s="103">
        <f t="shared" si="109"/>
        <v>0</v>
      </c>
      <c r="W191" s="104">
        <f t="shared" si="110"/>
        <v>0</v>
      </c>
      <c r="X191" s="104">
        <f t="shared" si="111"/>
        <v>0</v>
      </c>
      <c r="Y191" s="64"/>
    </row>
    <row r="192" spans="1:25" ht="14.25" thickBot="1">
      <c r="A192" s="393" t="s">
        <v>152</v>
      </c>
      <c r="B192" s="394"/>
      <c r="C192" s="395"/>
      <c r="D192" s="107" t="str">
        <f>IF(SUM(L167:L191)=0,"",SUM(K167:K191)/SUM(L167:L191)*100)</f>
        <v/>
      </c>
      <c r="E192" s="107" t="str">
        <f>IF(SUM(N167:N191)=0,"",SUM(M167:M191)/SUM(N167:N191)*100)</f>
        <v/>
      </c>
      <c r="F192" s="105" t="str">
        <f>IF(SUM(P167:P191)=0,"",SUM(O167:O191)/SUM(P167:P191)*100)</f>
        <v/>
      </c>
      <c r="G192" s="105" t="str">
        <f>IF(SUM(R167:R191)=0,"",SUM(Q167:Q191)/SUM(R167:R191)*100)</f>
        <v/>
      </c>
      <c r="H192" s="105" t="str">
        <f>IF(SUM(T167:T191)=0,"",SUM(S167:S191)/SUM(T167:T191)*100)</f>
        <v/>
      </c>
      <c r="I192" s="105" t="str">
        <f>IF(SUM(V167:V191)=0,"",SUM(U167:U191)/SUM(V167:V191)*100)</f>
        <v/>
      </c>
      <c r="J192" s="106" t="str">
        <f>IF(SUM(X167:X191)=0,"",SUM(W167:W191)/SUM(X167:X191)*100)</f>
        <v/>
      </c>
    </row>
    <row r="193" spans="1:37" ht="30" customHeight="1" thickBot="1">
      <c r="A193" s="396" t="s">
        <v>71</v>
      </c>
      <c r="B193" s="392"/>
      <c r="C193" s="397"/>
      <c r="D193" s="397"/>
      <c r="E193" s="397"/>
      <c r="F193" s="397"/>
      <c r="G193" s="397"/>
      <c r="H193" s="397"/>
      <c r="I193" s="397"/>
      <c r="J193" s="398"/>
    </row>
    <row r="194" spans="1:37" ht="14.25" thickBot="1"/>
    <row r="195" spans="1:37" ht="18" customHeight="1" thickBot="1">
      <c r="A195" s="391" t="s">
        <v>276</v>
      </c>
      <c r="B195" s="392"/>
      <c r="C195" s="299"/>
      <c r="D195" s="295"/>
      <c r="E195" s="295"/>
      <c r="F195" s="295"/>
      <c r="G195" s="295"/>
      <c r="H195" s="295"/>
      <c r="I195" s="295"/>
      <c r="J195" s="296"/>
    </row>
    <row r="196" spans="1:37">
      <c r="A196" s="431" t="s">
        <v>6</v>
      </c>
      <c r="B196" s="374"/>
      <c r="C196" s="433" t="s">
        <v>62</v>
      </c>
      <c r="D196" s="425" t="s">
        <v>64</v>
      </c>
      <c r="E196" s="428" t="s">
        <v>63</v>
      </c>
      <c r="F196" s="429"/>
      <c r="G196" s="429"/>
      <c r="H196" s="429"/>
      <c r="I196" s="429"/>
      <c r="J196" s="430"/>
      <c r="Y196" s="64"/>
    </row>
    <row r="197" spans="1:37" ht="14.25" thickBot="1">
      <c r="A197" s="402"/>
      <c r="B197" s="403"/>
      <c r="C197" s="434"/>
      <c r="D197" s="426"/>
      <c r="E197" s="414" t="s">
        <v>78</v>
      </c>
      <c r="F197" s="436" t="s">
        <v>3</v>
      </c>
      <c r="G197" s="436"/>
      <c r="H197" s="436" t="s">
        <v>4</v>
      </c>
      <c r="I197" s="436" t="s">
        <v>5</v>
      </c>
      <c r="J197" s="416" t="s">
        <v>8</v>
      </c>
      <c r="Y197" s="64" t="s">
        <v>32</v>
      </c>
    </row>
    <row r="198" spans="1:37" ht="14.25" customHeight="1" thickBot="1">
      <c r="A198" s="432"/>
      <c r="B198" s="388"/>
      <c r="C198" s="435"/>
      <c r="D198" s="427"/>
      <c r="E198" s="415"/>
      <c r="F198" s="212" t="s">
        <v>46</v>
      </c>
      <c r="G198" s="212" t="s">
        <v>47</v>
      </c>
      <c r="H198" s="437"/>
      <c r="I198" s="437"/>
      <c r="J198" s="417"/>
      <c r="Y198" s="64" t="s">
        <v>72</v>
      </c>
      <c r="AA198" s="342" t="s">
        <v>63</v>
      </c>
      <c r="AB198" s="343" t="s">
        <v>152</v>
      </c>
      <c r="AC198" s="447" t="s">
        <v>64</v>
      </c>
      <c r="AD198" s="447"/>
      <c r="AE198" s="447"/>
      <c r="AF198" s="447"/>
      <c r="AG198" s="447"/>
      <c r="AH198" s="344" t="s">
        <v>326</v>
      </c>
    </row>
    <row r="199" spans="1:37" ht="14.25" thickTop="1">
      <c r="A199" s="440" t="s">
        <v>82</v>
      </c>
      <c r="B199" s="441"/>
      <c r="C199" s="89" t="s">
        <v>216</v>
      </c>
      <c r="D199" s="293"/>
      <c r="E199" s="90" t="s">
        <v>44</v>
      </c>
      <c r="F199" s="91"/>
      <c r="G199" s="91"/>
      <c r="H199" s="91"/>
      <c r="I199" s="91"/>
      <c r="J199" s="92"/>
      <c r="K199" s="98">
        <f t="shared" ref="K199:K223" si="116">IF(D199="○",1,0)</f>
        <v>0</v>
      </c>
      <c r="L199" s="98">
        <f t="shared" ref="L199:L223" si="117">IF(D199="",0,1)</f>
        <v>0</v>
      </c>
      <c r="M199" s="99">
        <f t="shared" ref="M199:M223" si="118">IF(AND($D199="○",E199="○"),1,0)</f>
        <v>0</v>
      </c>
      <c r="N199" s="99">
        <f t="shared" ref="N199:N223" si="119">IF(AND($D199&lt;&gt;"",$E199="○"),1,0)</f>
        <v>0</v>
      </c>
      <c r="O199" s="100">
        <f t="shared" ref="O199:O223" si="120">IF(AND($D199="○",F199="○"),1,0)</f>
        <v>0</v>
      </c>
      <c r="P199" s="100">
        <f t="shared" ref="P199:P223" si="121">IF(AND($D199&lt;&gt;"",$F199="○"),1,0)</f>
        <v>0</v>
      </c>
      <c r="Q199" s="101">
        <f t="shared" ref="Q199:Q223" si="122">IF(AND($D199="○",G199="○"),1,0)</f>
        <v>0</v>
      </c>
      <c r="R199" s="101">
        <f t="shared" ref="R199:R223" si="123">IF(AND($D199&lt;&gt;"",$G199="○"),1,0)</f>
        <v>0</v>
      </c>
      <c r="S199" s="102">
        <f t="shared" ref="S199:S223" si="124">IF(AND($D199="○",H199="○"),1,0)</f>
        <v>0</v>
      </c>
      <c r="T199" s="102">
        <f t="shared" ref="T199:T223" si="125">IF(AND($D199&lt;&gt;"",$H199="○"),1,0)</f>
        <v>0</v>
      </c>
      <c r="U199" s="103">
        <f t="shared" ref="U199:U223" si="126">IF(AND($D199="○",I199="○"),1,0)</f>
        <v>0</v>
      </c>
      <c r="V199" s="103">
        <f t="shared" ref="V199:V223" si="127">IF(AND($D199&lt;&gt;"",$I199="○"),1,0)</f>
        <v>0</v>
      </c>
      <c r="W199" s="104">
        <f t="shared" ref="W199:W223" si="128">IF(AND($D199="○",J199="○"),1,0)</f>
        <v>0</v>
      </c>
      <c r="X199" s="104">
        <f t="shared" ref="X199:X223" si="129">IF(AND($D199&lt;&gt;"",$J199="○"),1,0)</f>
        <v>0</v>
      </c>
      <c r="Y199" s="64"/>
      <c r="AA199" s="248" t="s">
        <v>327</v>
      </c>
      <c r="AB199" s="346" t="str">
        <f>E224</f>
        <v/>
      </c>
      <c r="AC199" s="348" t="s">
        <v>334</v>
      </c>
      <c r="AD199" s="349" t="str">
        <f>IF(AB199&gt;=20,"★","")</f>
        <v>★</v>
      </c>
      <c r="AE199" s="349" t="str">
        <f>IF(AB199&gt;=40,"★","")</f>
        <v>★</v>
      </c>
      <c r="AF199" s="349" t="str">
        <f>IF(AB199&gt;=60,"★","")</f>
        <v>★</v>
      </c>
      <c r="AG199" s="350" t="str">
        <f>IF(AB199&gt;=80,"★","")</f>
        <v>★</v>
      </c>
      <c r="AH199" s="446">
        <f>C225</f>
        <v>0</v>
      </c>
    </row>
    <row r="200" spans="1:37">
      <c r="A200" s="409"/>
      <c r="B200" s="400"/>
      <c r="C200" s="14" t="s">
        <v>247</v>
      </c>
      <c r="D200" s="161"/>
      <c r="E200" s="40" t="s">
        <v>44</v>
      </c>
      <c r="F200" s="22"/>
      <c r="G200" s="22"/>
      <c r="H200" s="22"/>
      <c r="I200" s="22"/>
      <c r="J200" s="23"/>
      <c r="K200" s="98">
        <f t="shared" si="116"/>
        <v>0</v>
      </c>
      <c r="L200" s="98">
        <f t="shared" si="117"/>
        <v>0</v>
      </c>
      <c r="M200" s="99">
        <f t="shared" si="118"/>
        <v>0</v>
      </c>
      <c r="N200" s="99">
        <f t="shared" si="119"/>
        <v>0</v>
      </c>
      <c r="O200" s="100">
        <f t="shared" si="120"/>
        <v>0</v>
      </c>
      <c r="P200" s="100">
        <f t="shared" si="121"/>
        <v>0</v>
      </c>
      <c r="Q200" s="101">
        <f t="shared" si="122"/>
        <v>0</v>
      </c>
      <c r="R200" s="101">
        <f t="shared" si="123"/>
        <v>0</v>
      </c>
      <c r="S200" s="102">
        <f t="shared" si="124"/>
        <v>0</v>
      </c>
      <c r="T200" s="102">
        <f t="shared" si="125"/>
        <v>0</v>
      </c>
      <c r="U200" s="103">
        <f t="shared" si="126"/>
        <v>0</v>
      </c>
      <c r="V200" s="103">
        <f t="shared" si="127"/>
        <v>0</v>
      </c>
      <c r="W200" s="104">
        <f t="shared" si="128"/>
        <v>0</v>
      </c>
      <c r="X200" s="104">
        <f t="shared" si="129"/>
        <v>0</v>
      </c>
      <c r="Y200" s="64"/>
      <c r="AA200" s="248" t="s">
        <v>328</v>
      </c>
      <c r="AB200" s="346" t="str">
        <f>F224</f>
        <v/>
      </c>
      <c r="AC200" s="348" t="s">
        <v>334</v>
      </c>
      <c r="AD200" s="349" t="str">
        <f t="shared" ref="AD200:AD205" si="130">IF(AB200&gt;=20,"★","")</f>
        <v>★</v>
      </c>
      <c r="AE200" s="349" t="str">
        <f t="shared" ref="AE200:AE205" si="131">IF(AB200&gt;=40,"★","")</f>
        <v>★</v>
      </c>
      <c r="AF200" s="349" t="str">
        <f t="shared" ref="AF200:AF205" si="132">IF(AB200&gt;=60,"★","")</f>
        <v>★</v>
      </c>
      <c r="AG200" s="350" t="str">
        <f t="shared" ref="AG200:AG205" si="133">IF(AB200&gt;=80,"★","")</f>
        <v>★</v>
      </c>
      <c r="AH200" s="446"/>
      <c r="AJ200" s="442" t="s">
        <v>335</v>
      </c>
      <c r="AK200" s="443"/>
    </row>
    <row r="201" spans="1:37">
      <c r="A201" s="409"/>
      <c r="B201" s="400"/>
      <c r="C201" s="281" t="s">
        <v>225</v>
      </c>
      <c r="D201" s="162"/>
      <c r="E201" s="41"/>
      <c r="F201" s="16" t="s">
        <v>44</v>
      </c>
      <c r="G201" s="16" t="s">
        <v>44</v>
      </c>
      <c r="H201" s="16"/>
      <c r="I201" s="16"/>
      <c r="J201" s="17"/>
      <c r="K201" s="98">
        <f t="shared" si="116"/>
        <v>0</v>
      </c>
      <c r="L201" s="98">
        <f t="shared" si="117"/>
        <v>0</v>
      </c>
      <c r="M201" s="99">
        <f t="shared" si="118"/>
        <v>0</v>
      </c>
      <c r="N201" s="99">
        <f t="shared" si="119"/>
        <v>0</v>
      </c>
      <c r="O201" s="100">
        <f t="shared" si="120"/>
        <v>0</v>
      </c>
      <c r="P201" s="100">
        <f t="shared" si="121"/>
        <v>0</v>
      </c>
      <c r="Q201" s="101">
        <f t="shared" si="122"/>
        <v>0</v>
      </c>
      <c r="R201" s="101">
        <f t="shared" si="123"/>
        <v>0</v>
      </c>
      <c r="S201" s="102">
        <f t="shared" si="124"/>
        <v>0</v>
      </c>
      <c r="T201" s="102">
        <f t="shared" si="125"/>
        <v>0</v>
      </c>
      <c r="U201" s="103">
        <f t="shared" si="126"/>
        <v>0</v>
      </c>
      <c r="V201" s="103">
        <f t="shared" si="127"/>
        <v>0</v>
      </c>
      <c r="W201" s="104">
        <f t="shared" si="128"/>
        <v>0</v>
      </c>
      <c r="X201" s="104">
        <f t="shared" si="129"/>
        <v>0</v>
      </c>
      <c r="Y201" s="64"/>
      <c r="AA201" s="248" t="s">
        <v>329</v>
      </c>
      <c r="AB201" s="346" t="str">
        <f>G224</f>
        <v/>
      </c>
      <c r="AC201" s="348" t="s">
        <v>334</v>
      </c>
      <c r="AD201" s="349" t="str">
        <f t="shared" si="130"/>
        <v>★</v>
      </c>
      <c r="AE201" s="349" t="str">
        <f t="shared" si="131"/>
        <v>★</v>
      </c>
      <c r="AF201" s="349" t="str">
        <f t="shared" si="132"/>
        <v>★</v>
      </c>
      <c r="AG201" s="350" t="str">
        <f t="shared" si="133"/>
        <v>★</v>
      </c>
      <c r="AH201" s="446"/>
      <c r="AJ201" s="351" t="s">
        <v>336</v>
      </c>
      <c r="AK201" s="352" t="s">
        <v>334</v>
      </c>
    </row>
    <row r="202" spans="1:37">
      <c r="A202" s="409"/>
      <c r="B202" s="400"/>
      <c r="C202" s="281" t="s">
        <v>83</v>
      </c>
      <c r="D202" s="162"/>
      <c r="E202" s="41"/>
      <c r="F202" s="16"/>
      <c r="G202" s="16"/>
      <c r="H202" s="16" t="s">
        <v>44</v>
      </c>
      <c r="I202" s="16"/>
      <c r="J202" s="17"/>
      <c r="K202" s="98">
        <f t="shared" si="116"/>
        <v>0</v>
      </c>
      <c r="L202" s="98">
        <f t="shared" si="117"/>
        <v>0</v>
      </c>
      <c r="M202" s="99">
        <f t="shared" si="118"/>
        <v>0</v>
      </c>
      <c r="N202" s="99">
        <f t="shared" si="119"/>
        <v>0</v>
      </c>
      <c r="O202" s="100">
        <f t="shared" si="120"/>
        <v>0</v>
      </c>
      <c r="P202" s="100">
        <f t="shared" si="121"/>
        <v>0</v>
      </c>
      <c r="Q202" s="101">
        <f t="shared" si="122"/>
        <v>0</v>
      </c>
      <c r="R202" s="101">
        <f t="shared" si="123"/>
        <v>0</v>
      </c>
      <c r="S202" s="102">
        <f t="shared" si="124"/>
        <v>0</v>
      </c>
      <c r="T202" s="102">
        <f t="shared" si="125"/>
        <v>0</v>
      </c>
      <c r="U202" s="103">
        <f t="shared" si="126"/>
        <v>0</v>
      </c>
      <c r="V202" s="103">
        <f t="shared" si="127"/>
        <v>0</v>
      </c>
      <c r="W202" s="104">
        <f t="shared" si="128"/>
        <v>0</v>
      </c>
      <c r="X202" s="104">
        <f t="shared" si="129"/>
        <v>0</v>
      </c>
      <c r="Y202" s="64"/>
      <c r="AA202" s="248" t="s">
        <v>143</v>
      </c>
      <c r="AB202" s="346" t="str">
        <f>H224</f>
        <v/>
      </c>
      <c r="AC202" s="348" t="s">
        <v>334</v>
      </c>
      <c r="AD202" s="349" t="str">
        <f t="shared" si="130"/>
        <v>★</v>
      </c>
      <c r="AE202" s="349" t="str">
        <f t="shared" si="131"/>
        <v>★</v>
      </c>
      <c r="AF202" s="349" t="str">
        <f t="shared" si="132"/>
        <v>★</v>
      </c>
      <c r="AG202" s="350" t="str">
        <f t="shared" si="133"/>
        <v>★</v>
      </c>
      <c r="AH202" s="446"/>
      <c r="AJ202" s="351" t="s">
        <v>337</v>
      </c>
      <c r="AK202" s="353" t="s">
        <v>341</v>
      </c>
    </row>
    <row r="203" spans="1:37">
      <c r="A203" s="409"/>
      <c r="B203" s="400"/>
      <c r="C203" s="11" t="s">
        <v>84</v>
      </c>
      <c r="D203" s="163"/>
      <c r="E203" s="42"/>
      <c r="F203" s="28"/>
      <c r="G203" s="28"/>
      <c r="H203" s="28"/>
      <c r="I203" s="28" t="s">
        <v>44</v>
      </c>
      <c r="J203" s="32"/>
      <c r="K203" s="98">
        <f t="shared" si="116"/>
        <v>0</v>
      </c>
      <c r="L203" s="98">
        <f t="shared" si="117"/>
        <v>0</v>
      </c>
      <c r="M203" s="99">
        <f t="shared" si="118"/>
        <v>0</v>
      </c>
      <c r="N203" s="99">
        <f t="shared" si="119"/>
        <v>0</v>
      </c>
      <c r="O203" s="100">
        <f t="shared" si="120"/>
        <v>0</v>
      </c>
      <c r="P203" s="100">
        <f t="shared" si="121"/>
        <v>0</v>
      </c>
      <c r="Q203" s="101">
        <f t="shared" si="122"/>
        <v>0</v>
      </c>
      <c r="R203" s="101">
        <f t="shared" si="123"/>
        <v>0</v>
      </c>
      <c r="S203" s="102">
        <f t="shared" si="124"/>
        <v>0</v>
      </c>
      <c r="T203" s="102">
        <f t="shared" si="125"/>
        <v>0</v>
      </c>
      <c r="U203" s="103">
        <f t="shared" si="126"/>
        <v>0</v>
      </c>
      <c r="V203" s="103">
        <f t="shared" si="127"/>
        <v>0</v>
      </c>
      <c r="W203" s="104">
        <f t="shared" si="128"/>
        <v>0</v>
      </c>
      <c r="X203" s="104">
        <f t="shared" si="129"/>
        <v>0</v>
      </c>
      <c r="Y203" s="64"/>
      <c r="AA203" s="248" t="s">
        <v>144</v>
      </c>
      <c r="AB203" s="346" t="str">
        <f>I224</f>
        <v/>
      </c>
      <c r="AC203" s="348" t="s">
        <v>334</v>
      </c>
      <c r="AD203" s="349" t="str">
        <f t="shared" si="130"/>
        <v>★</v>
      </c>
      <c r="AE203" s="349" t="str">
        <f t="shared" si="131"/>
        <v>★</v>
      </c>
      <c r="AF203" s="349" t="str">
        <f t="shared" si="132"/>
        <v>★</v>
      </c>
      <c r="AG203" s="350" t="str">
        <f t="shared" si="133"/>
        <v>★</v>
      </c>
      <c r="AH203" s="446"/>
      <c r="AJ203" s="351" t="s">
        <v>338</v>
      </c>
      <c r="AK203" s="353" t="s">
        <v>342</v>
      </c>
    </row>
    <row r="204" spans="1:37" ht="14.25" thickBot="1">
      <c r="A204" s="412"/>
      <c r="B204" s="413"/>
      <c r="C204" s="9" t="s">
        <v>57</v>
      </c>
      <c r="D204" s="283"/>
      <c r="E204" s="44" t="s">
        <v>44</v>
      </c>
      <c r="F204" s="38"/>
      <c r="G204" s="38"/>
      <c r="H204" s="38"/>
      <c r="I204" s="38"/>
      <c r="J204" s="39" t="s">
        <v>44</v>
      </c>
      <c r="K204" s="98">
        <f t="shared" si="116"/>
        <v>0</v>
      </c>
      <c r="L204" s="98">
        <f t="shared" si="117"/>
        <v>0</v>
      </c>
      <c r="M204" s="99">
        <f t="shared" si="118"/>
        <v>0</v>
      </c>
      <c r="N204" s="99">
        <f t="shared" si="119"/>
        <v>0</v>
      </c>
      <c r="O204" s="100">
        <f t="shared" si="120"/>
        <v>0</v>
      </c>
      <c r="P204" s="100">
        <f t="shared" si="121"/>
        <v>0</v>
      </c>
      <c r="Q204" s="101">
        <f t="shared" si="122"/>
        <v>0</v>
      </c>
      <c r="R204" s="101">
        <f t="shared" si="123"/>
        <v>0</v>
      </c>
      <c r="S204" s="102">
        <f t="shared" si="124"/>
        <v>0</v>
      </c>
      <c r="T204" s="102">
        <f t="shared" si="125"/>
        <v>0</v>
      </c>
      <c r="U204" s="103">
        <f t="shared" si="126"/>
        <v>0</v>
      </c>
      <c r="V204" s="103">
        <f t="shared" si="127"/>
        <v>0</v>
      </c>
      <c r="W204" s="104">
        <f t="shared" si="128"/>
        <v>0</v>
      </c>
      <c r="X204" s="104">
        <f t="shared" si="129"/>
        <v>0</v>
      </c>
      <c r="Y204" s="64"/>
      <c r="AA204" s="248" t="s">
        <v>145</v>
      </c>
      <c r="AB204" s="346" t="str">
        <f>J224</f>
        <v/>
      </c>
      <c r="AC204" s="348" t="s">
        <v>334</v>
      </c>
      <c r="AD204" s="349" t="str">
        <f t="shared" si="130"/>
        <v>★</v>
      </c>
      <c r="AE204" s="349" t="str">
        <f t="shared" si="131"/>
        <v>★</v>
      </c>
      <c r="AF204" s="349" t="str">
        <f t="shared" si="132"/>
        <v>★</v>
      </c>
      <c r="AG204" s="350" t="str">
        <f t="shared" si="133"/>
        <v>★</v>
      </c>
      <c r="AH204" s="446"/>
      <c r="AJ204" s="351" t="s">
        <v>339</v>
      </c>
      <c r="AK204" s="353" t="s">
        <v>343</v>
      </c>
    </row>
    <row r="205" spans="1:37" ht="14.25" thickBot="1">
      <c r="A205" s="409" t="s">
        <v>85</v>
      </c>
      <c r="B205" s="400"/>
      <c r="C205" s="1" t="s">
        <v>86</v>
      </c>
      <c r="D205" s="282"/>
      <c r="E205" s="43" t="s">
        <v>44</v>
      </c>
      <c r="F205" s="36"/>
      <c r="G205" s="36"/>
      <c r="H205" s="36"/>
      <c r="I205" s="274"/>
      <c r="J205" s="37"/>
      <c r="K205" s="98">
        <f t="shared" si="116"/>
        <v>0</v>
      </c>
      <c r="L205" s="98">
        <f t="shared" si="117"/>
        <v>0</v>
      </c>
      <c r="M205" s="99">
        <f t="shared" si="118"/>
        <v>0</v>
      </c>
      <c r="N205" s="99">
        <f t="shared" si="119"/>
        <v>0</v>
      </c>
      <c r="O205" s="100">
        <f t="shared" si="120"/>
        <v>0</v>
      </c>
      <c r="P205" s="100">
        <f t="shared" si="121"/>
        <v>0</v>
      </c>
      <c r="Q205" s="101">
        <f t="shared" si="122"/>
        <v>0</v>
      </c>
      <c r="R205" s="101">
        <f t="shared" si="123"/>
        <v>0</v>
      </c>
      <c r="S205" s="102">
        <f t="shared" si="124"/>
        <v>0</v>
      </c>
      <c r="T205" s="102">
        <f t="shared" si="125"/>
        <v>0</v>
      </c>
      <c r="U205" s="103">
        <f t="shared" si="126"/>
        <v>0</v>
      </c>
      <c r="V205" s="103">
        <f t="shared" si="127"/>
        <v>0</v>
      </c>
      <c r="W205" s="104">
        <f t="shared" si="128"/>
        <v>0</v>
      </c>
      <c r="X205" s="104">
        <f t="shared" si="129"/>
        <v>0</v>
      </c>
      <c r="Y205" s="64"/>
      <c r="AA205" s="345" t="s">
        <v>333</v>
      </c>
      <c r="AB205" s="347" t="str">
        <f>D224</f>
        <v/>
      </c>
      <c r="AC205" s="356" t="s">
        <v>334</v>
      </c>
      <c r="AD205" s="357" t="str">
        <f t="shared" si="130"/>
        <v>★</v>
      </c>
      <c r="AE205" s="357" t="str">
        <f t="shared" si="131"/>
        <v>★</v>
      </c>
      <c r="AF205" s="357" t="str">
        <f t="shared" si="132"/>
        <v>★</v>
      </c>
      <c r="AG205" s="359" t="str">
        <f t="shared" si="133"/>
        <v>★</v>
      </c>
      <c r="AH205" s="448"/>
      <c r="AJ205" s="354" t="s">
        <v>340</v>
      </c>
      <c r="AK205" s="355" t="s">
        <v>344</v>
      </c>
    </row>
    <row r="206" spans="1:37">
      <c r="A206" s="409"/>
      <c r="B206" s="400"/>
      <c r="C206" s="12" t="s">
        <v>248</v>
      </c>
      <c r="D206" s="162"/>
      <c r="E206" s="41" t="s">
        <v>44</v>
      </c>
      <c r="F206" s="16"/>
      <c r="G206" s="16"/>
      <c r="H206" s="16"/>
      <c r="I206" s="16"/>
      <c r="J206" s="17"/>
      <c r="K206" s="98">
        <f t="shared" si="116"/>
        <v>0</v>
      </c>
      <c r="L206" s="98">
        <f t="shared" si="117"/>
        <v>0</v>
      </c>
      <c r="M206" s="99">
        <f t="shared" si="118"/>
        <v>0</v>
      </c>
      <c r="N206" s="99">
        <f t="shared" si="119"/>
        <v>0</v>
      </c>
      <c r="O206" s="100">
        <f t="shared" si="120"/>
        <v>0</v>
      </c>
      <c r="P206" s="100">
        <f t="shared" si="121"/>
        <v>0</v>
      </c>
      <c r="Q206" s="101">
        <f t="shared" si="122"/>
        <v>0</v>
      </c>
      <c r="R206" s="101">
        <f t="shared" si="123"/>
        <v>0</v>
      </c>
      <c r="S206" s="102">
        <f t="shared" si="124"/>
        <v>0</v>
      </c>
      <c r="T206" s="102">
        <f t="shared" si="125"/>
        <v>0</v>
      </c>
      <c r="U206" s="103">
        <f t="shared" si="126"/>
        <v>0</v>
      </c>
      <c r="V206" s="103">
        <f t="shared" si="127"/>
        <v>0</v>
      </c>
      <c r="W206" s="104">
        <f t="shared" si="128"/>
        <v>0</v>
      </c>
      <c r="X206" s="104">
        <f t="shared" si="129"/>
        <v>0</v>
      </c>
      <c r="Y206" s="64"/>
    </row>
    <row r="207" spans="1:37">
      <c r="A207" s="409"/>
      <c r="B207" s="400"/>
      <c r="C207" s="12" t="s">
        <v>249</v>
      </c>
      <c r="D207" s="162"/>
      <c r="E207" s="41"/>
      <c r="F207" s="16" t="s">
        <v>44</v>
      </c>
      <c r="G207" s="16" t="s">
        <v>44</v>
      </c>
      <c r="H207" s="16"/>
      <c r="I207" s="16"/>
      <c r="J207" s="17"/>
      <c r="K207" s="98">
        <f t="shared" si="116"/>
        <v>0</v>
      </c>
      <c r="L207" s="98">
        <f t="shared" si="117"/>
        <v>0</v>
      </c>
      <c r="M207" s="99">
        <f t="shared" si="118"/>
        <v>0</v>
      </c>
      <c r="N207" s="99">
        <f t="shared" si="119"/>
        <v>0</v>
      </c>
      <c r="O207" s="100">
        <f t="shared" si="120"/>
        <v>0</v>
      </c>
      <c r="P207" s="100">
        <f t="shared" si="121"/>
        <v>0</v>
      </c>
      <c r="Q207" s="101">
        <f t="shared" si="122"/>
        <v>0</v>
      </c>
      <c r="R207" s="101">
        <f t="shared" si="123"/>
        <v>0</v>
      </c>
      <c r="S207" s="102">
        <f t="shared" si="124"/>
        <v>0</v>
      </c>
      <c r="T207" s="102">
        <f t="shared" si="125"/>
        <v>0</v>
      </c>
      <c r="U207" s="103">
        <f t="shared" si="126"/>
        <v>0</v>
      </c>
      <c r="V207" s="103">
        <f t="shared" si="127"/>
        <v>0</v>
      </c>
      <c r="W207" s="104">
        <f t="shared" si="128"/>
        <v>0</v>
      </c>
      <c r="X207" s="104">
        <f t="shared" si="129"/>
        <v>0</v>
      </c>
      <c r="Y207" s="64"/>
    </row>
    <row r="208" spans="1:37">
      <c r="A208" s="409"/>
      <c r="B208" s="400"/>
      <c r="C208" s="12" t="s">
        <v>250</v>
      </c>
      <c r="D208" s="162"/>
      <c r="E208" s="41"/>
      <c r="F208" s="16"/>
      <c r="G208" s="16"/>
      <c r="H208" s="16" t="s">
        <v>44</v>
      </c>
      <c r="I208" s="16"/>
      <c r="J208" s="17"/>
      <c r="K208" s="98">
        <f t="shared" si="116"/>
        <v>0</v>
      </c>
      <c r="L208" s="98">
        <f t="shared" si="117"/>
        <v>0</v>
      </c>
      <c r="M208" s="99">
        <f t="shared" si="118"/>
        <v>0</v>
      </c>
      <c r="N208" s="99">
        <f t="shared" si="119"/>
        <v>0</v>
      </c>
      <c r="O208" s="100">
        <f t="shared" si="120"/>
        <v>0</v>
      </c>
      <c r="P208" s="100">
        <f t="shared" si="121"/>
        <v>0</v>
      </c>
      <c r="Q208" s="101">
        <f t="shared" si="122"/>
        <v>0</v>
      </c>
      <c r="R208" s="101">
        <f t="shared" si="123"/>
        <v>0</v>
      </c>
      <c r="S208" s="102">
        <f t="shared" si="124"/>
        <v>0</v>
      </c>
      <c r="T208" s="102">
        <f t="shared" si="125"/>
        <v>0</v>
      </c>
      <c r="U208" s="103">
        <f t="shared" si="126"/>
        <v>0</v>
      </c>
      <c r="V208" s="103">
        <f t="shared" si="127"/>
        <v>0</v>
      </c>
      <c r="W208" s="104">
        <f t="shared" si="128"/>
        <v>0</v>
      </c>
      <c r="X208" s="104">
        <f t="shared" si="129"/>
        <v>0</v>
      </c>
      <c r="Y208" s="81"/>
    </row>
    <row r="209" spans="1:25" ht="14.25" thickBot="1">
      <c r="A209" s="412"/>
      <c r="B209" s="413"/>
      <c r="C209" s="9" t="s">
        <v>87</v>
      </c>
      <c r="D209" s="283"/>
      <c r="E209" s="44"/>
      <c r="F209" s="38"/>
      <c r="G209" s="38"/>
      <c r="H209" s="38"/>
      <c r="I209" s="38" t="s">
        <v>44</v>
      </c>
      <c r="J209" s="39"/>
      <c r="K209" s="98">
        <f t="shared" si="116"/>
        <v>0</v>
      </c>
      <c r="L209" s="98">
        <f t="shared" si="117"/>
        <v>0</v>
      </c>
      <c r="M209" s="99">
        <f t="shared" si="118"/>
        <v>0</v>
      </c>
      <c r="N209" s="99">
        <f t="shared" si="119"/>
        <v>0</v>
      </c>
      <c r="O209" s="100">
        <f t="shared" si="120"/>
        <v>0</v>
      </c>
      <c r="P209" s="100">
        <f t="shared" si="121"/>
        <v>0</v>
      </c>
      <c r="Q209" s="101">
        <f t="shared" si="122"/>
        <v>0</v>
      </c>
      <c r="R209" s="101">
        <f t="shared" si="123"/>
        <v>0</v>
      </c>
      <c r="S209" s="102">
        <f t="shared" si="124"/>
        <v>0</v>
      </c>
      <c r="T209" s="102">
        <f t="shared" si="125"/>
        <v>0</v>
      </c>
      <c r="U209" s="103">
        <f t="shared" si="126"/>
        <v>0</v>
      </c>
      <c r="V209" s="103">
        <f t="shared" si="127"/>
        <v>0</v>
      </c>
      <c r="W209" s="104">
        <f t="shared" si="128"/>
        <v>0</v>
      </c>
      <c r="X209" s="104">
        <f t="shared" si="129"/>
        <v>0</v>
      </c>
      <c r="Y209" s="64"/>
    </row>
    <row r="210" spans="1:25">
      <c r="A210" s="410" t="s">
        <v>24</v>
      </c>
      <c r="B210" s="411"/>
      <c r="C210" s="275" t="s">
        <v>251</v>
      </c>
      <c r="D210" s="294"/>
      <c r="E210" s="276" t="s">
        <v>44</v>
      </c>
      <c r="F210" s="277"/>
      <c r="G210" s="277"/>
      <c r="H210" s="277"/>
      <c r="I210" s="277"/>
      <c r="J210" s="278"/>
      <c r="K210" s="98">
        <f t="shared" si="116"/>
        <v>0</v>
      </c>
      <c r="L210" s="98">
        <f t="shared" si="117"/>
        <v>0</v>
      </c>
      <c r="M210" s="99">
        <f t="shared" si="118"/>
        <v>0</v>
      </c>
      <c r="N210" s="99">
        <f t="shared" si="119"/>
        <v>0</v>
      </c>
      <c r="O210" s="100">
        <f t="shared" si="120"/>
        <v>0</v>
      </c>
      <c r="P210" s="100">
        <f t="shared" si="121"/>
        <v>0</v>
      </c>
      <c r="Q210" s="101">
        <f t="shared" si="122"/>
        <v>0</v>
      </c>
      <c r="R210" s="101">
        <f t="shared" si="123"/>
        <v>0</v>
      </c>
      <c r="S210" s="102">
        <f t="shared" si="124"/>
        <v>0</v>
      </c>
      <c r="T210" s="102">
        <f t="shared" si="125"/>
        <v>0</v>
      </c>
      <c r="U210" s="103">
        <f t="shared" si="126"/>
        <v>0</v>
      </c>
      <c r="V210" s="103">
        <f t="shared" si="127"/>
        <v>0</v>
      </c>
      <c r="W210" s="104">
        <f t="shared" si="128"/>
        <v>0</v>
      </c>
      <c r="X210" s="104">
        <f t="shared" si="129"/>
        <v>0</v>
      </c>
      <c r="Y210" s="64"/>
    </row>
    <row r="211" spans="1:25">
      <c r="A211" s="409"/>
      <c r="B211" s="400"/>
      <c r="C211" s="279" t="s">
        <v>88</v>
      </c>
      <c r="D211" s="162"/>
      <c r="E211" s="41" t="s">
        <v>44</v>
      </c>
      <c r="F211" s="16"/>
      <c r="G211" s="16"/>
      <c r="H211" s="16"/>
      <c r="I211" s="16"/>
      <c r="J211" s="17"/>
      <c r="K211" s="98">
        <f t="shared" si="116"/>
        <v>0</v>
      </c>
      <c r="L211" s="98">
        <f t="shared" si="117"/>
        <v>0</v>
      </c>
      <c r="M211" s="99">
        <f t="shared" si="118"/>
        <v>0</v>
      </c>
      <c r="N211" s="99">
        <f t="shared" si="119"/>
        <v>0</v>
      </c>
      <c r="O211" s="100">
        <f t="shared" si="120"/>
        <v>0</v>
      </c>
      <c r="P211" s="100">
        <f t="shared" si="121"/>
        <v>0</v>
      </c>
      <c r="Q211" s="101">
        <f t="shared" si="122"/>
        <v>0</v>
      </c>
      <c r="R211" s="101">
        <f t="shared" si="123"/>
        <v>0</v>
      </c>
      <c r="S211" s="102">
        <f t="shared" si="124"/>
        <v>0</v>
      </c>
      <c r="T211" s="102">
        <f t="shared" si="125"/>
        <v>0</v>
      </c>
      <c r="U211" s="103">
        <f t="shared" si="126"/>
        <v>0</v>
      </c>
      <c r="V211" s="103">
        <f t="shared" si="127"/>
        <v>0</v>
      </c>
      <c r="W211" s="104">
        <f t="shared" si="128"/>
        <v>0</v>
      </c>
      <c r="X211" s="104">
        <f t="shared" si="129"/>
        <v>0</v>
      </c>
      <c r="Y211" s="64"/>
    </row>
    <row r="212" spans="1:25" ht="27">
      <c r="A212" s="409"/>
      <c r="B212" s="400"/>
      <c r="C212" s="12" t="s">
        <v>226</v>
      </c>
      <c r="D212" s="162"/>
      <c r="E212" s="41"/>
      <c r="F212" s="16" t="s">
        <v>44</v>
      </c>
      <c r="G212" s="16" t="s">
        <v>44</v>
      </c>
      <c r="H212" s="16"/>
      <c r="I212" s="16"/>
      <c r="J212" s="17"/>
      <c r="K212" s="98">
        <f t="shared" si="116"/>
        <v>0</v>
      </c>
      <c r="L212" s="98">
        <f t="shared" si="117"/>
        <v>0</v>
      </c>
      <c r="M212" s="99">
        <f t="shared" si="118"/>
        <v>0</v>
      </c>
      <c r="N212" s="99">
        <f t="shared" si="119"/>
        <v>0</v>
      </c>
      <c r="O212" s="100">
        <f t="shared" si="120"/>
        <v>0</v>
      </c>
      <c r="P212" s="100">
        <f t="shared" si="121"/>
        <v>0</v>
      </c>
      <c r="Q212" s="101">
        <f t="shared" si="122"/>
        <v>0</v>
      </c>
      <c r="R212" s="101">
        <f t="shared" si="123"/>
        <v>0</v>
      </c>
      <c r="S212" s="102">
        <f t="shared" si="124"/>
        <v>0</v>
      </c>
      <c r="T212" s="102">
        <f t="shared" si="125"/>
        <v>0</v>
      </c>
      <c r="U212" s="103">
        <f t="shared" si="126"/>
        <v>0</v>
      </c>
      <c r="V212" s="103">
        <f t="shared" si="127"/>
        <v>0</v>
      </c>
      <c r="W212" s="104">
        <f t="shared" si="128"/>
        <v>0</v>
      </c>
      <c r="X212" s="104">
        <f t="shared" si="129"/>
        <v>0</v>
      </c>
      <c r="Y212" s="64"/>
    </row>
    <row r="213" spans="1:25">
      <c r="A213" s="409"/>
      <c r="B213" s="400"/>
      <c r="C213" s="12" t="s">
        <v>252</v>
      </c>
      <c r="D213" s="162"/>
      <c r="E213" s="41" t="s">
        <v>44</v>
      </c>
      <c r="F213" s="16"/>
      <c r="G213" s="16" t="s">
        <v>44</v>
      </c>
      <c r="H213" s="16" t="s">
        <v>44</v>
      </c>
      <c r="I213" s="16" t="s">
        <v>44</v>
      </c>
      <c r="J213" s="17" t="s">
        <v>44</v>
      </c>
      <c r="K213" s="98">
        <f t="shared" si="116"/>
        <v>0</v>
      </c>
      <c r="L213" s="98">
        <f t="shared" si="117"/>
        <v>0</v>
      </c>
      <c r="M213" s="99">
        <f t="shared" si="118"/>
        <v>0</v>
      </c>
      <c r="N213" s="99">
        <f t="shared" si="119"/>
        <v>0</v>
      </c>
      <c r="O213" s="100">
        <f t="shared" si="120"/>
        <v>0</v>
      </c>
      <c r="P213" s="100">
        <f t="shared" si="121"/>
        <v>0</v>
      </c>
      <c r="Q213" s="101">
        <f t="shared" si="122"/>
        <v>0</v>
      </c>
      <c r="R213" s="101">
        <f t="shared" si="123"/>
        <v>0</v>
      </c>
      <c r="S213" s="102">
        <f t="shared" si="124"/>
        <v>0</v>
      </c>
      <c r="T213" s="102">
        <f t="shared" si="125"/>
        <v>0</v>
      </c>
      <c r="U213" s="103">
        <f t="shared" si="126"/>
        <v>0</v>
      </c>
      <c r="V213" s="103">
        <f t="shared" si="127"/>
        <v>0</v>
      </c>
      <c r="W213" s="104">
        <f t="shared" si="128"/>
        <v>0</v>
      </c>
      <c r="X213" s="104">
        <f t="shared" si="129"/>
        <v>0</v>
      </c>
      <c r="Y213" s="64"/>
    </row>
    <row r="214" spans="1:25">
      <c r="A214" s="409"/>
      <c r="B214" s="400"/>
      <c r="C214" s="12" t="s">
        <v>89</v>
      </c>
      <c r="D214" s="162"/>
      <c r="E214" s="41"/>
      <c r="F214" s="16"/>
      <c r="G214" s="16"/>
      <c r="H214" s="16"/>
      <c r="I214" s="16" t="s">
        <v>44</v>
      </c>
      <c r="J214" s="17"/>
      <c r="K214" s="98">
        <f t="shared" si="116"/>
        <v>0</v>
      </c>
      <c r="L214" s="98">
        <f t="shared" si="117"/>
        <v>0</v>
      </c>
      <c r="M214" s="99">
        <f t="shared" si="118"/>
        <v>0</v>
      </c>
      <c r="N214" s="99">
        <f t="shared" si="119"/>
        <v>0</v>
      </c>
      <c r="O214" s="100">
        <f t="shared" si="120"/>
        <v>0</v>
      </c>
      <c r="P214" s="100">
        <f t="shared" si="121"/>
        <v>0</v>
      </c>
      <c r="Q214" s="101">
        <f t="shared" si="122"/>
        <v>0</v>
      </c>
      <c r="R214" s="101">
        <f t="shared" si="123"/>
        <v>0</v>
      </c>
      <c r="S214" s="102">
        <f t="shared" si="124"/>
        <v>0</v>
      </c>
      <c r="T214" s="102">
        <f t="shared" si="125"/>
        <v>0</v>
      </c>
      <c r="U214" s="103">
        <f t="shared" si="126"/>
        <v>0</v>
      </c>
      <c r="V214" s="103">
        <f t="shared" si="127"/>
        <v>0</v>
      </c>
      <c r="W214" s="104">
        <f t="shared" si="128"/>
        <v>0</v>
      </c>
      <c r="X214" s="104">
        <f t="shared" si="129"/>
        <v>0</v>
      </c>
      <c r="Y214" s="64"/>
    </row>
    <row r="215" spans="1:25" ht="14.25" thickBot="1">
      <c r="A215" s="412"/>
      <c r="B215" s="413"/>
      <c r="C215" s="275" t="s">
        <v>57</v>
      </c>
      <c r="D215" s="294"/>
      <c r="E215" s="276" t="s">
        <v>44</v>
      </c>
      <c r="F215" s="277"/>
      <c r="G215" s="277"/>
      <c r="H215" s="277"/>
      <c r="I215" s="277"/>
      <c r="J215" s="278" t="s">
        <v>44</v>
      </c>
      <c r="K215" s="98">
        <f t="shared" si="116"/>
        <v>0</v>
      </c>
      <c r="L215" s="98">
        <f t="shared" si="117"/>
        <v>0</v>
      </c>
      <c r="M215" s="99">
        <f t="shared" si="118"/>
        <v>0</v>
      </c>
      <c r="N215" s="99">
        <f t="shared" si="119"/>
        <v>0</v>
      </c>
      <c r="O215" s="100">
        <f t="shared" si="120"/>
        <v>0</v>
      </c>
      <c r="P215" s="100">
        <f t="shared" si="121"/>
        <v>0</v>
      </c>
      <c r="Q215" s="101">
        <f t="shared" si="122"/>
        <v>0</v>
      </c>
      <c r="R215" s="101">
        <f t="shared" si="123"/>
        <v>0</v>
      </c>
      <c r="S215" s="102">
        <f t="shared" si="124"/>
        <v>0</v>
      </c>
      <c r="T215" s="102">
        <f t="shared" si="125"/>
        <v>0</v>
      </c>
      <c r="U215" s="103">
        <f t="shared" si="126"/>
        <v>0</v>
      </c>
      <c r="V215" s="103">
        <f t="shared" si="127"/>
        <v>0</v>
      </c>
      <c r="W215" s="104">
        <f t="shared" si="128"/>
        <v>0</v>
      </c>
      <c r="X215" s="104">
        <f t="shared" si="129"/>
        <v>0</v>
      </c>
      <c r="Y215" s="64"/>
    </row>
    <row r="216" spans="1:25">
      <c r="A216" s="410" t="s">
        <v>25</v>
      </c>
      <c r="B216" s="411"/>
      <c r="C216" s="67" t="s">
        <v>90</v>
      </c>
      <c r="D216" s="282"/>
      <c r="E216" s="43" t="s">
        <v>44</v>
      </c>
      <c r="F216" s="36"/>
      <c r="G216" s="36"/>
      <c r="H216" s="36"/>
      <c r="I216" s="36"/>
      <c r="J216" s="37"/>
      <c r="K216" s="98">
        <f t="shared" si="116"/>
        <v>0</v>
      </c>
      <c r="L216" s="98">
        <f t="shared" si="117"/>
        <v>0</v>
      </c>
      <c r="M216" s="99">
        <f t="shared" si="118"/>
        <v>0</v>
      </c>
      <c r="N216" s="99">
        <f t="shared" si="119"/>
        <v>0</v>
      </c>
      <c r="O216" s="100">
        <f t="shared" si="120"/>
        <v>0</v>
      </c>
      <c r="P216" s="100">
        <f t="shared" si="121"/>
        <v>0</v>
      </c>
      <c r="Q216" s="101">
        <f t="shared" si="122"/>
        <v>0</v>
      </c>
      <c r="R216" s="101">
        <f t="shared" si="123"/>
        <v>0</v>
      </c>
      <c r="S216" s="102">
        <f t="shared" si="124"/>
        <v>0</v>
      </c>
      <c r="T216" s="102">
        <f t="shared" si="125"/>
        <v>0</v>
      </c>
      <c r="U216" s="103">
        <f t="shared" si="126"/>
        <v>0</v>
      </c>
      <c r="V216" s="103">
        <f t="shared" si="127"/>
        <v>0</v>
      </c>
      <c r="W216" s="104">
        <f t="shared" si="128"/>
        <v>0</v>
      </c>
      <c r="X216" s="104">
        <f t="shared" si="129"/>
        <v>0</v>
      </c>
      <c r="Y216" s="64"/>
    </row>
    <row r="217" spans="1:25" ht="27">
      <c r="A217" s="409"/>
      <c r="B217" s="400"/>
      <c r="C217" s="281" t="s">
        <v>227</v>
      </c>
      <c r="D217" s="162"/>
      <c r="E217" s="41"/>
      <c r="F217" s="16" t="s">
        <v>44</v>
      </c>
      <c r="G217" s="16" t="s">
        <v>44</v>
      </c>
      <c r="H217" s="16"/>
      <c r="I217" s="16"/>
      <c r="J217" s="17"/>
      <c r="K217" s="98">
        <f t="shared" si="116"/>
        <v>0</v>
      </c>
      <c r="L217" s="98">
        <f t="shared" si="117"/>
        <v>0</v>
      </c>
      <c r="M217" s="99">
        <f t="shared" si="118"/>
        <v>0</v>
      </c>
      <c r="N217" s="99">
        <f t="shared" si="119"/>
        <v>0</v>
      </c>
      <c r="O217" s="100">
        <f t="shared" si="120"/>
        <v>0</v>
      </c>
      <c r="P217" s="100">
        <f t="shared" si="121"/>
        <v>0</v>
      </c>
      <c r="Q217" s="101">
        <f t="shared" si="122"/>
        <v>0</v>
      </c>
      <c r="R217" s="101">
        <f t="shared" si="123"/>
        <v>0</v>
      </c>
      <c r="S217" s="102">
        <f t="shared" si="124"/>
        <v>0</v>
      </c>
      <c r="T217" s="102">
        <f t="shared" si="125"/>
        <v>0</v>
      </c>
      <c r="U217" s="103">
        <f t="shared" si="126"/>
        <v>0</v>
      </c>
      <c r="V217" s="103">
        <f t="shared" si="127"/>
        <v>0</v>
      </c>
      <c r="W217" s="104">
        <f t="shared" si="128"/>
        <v>0</v>
      </c>
      <c r="X217" s="104">
        <f t="shared" si="129"/>
        <v>0</v>
      </c>
      <c r="Y217" s="64"/>
    </row>
    <row r="218" spans="1:25">
      <c r="A218" s="409"/>
      <c r="B218" s="400"/>
      <c r="C218" s="281" t="s">
        <v>253</v>
      </c>
      <c r="D218" s="162"/>
      <c r="E218" s="41" t="s">
        <v>44</v>
      </c>
      <c r="F218" s="16"/>
      <c r="G218" s="16" t="s">
        <v>44</v>
      </c>
      <c r="H218" s="16" t="s">
        <v>44</v>
      </c>
      <c r="I218" s="16" t="s">
        <v>44</v>
      </c>
      <c r="J218" s="17" t="s">
        <v>44</v>
      </c>
      <c r="K218" s="98">
        <f t="shared" si="116"/>
        <v>0</v>
      </c>
      <c r="L218" s="98">
        <f t="shared" si="117"/>
        <v>0</v>
      </c>
      <c r="M218" s="99">
        <f t="shared" si="118"/>
        <v>0</v>
      </c>
      <c r="N218" s="99">
        <f t="shared" si="119"/>
        <v>0</v>
      </c>
      <c r="O218" s="100">
        <f t="shared" si="120"/>
        <v>0</v>
      </c>
      <c r="P218" s="100">
        <f t="shared" si="121"/>
        <v>0</v>
      </c>
      <c r="Q218" s="101">
        <f t="shared" si="122"/>
        <v>0</v>
      </c>
      <c r="R218" s="101">
        <f t="shared" si="123"/>
        <v>0</v>
      </c>
      <c r="S218" s="102">
        <f t="shared" si="124"/>
        <v>0</v>
      </c>
      <c r="T218" s="102">
        <f t="shared" si="125"/>
        <v>0</v>
      </c>
      <c r="U218" s="103">
        <f t="shared" si="126"/>
        <v>0</v>
      </c>
      <c r="V218" s="103">
        <f t="shared" si="127"/>
        <v>0</v>
      </c>
      <c r="W218" s="104">
        <f t="shared" si="128"/>
        <v>0</v>
      </c>
      <c r="X218" s="104">
        <f t="shared" si="129"/>
        <v>0</v>
      </c>
      <c r="Y218" s="64"/>
    </row>
    <row r="219" spans="1:25" ht="14.25" thickBot="1">
      <c r="A219" s="412"/>
      <c r="B219" s="413"/>
      <c r="C219" s="66" t="s">
        <v>91</v>
      </c>
      <c r="D219" s="283"/>
      <c r="E219" s="44"/>
      <c r="F219" s="38"/>
      <c r="G219" s="38"/>
      <c r="H219" s="38"/>
      <c r="I219" s="38" t="s">
        <v>44</v>
      </c>
      <c r="J219" s="39"/>
      <c r="K219" s="98">
        <f t="shared" si="116"/>
        <v>0</v>
      </c>
      <c r="L219" s="98">
        <f t="shared" si="117"/>
        <v>0</v>
      </c>
      <c r="M219" s="99">
        <f t="shared" si="118"/>
        <v>0</v>
      </c>
      <c r="N219" s="99">
        <f t="shared" si="119"/>
        <v>0</v>
      </c>
      <c r="O219" s="100">
        <f t="shared" si="120"/>
        <v>0</v>
      </c>
      <c r="P219" s="100">
        <f t="shared" si="121"/>
        <v>0</v>
      </c>
      <c r="Q219" s="101">
        <f t="shared" si="122"/>
        <v>0</v>
      </c>
      <c r="R219" s="101">
        <f t="shared" si="123"/>
        <v>0</v>
      </c>
      <c r="S219" s="102">
        <f t="shared" si="124"/>
        <v>0</v>
      </c>
      <c r="T219" s="102">
        <f t="shared" si="125"/>
        <v>0</v>
      </c>
      <c r="U219" s="103">
        <f t="shared" si="126"/>
        <v>0</v>
      </c>
      <c r="V219" s="103">
        <f t="shared" si="127"/>
        <v>0</v>
      </c>
      <c r="W219" s="104">
        <f t="shared" si="128"/>
        <v>0</v>
      </c>
      <c r="X219" s="104">
        <f t="shared" si="129"/>
        <v>0</v>
      </c>
      <c r="Y219" s="64"/>
    </row>
    <row r="220" spans="1:25">
      <c r="A220" s="409" t="s">
        <v>92</v>
      </c>
      <c r="B220" s="400"/>
      <c r="C220" s="1" t="s">
        <v>93</v>
      </c>
      <c r="D220" s="282"/>
      <c r="E220" s="43" t="s">
        <v>44</v>
      </c>
      <c r="F220" s="36"/>
      <c r="G220" s="36"/>
      <c r="H220" s="36"/>
      <c r="I220" s="274"/>
      <c r="J220" s="37"/>
      <c r="K220" s="98">
        <f t="shared" si="116"/>
        <v>0</v>
      </c>
      <c r="L220" s="98">
        <f t="shared" si="117"/>
        <v>0</v>
      </c>
      <c r="M220" s="99">
        <f t="shared" si="118"/>
        <v>0</v>
      </c>
      <c r="N220" s="99">
        <f t="shared" si="119"/>
        <v>0</v>
      </c>
      <c r="O220" s="100">
        <f t="shared" si="120"/>
        <v>0</v>
      </c>
      <c r="P220" s="100">
        <f t="shared" si="121"/>
        <v>0</v>
      </c>
      <c r="Q220" s="101">
        <f t="shared" si="122"/>
        <v>0</v>
      </c>
      <c r="R220" s="101">
        <f t="shared" si="123"/>
        <v>0</v>
      </c>
      <c r="S220" s="102">
        <f t="shared" si="124"/>
        <v>0</v>
      </c>
      <c r="T220" s="102">
        <f t="shared" si="125"/>
        <v>0</v>
      </c>
      <c r="U220" s="103">
        <f t="shared" si="126"/>
        <v>0</v>
      </c>
      <c r="V220" s="103">
        <f t="shared" si="127"/>
        <v>0</v>
      </c>
      <c r="W220" s="104">
        <f t="shared" si="128"/>
        <v>0</v>
      </c>
      <c r="X220" s="104">
        <f t="shared" si="129"/>
        <v>0</v>
      </c>
      <c r="Y220" s="64"/>
    </row>
    <row r="221" spans="1:25">
      <c r="A221" s="409"/>
      <c r="B221" s="400"/>
      <c r="C221" s="12" t="s">
        <v>94</v>
      </c>
      <c r="D221" s="162"/>
      <c r="E221" s="41"/>
      <c r="F221" s="16" t="s">
        <v>44</v>
      </c>
      <c r="G221" s="16" t="s">
        <v>44</v>
      </c>
      <c r="H221" s="16"/>
      <c r="I221" s="16"/>
      <c r="J221" s="17"/>
      <c r="K221" s="98">
        <f t="shared" si="116"/>
        <v>0</v>
      </c>
      <c r="L221" s="98">
        <f t="shared" si="117"/>
        <v>0</v>
      </c>
      <c r="M221" s="99">
        <f t="shared" si="118"/>
        <v>0</v>
      </c>
      <c r="N221" s="99">
        <f t="shared" si="119"/>
        <v>0</v>
      </c>
      <c r="O221" s="100">
        <f t="shared" si="120"/>
        <v>0</v>
      </c>
      <c r="P221" s="100">
        <f t="shared" si="121"/>
        <v>0</v>
      </c>
      <c r="Q221" s="101">
        <f t="shared" si="122"/>
        <v>0</v>
      </c>
      <c r="R221" s="101">
        <f t="shared" si="123"/>
        <v>0</v>
      </c>
      <c r="S221" s="102">
        <f t="shared" si="124"/>
        <v>0</v>
      </c>
      <c r="T221" s="102">
        <f t="shared" si="125"/>
        <v>0</v>
      </c>
      <c r="U221" s="103">
        <f t="shared" si="126"/>
        <v>0</v>
      </c>
      <c r="V221" s="103">
        <f t="shared" si="127"/>
        <v>0</v>
      </c>
      <c r="W221" s="104">
        <f t="shared" si="128"/>
        <v>0</v>
      </c>
      <c r="X221" s="104">
        <f t="shared" si="129"/>
        <v>0</v>
      </c>
      <c r="Y221" s="64"/>
    </row>
    <row r="222" spans="1:25">
      <c r="A222" s="409"/>
      <c r="B222" s="400"/>
      <c r="C222" s="12" t="s">
        <v>254</v>
      </c>
      <c r="D222" s="162"/>
      <c r="E222" s="41" t="s">
        <v>44</v>
      </c>
      <c r="F222" s="16"/>
      <c r="G222" s="16" t="s">
        <v>44</v>
      </c>
      <c r="H222" s="16" t="s">
        <v>44</v>
      </c>
      <c r="I222" s="16" t="s">
        <v>44</v>
      </c>
      <c r="J222" s="17" t="s">
        <v>44</v>
      </c>
      <c r="K222" s="98">
        <f t="shared" si="116"/>
        <v>0</v>
      </c>
      <c r="L222" s="98">
        <f t="shared" si="117"/>
        <v>0</v>
      </c>
      <c r="M222" s="99">
        <f t="shared" si="118"/>
        <v>0</v>
      </c>
      <c r="N222" s="99">
        <f t="shared" si="119"/>
        <v>0</v>
      </c>
      <c r="O222" s="100">
        <f t="shared" si="120"/>
        <v>0</v>
      </c>
      <c r="P222" s="100">
        <f t="shared" si="121"/>
        <v>0</v>
      </c>
      <c r="Q222" s="101">
        <f t="shared" si="122"/>
        <v>0</v>
      </c>
      <c r="R222" s="101">
        <f t="shared" si="123"/>
        <v>0</v>
      </c>
      <c r="S222" s="102">
        <f t="shared" si="124"/>
        <v>0</v>
      </c>
      <c r="T222" s="102">
        <f t="shared" si="125"/>
        <v>0</v>
      </c>
      <c r="U222" s="103">
        <f t="shared" si="126"/>
        <v>0</v>
      </c>
      <c r="V222" s="103">
        <f t="shared" si="127"/>
        <v>0</v>
      </c>
      <c r="W222" s="104">
        <f t="shared" si="128"/>
        <v>0</v>
      </c>
      <c r="X222" s="104">
        <f t="shared" si="129"/>
        <v>0</v>
      </c>
      <c r="Y222" s="64"/>
    </row>
    <row r="223" spans="1:25" ht="14.25" thickBot="1">
      <c r="A223" s="412"/>
      <c r="B223" s="413"/>
      <c r="C223" s="9" t="s">
        <v>95</v>
      </c>
      <c r="D223" s="283"/>
      <c r="E223" s="44"/>
      <c r="F223" s="38"/>
      <c r="G223" s="38"/>
      <c r="H223" s="38"/>
      <c r="I223" s="38" t="s">
        <v>44</v>
      </c>
      <c r="J223" s="39"/>
      <c r="K223" s="98">
        <f t="shared" si="116"/>
        <v>0</v>
      </c>
      <c r="L223" s="98">
        <f t="shared" si="117"/>
        <v>0</v>
      </c>
      <c r="M223" s="99">
        <f t="shared" si="118"/>
        <v>0</v>
      </c>
      <c r="N223" s="99">
        <f t="shared" si="119"/>
        <v>0</v>
      </c>
      <c r="O223" s="100">
        <f t="shared" si="120"/>
        <v>0</v>
      </c>
      <c r="P223" s="100">
        <f t="shared" si="121"/>
        <v>0</v>
      </c>
      <c r="Q223" s="101">
        <f t="shared" si="122"/>
        <v>0</v>
      </c>
      <c r="R223" s="101">
        <f t="shared" si="123"/>
        <v>0</v>
      </c>
      <c r="S223" s="102">
        <f t="shared" si="124"/>
        <v>0</v>
      </c>
      <c r="T223" s="102">
        <f t="shared" si="125"/>
        <v>0</v>
      </c>
      <c r="U223" s="103">
        <f t="shared" si="126"/>
        <v>0</v>
      </c>
      <c r="V223" s="103">
        <f t="shared" si="127"/>
        <v>0</v>
      </c>
      <c r="W223" s="104">
        <f t="shared" si="128"/>
        <v>0</v>
      </c>
      <c r="X223" s="104">
        <f t="shared" si="129"/>
        <v>0</v>
      </c>
      <c r="Y223" s="64"/>
    </row>
    <row r="224" spans="1:25" ht="14.25" thickBot="1">
      <c r="A224" s="393" t="s">
        <v>152</v>
      </c>
      <c r="B224" s="394"/>
      <c r="C224" s="395"/>
      <c r="D224" s="107" t="str">
        <f>IF(SUM(L199:L223)=0,"",SUM(K199:K223)/SUM(L199:L223)*100)</f>
        <v/>
      </c>
      <c r="E224" s="107" t="str">
        <f>IF(SUM(N199:N223)=0,"",SUM(M199:M223)/SUM(N199:N223)*100)</f>
        <v/>
      </c>
      <c r="F224" s="105" t="str">
        <f>IF(SUM(P199:P223)=0,"",SUM(O199:O223)/SUM(P199:P223)*100)</f>
        <v/>
      </c>
      <c r="G224" s="105" t="str">
        <f>IF(SUM(R199:R223)=0,"",SUM(Q199:Q223)/SUM(R199:R223)*100)</f>
        <v/>
      </c>
      <c r="H224" s="105" t="str">
        <f>IF(SUM(T199:T223)=0,"",SUM(S199:S223)/SUM(T199:T223)*100)</f>
        <v/>
      </c>
      <c r="I224" s="105" t="str">
        <f>IF(SUM(V199:V223)=0,"",SUM(U199:U223)/SUM(V199:V223)*100)</f>
        <v/>
      </c>
      <c r="J224" s="106" t="str">
        <f>IF(SUM(X199:X223)=0,"",SUM(W199:W223)/SUM(X199:X223)*100)</f>
        <v/>
      </c>
    </row>
    <row r="225" spans="1:37" ht="30" customHeight="1" thickBot="1">
      <c r="A225" s="396" t="s">
        <v>71</v>
      </c>
      <c r="B225" s="392"/>
      <c r="C225" s="397"/>
      <c r="D225" s="397"/>
      <c r="E225" s="397"/>
      <c r="F225" s="397"/>
      <c r="G225" s="397"/>
      <c r="H225" s="397"/>
      <c r="I225" s="397"/>
      <c r="J225" s="398"/>
    </row>
    <row r="226" spans="1:37" ht="14.25" thickBot="1"/>
    <row r="227" spans="1:37" ht="18" customHeight="1" thickBot="1">
      <c r="A227" s="391" t="s">
        <v>276</v>
      </c>
      <c r="B227" s="392"/>
      <c r="C227" s="299"/>
      <c r="D227" s="295"/>
      <c r="E227" s="295"/>
      <c r="F227" s="295"/>
      <c r="G227" s="295"/>
      <c r="H227" s="295"/>
      <c r="I227" s="295"/>
      <c r="J227" s="296"/>
    </row>
    <row r="228" spans="1:37">
      <c r="A228" s="431" t="s">
        <v>6</v>
      </c>
      <c r="B228" s="374"/>
      <c r="C228" s="433" t="s">
        <v>62</v>
      </c>
      <c r="D228" s="425" t="s">
        <v>64</v>
      </c>
      <c r="E228" s="428" t="s">
        <v>63</v>
      </c>
      <c r="F228" s="429"/>
      <c r="G228" s="429"/>
      <c r="H228" s="429"/>
      <c r="I228" s="429"/>
      <c r="J228" s="430"/>
      <c r="Y228" s="64"/>
    </row>
    <row r="229" spans="1:37" ht="14.25" thickBot="1">
      <c r="A229" s="402"/>
      <c r="B229" s="403"/>
      <c r="C229" s="434"/>
      <c r="D229" s="426"/>
      <c r="E229" s="414" t="s">
        <v>78</v>
      </c>
      <c r="F229" s="436" t="s">
        <v>3</v>
      </c>
      <c r="G229" s="436"/>
      <c r="H229" s="436" t="s">
        <v>4</v>
      </c>
      <c r="I229" s="436" t="s">
        <v>5</v>
      </c>
      <c r="J229" s="416" t="s">
        <v>8</v>
      </c>
      <c r="Y229" s="64" t="s">
        <v>32</v>
      </c>
    </row>
    <row r="230" spans="1:37" ht="14.25" customHeight="1" thickBot="1">
      <c r="A230" s="432"/>
      <c r="B230" s="388"/>
      <c r="C230" s="435"/>
      <c r="D230" s="427"/>
      <c r="E230" s="415"/>
      <c r="F230" s="212" t="s">
        <v>46</v>
      </c>
      <c r="G230" s="212" t="s">
        <v>47</v>
      </c>
      <c r="H230" s="437"/>
      <c r="I230" s="437"/>
      <c r="J230" s="417"/>
      <c r="Y230" s="64" t="s">
        <v>72</v>
      </c>
      <c r="AA230" s="342" t="s">
        <v>63</v>
      </c>
      <c r="AB230" s="343" t="s">
        <v>152</v>
      </c>
      <c r="AC230" s="447" t="s">
        <v>64</v>
      </c>
      <c r="AD230" s="447"/>
      <c r="AE230" s="447"/>
      <c r="AF230" s="447"/>
      <c r="AG230" s="447"/>
      <c r="AH230" s="344" t="s">
        <v>326</v>
      </c>
    </row>
    <row r="231" spans="1:37" ht="14.25" customHeight="1" thickTop="1">
      <c r="A231" s="440" t="s">
        <v>82</v>
      </c>
      <c r="B231" s="441"/>
      <c r="C231" s="89" t="s">
        <v>216</v>
      </c>
      <c r="D231" s="293"/>
      <c r="E231" s="90" t="s">
        <v>44</v>
      </c>
      <c r="F231" s="91"/>
      <c r="G231" s="91"/>
      <c r="H231" s="91"/>
      <c r="I231" s="91"/>
      <c r="J231" s="92"/>
      <c r="K231" s="98">
        <f t="shared" ref="K231:K255" si="134">IF(D231="○",1,0)</f>
        <v>0</v>
      </c>
      <c r="L231" s="98">
        <f t="shared" ref="L231:L255" si="135">IF(D231="",0,1)</f>
        <v>0</v>
      </c>
      <c r="M231" s="99">
        <f t="shared" ref="M231:M255" si="136">IF(AND($D231="○",E231="○"),1,0)</f>
        <v>0</v>
      </c>
      <c r="N231" s="99">
        <f t="shared" ref="N231:N255" si="137">IF(AND($D231&lt;&gt;"",$E231="○"),1,0)</f>
        <v>0</v>
      </c>
      <c r="O231" s="100">
        <f t="shared" ref="O231:O255" si="138">IF(AND($D231="○",F231="○"),1,0)</f>
        <v>0</v>
      </c>
      <c r="P231" s="100">
        <f t="shared" ref="P231:P255" si="139">IF(AND($D231&lt;&gt;"",$F231="○"),1,0)</f>
        <v>0</v>
      </c>
      <c r="Q231" s="101">
        <f t="shared" ref="Q231:Q255" si="140">IF(AND($D231="○",G231="○"),1,0)</f>
        <v>0</v>
      </c>
      <c r="R231" s="101">
        <f t="shared" ref="R231:R255" si="141">IF(AND($D231&lt;&gt;"",$G231="○"),1,0)</f>
        <v>0</v>
      </c>
      <c r="S231" s="102">
        <f t="shared" ref="S231:S255" si="142">IF(AND($D231="○",H231="○"),1,0)</f>
        <v>0</v>
      </c>
      <c r="T231" s="102">
        <f t="shared" ref="T231:T255" si="143">IF(AND($D231&lt;&gt;"",$H231="○"),1,0)</f>
        <v>0</v>
      </c>
      <c r="U231" s="103">
        <f t="shared" ref="U231:U255" si="144">IF(AND($D231="○",I231="○"),1,0)</f>
        <v>0</v>
      </c>
      <c r="V231" s="103">
        <f t="shared" ref="V231:V255" si="145">IF(AND($D231&lt;&gt;"",$I231="○"),1,0)</f>
        <v>0</v>
      </c>
      <c r="W231" s="104">
        <f t="shared" ref="W231:W255" si="146">IF(AND($D231="○",J231="○"),1,0)</f>
        <v>0</v>
      </c>
      <c r="X231" s="104">
        <f t="shared" ref="X231:X255" si="147">IF(AND($D231&lt;&gt;"",$J231="○"),1,0)</f>
        <v>0</v>
      </c>
      <c r="Y231" s="64"/>
      <c r="AA231" s="248" t="s">
        <v>327</v>
      </c>
      <c r="AB231" s="346" t="str">
        <f>E256</f>
        <v/>
      </c>
      <c r="AC231" s="348" t="s">
        <v>334</v>
      </c>
      <c r="AD231" s="349" t="str">
        <f>IF(AB231&gt;=20,"★","")</f>
        <v>★</v>
      </c>
      <c r="AE231" s="349" t="str">
        <f>IF(AB231&gt;=40,"★","")</f>
        <v>★</v>
      </c>
      <c r="AF231" s="349" t="str">
        <f>IF(AB231&gt;=60,"★","")</f>
        <v>★</v>
      </c>
      <c r="AG231" s="350" t="str">
        <f>IF(AB231&gt;=80,"★","")</f>
        <v>★</v>
      </c>
      <c r="AH231" s="446">
        <f>C257</f>
        <v>0</v>
      </c>
    </row>
    <row r="232" spans="1:37">
      <c r="A232" s="409"/>
      <c r="B232" s="400"/>
      <c r="C232" s="14" t="s">
        <v>247</v>
      </c>
      <c r="D232" s="161"/>
      <c r="E232" s="40" t="s">
        <v>44</v>
      </c>
      <c r="F232" s="22"/>
      <c r="G232" s="22"/>
      <c r="H232" s="22"/>
      <c r="I232" s="22"/>
      <c r="J232" s="23"/>
      <c r="K232" s="98">
        <f t="shared" si="134"/>
        <v>0</v>
      </c>
      <c r="L232" s="98">
        <f t="shared" si="135"/>
        <v>0</v>
      </c>
      <c r="M232" s="99">
        <f t="shared" si="136"/>
        <v>0</v>
      </c>
      <c r="N232" s="99">
        <f t="shared" si="137"/>
        <v>0</v>
      </c>
      <c r="O232" s="100">
        <f t="shared" si="138"/>
        <v>0</v>
      </c>
      <c r="P232" s="100">
        <f t="shared" si="139"/>
        <v>0</v>
      </c>
      <c r="Q232" s="101">
        <f t="shared" si="140"/>
        <v>0</v>
      </c>
      <c r="R232" s="101">
        <f t="shared" si="141"/>
        <v>0</v>
      </c>
      <c r="S232" s="102">
        <f t="shared" si="142"/>
        <v>0</v>
      </c>
      <c r="T232" s="102">
        <f t="shared" si="143"/>
        <v>0</v>
      </c>
      <c r="U232" s="103">
        <f t="shared" si="144"/>
        <v>0</v>
      </c>
      <c r="V232" s="103">
        <f t="shared" si="145"/>
        <v>0</v>
      </c>
      <c r="W232" s="104">
        <f t="shared" si="146"/>
        <v>0</v>
      </c>
      <c r="X232" s="104">
        <f t="shared" si="147"/>
        <v>0</v>
      </c>
      <c r="Y232" s="64"/>
      <c r="AA232" s="248" t="s">
        <v>328</v>
      </c>
      <c r="AB232" s="346" t="str">
        <f>F256</f>
        <v/>
      </c>
      <c r="AC232" s="348" t="s">
        <v>334</v>
      </c>
      <c r="AD232" s="349" t="str">
        <f t="shared" ref="AD232:AD237" si="148">IF(AB232&gt;=20,"★","")</f>
        <v>★</v>
      </c>
      <c r="AE232" s="349" t="str">
        <f t="shared" ref="AE232:AE237" si="149">IF(AB232&gt;=40,"★","")</f>
        <v>★</v>
      </c>
      <c r="AF232" s="349" t="str">
        <f t="shared" ref="AF232:AF237" si="150">IF(AB232&gt;=60,"★","")</f>
        <v>★</v>
      </c>
      <c r="AG232" s="350" t="str">
        <f t="shared" ref="AG232:AG237" si="151">IF(AB232&gt;=80,"★","")</f>
        <v>★</v>
      </c>
      <c r="AH232" s="446"/>
      <c r="AJ232" s="442" t="s">
        <v>335</v>
      </c>
      <c r="AK232" s="443"/>
    </row>
    <row r="233" spans="1:37">
      <c r="A233" s="409"/>
      <c r="B233" s="400"/>
      <c r="C233" s="281" t="s">
        <v>225</v>
      </c>
      <c r="D233" s="162"/>
      <c r="E233" s="41"/>
      <c r="F233" s="16" t="s">
        <v>44</v>
      </c>
      <c r="G233" s="16" t="s">
        <v>44</v>
      </c>
      <c r="H233" s="16"/>
      <c r="I233" s="16"/>
      <c r="J233" s="17"/>
      <c r="K233" s="98">
        <f t="shared" si="134"/>
        <v>0</v>
      </c>
      <c r="L233" s="98">
        <f t="shared" si="135"/>
        <v>0</v>
      </c>
      <c r="M233" s="99">
        <f t="shared" si="136"/>
        <v>0</v>
      </c>
      <c r="N233" s="99">
        <f t="shared" si="137"/>
        <v>0</v>
      </c>
      <c r="O233" s="100">
        <f t="shared" si="138"/>
        <v>0</v>
      </c>
      <c r="P233" s="100">
        <f t="shared" si="139"/>
        <v>0</v>
      </c>
      <c r="Q233" s="101">
        <f t="shared" si="140"/>
        <v>0</v>
      </c>
      <c r="R233" s="101">
        <f t="shared" si="141"/>
        <v>0</v>
      </c>
      <c r="S233" s="102">
        <f t="shared" si="142"/>
        <v>0</v>
      </c>
      <c r="T233" s="102">
        <f t="shared" si="143"/>
        <v>0</v>
      </c>
      <c r="U233" s="103">
        <f t="shared" si="144"/>
        <v>0</v>
      </c>
      <c r="V233" s="103">
        <f t="shared" si="145"/>
        <v>0</v>
      </c>
      <c r="W233" s="104">
        <f t="shared" si="146"/>
        <v>0</v>
      </c>
      <c r="X233" s="104">
        <f t="shared" si="147"/>
        <v>0</v>
      </c>
      <c r="Y233" s="64"/>
      <c r="AA233" s="248" t="s">
        <v>329</v>
      </c>
      <c r="AB233" s="346" t="str">
        <f>G256</f>
        <v/>
      </c>
      <c r="AC233" s="348" t="s">
        <v>334</v>
      </c>
      <c r="AD233" s="349" t="str">
        <f t="shared" si="148"/>
        <v>★</v>
      </c>
      <c r="AE233" s="349" t="str">
        <f t="shared" si="149"/>
        <v>★</v>
      </c>
      <c r="AF233" s="349" t="str">
        <f t="shared" si="150"/>
        <v>★</v>
      </c>
      <c r="AG233" s="350" t="str">
        <f t="shared" si="151"/>
        <v>★</v>
      </c>
      <c r="AH233" s="446"/>
      <c r="AJ233" s="351" t="s">
        <v>336</v>
      </c>
      <c r="AK233" s="352" t="s">
        <v>334</v>
      </c>
    </row>
    <row r="234" spans="1:37">
      <c r="A234" s="409"/>
      <c r="B234" s="400"/>
      <c r="C234" s="281" t="s">
        <v>83</v>
      </c>
      <c r="D234" s="162"/>
      <c r="E234" s="41"/>
      <c r="F234" s="16"/>
      <c r="G234" s="16"/>
      <c r="H234" s="16" t="s">
        <v>44</v>
      </c>
      <c r="I234" s="16"/>
      <c r="J234" s="17"/>
      <c r="K234" s="98">
        <f t="shared" si="134"/>
        <v>0</v>
      </c>
      <c r="L234" s="98">
        <f t="shared" si="135"/>
        <v>0</v>
      </c>
      <c r="M234" s="99">
        <f t="shared" si="136"/>
        <v>0</v>
      </c>
      <c r="N234" s="99">
        <f t="shared" si="137"/>
        <v>0</v>
      </c>
      <c r="O234" s="100">
        <f t="shared" si="138"/>
        <v>0</v>
      </c>
      <c r="P234" s="100">
        <f t="shared" si="139"/>
        <v>0</v>
      </c>
      <c r="Q234" s="101">
        <f t="shared" si="140"/>
        <v>0</v>
      </c>
      <c r="R234" s="101">
        <f t="shared" si="141"/>
        <v>0</v>
      </c>
      <c r="S234" s="102">
        <f t="shared" si="142"/>
        <v>0</v>
      </c>
      <c r="T234" s="102">
        <f t="shared" si="143"/>
        <v>0</v>
      </c>
      <c r="U234" s="103">
        <f t="shared" si="144"/>
        <v>0</v>
      </c>
      <c r="V234" s="103">
        <f t="shared" si="145"/>
        <v>0</v>
      </c>
      <c r="W234" s="104">
        <f t="shared" si="146"/>
        <v>0</v>
      </c>
      <c r="X234" s="104">
        <f t="shared" si="147"/>
        <v>0</v>
      </c>
      <c r="Y234" s="64"/>
      <c r="AA234" s="248" t="s">
        <v>143</v>
      </c>
      <c r="AB234" s="346" t="str">
        <f>H256</f>
        <v/>
      </c>
      <c r="AC234" s="348" t="s">
        <v>334</v>
      </c>
      <c r="AD234" s="349" t="str">
        <f t="shared" si="148"/>
        <v>★</v>
      </c>
      <c r="AE234" s="349" t="str">
        <f t="shared" si="149"/>
        <v>★</v>
      </c>
      <c r="AF234" s="349" t="str">
        <f t="shared" si="150"/>
        <v>★</v>
      </c>
      <c r="AG234" s="350" t="str">
        <f t="shared" si="151"/>
        <v>★</v>
      </c>
      <c r="AH234" s="446"/>
      <c r="AJ234" s="351" t="s">
        <v>337</v>
      </c>
      <c r="AK234" s="353" t="s">
        <v>341</v>
      </c>
    </row>
    <row r="235" spans="1:37">
      <c r="A235" s="409"/>
      <c r="B235" s="400"/>
      <c r="C235" s="11" t="s">
        <v>84</v>
      </c>
      <c r="D235" s="163"/>
      <c r="E235" s="42"/>
      <c r="F235" s="28"/>
      <c r="G235" s="28"/>
      <c r="H235" s="28"/>
      <c r="I235" s="28" t="s">
        <v>44</v>
      </c>
      <c r="J235" s="32"/>
      <c r="K235" s="98">
        <f t="shared" si="134"/>
        <v>0</v>
      </c>
      <c r="L235" s="98">
        <f t="shared" si="135"/>
        <v>0</v>
      </c>
      <c r="M235" s="99">
        <f t="shared" si="136"/>
        <v>0</v>
      </c>
      <c r="N235" s="99">
        <f t="shared" si="137"/>
        <v>0</v>
      </c>
      <c r="O235" s="100">
        <f t="shared" si="138"/>
        <v>0</v>
      </c>
      <c r="P235" s="100">
        <f t="shared" si="139"/>
        <v>0</v>
      </c>
      <c r="Q235" s="101">
        <f t="shared" si="140"/>
        <v>0</v>
      </c>
      <c r="R235" s="101">
        <f t="shared" si="141"/>
        <v>0</v>
      </c>
      <c r="S235" s="102">
        <f t="shared" si="142"/>
        <v>0</v>
      </c>
      <c r="T235" s="102">
        <f t="shared" si="143"/>
        <v>0</v>
      </c>
      <c r="U235" s="103">
        <f t="shared" si="144"/>
        <v>0</v>
      </c>
      <c r="V235" s="103">
        <f t="shared" si="145"/>
        <v>0</v>
      </c>
      <c r="W235" s="104">
        <f t="shared" si="146"/>
        <v>0</v>
      </c>
      <c r="X235" s="104">
        <f t="shared" si="147"/>
        <v>0</v>
      </c>
      <c r="Y235" s="64"/>
      <c r="AA235" s="248" t="s">
        <v>144</v>
      </c>
      <c r="AB235" s="346" t="str">
        <f>I256</f>
        <v/>
      </c>
      <c r="AC235" s="348" t="s">
        <v>334</v>
      </c>
      <c r="AD235" s="349" t="str">
        <f t="shared" si="148"/>
        <v>★</v>
      </c>
      <c r="AE235" s="349" t="str">
        <f t="shared" si="149"/>
        <v>★</v>
      </c>
      <c r="AF235" s="349" t="str">
        <f t="shared" si="150"/>
        <v>★</v>
      </c>
      <c r="AG235" s="350" t="str">
        <f t="shared" si="151"/>
        <v>★</v>
      </c>
      <c r="AH235" s="446"/>
      <c r="AJ235" s="351" t="s">
        <v>338</v>
      </c>
      <c r="AK235" s="353" t="s">
        <v>342</v>
      </c>
    </row>
    <row r="236" spans="1:37" ht="14.25" thickBot="1">
      <c r="A236" s="412"/>
      <c r="B236" s="413"/>
      <c r="C236" s="9" t="s">
        <v>57</v>
      </c>
      <c r="D236" s="283"/>
      <c r="E236" s="44" t="s">
        <v>44</v>
      </c>
      <c r="F236" s="38"/>
      <c r="G236" s="38"/>
      <c r="H236" s="38"/>
      <c r="I236" s="38"/>
      <c r="J236" s="39" t="s">
        <v>44</v>
      </c>
      <c r="K236" s="98">
        <f t="shared" si="134"/>
        <v>0</v>
      </c>
      <c r="L236" s="98">
        <f t="shared" si="135"/>
        <v>0</v>
      </c>
      <c r="M236" s="99">
        <f t="shared" si="136"/>
        <v>0</v>
      </c>
      <c r="N236" s="99">
        <f t="shared" si="137"/>
        <v>0</v>
      </c>
      <c r="O236" s="100">
        <f t="shared" si="138"/>
        <v>0</v>
      </c>
      <c r="P236" s="100">
        <f t="shared" si="139"/>
        <v>0</v>
      </c>
      <c r="Q236" s="101">
        <f t="shared" si="140"/>
        <v>0</v>
      </c>
      <c r="R236" s="101">
        <f t="shared" si="141"/>
        <v>0</v>
      </c>
      <c r="S236" s="102">
        <f t="shared" si="142"/>
        <v>0</v>
      </c>
      <c r="T236" s="102">
        <f t="shared" si="143"/>
        <v>0</v>
      </c>
      <c r="U236" s="103">
        <f t="shared" si="144"/>
        <v>0</v>
      </c>
      <c r="V236" s="103">
        <f t="shared" si="145"/>
        <v>0</v>
      </c>
      <c r="W236" s="104">
        <f t="shared" si="146"/>
        <v>0</v>
      </c>
      <c r="X236" s="104">
        <f t="shared" si="147"/>
        <v>0</v>
      </c>
      <c r="Y236" s="64"/>
      <c r="AA236" s="248" t="s">
        <v>145</v>
      </c>
      <c r="AB236" s="346" t="str">
        <f>J256</f>
        <v/>
      </c>
      <c r="AC236" s="348" t="s">
        <v>334</v>
      </c>
      <c r="AD236" s="349" t="str">
        <f t="shared" si="148"/>
        <v>★</v>
      </c>
      <c r="AE236" s="349" t="str">
        <f t="shared" si="149"/>
        <v>★</v>
      </c>
      <c r="AF236" s="349" t="str">
        <f t="shared" si="150"/>
        <v>★</v>
      </c>
      <c r="AG236" s="350" t="str">
        <f t="shared" si="151"/>
        <v>★</v>
      </c>
      <c r="AH236" s="446"/>
      <c r="AJ236" s="351" t="s">
        <v>339</v>
      </c>
      <c r="AK236" s="353" t="s">
        <v>343</v>
      </c>
    </row>
    <row r="237" spans="1:37" ht="14.25" thickBot="1">
      <c r="A237" s="409" t="s">
        <v>85</v>
      </c>
      <c r="B237" s="400"/>
      <c r="C237" s="1" t="s">
        <v>86</v>
      </c>
      <c r="D237" s="282"/>
      <c r="E237" s="43" t="s">
        <v>44</v>
      </c>
      <c r="F237" s="36"/>
      <c r="G237" s="36"/>
      <c r="H237" s="36"/>
      <c r="I237" s="274"/>
      <c r="J237" s="37"/>
      <c r="K237" s="98">
        <f t="shared" si="134"/>
        <v>0</v>
      </c>
      <c r="L237" s="98">
        <f t="shared" si="135"/>
        <v>0</v>
      </c>
      <c r="M237" s="99">
        <f t="shared" si="136"/>
        <v>0</v>
      </c>
      <c r="N237" s="99">
        <f t="shared" si="137"/>
        <v>0</v>
      </c>
      <c r="O237" s="100">
        <f t="shared" si="138"/>
        <v>0</v>
      </c>
      <c r="P237" s="100">
        <f t="shared" si="139"/>
        <v>0</v>
      </c>
      <c r="Q237" s="101">
        <f t="shared" si="140"/>
        <v>0</v>
      </c>
      <c r="R237" s="101">
        <f t="shared" si="141"/>
        <v>0</v>
      </c>
      <c r="S237" s="102">
        <f t="shared" si="142"/>
        <v>0</v>
      </c>
      <c r="T237" s="102">
        <f t="shared" si="143"/>
        <v>0</v>
      </c>
      <c r="U237" s="103">
        <f t="shared" si="144"/>
        <v>0</v>
      </c>
      <c r="V237" s="103">
        <f t="shared" si="145"/>
        <v>0</v>
      </c>
      <c r="W237" s="104">
        <f t="shared" si="146"/>
        <v>0</v>
      </c>
      <c r="X237" s="104">
        <f t="shared" si="147"/>
        <v>0</v>
      </c>
      <c r="Y237" s="64"/>
      <c r="AA237" s="345" t="s">
        <v>333</v>
      </c>
      <c r="AB237" s="347" t="str">
        <f>D256</f>
        <v/>
      </c>
      <c r="AC237" s="356" t="s">
        <v>334</v>
      </c>
      <c r="AD237" s="357" t="str">
        <f t="shared" si="148"/>
        <v>★</v>
      </c>
      <c r="AE237" s="357" t="str">
        <f t="shared" si="149"/>
        <v>★</v>
      </c>
      <c r="AF237" s="357" t="str">
        <f t="shared" si="150"/>
        <v>★</v>
      </c>
      <c r="AG237" s="359" t="str">
        <f t="shared" si="151"/>
        <v>★</v>
      </c>
      <c r="AH237" s="448"/>
      <c r="AJ237" s="354" t="s">
        <v>340</v>
      </c>
      <c r="AK237" s="355" t="s">
        <v>344</v>
      </c>
    </row>
    <row r="238" spans="1:37">
      <c r="A238" s="409"/>
      <c r="B238" s="400"/>
      <c r="C238" s="12" t="s">
        <v>248</v>
      </c>
      <c r="D238" s="162"/>
      <c r="E238" s="41" t="s">
        <v>44</v>
      </c>
      <c r="F238" s="16"/>
      <c r="G238" s="16"/>
      <c r="H238" s="16"/>
      <c r="I238" s="16"/>
      <c r="J238" s="17"/>
      <c r="K238" s="98">
        <f t="shared" si="134"/>
        <v>0</v>
      </c>
      <c r="L238" s="98">
        <f t="shared" si="135"/>
        <v>0</v>
      </c>
      <c r="M238" s="99">
        <f t="shared" si="136"/>
        <v>0</v>
      </c>
      <c r="N238" s="99">
        <f t="shared" si="137"/>
        <v>0</v>
      </c>
      <c r="O238" s="100">
        <f t="shared" si="138"/>
        <v>0</v>
      </c>
      <c r="P238" s="100">
        <f t="shared" si="139"/>
        <v>0</v>
      </c>
      <c r="Q238" s="101">
        <f t="shared" si="140"/>
        <v>0</v>
      </c>
      <c r="R238" s="101">
        <f t="shared" si="141"/>
        <v>0</v>
      </c>
      <c r="S238" s="102">
        <f t="shared" si="142"/>
        <v>0</v>
      </c>
      <c r="T238" s="102">
        <f t="shared" si="143"/>
        <v>0</v>
      </c>
      <c r="U238" s="103">
        <f t="shared" si="144"/>
        <v>0</v>
      </c>
      <c r="V238" s="103">
        <f t="shared" si="145"/>
        <v>0</v>
      </c>
      <c r="W238" s="104">
        <f t="shared" si="146"/>
        <v>0</v>
      </c>
      <c r="X238" s="104">
        <f t="shared" si="147"/>
        <v>0</v>
      </c>
      <c r="Y238" s="64"/>
    </row>
    <row r="239" spans="1:37">
      <c r="A239" s="409"/>
      <c r="B239" s="400"/>
      <c r="C239" s="12" t="s">
        <v>249</v>
      </c>
      <c r="D239" s="162"/>
      <c r="E239" s="41"/>
      <c r="F239" s="16" t="s">
        <v>44</v>
      </c>
      <c r="G239" s="16" t="s">
        <v>44</v>
      </c>
      <c r="H239" s="16"/>
      <c r="I239" s="16"/>
      <c r="J239" s="17"/>
      <c r="K239" s="98">
        <f t="shared" si="134"/>
        <v>0</v>
      </c>
      <c r="L239" s="98">
        <f t="shared" si="135"/>
        <v>0</v>
      </c>
      <c r="M239" s="99">
        <f t="shared" si="136"/>
        <v>0</v>
      </c>
      <c r="N239" s="99">
        <f t="shared" si="137"/>
        <v>0</v>
      </c>
      <c r="O239" s="100">
        <f t="shared" si="138"/>
        <v>0</v>
      </c>
      <c r="P239" s="100">
        <f t="shared" si="139"/>
        <v>0</v>
      </c>
      <c r="Q239" s="101">
        <f t="shared" si="140"/>
        <v>0</v>
      </c>
      <c r="R239" s="101">
        <f t="shared" si="141"/>
        <v>0</v>
      </c>
      <c r="S239" s="102">
        <f t="shared" si="142"/>
        <v>0</v>
      </c>
      <c r="T239" s="102">
        <f t="shared" si="143"/>
        <v>0</v>
      </c>
      <c r="U239" s="103">
        <f t="shared" si="144"/>
        <v>0</v>
      </c>
      <c r="V239" s="103">
        <f t="shared" si="145"/>
        <v>0</v>
      </c>
      <c r="W239" s="104">
        <f t="shared" si="146"/>
        <v>0</v>
      </c>
      <c r="X239" s="104">
        <f t="shared" si="147"/>
        <v>0</v>
      </c>
      <c r="Y239" s="64"/>
    </row>
    <row r="240" spans="1:37">
      <c r="A240" s="409"/>
      <c r="B240" s="400"/>
      <c r="C240" s="12" t="s">
        <v>250</v>
      </c>
      <c r="D240" s="162"/>
      <c r="E240" s="41"/>
      <c r="F240" s="16"/>
      <c r="G240" s="16"/>
      <c r="H240" s="16" t="s">
        <v>44</v>
      </c>
      <c r="I240" s="16"/>
      <c r="J240" s="17"/>
      <c r="K240" s="98">
        <f t="shared" si="134"/>
        <v>0</v>
      </c>
      <c r="L240" s="98">
        <f t="shared" si="135"/>
        <v>0</v>
      </c>
      <c r="M240" s="99">
        <f t="shared" si="136"/>
        <v>0</v>
      </c>
      <c r="N240" s="99">
        <f t="shared" si="137"/>
        <v>0</v>
      </c>
      <c r="O240" s="100">
        <f t="shared" si="138"/>
        <v>0</v>
      </c>
      <c r="P240" s="100">
        <f t="shared" si="139"/>
        <v>0</v>
      </c>
      <c r="Q240" s="101">
        <f t="shared" si="140"/>
        <v>0</v>
      </c>
      <c r="R240" s="101">
        <f t="shared" si="141"/>
        <v>0</v>
      </c>
      <c r="S240" s="102">
        <f t="shared" si="142"/>
        <v>0</v>
      </c>
      <c r="T240" s="102">
        <f t="shared" si="143"/>
        <v>0</v>
      </c>
      <c r="U240" s="103">
        <f t="shared" si="144"/>
        <v>0</v>
      </c>
      <c r="V240" s="103">
        <f t="shared" si="145"/>
        <v>0</v>
      </c>
      <c r="W240" s="104">
        <f t="shared" si="146"/>
        <v>0</v>
      </c>
      <c r="X240" s="104">
        <f t="shared" si="147"/>
        <v>0</v>
      </c>
      <c r="Y240" s="81"/>
    </row>
    <row r="241" spans="1:25" ht="14.25" thickBot="1">
      <c r="A241" s="412"/>
      <c r="B241" s="413"/>
      <c r="C241" s="9" t="s">
        <v>87</v>
      </c>
      <c r="D241" s="283"/>
      <c r="E241" s="44"/>
      <c r="F241" s="38"/>
      <c r="G241" s="38"/>
      <c r="H241" s="38"/>
      <c r="I241" s="38" t="s">
        <v>44</v>
      </c>
      <c r="J241" s="39"/>
      <c r="K241" s="98">
        <f t="shared" si="134"/>
        <v>0</v>
      </c>
      <c r="L241" s="98">
        <f t="shared" si="135"/>
        <v>0</v>
      </c>
      <c r="M241" s="99">
        <f t="shared" si="136"/>
        <v>0</v>
      </c>
      <c r="N241" s="99">
        <f t="shared" si="137"/>
        <v>0</v>
      </c>
      <c r="O241" s="100">
        <f t="shared" si="138"/>
        <v>0</v>
      </c>
      <c r="P241" s="100">
        <f t="shared" si="139"/>
        <v>0</v>
      </c>
      <c r="Q241" s="101">
        <f t="shared" si="140"/>
        <v>0</v>
      </c>
      <c r="R241" s="101">
        <f t="shared" si="141"/>
        <v>0</v>
      </c>
      <c r="S241" s="102">
        <f t="shared" si="142"/>
        <v>0</v>
      </c>
      <c r="T241" s="102">
        <f t="shared" si="143"/>
        <v>0</v>
      </c>
      <c r="U241" s="103">
        <f t="shared" si="144"/>
        <v>0</v>
      </c>
      <c r="V241" s="103">
        <f t="shared" si="145"/>
        <v>0</v>
      </c>
      <c r="W241" s="104">
        <f t="shared" si="146"/>
        <v>0</v>
      </c>
      <c r="X241" s="104">
        <f t="shared" si="147"/>
        <v>0</v>
      </c>
      <c r="Y241" s="64"/>
    </row>
    <row r="242" spans="1:25">
      <c r="A242" s="410" t="s">
        <v>24</v>
      </c>
      <c r="B242" s="411"/>
      <c r="C242" s="275" t="s">
        <v>251</v>
      </c>
      <c r="D242" s="294"/>
      <c r="E242" s="276" t="s">
        <v>44</v>
      </c>
      <c r="F242" s="277"/>
      <c r="G242" s="277"/>
      <c r="H242" s="277"/>
      <c r="I242" s="277"/>
      <c r="J242" s="278"/>
      <c r="K242" s="98">
        <f t="shared" si="134"/>
        <v>0</v>
      </c>
      <c r="L242" s="98">
        <f t="shared" si="135"/>
        <v>0</v>
      </c>
      <c r="M242" s="99">
        <f t="shared" si="136"/>
        <v>0</v>
      </c>
      <c r="N242" s="99">
        <f t="shared" si="137"/>
        <v>0</v>
      </c>
      <c r="O242" s="100">
        <f t="shared" si="138"/>
        <v>0</v>
      </c>
      <c r="P242" s="100">
        <f t="shared" si="139"/>
        <v>0</v>
      </c>
      <c r="Q242" s="101">
        <f t="shared" si="140"/>
        <v>0</v>
      </c>
      <c r="R242" s="101">
        <f t="shared" si="141"/>
        <v>0</v>
      </c>
      <c r="S242" s="102">
        <f t="shared" si="142"/>
        <v>0</v>
      </c>
      <c r="T242" s="102">
        <f t="shared" si="143"/>
        <v>0</v>
      </c>
      <c r="U242" s="103">
        <f t="shared" si="144"/>
        <v>0</v>
      </c>
      <c r="V242" s="103">
        <f t="shared" si="145"/>
        <v>0</v>
      </c>
      <c r="W242" s="104">
        <f t="shared" si="146"/>
        <v>0</v>
      </c>
      <c r="X242" s="104">
        <f t="shared" si="147"/>
        <v>0</v>
      </c>
      <c r="Y242" s="64"/>
    </row>
    <row r="243" spans="1:25">
      <c r="A243" s="409"/>
      <c r="B243" s="400"/>
      <c r="C243" s="279" t="s">
        <v>88</v>
      </c>
      <c r="D243" s="162"/>
      <c r="E243" s="41" t="s">
        <v>44</v>
      </c>
      <c r="F243" s="16"/>
      <c r="G243" s="16"/>
      <c r="H243" s="16"/>
      <c r="I243" s="16"/>
      <c r="J243" s="17"/>
      <c r="K243" s="98">
        <f t="shared" si="134"/>
        <v>0</v>
      </c>
      <c r="L243" s="98">
        <f t="shared" si="135"/>
        <v>0</v>
      </c>
      <c r="M243" s="99">
        <f t="shared" si="136"/>
        <v>0</v>
      </c>
      <c r="N243" s="99">
        <f t="shared" si="137"/>
        <v>0</v>
      </c>
      <c r="O243" s="100">
        <f t="shared" si="138"/>
        <v>0</v>
      </c>
      <c r="P243" s="100">
        <f t="shared" si="139"/>
        <v>0</v>
      </c>
      <c r="Q243" s="101">
        <f t="shared" si="140"/>
        <v>0</v>
      </c>
      <c r="R243" s="101">
        <f t="shared" si="141"/>
        <v>0</v>
      </c>
      <c r="S243" s="102">
        <f t="shared" si="142"/>
        <v>0</v>
      </c>
      <c r="T243" s="102">
        <f t="shared" si="143"/>
        <v>0</v>
      </c>
      <c r="U243" s="103">
        <f t="shared" si="144"/>
        <v>0</v>
      </c>
      <c r="V243" s="103">
        <f t="shared" si="145"/>
        <v>0</v>
      </c>
      <c r="W243" s="104">
        <f t="shared" si="146"/>
        <v>0</v>
      </c>
      <c r="X243" s="104">
        <f t="shared" si="147"/>
        <v>0</v>
      </c>
      <c r="Y243" s="64"/>
    </row>
    <row r="244" spans="1:25" ht="27">
      <c r="A244" s="409"/>
      <c r="B244" s="400"/>
      <c r="C244" s="12" t="s">
        <v>226</v>
      </c>
      <c r="D244" s="162"/>
      <c r="E244" s="41"/>
      <c r="F244" s="16" t="s">
        <v>44</v>
      </c>
      <c r="G244" s="16" t="s">
        <v>44</v>
      </c>
      <c r="H244" s="16"/>
      <c r="I244" s="16"/>
      <c r="J244" s="17"/>
      <c r="K244" s="98">
        <f t="shared" si="134"/>
        <v>0</v>
      </c>
      <c r="L244" s="98">
        <f t="shared" si="135"/>
        <v>0</v>
      </c>
      <c r="M244" s="99">
        <f t="shared" si="136"/>
        <v>0</v>
      </c>
      <c r="N244" s="99">
        <f t="shared" si="137"/>
        <v>0</v>
      </c>
      <c r="O244" s="100">
        <f t="shared" si="138"/>
        <v>0</v>
      </c>
      <c r="P244" s="100">
        <f t="shared" si="139"/>
        <v>0</v>
      </c>
      <c r="Q244" s="101">
        <f t="shared" si="140"/>
        <v>0</v>
      </c>
      <c r="R244" s="101">
        <f t="shared" si="141"/>
        <v>0</v>
      </c>
      <c r="S244" s="102">
        <f t="shared" si="142"/>
        <v>0</v>
      </c>
      <c r="T244" s="102">
        <f t="shared" si="143"/>
        <v>0</v>
      </c>
      <c r="U244" s="103">
        <f t="shared" si="144"/>
        <v>0</v>
      </c>
      <c r="V244" s="103">
        <f t="shared" si="145"/>
        <v>0</v>
      </c>
      <c r="W244" s="104">
        <f t="shared" si="146"/>
        <v>0</v>
      </c>
      <c r="X244" s="104">
        <f t="shared" si="147"/>
        <v>0</v>
      </c>
      <c r="Y244" s="64"/>
    </row>
    <row r="245" spans="1:25">
      <c r="A245" s="409"/>
      <c r="B245" s="400"/>
      <c r="C245" s="12" t="s">
        <v>252</v>
      </c>
      <c r="D245" s="162"/>
      <c r="E245" s="41" t="s">
        <v>44</v>
      </c>
      <c r="F245" s="16"/>
      <c r="G245" s="16" t="s">
        <v>44</v>
      </c>
      <c r="H245" s="16" t="s">
        <v>44</v>
      </c>
      <c r="I245" s="16" t="s">
        <v>44</v>
      </c>
      <c r="J245" s="17" t="s">
        <v>44</v>
      </c>
      <c r="K245" s="98">
        <f t="shared" si="134"/>
        <v>0</v>
      </c>
      <c r="L245" s="98">
        <f t="shared" si="135"/>
        <v>0</v>
      </c>
      <c r="M245" s="99">
        <f t="shared" si="136"/>
        <v>0</v>
      </c>
      <c r="N245" s="99">
        <f t="shared" si="137"/>
        <v>0</v>
      </c>
      <c r="O245" s="100">
        <f t="shared" si="138"/>
        <v>0</v>
      </c>
      <c r="P245" s="100">
        <f t="shared" si="139"/>
        <v>0</v>
      </c>
      <c r="Q245" s="101">
        <f t="shared" si="140"/>
        <v>0</v>
      </c>
      <c r="R245" s="101">
        <f t="shared" si="141"/>
        <v>0</v>
      </c>
      <c r="S245" s="102">
        <f t="shared" si="142"/>
        <v>0</v>
      </c>
      <c r="T245" s="102">
        <f t="shared" si="143"/>
        <v>0</v>
      </c>
      <c r="U245" s="103">
        <f t="shared" si="144"/>
        <v>0</v>
      </c>
      <c r="V245" s="103">
        <f t="shared" si="145"/>
        <v>0</v>
      </c>
      <c r="W245" s="104">
        <f t="shared" si="146"/>
        <v>0</v>
      </c>
      <c r="X245" s="104">
        <f t="shared" si="147"/>
        <v>0</v>
      </c>
      <c r="Y245" s="64"/>
    </row>
    <row r="246" spans="1:25">
      <c r="A246" s="409"/>
      <c r="B246" s="400"/>
      <c r="C246" s="12" t="s">
        <v>89</v>
      </c>
      <c r="D246" s="162"/>
      <c r="E246" s="41"/>
      <c r="F246" s="16"/>
      <c r="G246" s="16"/>
      <c r="H246" s="16"/>
      <c r="I246" s="16" t="s">
        <v>44</v>
      </c>
      <c r="J246" s="17"/>
      <c r="K246" s="98">
        <f t="shared" si="134"/>
        <v>0</v>
      </c>
      <c r="L246" s="98">
        <f t="shared" si="135"/>
        <v>0</v>
      </c>
      <c r="M246" s="99">
        <f t="shared" si="136"/>
        <v>0</v>
      </c>
      <c r="N246" s="99">
        <f t="shared" si="137"/>
        <v>0</v>
      </c>
      <c r="O246" s="100">
        <f t="shared" si="138"/>
        <v>0</v>
      </c>
      <c r="P246" s="100">
        <f t="shared" si="139"/>
        <v>0</v>
      </c>
      <c r="Q246" s="101">
        <f t="shared" si="140"/>
        <v>0</v>
      </c>
      <c r="R246" s="101">
        <f t="shared" si="141"/>
        <v>0</v>
      </c>
      <c r="S246" s="102">
        <f t="shared" si="142"/>
        <v>0</v>
      </c>
      <c r="T246" s="102">
        <f t="shared" si="143"/>
        <v>0</v>
      </c>
      <c r="U246" s="103">
        <f t="shared" si="144"/>
        <v>0</v>
      </c>
      <c r="V246" s="103">
        <f t="shared" si="145"/>
        <v>0</v>
      </c>
      <c r="W246" s="104">
        <f t="shared" si="146"/>
        <v>0</v>
      </c>
      <c r="X246" s="104">
        <f t="shared" si="147"/>
        <v>0</v>
      </c>
      <c r="Y246" s="64"/>
    </row>
    <row r="247" spans="1:25" ht="14.25" thickBot="1">
      <c r="A247" s="412"/>
      <c r="B247" s="413"/>
      <c r="C247" s="275" t="s">
        <v>57</v>
      </c>
      <c r="D247" s="294"/>
      <c r="E247" s="276" t="s">
        <v>44</v>
      </c>
      <c r="F247" s="277"/>
      <c r="G247" s="277"/>
      <c r="H247" s="277"/>
      <c r="I247" s="277"/>
      <c r="J247" s="278" t="s">
        <v>44</v>
      </c>
      <c r="K247" s="98">
        <f t="shared" si="134"/>
        <v>0</v>
      </c>
      <c r="L247" s="98">
        <f t="shared" si="135"/>
        <v>0</v>
      </c>
      <c r="M247" s="99">
        <f t="shared" si="136"/>
        <v>0</v>
      </c>
      <c r="N247" s="99">
        <f t="shared" si="137"/>
        <v>0</v>
      </c>
      <c r="O247" s="100">
        <f t="shared" si="138"/>
        <v>0</v>
      </c>
      <c r="P247" s="100">
        <f t="shared" si="139"/>
        <v>0</v>
      </c>
      <c r="Q247" s="101">
        <f t="shared" si="140"/>
        <v>0</v>
      </c>
      <c r="R247" s="101">
        <f t="shared" si="141"/>
        <v>0</v>
      </c>
      <c r="S247" s="102">
        <f t="shared" si="142"/>
        <v>0</v>
      </c>
      <c r="T247" s="102">
        <f t="shared" si="143"/>
        <v>0</v>
      </c>
      <c r="U247" s="103">
        <f t="shared" si="144"/>
        <v>0</v>
      </c>
      <c r="V247" s="103">
        <f t="shared" si="145"/>
        <v>0</v>
      </c>
      <c r="W247" s="104">
        <f t="shared" si="146"/>
        <v>0</v>
      </c>
      <c r="X247" s="104">
        <f t="shared" si="147"/>
        <v>0</v>
      </c>
      <c r="Y247" s="64"/>
    </row>
    <row r="248" spans="1:25">
      <c r="A248" s="410" t="s">
        <v>25</v>
      </c>
      <c r="B248" s="411"/>
      <c r="C248" s="67" t="s">
        <v>90</v>
      </c>
      <c r="D248" s="282"/>
      <c r="E248" s="43" t="s">
        <v>44</v>
      </c>
      <c r="F248" s="36"/>
      <c r="G248" s="36"/>
      <c r="H248" s="36"/>
      <c r="I248" s="36"/>
      <c r="J248" s="37"/>
      <c r="K248" s="98">
        <f t="shared" si="134"/>
        <v>0</v>
      </c>
      <c r="L248" s="98">
        <f t="shared" si="135"/>
        <v>0</v>
      </c>
      <c r="M248" s="99">
        <f t="shared" si="136"/>
        <v>0</v>
      </c>
      <c r="N248" s="99">
        <f t="shared" si="137"/>
        <v>0</v>
      </c>
      <c r="O248" s="100">
        <f t="shared" si="138"/>
        <v>0</v>
      </c>
      <c r="P248" s="100">
        <f t="shared" si="139"/>
        <v>0</v>
      </c>
      <c r="Q248" s="101">
        <f t="shared" si="140"/>
        <v>0</v>
      </c>
      <c r="R248" s="101">
        <f t="shared" si="141"/>
        <v>0</v>
      </c>
      <c r="S248" s="102">
        <f t="shared" si="142"/>
        <v>0</v>
      </c>
      <c r="T248" s="102">
        <f t="shared" si="143"/>
        <v>0</v>
      </c>
      <c r="U248" s="103">
        <f t="shared" si="144"/>
        <v>0</v>
      </c>
      <c r="V248" s="103">
        <f t="shared" si="145"/>
        <v>0</v>
      </c>
      <c r="W248" s="104">
        <f t="shared" si="146"/>
        <v>0</v>
      </c>
      <c r="X248" s="104">
        <f t="shared" si="147"/>
        <v>0</v>
      </c>
      <c r="Y248" s="64"/>
    </row>
    <row r="249" spans="1:25" ht="27">
      <c r="A249" s="409"/>
      <c r="B249" s="400"/>
      <c r="C249" s="281" t="s">
        <v>227</v>
      </c>
      <c r="D249" s="162"/>
      <c r="E249" s="41"/>
      <c r="F249" s="16" t="s">
        <v>44</v>
      </c>
      <c r="G249" s="16" t="s">
        <v>44</v>
      </c>
      <c r="H249" s="16"/>
      <c r="I249" s="16"/>
      <c r="J249" s="17"/>
      <c r="K249" s="98">
        <f t="shared" si="134"/>
        <v>0</v>
      </c>
      <c r="L249" s="98">
        <f t="shared" si="135"/>
        <v>0</v>
      </c>
      <c r="M249" s="99">
        <f t="shared" si="136"/>
        <v>0</v>
      </c>
      <c r="N249" s="99">
        <f t="shared" si="137"/>
        <v>0</v>
      </c>
      <c r="O249" s="100">
        <f t="shared" si="138"/>
        <v>0</v>
      </c>
      <c r="P249" s="100">
        <f t="shared" si="139"/>
        <v>0</v>
      </c>
      <c r="Q249" s="101">
        <f t="shared" si="140"/>
        <v>0</v>
      </c>
      <c r="R249" s="101">
        <f t="shared" si="141"/>
        <v>0</v>
      </c>
      <c r="S249" s="102">
        <f t="shared" si="142"/>
        <v>0</v>
      </c>
      <c r="T249" s="102">
        <f t="shared" si="143"/>
        <v>0</v>
      </c>
      <c r="U249" s="103">
        <f t="shared" si="144"/>
        <v>0</v>
      </c>
      <c r="V249" s="103">
        <f t="shared" si="145"/>
        <v>0</v>
      </c>
      <c r="W249" s="104">
        <f t="shared" si="146"/>
        <v>0</v>
      </c>
      <c r="X249" s="104">
        <f t="shared" si="147"/>
        <v>0</v>
      </c>
      <c r="Y249" s="64"/>
    </row>
    <row r="250" spans="1:25">
      <c r="A250" s="409"/>
      <c r="B250" s="400"/>
      <c r="C250" s="281" t="s">
        <v>253</v>
      </c>
      <c r="D250" s="162"/>
      <c r="E250" s="41" t="s">
        <v>44</v>
      </c>
      <c r="F250" s="16"/>
      <c r="G250" s="16" t="s">
        <v>44</v>
      </c>
      <c r="H250" s="16" t="s">
        <v>44</v>
      </c>
      <c r="I250" s="16" t="s">
        <v>44</v>
      </c>
      <c r="J250" s="17" t="s">
        <v>44</v>
      </c>
      <c r="K250" s="98">
        <f t="shared" si="134"/>
        <v>0</v>
      </c>
      <c r="L250" s="98">
        <f t="shared" si="135"/>
        <v>0</v>
      </c>
      <c r="M250" s="99">
        <f t="shared" si="136"/>
        <v>0</v>
      </c>
      <c r="N250" s="99">
        <f t="shared" si="137"/>
        <v>0</v>
      </c>
      <c r="O250" s="100">
        <f t="shared" si="138"/>
        <v>0</v>
      </c>
      <c r="P250" s="100">
        <f t="shared" si="139"/>
        <v>0</v>
      </c>
      <c r="Q250" s="101">
        <f t="shared" si="140"/>
        <v>0</v>
      </c>
      <c r="R250" s="101">
        <f t="shared" si="141"/>
        <v>0</v>
      </c>
      <c r="S250" s="102">
        <f t="shared" si="142"/>
        <v>0</v>
      </c>
      <c r="T250" s="102">
        <f t="shared" si="143"/>
        <v>0</v>
      </c>
      <c r="U250" s="103">
        <f t="shared" si="144"/>
        <v>0</v>
      </c>
      <c r="V250" s="103">
        <f t="shared" si="145"/>
        <v>0</v>
      </c>
      <c r="W250" s="104">
        <f t="shared" si="146"/>
        <v>0</v>
      </c>
      <c r="X250" s="104">
        <f t="shared" si="147"/>
        <v>0</v>
      </c>
      <c r="Y250" s="64"/>
    </row>
    <row r="251" spans="1:25" ht="14.25" thickBot="1">
      <c r="A251" s="412"/>
      <c r="B251" s="413"/>
      <c r="C251" s="66" t="s">
        <v>91</v>
      </c>
      <c r="D251" s="283"/>
      <c r="E251" s="44"/>
      <c r="F251" s="38"/>
      <c r="G251" s="38"/>
      <c r="H251" s="38"/>
      <c r="I251" s="38" t="s">
        <v>44</v>
      </c>
      <c r="J251" s="39"/>
      <c r="K251" s="98">
        <f t="shared" si="134"/>
        <v>0</v>
      </c>
      <c r="L251" s="98">
        <f t="shared" si="135"/>
        <v>0</v>
      </c>
      <c r="M251" s="99">
        <f t="shared" si="136"/>
        <v>0</v>
      </c>
      <c r="N251" s="99">
        <f t="shared" si="137"/>
        <v>0</v>
      </c>
      <c r="O251" s="100">
        <f t="shared" si="138"/>
        <v>0</v>
      </c>
      <c r="P251" s="100">
        <f t="shared" si="139"/>
        <v>0</v>
      </c>
      <c r="Q251" s="101">
        <f t="shared" si="140"/>
        <v>0</v>
      </c>
      <c r="R251" s="101">
        <f t="shared" si="141"/>
        <v>0</v>
      </c>
      <c r="S251" s="102">
        <f t="shared" si="142"/>
        <v>0</v>
      </c>
      <c r="T251" s="102">
        <f t="shared" si="143"/>
        <v>0</v>
      </c>
      <c r="U251" s="103">
        <f t="shared" si="144"/>
        <v>0</v>
      </c>
      <c r="V251" s="103">
        <f t="shared" si="145"/>
        <v>0</v>
      </c>
      <c r="W251" s="104">
        <f t="shared" si="146"/>
        <v>0</v>
      </c>
      <c r="X251" s="104">
        <f t="shared" si="147"/>
        <v>0</v>
      </c>
      <c r="Y251" s="64"/>
    </row>
    <row r="252" spans="1:25">
      <c r="A252" s="409" t="s">
        <v>92</v>
      </c>
      <c r="B252" s="400"/>
      <c r="C252" s="1" t="s">
        <v>93</v>
      </c>
      <c r="D252" s="282"/>
      <c r="E252" s="43" t="s">
        <v>44</v>
      </c>
      <c r="F252" s="36"/>
      <c r="G252" s="36"/>
      <c r="H252" s="36"/>
      <c r="I252" s="274"/>
      <c r="J252" s="37"/>
      <c r="K252" s="98">
        <f t="shared" si="134"/>
        <v>0</v>
      </c>
      <c r="L252" s="98">
        <f t="shared" si="135"/>
        <v>0</v>
      </c>
      <c r="M252" s="99">
        <f t="shared" si="136"/>
        <v>0</v>
      </c>
      <c r="N252" s="99">
        <f t="shared" si="137"/>
        <v>0</v>
      </c>
      <c r="O252" s="100">
        <f t="shared" si="138"/>
        <v>0</v>
      </c>
      <c r="P252" s="100">
        <f t="shared" si="139"/>
        <v>0</v>
      </c>
      <c r="Q252" s="101">
        <f t="shared" si="140"/>
        <v>0</v>
      </c>
      <c r="R252" s="101">
        <f t="shared" si="141"/>
        <v>0</v>
      </c>
      <c r="S252" s="102">
        <f t="shared" si="142"/>
        <v>0</v>
      </c>
      <c r="T252" s="102">
        <f t="shared" si="143"/>
        <v>0</v>
      </c>
      <c r="U252" s="103">
        <f t="shared" si="144"/>
        <v>0</v>
      </c>
      <c r="V252" s="103">
        <f t="shared" si="145"/>
        <v>0</v>
      </c>
      <c r="W252" s="104">
        <f t="shared" si="146"/>
        <v>0</v>
      </c>
      <c r="X252" s="104">
        <f t="shared" si="147"/>
        <v>0</v>
      </c>
      <c r="Y252" s="64"/>
    </row>
    <row r="253" spans="1:25">
      <c r="A253" s="409"/>
      <c r="B253" s="400"/>
      <c r="C253" s="12" t="s">
        <v>94</v>
      </c>
      <c r="D253" s="162"/>
      <c r="E253" s="41"/>
      <c r="F253" s="16" t="s">
        <v>44</v>
      </c>
      <c r="G253" s="16" t="s">
        <v>44</v>
      </c>
      <c r="H253" s="16"/>
      <c r="I253" s="16"/>
      <c r="J253" s="17"/>
      <c r="K253" s="98">
        <f t="shared" si="134"/>
        <v>0</v>
      </c>
      <c r="L253" s="98">
        <f t="shared" si="135"/>
        <v>0</v>
      </c>
      <c r="M253" s="99">
        <f t="shared" si="136"/>
        <v>0</v>
      </c>
      <c r="N253" s="99">
        <f t="shared" si="137"/>
        <v>0</v>
      </c>
      <c r="O253" s="100">
        <f t="shared" si="138"/>
        <v>0</v>
      </c>
      <c r="P253" s="100">
        <f t="shared" si="139"/>
        <v>0</v>
      </c>
      <c r="Q253" s="101">
        <f t="shared" si="140"/>
        <v>0</v>
      </c>
      <c r="R253" s="101">
        <f t="shared" si="141"/>
        <v>0</v>
      </c>
      <c r="S253" s="102">
        <f t="shared" si="142"/>
        <v>0</v>
      </c>
      <c r="T253" s="102">
        <f t="shared" si="143"/>
        <v>0</v>
      </c>
      <c r="U253" s="103">
        <f t="shared" si="144"/>
        <v>0</v>
      </c>
      <c r="V253" s="103">
        <f t="shared" si="145"/>
        <v>0</v>
      </c>
      <c r="W253" s="104">
        <f t="shared" si="146"/>
        <v>0</v>
      </c>
      <c r="X253" s="104">
        <f t="shared" si="147"/>
        <v>0</v>
      </c>
      <c r="Y253" s="64"/>
    </row>
    <row r="254" spans="1:25">
      <c r="A254" s="409"/>
      <c r="B254" s="400"/>
      <c r="C254" s="12" t="s">
        <v>254</v>
      </c>
      <c r="D254" s="162"/>
      <c r="E254" s="41" t="s">
        <v>44</v>
      </c>
      <c r="F254" s="16"/>
      <c r="G254" s="16" t="s">
        <v>44</v>
      </c>
      <c r="H254" s="16" t="s">
        <v>44</v>
      </c>
      <c r="I254" s="16" t="s">
        <v>44</v>
      </c>
      <c r="J254" s="17" t="s">
        <v>44</v>
      </c>
      <c r="K254" s="98">
        <f t="shared" si="134"/>
        <v>0</v>
      </c>
      <c r="L254" s="98">
        <f t="shared" si="135"/>
        <v>0</v>
      </c>
      <c r="M254" s="99">
        <f t="shared" si="136"/>
        <v>0</v>
      </c>
      <c r="N254" s="99">
        <f t="shared" si="137"/>
        <v>0</v>
      </c>
      <c r="O254" s="100">
        <f t="shared" si="138"/>
        <v>0</v>
      </c>
      <c r="P254" s="100">
        <f t="shared" si="139"/>
        <v>0</v>
      </c>
      <c r="Q254" s="101">
        <f t="shared" si="140"/>
        <v>0</v>
      </c>
      <c r="R254" s="101">
        <f t="shared" si="141"/>
        <v>0</v>
      </c>
      <c r="S254" s="102">
        <f t="shared" si="142"/>
        <v>0</v>
      </c>
      <c r="T254" s="102">
        <f t="shared" si="143"/>
        <v>0</v>
      </c>
      <c r="U254" s="103">
        <f t="shared" si="144"/>
        <v>0</v>
      </c>
      <c r="V254" s="103">
        <f t="shared" si="145"/>
        <v>0</v>
      </c>
      <c r="W254" s="104">
        <f t="shared" si="146"/>
        <v>0</v>
      </c>
      <c r="X254" s="104">
        <f t="shared" si="147"/>
        <v>0</v>
      </c>
      <c r="Y254" s="64"/>
    </row>
    <row r="255" spans="1:25" ht="14.25" thickBot="1">
      <c r="A255" s="412"/>
      <c r="B255" s="413"/>
      <c r="C255" s="9" t="s">
        <v>95</v>
      </c>
      <c r="D255" s="283"/>
      <c r="E255" s="44"/>
      <c r="F255" s="38"/>
      <c r="G255" s="38"/>
      <c r="H255" s="38"/>
      <c r="I255" s="38" t="s">
        <v>44</v>
      </c>
      <c r="J255" s="39"/>
      <c r="K255" s="98">
        <f t="shared" si="134"/>
        <v>0</v>
      </c>
      <c r="L255" s="98">
        <f t="shared" si="135"/>
        <v>0</v>
      </c>
      <c r="M255" s="99">
        <f t="shared" si="136"/>
        <v>0</v>
      </c>
      <c r="N255" s="99">
        <f t="shared" si="137"/>
        <v>0</v>
      </c>
      <c r="O255" s="100">
        <f t="shared" si="138"/>
        <v>0</v>
      </c>
      <c r="P255" s="100">
        <f t="shared" si="139"/>
        <v>0</v>
      </c>
      <c r="Q255" s="101">
        <f t="shared" si="140"/>
        <v>0</v>
      </c>
      <c r="R255" s="101">
        <f t="shared" si="141"/>
        <v>0</v>
      </c>
      <c r="S255" s="102">
        <f t="shared" si="142"/>
        <v>0</v>
      </c>
      <c r="T255" s="102">
        <f t="shared" si="143"/>
        <v>0</v>
      </c>
      <c r="U255" s="103">
        <f t="shared" si="144"/>
        <v>0</v>
      </c>
      <c r="V255" s="103">
        <f t="shared" si="145"/>
        <v>0</v>
      </c>
      <c r="W255" s="104">
        <f t="shared" si="146"/>
        <v>0</v>
      </c>
      <c r="X255" s="104">
        <f t="shared" si="147"/>
        <v>0</v>
      </c>
      <c r="Y255" s="64"/>
    </row>
    <row r="256" spans="1:25" ht="14.25" thickBot="1">
      <c r="A256" s="393" t="s">
        <v>152</v>
      </c>
      <c r="B256" s="394"/>
      <c r="C256" s="395"/>
      <c r="D256" s="107" t="str">
        <f>IF(SUM(L231:L255)=0,"",SUM(K231:K255)/SUM(L231:L255)*100)</f>
        <v/>
      </c>
      <c r="E256" s="107" t="str">
        <f>IF(SUM(N231:N255)=0,"",SUM(M231:M255)/SUM(N231:N255)*100)</f>
        <v/>
      </c>
      <c r="F256" s="105" t="str">
        <f>IF(SUM(P231:P255)=0,"",SUM(O231:O255)/SUM(P231:P255)*100)</f>
        <v/>
      </c>
      <c r="G256" s="105" t="str">
        <f>IF(SUM(R231:R255)=0,"",SUM(Q231:Q255)/SUM(R231:R255)*100)</f>
        <v/>
      </c>
      <c r="H256" s="105" t="str">
        <f>IF(SUM(T231:T255)=0,"",SUM(S231:S255)/SUM(T231:T255)*100)</f>
        <v/>
      </c>
      <c r="I256" s="105" t="str">
        <f>IF(SUM(V231:V255)=0,"",SUM(U231:U255)/SUM(V231:V255)*100)</f>
        <v/>
      </c>
      <c r="J256" s="106" t="str">
        <f>IF(SUM(X231:X255)=0,"",SUM(W231:W255)/SUM(X231:X255)*100)</f>
        <v/>
      </c>
    </row>
    <row r="257" spans="1:37" ht="30" customHeight="1" thickBot="1">
      <c r="A257" s="396" t="s">
        <v>71</v>
      </c>
      <c r="B257" s="392"/>
      <c r="C257" s="397"/>
      <c r="D257" s="397"/>
      <c r="E257" s="397"/>
      <c r="F257" s="397"/>
      <c r="G257" s="397"/>
      <c r="H257" s="397"/>
      <c r="I257" s="397"/>
      <c r="J257" s="398"/>
    </row>
    <row r="258" spans="1:37" ht="14.25" thickBot="1"/>
    <row r="259" spans="1:37" ht="18" customHeight="1" thickBot="1">
      <c r="A259" s="391" t="s">
        <v>276</v>
      </c>
      <c r="B259" s="392"/>
      <c r="C259" s="299"/>
      <c r="D259" s="295"/>
      <c r="E259" s="295"/>
      <c r="F259" s="295"/>
      <c r="G259" s="295"/>
      <c r="H259" s="295"/>
      <c r="I259" s="295"/>
      <c r="J259" s="296"/>
    </row>
    <row r="260" spans="1:37">
      <c r="A260" s="431" t="s">
        <v>6</v>
      </c>
      <c r="B260" s="374"/>
      <c r="C260" s="433" t="s">
        <v>62</v>
      </c>
      <c r="D260" s="425" t="s">
        <v>64</v>
      </c>
      <c r="E260" s="428" t="s">
        <v>63</v>
      </c>
      <c r="F260" s="429"/>
      <c r="G260" s="429"/>
      <c r="H260" s="429"/>
      <c r="I260" s="429"/>
      <c r="J260" s="430"/>
      <c r="Y260" s="64"/>
    </row>
    <row r="261" spans="1:37" ht="14.25" thickBot="1">
      <c r="A261" s="402"/>
      <c r="B261" s="403"/>
      <c r="C261" s="434"/>
      <c r="D261" s="426"/>
      <c r="E261" s="414" t="s">
        <v>78</v>
      </c>
      <c r="F261" s="436" t="s">
        <v>3</v>
      </c>
      <c r="G261" s="436"/>
      <c r="H261" s="436" t="s">
        <v>4</v>
      </c>
      <c r="I261" s="436" t="s">
        <v>5</v>
      </c>
      <c r="J261" s="416" t="s">
        <v>8</v>
      </c>
      <c r="Y261" s="64" t="s">
        <v>32</v>
      </c>
    </row>
    <row r="262" spans="1:37" ht="14.25" customHeight="1" thickBot="1">
      <c r="A262" s="432"/>
      <c r="B262" s="388"/>
      <c r="C262" s="435"/>
      <c r="D262" s="427"/>
      <c r="E262" s="415"/>
      <c r="F262" s="212" t="s">
        <v>46</v>
      </c>
      <c r="G262" s="212" t="s">
        <v>47</v>
      </c>
      <c r="H262" s="437"/>
      <c r="I262" s="437"/>
      <c r="J262" s="417"/>
      <c r="Y262" s="64" t="s">
        <v>72</v>
      </c>
      <c r="AA262" s="342" t="s">
        <v>63</v>
      </c>
      <c r="AB262" s="343" t="s">
        <v>152</v>
      </c>
      <c r="AC262" s="447" t="s">
        <v>64</v>
      </c>
      <c r="AD262" s="447"/>
      <c r="AE262" s="447"/>
      <c r="AF262" s="447"/>
      <c r="AG262" s="447"/>
      <c r="AH262" s="344" t="s">
        <v>326</v>
      </c>
    </row>
    <row r="263" spans="1:37" ht="14.25" thickTop="1">
      <c r="A263" s="440" t="s">
        <v>82</v>
      </c>
      <c r="B263" s="441"/>
      <c r="C263" s="89" t="s">
        <v>216</v>
      </c>
      <c r="D263" s="293"/>
      <c r="E263" s="90" t="s">
        <v>44</v>
      </c>
      <c r="F263" s="91"/>
      <c r="G263" s="91"/>
      <c r="H263" s="91"/>
      <c r="I263" s="91"/>
      <c r="J263" s="92"/>
      <c r="K263" s="98">
        <f t="shared" ref="K263:K287" si="152">IF(D263="○",1,0)</f>
        <v>0</v>
      </c>
      <c r="L263" s="98">
        <f t="shared" ref="L263:L287" si="153">IF(D263="",0,1)</f>
        <v>0</v>
      </c>
      <c r="M263" s="99">
        <f t="shared" ref="M263:M287" si="154">IF(AND($D263="○",E263="○"),1,0)</f>
        <v>0</v>
      </c>
      <c r="N263" s="99">
        <f t="shared" ref="N263:N287" si="155">IF(AND($D263&lt;&gt;"",$E263="○"),1,0)</f>
        <v>0</v>
      </c>
      <c r="O263" s="100">
        <f t="shared" ref="O263:O287" si="156">IF(AND($D263="○",F263="○"),1,0)</f>
        <v>0</v>
      </c>
      <c r="P263" s="100">
        <f t="shared" ref="P263:P287" si="157">IF(AND($D263&lt;&gt;"",$F263="○"),1,0)</f>
        <v>0</v>
      </c>
      <c r="Q263" s="101">
        <f t="shared" ref="Q263:Q287" si="158">IF(AND($D263="○",G263="○"),1,0)</f>
        <v>0</v>
      </c>
      <c r="R263" s="101">
        <f t="shared" ref="R263:R287" si="159">IF(AND($D263&lt;&gt;"",$G263="○"),1,0)</f>
        <v>0</v>
      </c>
      <c r="S263" s="102">
        <f t="shared" ref="S263:S287" si="160">IF(AND($D263="○",H263="○"),1,0)</f>
        <v>0</v>
      </c>
      <c r="T263" s="102">
        <f t="shared" ref="T263:T287" si="161">IF(AND($D263&lt;&gt;"",$H263="○"),1,0)</f>
        <v>0</v>
      </c>
      <c r="U263" s="103">
        <f t="shared" ref="U263:U287" si="162">IF(AND($D263="○",I263="○"),1,0)</f>
        <v>0</v>
      </c>
      <c r="V263" s="103">
        <f t="shared" ref="V263:V287" si="163">IF(AND($D263&lt;&gt;"",$I263="○"),1,0)</f>
        <v>0</v>
      </c>
      <c r="W263" s="104">
        <f t="shared" ref="W263:W287" si="164">IF(AND($D263="○",J263="○"),1,0)</f>
        <v>0</v>
      </c>
      <c r="X263" s="104">
        <f t="shared" ref="X263:X287" si="165">IF(AND($D263&lt;&gt;"",$J263="○"),1,0)</f>
        <v>0</v>
      </c>
      <c r="Y263" s="64"/>
      <c r="AA263" s="248" t="s">
        <v>327</v>
      </c>
      <c r="AB263" s="346" t="str">
        <f>E288</f>
        <v/>
      </c>
      <c r="AC263" s="348" t="s">
        <v>334</v>
      </c>
      <c r="AD263" s="349" t="str">
        <f>IF(AB263&gt;=20,"★","")</f>
        <v>★</v>
      </c>
      <c r="AE263" s="349" t="str">
        <f>IF(AB263&gt;=40,"★","")</f>
        <v>★</v>
      </c>
      <c r="AF263" s="349" t="str">
        <f>IF(AB263&gt;=60,"★","")</f>
        <v>★</v>
      </c>
      <c r="AG263" s="350" t="str">
        <f>IF(AB263&gt;=80,"★","")</f>
        <v>★</v>
      </c>
      <c r="AH263" s="446">
        <f>C289</f>
        <v>0</v>
      </c>
    </row>
    <row r="264" spans="1:37">
      <c r="A264" s="409"/>
      <c r="B264" s="400"/>
      <c r="C264" s="14" t="s">
        <v>247</v>
      </c>
      <c r="D264" s="161"/>
      <c r="E264" s="40" t="s">
        <v>44</v>
      </c>
      <c r="F264" s="22"/>
      <c r="G264" s="22"/>
      <c r="H264" s="22"/>
      <c r="I264" s="22"/>
      <c r="J264" s="23"/>
      <c r="K264" s="98">
        <f t="shared" si="152"/>
        <v>0</v>
      </c>
      <c r="L264" s="98">
        <f t="shared" si="153"/>
        <v>0</v>
      </c>
      <c r="M264" s="99">
        <f t="shared" si="154"/>
        <v>0</v>
      </c>
      <c r="N264" s="99">
        <f t="shared" si="155"/>
        <v>0</v>
      </c>
      <c r="O264" s="100">
        <f t="shared" si="156"/>
        <v>0</v>
      </c>
      <c r="P264" s="100">
        <f t="shared" si="157"/>
        <v>0</v>
      </c>
      <c r="Q264" s="101">
        <f t="shared" si="158"/>
        <v>0</v>
      </c>
      <c r="R264" s="101">
        <f t="shared" si="159"/>
        <v>0</v>
      </c>
      <c r="S264" s="102">
        <f t="shared" si="160"/>
        <v>0</v>
      </c>
      <c r="T264" s="102">
        <f t="shared" si="161"/>
        <v>0</v>
      </c>
      <c r="U264" s="103">
        <f t="shared" si="162"/>
        <v>0</v>
      </c>
      <c r="V264" s="103">
        <f t="shared" si="163"/>
        <v>0</v>
      </c>
      <c r="W264" s="104">
        <f t="shared" si="164"/>
        <v>0</v>
      </c>
      <c r="X264" s="104">
        <f t="shared" si="165"/>
        <v>0</v>
      </c>
      <c r="Y264" s="64"/>
      <c r="AA264" s="248" t="s">
        <v>328</v>
      </c>
      <c r="AB264" s="346" t="str">
        <f>F288</f>
        <v/>
      </c>
      <c r="AC264" s="348" t="s">
        <v>334</v>
      </c>
      <c r="AD264" s="349" t="str">
        <f t="shared" ref="AD264:AD269" si="166">IF(AB264&gt;=20,"★","")</f>
        <v>★</v>
      </c>
      <c r="AE264" s="349" t="str">
        <f t="shared" ref="AE264:AE269" si="167">IF(AB264&gt;=40,"★","")</f>
        <v>★</v>
      </c>
      <c r="AF264" s="349" t="str">
        <f t="shared" ref="AF264:AF269" si="168">IF(AB264&gt;=60,"★","")</f>
        <v>★</v>
      </c>
      <c r="AG264" s="350" t="str">
        <f t="shared" ref="AG264:AG269" si="169">IF(AB264&gt;=80,"★","")</f>
        <v>★</v>
      </c>
      <c r="AH264" s="446"/>
      <c r="AJ264" s="442" t="s">
        <v>335</v>
      </c>
      <c r="AK264" s="443"/>
    </row>
    <row r="265" spans="1:37">
      <c r="A265" s="409"/>
      <c r="B265" s="400"/>
      <c r="C265" s="281" t="s">
        <v>225</v>
      </c>
      <c r="D265" s="162"/>
      <c r="E265" s="41"/>
      <c r="F265" s="16" t="s">
        <v>44</v>
      </c>
      <c r="G265" s="16" t="s">
        <v>44</v>
      </c>
      <c r="H265" s="16"/>
      <c r="I265" s="16"/>
      <c r="J265" s="17"/>
      <c r="K265" s="98">
        <f t="shared" si="152"/>
        <v>0</v>
      </c>
      <c r="L265" s="98">
        <f t="shared" si="153"/>
        <v>0</v>
      </c>
      <c r="M265" s="99">
        <f t="shared" si="154"/>
        <v>0</v>
      </c>
      <c r="N265" s="99">
        <f t="shared" si="155"/>
        <v>0</v>
      </c>
      <c r="O265" s="100">
        <f t="shared" si="156"/>
        <v>0</v>
      </c>
      <c r="P265" s="100">
        <f t="shared" si="157"/>
        <v>0</v>
      </c>
      <c r="Q265" s="101">
        <f t="shared" si="158"/>
        <v>0</v>
      </c>
      <c r="R265" s="101">
        <f t="shared" si="159"/>
        <v>0</v>
      </c>
      <c r="S265" s="102">
        <f t="shared" si="160"/>
        <v>0</v>
      </c>
      <c r="T265" s="102">
        <f t="shared" si="161"/>
        <v>0</v>
      </c>
      <c r="U265" s="103">
        <f t="shared" si="162"/>
        <v>0</v>
      </c>
      <c r="V265" s="103">
        <f t="shared" si="163"/>
        <v>0</v>
      </c>
      <c r="W265" s="104">
        <f t="shared" si="164"/>
        <v>0</v>
      </c>
      <c r="X265" s="104">
        <f t="shared" si="165"/>
        <v>0</v>
      </c>
      <c r="Y265" s="64"/>
      <c r="AA265" s="248" t="s">
        <v>329</v>
      </c>
      <c r="AB265" s="346" t="str">
        <f>G288</f>
        <v/>
      </c>
      <c r="AC265" s="348" t="s">
        <v>334</v>
      </c>
      <c r="AD265" s="349" t="str">
        <f t="shared" si="166"/>
        <v>★</v>
      </c>
      <c r="AE265" s="349" t="str">
        <f t="shared" si="167"/>
        <v>★</v>
      </c>
      <c r="AF265" s="349" t="str">
        <f t="shared" si="168"/>
        <v>★</v>
      </c>
      <c r="AG265" s="350" t="str">
        <f t="shared" si="169"/>
        <v>★</v>
      </c>
      <c r="AH265" s="446"/>
      <c r="AJ265" s="351" t="s">
        <v>336</v>
      </c>
      <c r="AK265" s="352" t="s">
        <v>334</v>
      </c>
    </row>
    <row r="266" spans="1:37">
      <c r="A266" s="409"/>
      <c r="B266" s="400"/>
      <c r="C266" s="281" t="s">
        <v>83</v>
      </c>
      <c r="D266" s="162"/>
      <c r="E266" s="41"/>
      <c r="F266" s="16"/>
      <c r="G266" s="16"/>
      <c r="H266" s="16" t="s">
        <v>44</v>
      </c>
      <c r="I266" s="16"/>
      <c r="J266" s="17"/>
      <c r="K266" s="98">
        <f t="shared" si="152"/>
        <v>0</v>
      </c>
      <c r="L266" s="98">
        <f t="shared" si="153"/>
        <v>0</v>
      </c>
      <c r="M266" s="99">
        <f t="shared" si="154"/>
        <v>0</v>
      </c>
      <c r="N266" s="99">
        <f t="shared" si="155"/>
        <v>0</v>
      </c>
      <c r="O266" s="100">
        <f t="shared" si="156"/>
        <v>0</v>
      </c>
      <c r="P266" s="100">
        <f t="shared" si="157"/>
        <v>0</v>
      </c>
      <c r="Q266" s="101">
        <f t="shared" si="158"/>
        <v>0</v>
      </c>
      <c r="R266" s="101">
        <f t="shared" si="159"/>
        <v>0</v>
      </c>
      <c r="S266" s="102">
        <f t="shared" si="160"/>
        <v>0</v>
      </c>
      <c r="T266" s="102">
        <f t="shared" si="161"/>
        <v>0</v>
      </c>
      <c r="U266" s="103">
        <f t="shared" si="162"/>
        <v>0</v>
      </c>
      <c r="V266" s="103">
        <f t="shared" si="163"/>
        <v>0</v>
      </c>
      <c r="W266" s="104">
        <f t="shared" si="164"/>
        <v>0</v>
      </c>
      <c r="X266" s="104">
        <f t="shared" si="165"/>
        <v>0</v>
      </c>
      <c r="Y266" s="64"/>
      <c r="AA266" s="248" t="s">
        <v>143</v>
      </c>
      <c r="AB266" s="346" t="str">
        <f>H288</f>
        <v/>
      </c>
      <c r="AC266" s="348" t="s">
        <v>334</v>
      </c>
      <c r="AD266" s="349" t="str">
        <f t="shared" si="166"/>
        <v>★</v>
      </c>
      <c r="AE266" s="349" t="str">
        <f t="shared" si="167"/>
        <v>★</v>
      </c>
      <c r="AF266" s="349" t="str">
        <f t="shared" si="168"/>
        <v>★</v>
      </c>
      <c r="AG266" s="350" t="str">
        <f t="shared" si="169"/>
        <v>★</v>
      </c>
      <c r="AH266" s="446"/>
      <c r="AJ266" s="351" t="s">
        <v>337</v>
      </c>
      <c r="AK266" s="353" t="s">
        <v>341</v>
      </c>
    </row>
    <row r="267" spans="1:37">
      <c r="A267" s="409"/>
      <c r="B267" s="400"/>
      <c r="C267" s="11" t="s">
        <v>84</v>
      </c>
      <c r="D267" s="163"/>
      <c r="E267" s="42"/>
      <c r="F267" s="28"/>
      <c r="G267" s="28"/>
      <c r="H267" s="28"/>
      <c r="I267" s="28" t="s">
        <v>44</v>
      </c>
      <c r="J267" s="32"/>
      <c r="K267" s="98">
        <f t="shared" si="152"/>
        <v>0</v>
      </c>
      <c r="L267" s="98">
        <f t="shared" si="153"/>
        <v>0</v>
      </c>
      <c r="M267" s="99">
        <f t="shared" si="154"/>
        <v>0</v>
      </c>
      <c r="N267" s="99">
        <f t="shared" si="155"/>
        <v>0</v>
      </c>
      <c r="O267" s="100">
        <f t="shared" si="156"/>
        <v>0</v>
      </c>
      <c r="P267" s="100">
        <f t="shared" si="157"/>
        <v>0</v>
      </c>
      <c r="Q267" s="101">
        <f t="shared" si="158"/>
        <v>0</v>
      </c>
      <c r="R267" s="101">
        <f t="shared" si="159"/>
        <v>0</v>
      </c>
      <c r="S267" s="102">
        <f t="shared" si="160"/>
        <v>0</v>
      </c>
      <c r="T267" s="102">
        <f t="shared" si="161"/>
        <v>0</v>
      </c>
      <c r="U267" s="103">
        <f t="shared" si="162"/>
        <v>0</v>
      </c>
      <c r="V267" s="103">
        <f t="shared" si="163"/>
        <v>0</v>
      </c>
      <c r="W267" s="104">
        <f t="shared" si="164"/>
        <v>0</v>
      </c>
      <c r="X267" s="104">
        <f t="shared" si="165"/>
        <v>0</v>
      </c>
      <c r="Y267" s="64"/>
      <c r="AA267" s="248" t="s">
        <v>144</v>
      </c>
      <c r="AB267" s="346" t="str">
        <f>I288</f>
        <v/>
      </c>
      <c r="AC267" s="348" t="s">
        <v>334</v>
      </c>
      <c r="AD267" s="349" t="str">
        <f t="shared" si="166"/>
        <v>★</v>
      </c>
      <c r="AE267" s="349" t="str">
        <f t="shared" si="167"/>
        <v>★</v>
      </c>
      <c r="AF267" s="349" t="str">
        <f t="shared" si="168"/>
        <v>★</v>
      </c>
      <c r="AG267" s="350" t="str">
        <f t="shared" si="169"/>
        <v>★</v>
      </c>
      <c r="AH267" s="446"/>
      <c r="AJ267" s="351" t="s">
        <v>338</v>
      </c>
      <c r="AK267" s="353" t="s">
        <v>342</v>
      </c>
    </row>
    <row r="268" spans="1:37" ht="14.25" thickBot="1">
      <c r="A268" s="412"/>
      <c r="B268" s="413"/>
      <c r="C268" s="9" t="s">
        <v>57</v>
      </c>
      <c r="D268" s="283"/>
      <c r="E268" s="44" t="s">
        <v>44</v>
      </c>
      <c r="F268" s="38"/>
      <c r="G268" s="38"/>
      <c r="H268" s="38"/>
      <c r="I268" s="38"/>
      <c r="J268" s="39" t="s">
        <v>44</v>
      </c>
      <c r="K268" s="98">
        <f t="shared" si="152"/>
        <v>0</v>
      </c>
      <c r="L268" s="98">
        <f t="shared" si="153"/>
        <v>0</v>
      </c>
      <c r="M268" s="99">
        <f t="shared" si="154"/>
        <v>0</v>
      </c>
      <c r="N268" s="99">
        <f t="shared" si="155"/>
        <v>0</v>
      </c>
      <c r="O268" s="100">
        <f t="shared" si="156"/>
        <v>0</v>
      </c>
      <c r="P268" s="100">
        <f t="shared" si="157"/>
        <v>0</v>
      </c>
      <c r="Q268" s="101">
        <f t="shared" si="158"/>
        <v>0</v>
      </c>
      <c r="R268" s="101">
        <f t="shared" si="159"/>
        <v>0</v>
      </c>
      <c r="S268" s="102">
        <f t="shared" si="160"/>
        <v>0</v>
      </c>
      <c r="T268" s="102">
        <f t="shared" si="161"/>
        <v>0</v>
      </c>
      <c r="U268" s="103">
        <f t="shared" si="162"/>
        <v>0</v>
      </c>
      <c r="V268" s="103">
        <f t="shared" si="163"/>
        <v>0</v>
      </c>
      <c r="W268" s="104">
        <f t="shared" si="164"/>
        <v>0</v>
      </c>
      <c r="X268" s="104">
        <f t="shared" si="165"/>
        <v>0</v>
      </c>
      <c r="Y268" s="64"/>
      <c r="AA268" s="248" t="s">
        <v>145</v>
      </c>
      <c r="AB268" s="346" t="str">
        <f>J288</f>
        <v/>
      </c>
      <c r="AC268" s="348" t="s">
        <v>334</v>
      </c>
      <c r="AD268" s="349" t="str">
        <f t="shared" si="166"/>
        <v>★</v>
      </c>
      <c r="AE268" s="349" t="str">
        <f t="shared" si="167"/>
        <v>★</v>
      </c>
      <c r="AF268" s="349" t="str">
        <f t="shared" si="168"/>
        <v>★</v>
      </c>
      <c r="AG268" s="350" t="str">
        <f t="shared" si="169"/>
        <v>★</v>
      </c>
      <c r="AH268" s="446"/>
      <c r="AJ268" s="351" t="s">
        <v>339</v>
      </c>
      <c r="AK268" s="353" t="s">
        <v>343</v>
      </c>
    </row>
    <row r="269" spans="1:37" ht="14.25" thickBot="1">
      <c r="A269" s="409" t="s">
        <v>85</v>
      </c>
      <c r="B269" s="400"/>
      <c r="C269" s="1" t="s">
        <v>86</v>
      </c>
      <c r="D269" s="282"/>
      <c r="E269" s="43" t="s">
        <v>44</v>
      </c>
      <c r="F269" s="36"/>
      <c r="G269" s="36"/>
      <c r="H269" s="36"/>
      <c r="I269" s="274"/>
      <c r="J269" s="37"/>
      <c r="K269" s="98">
        <f t="shared" si="152"/>
        <v>0</v>
      </c>
      <c r="L269" s="98">
        <f t="shared" si="153"/>
        <v>0</v>
      </c>
      <c r="M269" s="99">
        <f t="shared" si="154"/>
        <v>0</v>
      </c>
      <c r="N269" s="99">
        <f t="shared" si="155"/>
        <v>0</v>
      </c>
      <c r="O269" s="100">
        <f t="shared" si="156"/>
        <v>0</v>
      </c>
      <c r="P269" s="100">
        <f t="shared" si="157"/>
        <v>0</v>
      </c>
      <c r="Q269" s="101">
        <f t="shared" si="158"/>
        <v>0</v>
      </c>
      <c r="R269" s="101">
        <f t="shared" si="159"/>
        <v>0</v>
      </c>
      <c r="S269" s="102">
        <f t="shared" si="160"/>
        <v>0</v>
      </c>
      <c r="T269" s="102">
        <f t="shared" si="161"/>
        <v>0</v>
      </c>
      <c r="U269" s="103">
        <f t="shared" si="162"/>
        <v>0</v>
      </c>
      <c r="V269" s="103">
        <f t="shared" si="163"/>
        <v>0</v>
      </c>
      <c r="W269" s="104">
        <f t="shared" si="164"/>
        <v>0</v>
      </c>
      <c r="X269" s="104">
        <f t="shared" si="165"/>
        <v>0</v>
      </c>
      <c r="Y269" s="64"/>
      <c r="AA269" s="345" t="s">
        <v>333</v>
      </c>
      <c r="AB269" s="347" t="str">
        <f>D288</f>
        <v/>
      </c>
      <c r="AC269" s="356" t="s">
        <v>334</v>
      </c>
      <c r="AD269" s="357" t="str">
        <f t="shared" si="166"/>
        <v>★</v>
      </c>
      <c r="AE269" s="357" t="str">
        <f t="shared" si="167"/>
        <v>★</v>
      </c>
      <c r="AF269" s="357" t="str">
        <f t="shared" si="168"/>
        <v>★</v>
      </c>
      <c r="AG269" s="359" t="str">
        <f t="shared" si="169"/>
        <v>★</v>
      </c>
      <c r="AH269" s="448"/>
      <c r="AJ269" s="354" t="s">
        <v>340</v>
      </c>
      <c r="AK269" s="355" t="s">
        <v>344</v>
      </c>
    </row>
    <row r="270" spans="1:37">
      <c r="A270" s="409"/>
      <c r="B270" s="400"/>
      <c r="C270" s="12" t="s">
        <v>248</v>
      </c>
      <c r="D270" s="162"/>
      <c r="E270" s="41" t="s">
        <v>44</v>
      </c>
      <c r="F270" s="16"/>
      <c r="G270" s="16"/>
      <c r="H270" s="16"/>
      <c r="I270" s="16"/>
      <c r="J270" s="17"/>
      <c r="K270" s="98">
        <f t="shared" si="152"/>
        <v>0</v>
      </c>
      <c r="L270" s="98">
        <f t="shared" si="153"/>
        <v>0</v>
      </c>
      <c r="M270" s="99">
        <f t="shared" si="154"/>
        <v>0</v>
      </c>
      <c r="N270" s="99">
        <f t="shared" si="155"/>
        <v>0</v>
      </c>
      <c r="O270" s="100">
        <f t="shared" si="156"/>
        <v>0</v>
      </c>
      <c r="P270" s="100">
        <f t="shared" si="157"/>
        <v>0</v>
      </c>
      <c r="Q270" s="101">
        <f t="shared" si="158"/>
        <v>0</v>
      </c>
      <c r="R270" s="101">
        <f t="shared" si="159"/>
        <v>0</v>
      </c>
      <c r="S270" s="102">
        <f t="shared" si="160"/>
        <v>0</v>
      </c>
      <c r="T270" s="102">
        <f t="shared" si="161"/>
        <v>0</v>
      </c>
      <c r="U270" s="103">
        <f t="shared" si="162"/>
        <v>0</v>
      </c>
      <c r="V270" s="103">
        <f t="shared" si="163"/>
        <v>0</v>
      </c>
      <c r="W270" s="104">
        <f t="shared" si="164"/>
        <v>0</v>
      </c>
      <c r="X270" s="104">
        <f t="shared" si="165"/>
        <v>0</v>
      </c>
      <c r="Y270" s="64"/>
    </row>
    <row r="271" spans="1:37">
      <c r="A271" s="409"/>
      <c r="B271" s="400"/>
      <c r="C271" s="12" t="s">
        <v>249</v>
      </c>
      <c r="D271" s="162"/>
      <c r="E271" s="41"/>
      <c r="F271" s="16" t="s">
        <v>44</v>
      </c>
      <c r="G271" s="16" t="s">
        <v>44</v>
      </c>
      <c r="H271" s="16"/>
      <c r="I271" s="16"/>
      <c r="J271" s="17"/>
      <c r="K271" s="98">
        <f t="shared" si="152"/>
        <v>0</v>
      </c>
      <c r="L271" s="98">
        <f t="shared" si="153"/>
        <v>0</v>
      </c>
      <c r="M271" s="99">
        <f t="shared" si="154"/>
        <v>0</v>
      </c>
      <c r="N271" s="99">
        <f t="shared" si="155"/>
        <v>0</v>
      </c>
      <c r="O271" s="100">
        <f t="shared" si="156"/>
        <v>0</v>
      </c>
      <c r="P271" s="100">
        <f t="shared" si="157"/>
        <v>0</v>
      </c>
      <c r="Q271" s="101">
        <f t="shared" si="158"/>
        <v>0</v>
      </c>
      <c r="R271" s="101">
        <f t="shared" si="159"/>
        <v>0</v>
      </c>
      <c r="S271" s="102">
        <f t="shared" si="160"/>
        <v>0</v>
      </c>
      <c r="T271" s="102">
        <f t="shared" si="161"/>
        <v>0</v>
      </c>
      <c r="U271" s="103">
        <f t="shared" si="162"/>
        <v>0</v>
      </c>
      <c r="V271" s="103">
        <f t="shared" si="163"/>
        <v>0</v>
      </c>
      <c r="W271" s="104">
        <f t="shared" si="164"/>
        <v>0</v>
      </c>
      <c r="X271" s="104">
        <f t="shared" si="165"/>
        <v>0</v>
      </c>
      <c r="Y271" s="64"/>
    </row>
    <row r="272" spans="1:37">
      <c r="A272" s="409"/>
      <c r="B272" s="400"/>
      <c r="C272" s="12" t="s">
        <v>250</v>
      </c>
      <c r="D272" s="162"/>
      <c r="E272" s="41"/>
      <c r="F272" s="16"/>
      <c r="G272" s="16"/>
      <c r="H272" s="16" t="s">
        <v>44</v>
      </c>
      <c r="I272" s="16"/>
      <c r="J272" s="17"/>
      <c r="K272" s="98">
        <f t="shared" si="152"/>
        <v>0</v>
      </c>
      <c r="L272" s="98">
        <f t="shared" si="153"/>
        <v>0</v>
      </c>
      <c r="M272" s="99">
        <f t="shared" si="154"/>
        <v>0</v>
      </c>
      <c r="N272" s="99">
        <f t="shared" si="155"/>
        <v>0</v>
      </c>
      <c r="O272" s="100">
        <f t="shared" si="156"/>
        <v>0</v>
      </c>
      <c r="P272" s="100">
        <f t="shared" si="157"/>
        <v>0</v>
      </c>
      <c r="Q272" s="101">
        <f t="shared" si="158"/>
        <v>0</v>
      </c>
      <c r="R272" s="101">
        <f t="shared" si="159"/>
        <v>0</v>
      </c>
      <c r="S272" s="102">
        <f t="shared" si="160"/>
        <v>0</v>
      </c>
      <c r="T272" s="102">
        <f t="shared" si="161"/>
        <v>0</v>
      </c>
      <c r="U272" s="103">
        <f t="shared" si="162"/>
        <v>0</v>
      </c>
      <c r="V272" s="103">
        <f t="shared" si="163"/>
        <v>0</v>
      </c>
      <c r="W272" s="104">
        <f t="shared" si="164"/>
        <v>0</v>
      </c>
      <c r="X272" s="104">
        <f t="shared" si="165"/>
        <v>0</v>
      </c>
      <c r="Y272" s="81"/>
    </row>
    <row r="273" spans="1:25" ht="14.25" thickBot="1">
      <c r="A273" s="412"/>
      <c r="B273" s="413"/>
      <c r="C273" s="9" t="s">
        <v>87</v>
      </c>
      <c r="D273" s="283"/>
      <c r="E273" s="44"/>
      <c r="F273" s="38"/>
      <c r="G273" s="38"/>
      <c r="H273" s="38"/>
      <c r="I273" s="38" t="s">
        <v>44</v>
      </c>
      <c r="J273" s="39"/>
      <c r="K273" s="98">
        <f t="shared" si="152"/>
        <v>0</v>
      </c>
      <c r="L273" s="98">
        <f t="shared" si="153"/>
        <v>0</v>
      </c>
      <c r="M273" s="99">
        <f t="shared" si="154"/>
        <v>0</v>
      </c>
      <c r="N273" s="99">
        <f t="shared" si="155"/>
        <v>0</v>
      </c>
      <c r="O273" s="100">
        <f t="shared" si="156"/>
        <v>0</v>
      </c>
      <c r="P273" s="100">
        <f t="shared" si="157"/>
        <v>0</v>
      </c>
      <c r="Q273" s="101">
        <f t="shared" si="158"/>
        <v>0</v>
      </c>
      <c r="R273" s="101">
        <f t="shared" si="159"/>
        <v>0</v>
      </c>
      <c r="S273" s="102">
        <f t="shared" si="160"/>
        <v>0</v>
      </c>
      <c r="T273" s="102">
        <f t="shared" si="161"/>
        <v>0</v>
      </c>
      <c r="U273" s="103">
        <f t="shared" si="162"/>
        <v>0</v>
      </c>
      <c r="V273" s="103">
        <f t="shared" si="163"/>
        <v>0</v>
      </c>
      <c r="W273" s="104">
        <f t="shared" si="164"/>
        <v>0</v>
      </c>
      <c r="X273" s="104">
        <f t="shared" si="165"/>
        <v>0</v>
      </c>
      <c r="Y273" s="64"/>
    </row>
    <row r="274" spans="1:25">
      <c r="A274" s="410" t="s">
        <v>24</v>
      </c>
      <c r="B274" s="411"/>
      <c r="C274" s="275" t="s">
        <v>251</v>
      </c>
      <c r="D274" s="294"/>
      <c r="E274" s="276" t="s">
        <v>44</v>
      </c>
      <c r="F274" s="277"/>
      <c r="G274" s="277"/>
      <c r="H274" s="277"/>
      <c r="I274" s="277"/>
      <c r="J274" s="278"/>
      <c r="K274" s="98">
        <f t="shared" si="152"/>
        <v>0</v>
      </c>
      <c r="L274" s="98">
        <f t="shared" si="153"/>
        <v>0</v>
      </c>
      <c r="M274" s="99">
        <f t="shared" si="154"/>
        <v>0</v>
      </c>
      <c r="N274" s="99">
        <f t="shared" si="155"/>
        <v>0</v>
      </c>
      <c r="O274" s="100">
        <f t="shared" si="156"/>
        <v>0</v>
      </c>
      <c r="P274" s="100">
        <f t="shared" si="157"/>
        <v>0</v>
      </c>
      <c r="Q274" s="101">
        <f t="shared" si="158"/>
        <v>0</v>
      </c>
      <c r="R274" s="101">
        <f t="shared" si="159"/>
        <v>0</v>
      </c>
      <c r="S274" s="102">
        <f t="shared" si="160"/>
        <v>0</v>
      </c>
      <c r="T274" s="102">
        <f t="shared" si="161"/>
        <v>0</v>
      </c>
      <c r="U274" s="103">
        <f t="shared" si="162"/>
        <v>0</v>
      </c>
      <c r="V274" s="103">
        <f t="shared" si="163"/>
        <v>0</v>
      </c>
      <c r="W274" s="104">
        <f t="shared" si="164"/>
        <v>0</v>
      </c>
      <c r="X274" s="104">
        <f t="shared" si="165"/>
        <v>0</v>
      </c>
      <c r="Y274" s="64"/>
    </row>
    <row r="275" spans="1:25">
      <c r="A275" s="409"/>
      <c r="B275" s="400"/>
      <c r="C275" s="279" t="s">
        <v>88</v>
      </c>
      <c r="D275" s="162"/>
      <c r="E275" s="41" t="s">
        <v>44</v>
      </c>
      <c r="F275" s="16"/>
      <c r="G275" s="16"/>
      <c r="H275" s="16"/>
      <c r="I275" s="16"/>
      <c r="J275" s="17"/>
      <c r="K275" s="98">
        <f t="shared" si="152"/>
        <v>0</v>
      </c>
      <c r="L275" s="98">
        <f t="shared" si="153"/>
        <v>0</v>
      </c>
      <c r="M275" s="99">
        <f t="shared" si="154"/>
        <v>0</v>
      </c>
      <c r="N275" s="99">
        <f t="shared" si="155"/>
        <v>0</v>
      </c>
      <c r="O275" s="100">
        <f t="shared" si="156"/>
        <v>0</v>
      </c>
      <c r="P275" s="100">
        <f t="shared" si="157"/>
        <v>0</v>
      </c>
      <c r="Q275" s="101">
        <f t="shared" si="158"/>
        <v>0</v>
      </c>
      <c r="R275" s="101">
        <f t="shared" si="159"/>
        <v>0</v>
      </c>
      <c r="S275" s="102">
        <f t="shared" si="160"/>
        <v>0</v>
      </c>
      <c r="T275" s="102">
        <f t="shared" si="161"/>
        <v>0</v>
      </c>
      <c r="U275" s="103">
        <f t="shared" si="162"/>
        <v>0</v>
      </c>
      <c r="V275" s="103">
        <f t="shared" si="163"/>
        <v>0</v>
      </c>
      <c r="W275" s="104">
        <f t="shared" si="164"/>
        <v>0</v>
      </c>
      <c r="X275" s="104">
        <f t="shared" si="165"/>
        <v>0</v>
      </c>
      <c r="Y275" s="64"/>
    </row>
    <row r="276" spans="1:25" ht="27">
      <c r="A276" s="409"/>
      <c r="B276" s="400"/>
      <c r="C276" s="12" t="s">
        <v>226</v>
      </c>
      <c r="D276" s="162"/>
      <c r="E276" s="41"/>
      <c r="F276" s="16" t="s">
        <v>44</v>
      </c>
      <c r="G276" s="16" t="s">
        <v>44</v>
      </c>
      <c r="H276" s="16"/>
      <c r="I276" s="16"/>
      <c r="J276" s="17"/>
      <c r="K276" s="98">
        <f t="shared" si="152"/>
        <v>0</v>
      </c>
      <c r="L276" s="98">
        <f t="shared" si="153"/>
        <v>0</v>
      </c>
      <c r="M276" s="99">
        <f t="shared" si="154"/>
        <v>0</v>
      </c>
      <c r="N276" s="99">
        <f t="shared" si="155"/>
        <v>0</v>
      </c>
      <c r="O276" s="100">
        <f t="shared" si="156"/>
        <v>0</v>
      </c>
      <c r="P276" s="100">
        <f t="shared" si="157"/>
        <v>0</v>
      </c>
      <c r="Q276" s="101">
        <f t="shared" si="158"/>
        <v>0</v>
      </c>
      <c r="R276" s="101">
        <f t="shared" si="159"/>
        <v>0</v>
      </c>
      <c r="S276" s="102">
        <f t="shared" si="160"/>
        <v>0</v>
      </c>
      <c r="T276" s="102">
        <f t="shared" si="161"/>
        <v>0</v>
      </c>
      <c r="U276" s="103">
        <f t="shared" si="162"/>
        <v>0</v>
      </c>
      <c r="V276" s="103">
        <f t="shared" si="163"/>
        <v>0</v>
      </c>
      <c r="W276" s="104">
        <f t="shared" si="164"/>
        <v>0</v>
      </c>
      <c r="X276" s="104">
        <f t="shared" si="165"/>
        <v>0</v>
      </c>
      <c r="Y276" s="64"/>
    </row>
    <row r="277" spans="1:25">
      <c r="A277" s="409"/>
      <c r="B277" s="400"/>
      <c r="C277" s="12" t="s">
        <v>252</v>
      </c>
      <c r="D277" s="162"/>
      <c r="E277" s="41" t="s">
        <v>44</v>
      </c>
      <c r="F277" s="16"/>
      <c r="G277" s="16" t="s">
        <v>44</v>
      </c>
      <c r="H277" s="16" t="s">
        <v>44</v>
      </c>
      <c r="I277" s="16" t="s">
        <v>44</v>
      </c>
      <c r="J277" s="17" t="s">
        <v>44</v>
      </c>
      <c r="K277" s="98">
        <f t="shared" si="152"/>
        <v>0</v>
      </c>
      <c r="L277" s="98">
        <f t="shared" si="153"/>
        <v>0</v>
      </c>
      <c r="M277" s="99">
        <f t="shared" si="154"/>
        <v>0</v>
      </c>
      <c r="N277" s="99">
        <f t="shared" si="155"/>
        <v>0</v>
      </c>
      <c r="O277" s="100">
        <f t="shared" si="156"/>
        <v>0</v>
      </c>
      <c r="P277" s="100">
        <f t="shared" si="157"/>
        <v>0</v>
      </c>
      <c r="Q277" s="101">
        <f t="shared" si="158"/>
        <v>0</v>
      </c>
      <c r="R277" s="101">
        <f t="shared" si="159"/>
        <v>0</v>
      </c>
      <c r="S277" s="102">
        <f t="shared" si="160"/>
        <v>0</v>
      </c>
      <c r="T277" s="102">
        <f t="shared" si="161"/>
        <v>0</v>
      </c>
      <c r="U277" s="103">
        <f t="shared" si="162"/>
        <v>0</v>
      </c>
      <c r="V277" s="103">
        <f t="shared" si="163"/>
        <v>0</v>
      </c>
      <c r="W277" s="104">
        <f t="shared" si="164"/>
        <v>0</v>
      </c>
      <c r="X277" s="104">
        <f t="shared" si="165"/>
        <v>0</v>
      </c>
      <c r="Y277" s="64"/>
    </row>
    <row r="278" spans="1:25">
      <c r="A278" s="409"/>
      <c r="B278" s="400"/>
      <c r="C278" s="12" t="s">
        <v>89</v>
      </c>
      <c r="D278" s="162"/>
      <c r="E278" s="41"/>
      <c r="F278" s="16"/>
      <c r="G278" s="16"/>
      <c r="H278" s="16"/>
      <c r="I278" s="16" t="s">
        <v>44</v>
      </c>
      <c r="J278" s="17"/>
      <c r="K278" s="98">
        <f t="shared" si="152"/>
        <v>0</v>
      </c>
      <c r="L278" s="98">
        <f t="shared" si="153"/>
        <v>0</v>
      </c>
      <c r="M278" s="99">
        <f t="shared" si="154"/>
        <v>0</v>
      </c>
      <c r="N278" s="99">
        <f t="shared" si="155"/>
        <v>0</v>
      </c>
      <c r="O278" s="100">
        <f t="shared" si="156"/>
        <v>0</v>
      </c>
      <c r="P278" s="100">
        <f t="shared" si="157"/>
        <v>0</v>
      </c>
      <c r="Q278" s="101">
        <f t="shared" si="158"/>
        <v>0</v>
      </c>
      <c r="R278" s="101">
        <f t="shared" si="159"/>
        <v>0</v>
      </c>
      <c r="S278" s="102">
        <f t="shared" si="160"/>
        <v>0</v>
      </c>
      <c r="T278" s="102">
        <f t="shared" si="161"/>
        <v>0</v>
      </c>
      <c r="U278" s="103">
        <f t="shared" si="162"/>
        <v>0</v>
      </c>
      <c r="V278" s="103">
        <f t="shared" si="163"/>
        <v>0</v>
      </c>
      <c r="W278" s="104">
        <f t="shared" si="164"/>
        <v>0</v>
      </c>
      <c r="X278" s="104">
        <f t="shared" si="165"/>
        <v>0</v>
      </c>
      <c r="Y278" s="64"/>
    </row>
    <row r="279" spans="1:25" ht="14.25" thickBot="1">
      <c r="A279" s="412"/>
      <c r="B279" s="413"/>
      <c r="C279" s="275" t="s">
        <v>57</v>
      </c>
      <c r="D279" s="294"/>
      <c r="E279" s="276" t="s">
        <v>44</v>
      </c>
      <c r="F279" s="277"/>
      <c r="G279" s="277"/>
      <c r="H279" s="277"/>
      <c r="I279" s="277"/>
      <c r="J279" s="278" t="s">
        <v>44</v>
      </c>
      <c r="K279" s="98">
        <f t="shared" si="152"/>
        <v>0</v>
      </c>
      <c r="L279" s="98">
        <f t="shared" si="153"/>
        <v>0</v>
      </c>
      <c r="M279" s="99">
        <f t="shared" si="154"/>
        <v>0</v>
      </c>
      <c r="N279" s="99">
        <f t="shared" si="155"/>
        <v>0</v>
      </c>
      <c r="O279" s="100">
        <f t="shared" si="156"/>
        <v>0</v>
      </c>
      <c r="P279" s="100">
        <f t="shared" si="157"/>
        <v>0</v>
      </c>
      <c r="Q279" s="101">
        <f t="shared" si="158"/>
        <v>0</v>
      </c>
      <c r="R279" s="101">
        <f t="shared" si="159"/>
        <v>0</v>
      </c>
      <c r="S279" s="102">
        <f t="shared" si="160"/>
        <v>0</v>
      </c>
      <c r="T279" s="102">
        <f t="shared" si="161"/>
        <v>0</v>
      </c>
      <c r="U279" s="103">
        <f t="shared" si="162"/>
        <v>0</v>
      </c>
      <c r="V279" s="103">
        <f t="shared" si="163"/>
        <v>0</v>
      </c>
      <c r="W279" s="104">
        <f t="shared" si="164"/>
        <v>0</v>
      </c>
      <c r="X279" s="104">
        <f t="shared" si="165"/>
        <v>0</v>
      </c>
      <c r="Y279" s="64"/>
    </row>
    <row r="280" spans="1:25">
      <c r="A280" s="410" t="s">
        <v>25</v>
      </c>
      <c r="B280" s="411"/>
      <c r="C280" s="67" t="s">
        <v>90</v>
      </c>
      <c r="D280" s="282"/>
      <c r="E280" s="43" t="s">
        <v>44</v>
      </c>
      <c r="F280" s="36"/>
      <c r="G280" s="36"/>
      <c r="H280" s="36"/>
      <c r="I280" s="36"/>
      <c r="J280" s="37"/>
      <c r="K280" s="98">
        <f t="shared" si="152"/>
        <v>0</v>
      </c>
      <c r="L280" s="98">
        <f t="shared" si="153"/>
        <v>0</v>
      </c>
      <c r="M280" s="99">
        <f t="shared" si="154"/>
        <v>0</v>
      </c>
      <c r="N280" s="99">
        <f t="shared" si="155"/>
        <v>0</v>
      </c>
      <c r="O280" s="100">
        <f t="shared" si="156"/>
        <v>0</v>
      </c>
      <c r="P280" s="100">
        <f t="shared" si="157"/>
        <v>0</v>
      </c>
      <c r="Q280" s="101">
        <f t="shared" si="158"/>
        <v>0</v>
      </c>
      <c r="R280" s="101">
        <f t="shared" si="159"/>
        <v>0</v>
      </c>
      <c r="S280" s="102">
        <f t="shared" si="160"/>
        <v>0</v>
      </c>
      <c r="T280" s="102">
        <f t="shared" si="161"/>
        <v>0</v>
      </c>
      <c r="U280" s="103">
        <f t="shared" si="162"/>
        <v>0</v>
      </c>
      <c r="V280" s="103">
        <f t="shared" si="163"/>
        <v>0</v>
      </c>
      <c r="W280" s="104">
        <f t="shared" si="164"/>
        <v>0</v>
      </c>
      <c r="X280" s="104">
        <f t="shared" si="165"/>
        <v>0</v>
      </c>
      <c r="Y280" s="64"/>
    </row>
    <row r="281" spans="1:25" ht="27">
      <c r="A281" s="409"/>
      <c r="B281" s="400"/>
      <c r="C281" s="281" t="s">
        <v>227</v>
      </c>
      <c r="D281" s="162"/>
      <c r="E281" s="41"/>
      <c r="F281" s="16" t="s">
        <v>44</v>
      </c>
      <c r="G281" s="16" t="s">
        <v>44</v>
      </c>
      <c r="H281" s="16"/>
      <c r="I281" s="16"/>
      <c r="J281" s="17"/>
      <c r="K281" s="98">
        <f t="shared" si="152"/>
        <v>0</v>
      </c>
      <c r="L281" s="98">
        <f t="shared" si="153"/>
        <v>0</v>
      </c>
      <c r="M281" s="99">
        <f t="shared" si="154"/>
        <v>0</v>
      </c>
      <c r="N281" s="99">
        <f t="shared" si="155"/>
        <v>0</v>
      </c>
      <c r="O281" s="100">
        <f t="shared" si="156"/>
        <v>0</v>
      </c>
      <c r="P281" s="100">
        <f t="shared" si="157"/>
        <v>0</v>
      </c>
      <c r="Q281" s="101">
        <f t="shared" si="158"/>
        <v>0</v>
      </c>
      <c r="R281" s="101">
        <f t="shared" si="159"/>
        <v>0</v>
      </c>
      <c r="S281" s="102">
        <f t="shared" si="160"/>
        <v>0</v>
      </c>
      <c r="T281" s="102">
        <f t="shared" si="161"/>
        <v>0</v>
      </c>
      <c r="U281" s="103">
        <f t="shared" si="162"/>
        <v>0</v>
      </c>
      <c r="V281" s="103">
        <f t="shared" si="163"/>
        <v>0</v>
      </c>
      <c r="W281" s="104">
        <f t="shared" si="164"/>
        <v>0</v>
      </c>
      <c r="X281" s="104">
        <f t="shared" si="165"/>
        <v>0</v>
      </c>
      <c r="Y281" s="64"/>
    </row>
    <row r="282" spans="1:25">
      <c r="A282" s="409"/>
      <c r="B282" s="400"/>
      <c r="C282" s="281" t="s">
        <v>253</v>
      </c>
      <c r="D282" s="162"/>
      <c r="E282" s="41" t="s">
        <v>44</v>
      </c>
      <c r="F282" s="16"/>
      <c r="G282" s="16" t="s">
        <v>44</v>
      </c>
      <c r="H282" s="16" t="s">
        <v>44</v>
      </c>
      <c r="I282" s="16" t="s">
        <v>44</v>
      </c>
      <c r="J282" s="17" t="s">
        <v>44</v>
      </c>
      <c r="K282" s="98">
        <f t="shared" si="152"/>
        <v>0</v>
      </c>
      <c r="L282" s="98">
        <f t="shared" si="153"/>
        <v>0</v>
      </c>
      <c r="M282" s="99">
        <f t="shared" si="154"/>
        <v>0</v>
      </c>
      <c r="N282" s="99">
        <f t="shared" si="155"/>
        <v>0</v>
      </c>
      <c r="O282" s="100">
        <f t="shared" si="156"/>
        <v>0</v>
      </c>
      <c r="P282" s="100">
        <f t="shared" si="157"/>
        <v>0</v>
      </c>
      <c r="Q282" s="101">
        <f t="shared" si="158"/>
        <v>0</v>
      </c>
      <c r="R282" s="101">
        <f t="shared" si="159"/>
        <v>0</v>
      </c>
      <c r="S282" s="102">
        <f t="shared" si="160"/>
        <v>0</v>
      </c>
      <c r="T282" s="102">
        <f t="shared" si="161"/>
        <v>0</v>
      </c>
      <c r="U282" s="103">
        <f t="shared" si="162"/>
        <v>0</v>
      </c>
      <c r="V282" s="103">
        <f t="shared" si="163"/>
        <v>0</v>
      </c>
      <c r="W282" s="104">
        <f t="shared" si="164"/>
        <v>0</v>
      </c>
      <c r="X282" s="104">
        <f t="shared" si="165"/>
        <v>0</v>
      </c>
      <c r="Y282" s="64"/>
    </row>
    <row r="283" spans="1:25" ht="14.25" thickBot="1">
      <c r="A283" s="412"/>
      <c r="B283" s="413"/>
      <c r="C283" s="66" t="s">
        <v>91</v>
      </c>
      <c r="D283" s="283"/>
      <c r="E283" s="44"/>
      <c r="F283" s="38"/>
      <c r="G283" s="38"/>
      <c r="H283" s="38"/>
      <c r="I283" s="38" t="s">
        <v>44</v>
      </c>
      <c r="J283" s="39"/>
      <c r="K283" s="98">
        <f t="shared" si="152"/>
        <v>0</v>
      </c>
      <c r="L283" s="98">
        <f t="shared" si="153"/>
        <v>0</v>
      </c>
      <c r="M283" s="99">
        <f t="shared" si="154"/>
        <v>0</v>
      </c>
      <c r="N283" s="99">
        <f t="shared" si="155"/>
        <v>0</v>
      </c>
      <c r="O283" s="100">
        <f t="shared" si="156"/>
        <v>0</v>
      </c>
      <c r="P283" s="100">
        <f t="shared" si="157"/>
        <v>0</v>
      </c>
      <c r="Q283" s="101">
        <f t="shared" si="158"/>
        <v>0</v>
      </c>
      <c r="R283" s="101">
        <f t="shared" si="159"/>
        <v>0</v>
      </c>
      <c r="S283" s="102">
        <f t="shared" si="160"/>
        <v>0</v>
      </c>
      <c r="T283" s="102">
        <f t="shared" si="161"/>
        <v>0</v>
      </c>
      <c r="U283" s="103">
        <f t="shared" si="162"/>
        <v>0</v>
      </c>
      <c r="V283" s="103">
        <f t="shared" si="163"/>
        <v>0</v>
      </c>
      <c r="W283" s="104">
        <f t="shared" si="164"/>
        <v>0</v>
      </c>
      <c r="X283" s="104">
        <f t="shared" si="165"/>
        <v>0</v>
      </c>
      <c r="Y283" s="64"/>
    </row>
    <row r="284" spans="1:25">
      <c r="A284" s="409" t="s">
        <v>92</v>
      </c>
      <c r="B284" s="400"/>
      <c r="C284" s="1" t="s">
        <v>93</v>
      </c>
      <c r="D284" s="282"/>
      <c r="E284" s="43" t="s">
        <v>44</v>
      </c>
      <c r="F284" s="36"/>
      <c r="G284" s="36"/>
      <c r="H284" s="36"/>
      <c r="I284" s="274"/>
      <c r="J284" s="37"/>
      <c r="K284" s="98">
        <f t="shared" si="152"/>
        <v>0</v>
      </c>
      <c r="L284" s="98">
        <f t="shared" si="153"/>
        <v>0</v>
      </c>
      <c r="M284" s="99">
        <f t="shared" si="154"/>
        <v>0</v>
      </c>
      <c r="N284" s="99">
        <f t="shared" si="155"/>
        <v>0</v>
      </c>
      <c r="O284" s="100">
        <f t="shared" si="156"/>
        <v>0</v>
      </c>
      <c r="P284" s="100">
        <f t="shared" si="157"/>
        <v>0</v>
      </c>
      <c r="Q284" s="101">
        <f t="shared" si="158"/>
        <v>0</v>
      </c>
      <c r="R284" s="101">
        <f t="shared" si="159"/>
        <v>0</v>
      </c>
      <c r="S284" s="102">
        <f t="shared" si="160"/>
        <v>0</v>
      </c>
      <c r="T284" s="102">
        <f t="shared" si="161"/>
        <v>0</v>
      </c>
      <c r="U284" s="103">
        <f t="shared" si="162"/>
        <v>0</v>
      </c>
      <c r="V284" s="103">
        <f t="shared" si="163"/>
        <v>0</v>
      </c>
      <c r="W284" s="104">
        <f t="shared" si="164"/>
        <v>0</v>
      </c>
      <c r="X284" s="104">
        <f t="shared" si="165"/>
        <v>0</v>
      </c>
      <c r="Y284" s="64"/>
    </row>
    <row r="285" spans="1:25">
      <c r="A285" s="409"/>
      <c r="B285" s="400"/>
      <c r="C285" s="12" t="s">
        <v>94</v>
      </c>
      <c r="D285" s="162"/>
      <c r="E285" s="41"/>
      <c r="F285" s="16" t="s">
        <v>44</v>
      </c>
      <c r="G285" s="16" t="s">
        <v>44</v>
      </c>
      <c r="H285" s="16"/>
      <c r="I285" s="16"/>
      <c r="J285" s="17"/>
      <c r="K285" s="98">
        <f t="shared" si="152"/>
        <v>0</v>
      </c>
      <c r="L285" s="98">
        <f t="shared" si="153"/>
        <v>0</v>
      </c>
      <c r="M285" s="99">
        <f t="shared" si="154"/>
        <v>0</v>
      </c>
      <c r="N285" s="99">
        <f t="shared" si="155"/>
        <v>0</v>
      </c>
      <c r="O285" s="100">
        <f t="shared" si="156"/>
        <v>0</v>
      </c>
      <c r="P285" s="100">
        <f t="shared" si="157"/>
        <v>0</v>
      </c>
      <c r="Q285" s="101">
        <f t="shared" si="158"/>
        <v>0</v>
      </c>
      <c r="R285" s="101">
        <f t="shared" si="159"/>
        <v>0</v>
      </c>
      <c r="S285" s="102">
        <f t="shared" si="160"/>
        <v>0</v>
      </c>
      <c r="T285" s="102">
        <f t="shared" si="161"/>
        <v>0</v>
      </c>
      <c r="U285" s="103">
        <f t="shared" si="162"/>
        <v>0</v>
      </c>
      <c r="V285" s="103">
        <f t="shared" si="163"/>
        <v>0</v>
      </c>
      <c r="W285" s="104">
        <f t="shared" si="164"/>
        <v>0</v>
      </c>
      <c r="X285" s="104">
        <f t="shared" si="165"/>
        <v>0</v>
      </c>
      <c r="Y285" s="64"/>
    </row>
    <row r="286" spans="1:25">
      <c r="A286" s="409"/>
      <c r="B286" s="400"/>
      <c r="C286" s="12" t="s">
        <v>254</v>
      </c>
      <c r="D286" s="162"/>
      <c r="E286" s="41" t="s">
        <v>44</v>
      </c>
      <c r="F286" s="16"/>
      <c r="G286" s="16" t="s">
        <v>44</v>
      </c>
      <c r="H286" s="16" t="s">
        <v>44</v>
      </c>
      <c r="I286" s="16" t="s">
        <v>44</v>
      </c>
      <c r="J286" s="17" t="s">
        <v>44</v>
      </c>
      <c r="K286" s="98">
        <f t="shared" si="152"/>
        <v>0</v>
      </c>
      <c r="L286" s="98">
        <f t="shared" si="153"/>
        <v>0</v>
      </c>
      <c r="M286" s="99">
        <f t="shared" si="154"/>
        <v>0</v>
      </c>
      <c r="N286" s="99">
        <f t="shared" si="155"/>
        <v>0</v>
      </c>
      <c r="O286" s="100">
        <f t="shared" si="156"/>
        <v>0</v>
      </c>
      <c r="P286" s="100">
        <f t="shared" si="157"/>
        <v>0</v>
      </c>
      <c r="Q286" s="101">
        <f t="shared" si="158"/>
        <v>0</v>
      </c>
      <c r="R286" s="101">
        <f t="shared" si="159"/>
        <v>0</v>
      </c>
      <c r="S286" s="102">
        <f t="shared" si="160"/>
        <v>0</v>
      </c>
      <c r="T286" s="102">
        <f t="shared" si="161"/>
        <v>0</v>
      </c>
      <c r="U286" s="103">
        <f t="shared" si="162"/>
        <v>0</v>
      </c>
      <c r="V286" s="103">
        <f t="shared" si="163"/>
        <v>0</v>
      </c>
      <c r="W286" s="104">
        <f t="shared" si="164"/>
        <v>0</v>
      </c>
      <c r="X286" s="104">
        <f t="shared" si="165"/>
        <v>0</v>
      </c>
      <c r="Y286" s="64"/>
    </row>
    <row r="287" spans="1:25" ht="14.25" thickBot="1">
      <c r="A287" s="412"/>
      <c r="B287" s="413"/>
      <c r="C287" s="9" t="s">
        <v>95</v>
      </c>
      <c r="D287" s="283"/>
      <c r="E287" s="44"/>
      <c r="F287" s="38"/>
      <c r="G287" s="38"/>
      <c r="H287" s="38"/>
      <c r="I287" s="38" t="s">
        <v>44</v>
      </c>
      <c r="J287" s="39"/>
      <c r="K287" s="98">
        <f t="shared" si="152"/>
        <v>0</v>
      </c>
      <c r="L287" s="98">
        <f t="shared" si="153"/>
        <v>0</v>
      </c>
      <c r="M287" s="99">
        <f t="shared" si="154"/>
        <v>0</v>
      </c>
      <c r="N287" s="99">
        <f t="shared" si="155"/>
        <v>0</v>
      </c>
      <c r="O287" s="100">
        <f t="shared" si="156"/>
        <v>0</v>
      </c>
      <c r="P287" s="100">
        <f t="shared" si="157"/>
        <v>0</v>
      </c>
      <c r="Q287" s="101">
        <f t="shared" si="158"/>
        <v>0</v>
      </c>
      <c r="R287" s="101">
        <f t="shared" si="159"/>
        <v>0</v>
      </c>
      <c r="S287" s="102">
        <f t="shared" si="160"/>
        <v>0</v>
      </c>
      <c r="T287" s="102">
        <f t="shared" si="161"/>
        <v>0</v>
      </c>
      <c r="U287" s="103">
        <f t="shared" si="162"/>
        <v>0</v>
      </c>
      <c r="V287" s="103">
        <f t="shared" si="163"/>
        <v>0</v>
      </c>
      <c r="W287" s="104">
        <f t="shared" si="164"/>
        <v>0</v>
      </c>
      <c r="X287" s="104">
        <f t="shared" si="165"/>
        <v>0</v>
      </c>
      <c r="Y287" s="64"/>
    </row>
    <row r="288" spans="1:25" ht="14.25" thickBot="1">
      <c r="A288" s="393" t="s">
        <v>152</v>
      </c>
      <c r="B288" s="394"/>
      <c r="C288" s="395"/>
      <c r="D288" s="107" t="str">
        <f>IF(SUM(L263:L287)=0,"",SUM(K263:K287)/SUM(L263:L287)*100)</f>
        <v/>
      </c>
      <c r="E288" s="107" t="str">
        <f>IF(SUM(N263:N287)=0,"",SUM(M263:M287)/SUM(N263:N287)*100)</f>
        <v/>
      </c>
      <c r="F288" s="105" t="str">
        <f>IF(SUM(P263:P287)=0,"",SUM(O263:O287)/SUM(P263:P287)*100)</f>
        <v/>
      </c>
      <c r="G288" s="105" t="str">
        <f>IF(SUM(R263:R287)=0,"",SUM(Q263:Q287)/SUM(R263:R287)*100)</f>
        <v/>
      </c>
      <c r="H288" s="105" t="str">
        <f>IF(SUM(T263:T287)=0,"",SUM(S263:S287)/SUM(T263:T287)*100)</f>
        <v/>
      </c>
      <c r="I288" s="105" t="str">
        <f>IF(SUM(V263:V287)=0,"",SUM(U263:U287)/SUM(V263:V287)*100)</f>
        <v/>
      </c>
      <c r="J288" s="106" t="str">
        <f>IF(SUM(X263:X287)=0,"",SUM(W263:W287)/SUM(X263:X287)*100)</f>
        <v/>
      </c>
    </row>
    <row r="289" spans="1:37" ht="30" customHeight="1" thickBot="1">
      <c r="A289" s="396" t="s">
        <v>71</v>
      </c>
      <c r="B289" s="392"/>
      <c r="C289" s="397"/>
      <c r="D289" s="397"/>
      <c r="E289" s="397"/>
      <c r="F289" s="397"/>
      <c r="G289" s="397"/>
      <c r="H289" s="397"/>
      <c r="I289" s="397"/>
      <c r="J289" s="398"/>
    </row>
    <row r="290" spans="1:37" ht="14.25" thickBot="1"/>
    <row r="291" spans="1:37" ht="18" customHeight="1" thickBot="1">
      <c r="A291" s="391" t="s">
        <v>276</v>
      </c>
      <c r="B291" s="392"/>
      <c r="C291" s="299"/>
      <c r="D291" s="295"/>
      <c r="E291" s="295"/>
      <c r="F291" s="295"/>
      <c r="G291" s="295"/>
      <c r="H291" s="295"/>
      <c r="I291" s="295"/>
      <c r="J291" s="296"/>
    </row>
    <row r="292" spans="1:37">
      <c r="A292" s="431" t="s">
        <v>6</v>
      </c>
      <c r="B292" s="374"/>
      <c r="C292" s="433" t="s">
        <v>62</v>
      </c>
      <c r="D292" s="425" t="s">
        <v>64</v>
      </c>
      <c r="E292" s="428" t="s">
        <v>63</v>
      </c>
      <c r="F292" s="429"/>
      <c r="G292" s="429"/>
      <c r="H292" s="429"/>
      <c r="I292" s="429"/>
      <c r="J292" s="430"/>
      <c r="Y292" s="64"/>
    </row>
    <row r="293" spans="1:37" ht="14.25" thickBot="1">
      <c r="A293" s="402"/>
      <c r="B293" s="403"/>
      <c r="C293" s="434"/>
      <c r="D293" s="426"/>
      <c r="E293" s="414" t="s">
        <v>78</v>
      </c>
      <c r="F293" s="436" t="s">
        <v>3</v>
      </c>
      <c r="G293" s="436"/>
      <c r="H293" s="436" t="s">
        <v>4</v>
      </c>
      <c r="I293" s="436" t="s">
        <v>5</v>
      </c>
      <c r="J293" s="416" t="s">
        <v>8</v>
      </c>
      <c r="Y293" s="64" t="s">
        <v>32</v>
      </c>
    </row>
    <row r="294" spans="1:37" ht="14.25" customHeight="1" thickBot="1">
      <c r="A294" s="432"/>
      <c r="B294" s="388"/>
      <c r="C294" s="435"/>
      <c r="D294" s="427"/>
      <c r="E294" s="415"/>
      <c r="F294" s="212" t="s">
        <v>46</v>
      </c>
      <c r="G294" s="212" t="s">
        <v>47</v>
      </c>
      <c r="H294" s="437"/>
      <c r="I294" s="437"/>
      <c r="J294" s="417"/>
      <c r="Y294" s="64" t="s">
        <v>72</v>
      </c>
      <c r="AA294" s="342" t="s">
        <v>63</v>
      </c>
      <c r="AB294" s="343" t="s">
        <v>152</v>
      </c>
      <c r="AC294" s="447" t="s">
        <v>64</v>
      </c>
      <c r="AD294" s="447"/>
      <c r="AE294" s="447"/>
      <c r="AF294" s="447"/>
      <c r="AG294" s="447"/>
      <c r="AH294" s="344" t="s">
        <v>326</v>
      </c>
    </row>
    <row r="295" spans="1:37" ht="14.25" thickTop="1">
      <c r="A295" s="440" t="s">
        <v>82</v>
      </c>
      <c r="B295" s="441"/>
      <c r="C295" s="89" t="s">
        <v>216</v>
      </c>
      <c r="D295" s="293"/>
      <c r="E295" s="90" t="s">
        <v>44</v>
      </c>
      <c r="F295" s="91"/>
      <c r="G295" s="91"/>
      <c r="H295" s="91"/>
      <c r="I295" s="91"/>
      <c r="J295" s="92"/>
      <c r="K295" s="98">
        <f t="shared" ref="K295:K319" si="170">IF(D295="○",1,0)</f>
        <v>0</v>
      </c>
      <c r="L295" s="98">
        <f t="shared" ref="L295:L319" si="171">IF(D295="",0,1)</f>
        <v>0</v>
      </c>
      <c r="M295" s="99">
        <f t="shared" ref="M295:M319" si="172">IF(AND($D295="○",E295="○"),1,0)</f>
        <v>0</v>
      </c>
      <c r="N295" s="99">
        <f t="shared" ref="N295:N319" si="173">IF(AND($D295&lt;&gt;"",$E295="○"),1,0)</f>
        <v>0</v>
      </c>
      <c r="O295" s="100">
        <f t="shared" ref="O295:O319" si="174">IF(AND($D295="○",F295="○"),1,0)</f>
        <v>0</v>
      </c>
      <c r="P295" s="100">
        <f t="shared" ref="P295:P319" si="175">IF(AND($D295&lt;&gt;"",$F295="○"),1,0)</f>
        <v>0</v>
      </c>
      <c r="Q295" s="101">
        <f t="shared" ref="Q295:Q319" si="176">IF(AND($D295="○",G295="○"),1,0)</f>
        <v>0</v>
      </c>
      <c r="R295" s="101">
        <f t="shared" ref="R295:R319" si="177">IF(AND($D295&lt;&gt;"",$G295="○"),1,0)</f>
        <v>0</v>
      </c>
      <c r="S295" s="102">
        <f t="shared" ref="S295:S319" si="178">IF(AND($D295="○",H295="○"),1,0)</f>
        <v>0</v>
      </c>
      <c r="T295" s="102">
        <f t="shared" ref="T295:T319" si="179">IF(AND($D295&lt;&gt;"",$H295="○"),1,0)</f>
        <v>0</v>
      </c>
      <c r="U295" s="103">
        <f t="shared" ref="U295:U319" si="180">IF(AND($D295="○",I295="○"),1,0)</f>
        <v>0</v>
      </c>
      <c r="V295" s="103">
        <f t="shared" ref="V295:V319" si="181">IF(AND($D295&lt;&gt;"",$I295="○"),1,0)</f>
        <v>0</v>
      </c>
      <c r="W295" s="104">
        <f t="shared" ref="W295:W319" si="182">IF(AND($D295="○",J295="○"),1,0)</f>
        <v>0</v>
      </c>
      <c r="X295" s="104">
        <f t="shared" ref="X295:X319" si="183">IF(AND($D295&lt;&gt;"",$J295="○"),1,0)</f>
        <v>0</v>
      </c>
      <c r="Y295" s="64"/>
      <c r="AA295" s="248" t="s">
        <v>327</v>
      </c>
      <c r="AB295" s="346" t="str">
        <f>E320</f>
        <v/>
      </c>
      <c r="AC295" s="348" t="s">
        <v>334</v>
      </c>
      <c r="AD295" s="349" t="str">
        <f>IF(AB295&gt;=20,"★","")</f>
        <v>★</v>
      </c>
      <c r="AE295" s="349" t="str">
        <f>IF(AB295&gt;=40,"★","")</f>
        <v>★</v>
      </c>
      <c r="AF295" s="349" t="str">
        <f>IF(AB295&gt;=60,"★","")</f>
        <v>★</v>
      </c>
      <c r="AG295" s="350" t="str">
        <f>IF(AB295&gt;=80,"★","")</f>
        <v>★</v>
      </c>
      <c r="AH295" s="446">
        <f>C321</f>
        <v>0</v>
      </c>
    </row>
    <row r="296" spans="1:37">
      <c r="A296" s="409"/>
      <c r="B296" s="400"/>
      <c r="C296" s="14" t="s">
        <v>247</v>
      </c>
      <c r="D296" s="161"/>
      <c r="E296" s="40" t="s">
        <v>44</v>
      </c>
      <c r="F296" s="22"/>
      <c r="G296" s="22"/>
      <c r="H296" s="22"/>
      <c r="I296" s="22"/>
      <c r="J296" s="23"/>
      <c r="K296" s="98">
        <f t="shared" si="170"/>
        <v>0</v>
      </c>
      <c r="L296" s="98">
        <f t="shared" si="171"/>
        <v>0</v>
      </c>
      <c r="M296" s="99">
        <f t="shared" si="172"/>
        <v>0</v>
      </c>
      <c r="N296" s="99">
        <f t="shared" si="173"/>
        <v>0</v>
      </c>
      <c r="O296" s="100">
        <f t="shared" si="174"/>
        <v>0</v>
      </c>
      <c r="P296" s="100">
        <f t="shared" si="175"/>
        <v>0</v>
      </c>
      <c r="Q296" s="101">
        <f t="shared" si="176"/>
        <v>0</v>
      </c>
      <c r="R296" s="101">
        <f t="shared" si="177"/>
        <v>0</v>
      </c>
      <c r="S296" s="102">
        <f t="shared" si="178"/>
        <v>0</v>
      </c>
      <c r="T296" s="102">
        <f t="shared" si="179"/>
        <v>0</v>
      </c>
      <c r="U296" s="103">
        <f t="shared" si="180"/>
        <v>0</v>
      </c>
      <c r="V296" s="103">
        <f t="shared" si="181"/>
        <v>0</v>
      </c>
      <c r="W296" s="104">
        <f t="shared" si="182"/>
        <v>0</v>
      </c>
      <c r="X296" s="104">
        <f t="shared" si="183"/>
        <v>0</v>
      </c>
      <c r="Y296" s="64"/>
      <c r="AA296" s="248" t="s">
        <v>328</v>
      </c>
      <c r="AB296" s="346" t="str">
        <f>F320</f>
        <v/>
      </c>
      <c r="AC296" s="348" t="s">
        <v>334</v>
      </c>
      <c r="AD296" s="349" t="str">
        <f t="shared" ref="AD296:AD301" si="184">IF(AB296&gt;=20,"★","")</f>
        <v>★</v>
      </c>
      <c r="AE296" s="349" t="str">
        <f t="shared" ref="AE296:AE301" si="185">IF(AB296&gt;=40,"★","")</f>
        <v>★</v>
      </c>
      <c r="AF296" s="349" t="str">
        <f t="shared" ref="AF296:AF301" si="186">IF(AB296&gt;=60,"★","")</f>
        <v>★</v>
      </c>
      <c r="AG296" s="350" t="str">
        <f t="shared" ref="AG296:AG301" si="187">IF(AB296&gt;=80,"★","")</f>
        <v>★</v>
      </c>
      <c r="AH296" s="446"/>
      <c r="AJ296" s="442" t="s">
        <v>335</v>
      </c>
      <c r="AK296" s="443"/>
    </row>
    <row r="297" spans="1:37">
      <c r="A297" s="409"/>
      <c r="B297" s="400"/>
      <c r="C297" s="281" t="s">
        <v>225</v>
      </c>
      <c r="D297" s="162"/>
      <c r="E297" s="41"/>
      <c r="F297" s="16" t="s">
        <v>44</v>
      </c>
      <c r="G297" s="16" t="s">
        <v>44</v>
      </c>
      <c r="H297" s="16"/>
      <c r="I297" s="16"/>
      <c r="J297" s="17"/>
      <c r="K297" s="98">
        <f t="shared" si="170"/>
        <v>0</v>
      </c>
      <c r="L297" s="98">
        <f t="shared" si="171"/>
        <v>0</v>
      </c>
      <c r="M297" s="99">
        <f t="shared" si="172"/>
        <v>0</v>
      </c>
      <c r="N297" s="99">
        <f t="shared" si="173"/>
        <v>0</v>
      </c>
      <c r="O297" s="100">
        <f t="shared" si="174"/>
        <v>0</v>
      </c>
      <c r="P297" s="100">
        <f t="shared" si="175"/>
        <v>0</v>
      </c>
      <c r="Q297" s="101">
        <f t="shared" si="176"/>
        <v>0</v>
      </c>
      <c r="R297" s="101">
        <f t="shared" si="177"/>
        <v>0</v>
      </c>
      <c r="S297" s="102">
        <f t="shared" si="178"/>
        <v>0</v>
      </c>
      <c r="T297" s="102">
        <f t="shared" si="179"/>
        <v>0</v>
      </c>
      <c r="U297" s="103">
        <f t="shared" si="180"/>
        <v>0</v>
      </c>
      <c r="V297" s="103">
        <f t="shared" si="181"/>
        <v>0</v>
      </c>
      <c r="W297" s="104">
        <f t="shared" si="182"/>
        <v>0</v>
      </c>
      <c r="X297" s="104">
        <f t="shared" si="183"/>
        <v>0</v>
      </c>
      <c r="Y297" s="64"/>
      <c r="AA297" s="248" t="s">
        <v>329</v>
      </c>
      <c r="AB297" s="346" t="str">
        <f>G320</f>
        <v/>
      </c>
      <c r="AC297" s="348" t="s">
        <v>334</v>
      </c>
      <c r="AD297" s="349" t="str">
        <f t="shared" si="184"/>
        <v>★</v>
      </c>
      <c r="AE297" s="349" t="str">
        <f t="shared" si="185"/>
        <v>★</v>
      </c>
      <c r="AF297" s="349" t="str">
        <f t="shared" si="186"/>
        <v>★</v>
      </c>
      <c r="AG297" s="350" t="str">
        <f t="shared" si="187"/>
        <v>★</v>
      </c>
      <c r="AH297" s="446"/>
      <c r="AJ297" s="351" t="s">
        <v>336</v>
      </c>
      <c r="AK297" s="352" t="s">
        <v>334</v>
      </c>
    </row>
    <row r="298" spans="1:37">
      <c r="A298" s="409"/>
      <c r="B298" s="400"/>
      <c r="C298" s="281" t="s">
        <v>83</v>
      </c>
      <c r="D298" s="162"/>
      <c r="E298" s="41"/>
      <c r="F298" s="16"/>
      <c r="G298" s="16"/>
      <c r="H298" s="16" t="s">
        <v>44</v>
      </c>
      <c r="I298" s="16"/>
      <c r="J298" s="17"/>
      <c r="K298" s="98">
        <f t="shared" si="170"/>
        <v>0</v>
      </c>
      <c r="L298" s="98">
        <f t="shared" si="171"/>
        <v>0</v>
      </c>
      <c r="M298" s="99">
        <f t="shared" si="172"/>
        <v>0</v>
      </c>
      <c r="N298" s="99">
        <f t="shared" si="173"/>
        <v>0</v>
      </c>
      <c r="O298" s="100">
        <f t="shared" si="174"/>
        <v>0</v>
      </c>
      <c r="P298" s="100">
        <f t="shared" si="175"/>
        <v>0</v>
      </c>
      <c r="Q298" s="101">
        <f t="shared" si="176"/>
        <v>0</v>
      </c>
      <c r="R298" s="101">
        <f t="shared" si="177"/>
        <v>0</v>
      </c>
      <c r="S298" s="102">
        <f t="shared" si="178"/>
        <v>0</v>
      </c>
      <c r="T298" s="102">
        <f t="shared" si="179"/>
        <v>0</v>
      </c>
      <c r="U298" s="103">
        <f t="shared" si="180"/>
        <v>0</v>
      </c>
      <c r="V298" s="103">
        <f t="shared" si="181"/>
        <v>0</v>
      </c>
      <c r="W298" s="104">
        <f t="shared" si="182"/>
        <v>0</v>
      </c>
      <c r="X298" s="104">
        <f t="shared" si="183"/>
        <v>0</v>
      </c>
      <c r="Y298" s="64"/>
      <c r="AA298" s="248" t="s">
        <v>143</v>
      </c>
      <c r="AB298" s="346" t="str">
        <f>H320</f>
        <v/>
      </c>
      <c r="AC298" s="348" t="s">
        <v>334</v>
      </c>
      <c r="AD298" s="349" t="str">
        <f t="shared" si="184"/>
        <v>★</v>
      </c>
      <c r="AE298" s="349" t="str">
        <f t="shared" si="185"/>
        <v>★</v>
      </c>
      <c r="AF298" s="349" t="str">
        <f t="shared" si="186"/>
        <v>★</v>
      </c>
      <c r="AG298" s="350" t="str">
        <f t="shared" si="187"/>
        <v>★</v>
      </c>
      <c r="AH298" s="446"/>
      <c r="AJ298" s="351" t="s">
        <v>337</v>
      </c>
      <c r="AK298" s="353" t="s">
        <v>341</v>
      </c>
    </row>
    <row r="299" spans="1:37">
      <c r="A299" s="409"/>
      <c r="B299" s="400"/>
      <c r="C299" s="11" t="s">
        <v>84</v>
      </c>
      <c r="D299" s="163"/>
      <c r="E299" s="42"/>
      <c r="F299" s="28"/>
      <c r="G299" s="28"/>
      <c r="H299" s="28"/>
      <c r="I299" s="28" t="s">
        <v>44</v>
      </c>
      <c r="J299" s="32"/>
      <c r="K299" s="98">
        <f t="shared" si="170"/>
        <v>0</v>
      </c>
      <c r="L299" s="98">
        <f t="shared" si="171"/>
        <v>0</v>
      </c>
      <c r="M299" s="99">
        <f t="shared" si="172"/>
        <v>0</v>
      </c>
      <c r="N299" s="99">
        <f t="shared" si="173"/>
        <v>0</v>
      </c>
      <c r="O299" s="100">
        <f t="shared" si="174"/>
        <v>0</v>
      </c>
      <c r="P299" s="100">
        <f t="shared" si="175"/>
        <v>0</v>
      </c>
      <c r="Q299" s="101">
        <f t="shared" si="176"/>
        <v>0</v>
      </c>
      <c r="R299" s="101">
        <f t="shared" si="177"/>
        <v>0</v>
      </c>
      <c r="S299" s="102">
        <f t="shared" si="178"/>
        <v>0</v>
      </c>
      <c r="T299" s="102">
        <f t="shared" si="179"/>
        <v>0</v>
      </c>
      <c r="U299" s="103">
        <f t="shared" si="180"/>
        <v>0</v>
      </c>
      <c r="V299" s="103">
        <f t="shared" si="181"/>
        <v>0</v>
      </c>
      <c r="W299" s="104">
        <f t="shared" si="182"/>
        <v>0</v>
      </c>
      <c r="X299" s="104">
        <f t="shared" si="183"/>
        <v>0</v>
      </c>
      <c r="Y299" s="64"/>
      <c r="AA299" s="248" t="s">
        <v>144</v>
      </c>
      <c r="AB299" s="346" t="str">
        <f>I320</f>
        <v/>
      </c>
      <c r="AC299" s="348" t="s">
        <v>334</v>
      </c>
      <c r="AD299" s="349" t="str">
        <f t="shared" si="184"/>
        <v>★</v>
      </c>
      <c r="AE299" s="349" t="str">
        <f t="shared" si="185"/>
        <v>★</v>
      </c>
      <c r="AF299" s="349" t="str">
        <f t="shared" si="186"/>
        <v>★</v>
      </c>
      <c r="AG299" s="350" t="str">
        <f t="shared" si="187"/>
        <v>★</v>
      </c>
      <c r="AH299" s="446"/>
      <c r="AJ299" s="351" t="s">
        <v>338</v>
      </c>
      <c r="AK299" s="353" t="s">
        <v>342</v>
      </c>
    </row>
    <row r="300" spans="1:37" ht="14.25" thickBot="1">
      <c r="A300" s="412"/>
      <c r="B300" s="413"/>
      <c r="C300" s="9" t="s">
        <v>57</v>
      </c>
      <c r="D300" s="283"/>
      <c r="E300" s="44" t="s">
        <v>44</v>
      </c>
      <c r="F300" s="38"/>
      <c r="G300" s="38"/>
      <c r="H300" s="38"/>
      <c r="I300" s="38"/>
      <c r="J300" s="39" t="s">
        <v>44</v>
      </c>
      <c r="K300" s="98">
        <f t="shared" si="170"/>
        <v>0</v>
      </c>
      <c r="L300" s="98">
        <f t="shared" si="171"/>
        <v>0</v>
      </c>
      <c r="M300" s="99">
        <f t="shared" si="172"/>
        <v>0</v>
      </c>
      <c r="N300" s="99">
        <f t="shared" si="173"/>
        <v>0</v>
      </c>
      <c r="O300" s="100">
        <f t="shared" si="174"/>
        <v>0</v>
      </c>
      <c r="P300" s="100">
        <f t="shared" si="175"/>
        <v>0</v>
      </c>
      <c r="Q300" s="101">
        <f t="shared" si="176"/>
        <v>0</v>
      </c>
      <c r="R300" s="101">
        <f t="shared" si="177"/>
        <v>0</v>
      </c>
      <c r="S300" s="102">
        <f t="shared" si="178"/>
        <v>0</v>
      </c>
      <c r="T300" s="102">
        <f t="shared" si="179"/>
        <v>0</v>
      </c>
      <c r="U300" s="103">
        <f t="shared" si="180"/>
        <v>0</v>
      </c>
      <c r="V300" s="103">
        <f t="shared" si="181"/>
        <v>0</v>
      </c>
      <c r="W300" s="104">
        <f t="shared" si="182"/>
        <v>0</v>
      </c>
      <c r="X300" s="104">
        <f t="shared" si="183"/>
        <v>0</v>
      </c>
      <c r="Y300" s="64"/>
      <c r="AA300" s="248" t="s">
        <v>145</v>
      </c>
      <c r="AB300" s="346" t="str">
        <f>J320</f>
        <v/>
      </c>
      <c r="AC300" s="348" t="s">
        <v>334</v>
      </c>
      <c r="AD300" s="349" t="str">
        <f t="shared" si="184"/>
        <v>★</v>
      </c>
      <c r="AE300" s="349" t="str">
        <f t="shared" si="185"/>
        <v>★</v>
      </c>
      <c r="AF300" s="349" t="str">
        <f t="shared" si="186"/>
        <v>★</v>
      </c>
      <c r="AG300" s="350" t="str">
        <f t="shared" si="187"/>
        <v>★</v>
      </c>
      <c r="AH300" s="446"/>
      <c r="AJ300" s="351" t="s">
        <v>339</v>
      </c>
      <c r="AK300" s="353" t="s">
        <v>343</v>
      </c>
    </row>
    <row r="301" spans="1:37" ht="14.25" thickBot="1">
      <c r="A301" s="409" t="s">
        <v>85</v>
      </c>
      <c r="B301" s="400"/>
      <c r="C301" s="1" t="s">
        <v>86</v>
      </c>
      <c r="D301" s="282"/>
      <c r="E301" s="43" t="s">
        <v>44</v>
      </c>
      <c r="F301" s="36"/>
      <c r="G301" s="36"/>
      <c r="H301" s="36"/>
      <c r="I301" s="274"/>
      <c r="J301" s="37"/>
      <c r="K301" s="98">
        <f t="shared" si="170"/>
        <v>0</v>
      </c>
      <c r="L301" s="98">
        <f t="shared" si="171"/>
        <v>0</v>
      </c>
      <c r="M301" s="99">
        <f t="shared" si="172"/>
        <v>0</v>
      </c>
      <c r="N301" s="99">
        <f t="shared" si="173"/>
        <v>0</v>
      </c>
      <c r="O301" s="100">
        <f t="shared" si="174"/>
        <v>0</v>
      </c>
      <c r="P301" s="100">
        <f t="shared" si="175"/>
        <v>0</v>
      </c>
      <c r="Q301" s="101">
        <f t="shared" si="176"/>
        <v>0</v>
      </c>
      <c r="R301" s="101">
        <f t="shared" si="177"/>
        <v>0</v>
      </c>
      <c r="S301" s="102">
        <f t="shared" si="178"/>
        <v>0</v>
      </c>
      <c r="T301" s="102">
        <f t="shared" si="179"/>
        <v>0</v>
      </c>
      <c r="U301" s="103">
        <f t="shared" si="180"/>
        <v>0</v>
      </c>
      <c r="V301" s="103">
        <f t="shared" si="181"/>
        <v>0</v>
      </c>
      <c r="W301" s="104">
        <f t="shared" si="182"/>
        <v>0</v>
      </c>
      <c r="X301" s="104">
        <f t="shared" si="183"/>
        <v>0</v>
      </c>
      <c r="Y301" s="64"/>
      <c r="AA301" s="345" t="s">
        <v>333</v>
      </c>
      <c r="AB301" s="347" t="str">
        <f>D320</f>
        <v/>
      </c>
      <c r="AC301" s="356" t="s">
        <v>334</v>
      </c>
      <c r="AD301" s="357" t="str">
        <f t="shared" si="184"/>
        <v>★</v>
      </c>
      <c r="AE301" s="357" t="str">
        <f t="shared" si="185"/>
        <v>★</v>
      </c>
      <c r="AF301" s="357" t="str">
        <f t="shared" si="186"/>
        <v>★</v>
      </c>
      <c r="AG301" s="359" t="str">
        <f t="shared" si="187"/>
        <v>★</v>
      </c>
      <c r="AH301" s="448"/>
      <c r="AJ301" s="354" t="s">
        <v>340</v>
      </c>
      <c r="AK301" s="355" t="s">
        <v>344</v>
      </c>
    </row>
    <row r="302" spans="1:37">
      <c r="A302" s="409"/>
      <c r="B302" s="400"/>
      <c r="C302" s="12" t="s">
        <v>248</v>
      </c>
      <c r="D302" s="162"/>
      <c r="E302" s="41" t="s">
        <v>44</v>
      </c>
      <c r="F302" s="16"/>
      <c r="G302" s="16"/>
      <c r="H302" s="16"/>
      <c r="I302" s="16"/>
      <c r="J302" s="17"/>
      <c r="K302" s="98">
        <f t="shared" si="170"/>
        <v>0</v>
      </c>
      <c r="L302" s="98">
        <f t="shared" si="171"/>
        <v>0</v>
      </c>
      <c r="M302" s="99">
        <f t="shared" si="172"/>
        <v>0</v>
      </c>
      <c r="N302" s="99">
        <f t="shared" si="173"/>
        <v>0</v>
      </c>
      <c r="O302" s="100">
        <f t="shared" si="174"/>
        <v>0</v>
      </c>
      <c r="P302" s="100">
        <f t="shared" si="175"/>
        <v>0</v>
      </c>
      <c r="Q302" s="101">
        <f t="shared" si="176"/>
        <v>0</v>
      </c>
      <c r="R302" s="101">
        <f t="shared" si="177"/>
        <v>0</v>
      </c>
      <c r="S302" s="102">
        <f t="shared" si="178"/>
        <v>0</v>
      </c>
      <c r="T302" s="102">
        <f t="shared" si="179"/>
        <v>0</v>
      </c>
      <c r="U302" s="103">
        <f t="shared" si="180"/>
        <v>0</v>
      </c>
      <c r="V302" s="103">
        <f t="shared" si="181"/>
        <v>0</v>
      </c>
      <c r="W302" s="104">
        <f t="shared" si="182"/>
        <v>0</v>
      </c>
      <c r="X302" s="104">
        <f t="shared" si="183"/>
        <v>0</v>
      </c>
      <c r="Y302" s="64"/>
    </row>
    <row r="303" spans="1:37">
      <c r="A303" s="409"/>
      <c r="B303" s="400"/>
      <c r="C303" s="12" t="s">
        <v>249</v>
      </c>
      <c r="D303" s="162"/>
      <c r="E303" s="41"/>
      <c r="F303" s="16" t="s">
        <v>44</v>
      </c>
      <c r="G303" s="16" t="s">
        <v>44</v>
      </c>
      <c r="H303" s="16"/>
      <c r="I303" s="16"/>
      <c r="J303" s="17"/>
      <c r="K303" s="98">
        <f t="shared" si="170"/>
        <v>0</v>
      </c>
      <c r="L303" s="98">
        <f t="shared" si="171"/>
        <v>0</v>
      </c>
      <c r="M303" s="99">
        <f t="shared" si="172"/>
        <v>0</v>
      </c>
      <c r="N303" s="99">
        <f t="shared" si="173"/>
        <v>0</v>
      </c>
      <c r="O303" s="100">
        <f t="shared" si="174"/>
        <v>0</v>
      </c>
      <c r="P303" s="100">
        <f t="shared" si="175"/>
        <v>0</v>
      </c>
      <c r="Q303" s="101">
        <f t="shared" si="176"/>
        <v>0</v>
      </c>
      <c r="R303" s="101">
        <f t="shared" si="177"/>
        <v>0</v>
      </c>
      <c r="S303" s="102">
        <f t="shared" si="178"/>
        <v>0</v>
      </c>
      <c r="T303" s="102">
        <f t="shared" si="179"/>
        <v>0</v>
      </c>
      <c r="U303" s="103">
        <f t="shared" si="180"/>
        <v>0</v>
      </c>
      <c r="V303" s="103">
        <f t="shared" si="181"/>
        <v>0</v>
      </c>
      <c r="W303" s="104">
        <f t="shared" si="182"/>
        <v>0</v>
      </c>
      <c r="X303" s="104">
        <f t="shared" si="183"/>
        <v>0</v>
      </c>
      <c r="Y303" s="64"/>
    </row>
    <row r="304" spans="1:37">
      <c r="A304" s="409"/>
      <c r="B304" s="400"/>
      <c r="C304" s="12" t="s">
        <v>250</v>
      </c>
      <c r="D304" s="162"/>
      <c r="E304" s="41"/>
      <c r="F304" s="16"/>
      <c r="G304" s="16"/>
      <c r="H304" s="16" t="s">
        <v>44</v>
      </c>
      <c r="I304" s="16"/>
      <c r="J304" s="17"/>
      <c r="K304" s="98">
        <f t="shared" si="170"/>
        <v>0</v>
      </c>
      <c r="L304" s="98">
        <f t="shared" si="171"/>
        <v>0</v>
      </c>
      <c r="M304" s="99">
        <f t="shared" si="172"/>
        <v>0</v>
      </c>
      <c r="N304" s="99">
        <f t="shared" si="173"/>
        <v>0</v>
      </c>
      <c r="O304" s="100">
        <f t="shared" si="174"/>
        <v>0</v>
      </c>
      <c r="P304" s="100">
        <f t="shared" si="175"/>
        <v>0</v>
      </c>
      <c r="Q304" s="101">
        <f t="shared" si="176"/>
        <v>0</v>
      </c>
      <c r="R304" s="101">
        <f t="shared" si="177"/>
        <v>0</v>
      </c>
      <c r="S304" s="102">
        <f t="shared" si="178"/>
        <v>0</v>
      </c>
      <c r="T304" s="102">
        <f t="shared" si="179"/>
        <v>0</v>
      </c>
      <c r="U304" s="103">
        <f t="shared" si="180"/>
        <v>0</v>
      </c>
      <c r="V304" s="103">
        <f t="shared" si="181"/>
        <v>0</v>
      </c>
      <c r="W304" s="104">
        <f t="shared" si="182"/>
        <v>0</v>
      </c>
      <c r="X304" s="104">
        <f t="shared" si="183"/>
        <v>0</v>
      </c>
      <c r="Y304" s="81"/>
    </row>
    <row r="305" spans="1:25" ht="14.25" thickBot="1">
      <c r="A305" s="412"/>
      <c r="B305" s="413"/>
      <c r="C305" s="9" t="s">
        <v>87</v>
      </c>
      <c r="D305" s="283"/>
      <c r="E305" s="44"/>
      <c r="F305" s="38"/>
      <c r="G305" s="38"/>
      <c r="H305" s="38"/>
      <c r="I305" s="38" t="s">
        <v>44</v>
      </c>
      <c r="J305" s="39"/>
      <c r="K305" s="98">
        <f t="shared" si="170"/>
        <v>0</v>
      </c>
      <c r="L305" s="98">
        <f t="shared" si="171"/>
        <v>0</v>
      </c>
      <c r="M305" s="99">
        <f t="shared" si="172"/>
        <v>0</v>
      </c>
      <c r="N305" s="99">
        <f t="shared" si="173"/>
        <v>0</v>
      </c>
      <c r="O305" s="100">
        <f t="shared" si="174"/>
        <v>0</v>
      </c>
      <c r="P305" s="100">
        <f t="shared" si="175"/>
        <v>0</v>
      </c>
      <c r="Q305" s="101">
        <f t="shared" si="176"/>
        <v>0</v>
      </c>
      <c r="R305" s="101">
        <f t="shared" si="177"/>
        <v>0</v>
      </c>
      <c r="S305" s="102">
        <f t="shared" si="178"/>
        <v>0</v>
      </c>
      <c r="T305" s="102">
        <f t="shared" si="179"/>
        <v>0</v>
      </c>
      <c r="U305" s="103">
        <f t="shared" si="180"/>
        <v>0</v>
      </c>
      <c r="V305" s="103">
        <f t="shared" si="181"/>
        <v>0</v>
      </c>
      <c r="W305" s="104">
        <f t="shared" si="182"/>
        <v>0</v>
      </c>
      <c r="X305" s="104">
        <f t="shared" si="183"/>
        <v>0</v>
      </c>
      <c r="Y305" s="64"/>
    </row>
    <row r="306" spans="1:25">
      <c r="A306" s="410" t="s">
        <v>24</v>
      </c>
      <c r="B306" s="411"/>
      <c r="C306" s="275" t="s">
        <v>251</v>
      </c>
      <c r="D306" s="294"/>
      <c r="E306" s="276" t="s">
        <v>44</v>
      </c>
      <c r="F306" s="277"/>
      <c r="G306" s="277"/>
      <c r="H306" s="277"/>
      <c r="I306" s="277"/>
      <c r="J306" s="278"/>
      <c r="K306" s="98">
        <f t="shared" si="170"/>
        <v>0</v>
      </c>
      <c r="L306" s="98">
        <f t="shared" si="171"/>
        <v>0</v>
      </c>
      <c r="M306" s="99">
        <f t="shared" si="172"/>
        <v>0</v>
      </c>
      <c r="N306" s="99">
        <f t="shared" si="173"/>
        <v>0</v>
      </c>
      <c r="O306" s="100">
        <f t="shared" si="174"/>
        <v>0</v>
      </c>
      <c r="P306" s="100">
        <f t="shared" si="175"/>
        <v>0</v>
      </c>
      <c r="Q306" s="101">
        <f t="shared" si="176"/>
        <v>0</v>
      </c>
      <c r="R306" s="101">
        <f t="shared" si="177"/>
        <v>0</v>
      </c>
      <c r="S306" s="102">
        <f t="shared" si="178"/>
        <v>0</v>
      </c>
      <c r="T306" s="102">
        <f t="shared" si="179"/>
        <v>0</v>
      </c>
      <c r="U306" s="103">
        <f t="shared" si="180"/>
        <v>0</v>
      </c>
      <c r="V306" s="103">
        <f t="shared" si="181"/>
        <v>0</v>
      </c>
      <c r="W306" s="104">
        <f t="shared" si="182"/>
        <v>0</v>
      </c>
      <c r="X306" s="104">
        <f t="shared" si="183"/>
        <v>0</v>
      </c>
      <c r="Y306" s="64"/>
    </row>
    <row r="307" spans="1:25">
      <c r="A307" s="409"/>
      <c r="B307" s="400"/>
      <c r="C307" s="279" t="s">
        <v>88</v>
      </c>
      <c r="D307" s="162"/>
      <c r="E307" s="41" t="s">
        <v>44</v>
      </c>
      <c r="F307" s="16"/>
      <c r="G307" s="16"/>
      <c r="H307" s="16"/>
      <c r="I307" s="16"/>
      <c r="J307" s="17"/>
      <c r="K307" s="98">
        <f t="shared" si="170"/>
        <v>0</v>
      </c>
      <c r="L307" s="98">
        <f t="shared" si="171"/>
        <v>0</v>
      </c>
      <c r="M307" s="99">
        <f t="shared" si="172"/>
        <v>0</v>
      </c>
      <c r="N307" s="99">
        <f t="shared" si="173"/>
        <v>0</v>
      </c>
      <c r="O307" s="100">
        <f t="shared" si="174"/>
        <v>0</v>
      </c>
      <c r="P307" s="100">
        <f t="shared" si="175"/>
        <v>0</v>
      </c>
      <c r="Q307" s="101">
        <f t="shared" si="176"/>
        <v>0</v>
      </c>
      <c r="R307" s="101">
        <f t="shared" si="177"/>
        <v>0</v>
      </c>
      <c r="S307" s="102">
        <f t="shared" si="178"/>
        <v>0</v>
      </c>
      <c r="T307" s="102">
        <f t="shared" si="179"/>
        <v>0</v>
      </c>
      <c r="U307" s="103">
        <f t="shared" si="180"/>
        <v>0</v>
      </c>
      <c r="V307" s="103">
        <f t="shared" si="181"/>
        <v>0</v>
      </c>
      <c r="W307" s="104">
        <f t="shared" si="182"/>
        <v>0</v>
      </c>
      <c r="X307" s="104">
        <f t="shared" si="183"/>
        <v>0</v>
      </c>
      <c r="Y307" s="64"/>
    </row>
    <row r="308" spans="1:25" ht="27">
      <c r="A308" s="409"/>
      <c r="B308" s="400"/>
      <c r="C308" s="12" t="s">
        <v>226</v>
      </c>
      <c r="D308" s="162"/>
      <c r="E308" s="41"/>
      <c r="F308" s="16" t="s">
        <v>44</v>
      </c>
      <c r="G308" s="16" t="s">
        <v>44</v>
      </c>
      <c r="H308" s="16"/>
      <c r="I308" s="16"/>
      <c r="J308" s="17"/>
      <c r="K308" s="98">
        <f t="shared" si="170"/>
        <v>0</v>
      </c>
      <c r="L308" s="98">
        <f t="shared" si="171"/>
        <v>0</v>
      </c>
      <c r="M308" s="99">
        <f t="shared" si="172"/>
        <v>0</v>
      </c>
      <c r="N308" s="99">
        <f t="shared" si="173"/>
        <v>0</v>
      </c>
      <c r="O308" s="100">
        <f t="shared" si="174"/>
        <v>0</v>
      </c>
      <c r="P308" s="100">
        <f t="shared" si="175"/>
        <v>0</v>
      </c>
      <c r="Q308" s="101">
        <f t="shared" si="176"/>
        <v>0</v>
      </c>
      <c r="R308" s="101">
        <f t="shared" si="177"/>
        <v>0</v>
      </c>
      <c r="S308" s="102">
        <f t="shared" si="178"/>
        <v>0</v>
      </c>
      <c r="T308" s="102">
        <f t="shared" si="179"/>
        <v>0</v>
      </c>
      <c r="U308" s="103">
        <f t="shared" si="180"/>
        <v>0</v>
      </c>
      <c r="V308" s="103">
        <f t="shared" si="181"/>
        <v>0</v>
      </c>
      <c r="W308" s="104">
        <f t="shared" si="182"/>
        <v>0</v>
      </c>
      <c r="X308" s="104">
        <f t="shared" si="183"/>
        <v>0</v>
      </c>
      <c r="Y308" s="64"/>
    </row>
    <row r="309" spans="1:25">
      <c r="A309" s="409"/>
      <c r="B309" s="400"/>
      <c r="C309" s="12" t="s">
        <v>252</v>
      </c>
      <c r="D309" s="162"/>
      <c r="E309" s="41" t="s">
        <v>44</v>
      </c>
      <c r="F309" s="16"/>
      <c r="G309" s="16" t="s">
        <v>44</v>
      </c>
      <c r="H309" s="16" t="s">
        <v>44</v>
      </c>
      <c r="I309" s="16" t="s">
        <v>44</v>
      </c>
      <c r="J309" s="17" t="s">
        <v>44</v>
      </c>
      <c r="K309" s="98">
        <f t="shared" si="170"/>
        <v>0</v>
      </c>
      <c r="L309" s="98">
        <f t="shared" si="171"/>
        <v>0</v>
      </c>
      <c r="M309" s="99">
        <f t="shared" si="172"/>
        <v>0</v>
      </c>
      <c r="N309" s="99">
        <f t="shared" si="173"/>
        <v>0</v>
      </c>
      <c r="O309" s="100">
        <f t="shared" si="174"/>
        <v>0</v>
      </c>
      <c r="P309" s="100">
        <f t="shared" si="175"/>
        <v>0</v>
      </c>
      <c r="Q309" s="101">
        <f t="shared" si="176"/>
        <v>0</v>
      </c>
      <c r="R309" s="101">
        <f t="shared" si="177"/>
        <v>0</v>
      </c>
      <c r="S309" s="102">
        <f t="shared" si="178"/>
        <v>0</v>
      </c>
      <c r="T309" s="102">
        <f t="shared" si="179"/>
        <v>0</v>
      </c>
      <c r="U309" s="103">
        <f t="shared" si="180"/>
        <v>0</v>
      </c>
      <c r="V309" s="103">
        <f t="shared" si="181"/>
        <v>0</v>
      </c>
      <c r="W309" s="104">
        <f t="shared" si="182"/>
        <v>0</v>
      </c>
      <c r="X309" s="104">
        <f t="shared" si="183"/>
        <v>0</v>
      </c>
      <c r="Y309" s="64"/>
    </row>
    <row r="310" spans="1:25">
      <c r="A310" s="409"/>
      <c r="B310" s="400"/>
      <c r="C310" s="12" t="s">
        <v>89</v>
      </c>
      <c r="D310" s="162"/>
      <c r="E310" s="41"/>
      <c r="F310" s="16"/>
      <c r="G310" s="16"/>
      <c r="H310" s="16"/>
      <c r="I310" s="16" t="s">
        <v>44</v>
      </c>
      <c r="J310" s="17"/>
      <c r="K310" s="98">
        <f t="shared" si="170"/>
        <v>0</v>
      </c>
      <c r="L310" s="98">
        <f t="shared" si="171"/>
        <v>0</v>
      </c>
      <c r="M310" s="99">
        <f t="shared" si="172"/>
        <v>0</v>
      </c>
      <c r="N310" s="99">
        <f t="shared" si="173"/>
        <v>0</v>
      </c>
      <c r="O310" s="100">
        <f t="shared" si="174"/>
        <v>0</v>
      </c>
      <c r="P310" s="100">
        <f t="shared" si="175"/>
        <v>0</v>
      </c>
      <c r="Q310" s="101">
        <f t="shared" si="176"/>
        <v>0</v>
      </c>
      <c r="R310" s="101">
        <f t="shared" si="177"/>
        <v>0</v>
      </c>
      <c r="S310" s="102">
        <f t="shared" si="178"/>
        <v>0</v>
      </c>
      <c r="T310" s="102">
        <f t="shared" si="179"/>
        <v>0</v>
      </c>
      <c r="U310" s="103">
        <f t="shared" si="180"/>
        <v>0</v>
      </c>
      <c r="V310" s="103">
        <f t="shared" si="181"/>
        <v>0</v>
      </c>
      <c r="W310" s="104">
        <f t="shared" si="182"/>
        <v>0</v>
      </c>
      <c r="X310" s="104">
        <f t="shared" si="183"/>
        <v>0</v>
      </c>
      <c r="Y310" s="64"/>
    </row>
    <row r="311" spans="1:25" ht="14.25" thickBot="1">
      <c r="A311" s="412"/>
      <c r="B311" s="413"/>
      <c r="C311" s="275" t="s">
        <v>57</v>
      </c>
      <c r="D311" s="294"/>
      <c r="E311" s="276" t="s">
        <v>44</v>
      </c>
      <c r="F311" s="277"/>
      <c r="G311" s="277"/>
      <c r="H311" s="277"/>
      <c r="I311" s="277"/>
      <c r="J311" s="278" t="s">
        <v>44</v>
      </c>
      <c r="K311" s="98">
        <f t="shared" si="170"/>
        <v>0</v>
      </c>
      <c r="L311" s="98">
        <f t="shared" si="171"/>
        <v>0</v>
      </c>
      <c r="M311" s="99">
        <f t="shared" si="172"/>
        <v>0</v>
      </c>
      <c r="N311" s="99">
        <f t="shared" si="173"/>
        <v>0</v>
      </c>
      <c r="O311" s="100">
        <f t="shared" si="174"/>
        <v>0</v>
      </c>
      <c r="P311" s="100">
        <f t="shared" si="175"/>
        <v>0</v>
      </c>
      <c r="Q311" s="101">
        <f t="shared" si="176"/>
        <v>0</v>
      </c>
      <c r="R311" s="101">
        <f t="shared" si="177"/>
        <v>0</v>
      </c>
      <c r="S311" s="102">
        <f t="shared" si="178"/>
        <v>0</v>
      </c>
      <c r="T311" s="102">
        <f t="shared" si="179"/>
        <v>0</v>
      </c>
      <c r="U311" s="103">
        <f t="shared" si="180"/>
        <v>0</v>
      </c>
      <c r="V311" s="103">
        <f t="shared" si="181"/>
        <v>0</v>
      </c>
      <c r="W311" s="104">
        <f t="shared" si="182"/>
        <v>0</v>
      </c>
      <c r="X311" s="104">
        <f t="shared" si="183"/>
        <v>0</v>
      </c>
      <c r="Y311" s="64"/>
    </row>
    <row r="312" spans="1:25">
      <c r="A312" s="410" t="s">
        <v>25</v>
      </c>
      <c r="B312" s="411"/>
      <c r="C312" s="67" t="s">
        <v>90</v>
      </c>
      <c r="D312" s="282"/>
      <c r="E312" s="43" t="s">
        <v>44</v>
      </c>
      <c r="F312" s="36"/>
      <c r="G312" s="36"/>
      <c r="H312" s="36"/>
      <c r="I312" s="36"/>
      <c r="J312" s="37"/>
      <c r="K312" s="98">
        <f t="shared" si="170"/>
        <v>0</v>
      </c>
      <c r="L312" s="98">
        <f t="shared" si="171"/>
        <v>0</v>
      </c>
      <c r="M312" s="99">
        <f t="shared" si="172"/>
        <v>0</v>
      </c>
      <c r="N312" s="99">
        <f t="shared" si="173"/>
        <v>0</v>
      </c>
      <c r="O312" s="100">
        <f t="shared" si="174"/>
        <v>0</v>
      </c>
      <c r="P312" s="100">
        <f t="shared" si="175"/>
        <v>0</v>
      </c>
      <c r="Q312" s="101">
        <f t="shared" si="176"/>
        <v>0</v>
      </c>
      <c r="R312" s="101">
        <f t="shared" si="177"/>
        <v>0</v>
      </c>
      <c r="S312" s="102">
        <f t="shared" si="178"/>
        <v>0</v>
      </c>
      <c r="T312" s="102">
        <f t="shared" si="179"/>
        <v>0</v>
      </c>
      <c r="U312" s="103">
        <f t="shared" si="180"/>
        <v>0</v>
      </c>
      <c r="V312" s="103">
        <f t="shared" si="181"/>
        <v>0</v>
      </c>
      <c r="W312" s="104">
        <f t="shared" si="182"/>
        <v>0</v>
      </c>
      <c r="X312" s="104">
        <f t="shared" si="183"/>
        <v>0</v>
      </c>
      <c r="Y312" s="64"/>
    </row>
    <row r="313" spans="1:25" ht="27">
      <c r="A313" s="409"/>
      <c r="B313" s="400"/>
      <c r="C313" s="281" t="s">
        <v>227</v>
      </c>
      <c r="D313" s="162"/>
      <c r="E313" s="41"/>
      <c r="F313" s="16" t="s">
        <v>44</v>
      </c>
      <c r="G313" s="16" t="s">
        <v>44</v>
      </c>
      <c r="H313" s="16"/>
      <c r="I313" s="16"/>
      <c r="J313" s="17"/>
      <c r="K313" s="98">
        <f t="shared" si="170"/>
        <v>0</v>
      </c>
      <c r="L313" s="98">
        <f t="shared" si="171"/>
        <v>0</v>
      </c>
      <c r="M313" s="99">
        <f t="shared" si="172"/>
        <v>0</v>
      </c>
      <c r="N313" s="99">
        <f t="shared" si="173"/>
        <v>0</v>
      </c>
      <c r="O313" s="100">
        <f t="shared" si="174"/>
        <v>0</v>
      </c>
      <c r="P313" s="100">
        <f t="shared" si="175"/>
        <v>0</v>
      </c>
      <c r="Q313" s="101">
        <f t="shared" si="176"/>
        <v>0</v>
      </c>
      <c r="R313" s="101">
        <f t="shared" si="177"/>
        <v>0</v>
      </c>
      <c r="S313" s="102">
        <f t="shared" si="178"/>
        <v>0</v>
      </c>
      <c r="T313" s="102">
        <f t="shared" si="179"/>
        <v>0</v>
      </c>
      <c r="U313" s="103">
        <f t="shared" si="180"/>
        <v>0</v>
      </c>
      <c r="V313" s="103">
        <f t="shared" si="181"/>
        <v>0</v>
      </c>
      <c r="W313" s="104">
        <f t="shared" si="182"/>
        <v>0</v>
      </c>
      <c r="X313" s="104">
        <f t="shared" si="183"/>
        <v>0</v>
      </c>
      <c r="Y313" s="64"/>
    </row>
    <row r="314" spans="1:25">
      <c r="A314" s="409"/>
      <c r="B314" s="400"/>
      <c r="C314" s="281" t="s">
        <v>253</v>
      </c>
      <c r="D314" s="162"/>
      <c r="E314" s="41" t="s">
        <v>44</v>
      </c>
      <c r="F314" s="16"/>
      <c r="G314" s="16" t="s">
        <v>44</v>
      </c>
      <c r="H314" s="16" t="s">
        <v>44</v>
      </c>
      <c r="I314" s="16" t="s">
        <v>44</v>
      </c>
      <c r="J314" s="17" t="s">
        <v>44</v>
      </c>
      <c r="K314" s="98">
        <f t="shared" si="170"/>
        <v>0</v>
      </c>
      <c r="L314" s="98">
        <f t="shared" si="171"/>
        <v>0</v>
      </c>
      <c r="M314" s="99">
        <f t="shared" si="172"/>
        <v>0</v>
      </c>
      <c r="N314" s="99">
        <f t="shared" si="173"/>
        <v>0</v>
      </c>
      <c r="O314" s="100">
        <f t="shared" si="174"/>
        <v>0</v>
      </c>
      <c r="P314" s="100">
        <f t="shared" si="175"/>
        <v>0</v>
      </c>
      <c r="Q314" s="101">
        <f t="shared" si="176"/>
        <v>0</v>
      </c>
      <c r="R314" s="101">
        <f t="shared" si="177"/>
        <v>0</v>
      </c>
      <c r="S314" s="102">
        <f t="shared" si="178"/>
        <v>0</v>
      </c>
      <c r="T314" s="102">
        <f t="shared" si="179"/>
        <v>0</v>
      </c>
      <c r="U314" s="103">
        <f t="shared" si="180"/>
        <v>0</v>
      </c>
      <c r="V314" s="103">
        <f t="shared" si="181"/>
        <v>0</v>
      </c>
      <c r="W314" s="104">
        <f t="shared" si="182"/>
        <v>0</v>
      </c>
      <c r="X314" s="104">
        <f t="shared" si="183"/>
        <v>0</v>
      </c>
      <c r="Y314" s="64"/>
    </row>
    <row r="315" spans="1:25" ht="14.25" thickBot="1">
      <c r="A315" s="412"/>
      <c r="B315" s="413"/>
      <c r="C315" s="66" t="s">
        <v>91</v>
      </c>
      <c r="D315" s="283"/>
      <c r="E315" s="44"/>
      <c r="F315" s="38"/>
      <c r="G315" s="38"/>
      <c r="H315" s="38"/>
      <c r="I315" s="38" t="s">
        <v>44</v>
      </c>
      <c r="J315" s="39"/>
      <c r="K315" s="98">
        <f t="shared" si="170"/>
        <v>0</v>
      </c>
      <c r="L315" s="98">
        <f t="shared" si="171"/>
        <v>0</v>
      </c>
      <c r="M315" s="99">
        <f t="shared" si="172"/>
        <v>0</v>
      </c>
      <c r="N315" s="99">
        <f t="shared" si="173"/>
        <v>0</v>
      </c>
      <c r="O315" s="100">
        <f t="shared" si="174"/>
        <v>0</v>
      </c>
      <c r="P315" s="100">
        <f t="shared" si="175"/>
        <v>0</v>
      </c>
      <c r="Q315" s="101">
        <f t="shared" si="176"/>
        <v>0</v>
      </c>
      <c r="R315" s="101">
        <f t="shared" si="177"/>
        <v>0</v>
      </c>
      <c r="S315" s="102">
        <f t="shared" si="178"/>
        <v>0</v>
      </c>
      <c r="T315" s="102">
        <f t="shared" si="179"/>
        <v>0</v>
      </c>
      <c r="U315" s="103">
        <f t="shared" si="180"/>
        <v>0</v>
      </c>
      <c r="V315" s="103">
        <f t="shared" si="181"/>
        <v>0</v>
      </c>
      <c r="W315" s="104">
        <f t="shared" si="182"/>
        <v>0</v>
      </c>
      <c r="X315" s="104">
        <f t="shared" si="183"/>
        <v>0</v>
      </c>
      <c r="Y315" s="64"/>
    </row>
    <row r="316" spans="1:25">
      <c r="A316" s="409" t="s">
        <v>92</v>
      </c>
      <c r="B316" s="400"/>
      <c r="C316" s="1" t="s">
        <v>93</v>
      </c>
      <c r="D316" s="282"/>
      <c r="E316" s="43" t="s">
        <v>44</v>
      </c>
      <c r="F316" s="36"/>
      <c r="G316" s="36"/>
      <c r="H316" s="36"/>
      <c r="I316" s="274"/>
      <c r="J316" s="37"/>
      <c r="K316" s="98">
        <f t="shared" si="170"/>
        <v>0</v>
      </c>
      <c r="L316" s="98">
        <f t="shared" si="171"/>
        <v>0</v>
      </c>
      <c r="M316" s="99">
        <f t="shared" si="172"/>
        <v>0</v>
      </c>
      <c r="N316" s="99">
        <f t="shared" si="173"/>
        <v>0</v>
      </c>
      <c r="O316" s="100">
        <f t="shared" si="174"/>
        <v>0</v>
      </c>
      <c r="P316" s="100">
        <f t="shared" si="175"/>
        <v>0</v>
      </c>
      <c r="Q316" s="101">
        <f t="shared" si="176"/>
        <v>0</v>
      </c>
      <c r="R316" s="101">
        <f t="shared" si="177"/>
        <v>0</v>
      </c>
      <c r="S316" s="102">
        <f t="shared" si="178"/>
        <v>0</v>
      </c>
      <c r="T316" s="102">
        <f t="shared" si="179"/>
        <v>0</v>
      </c>
      <c r="U316" s="103">
        <f t="shared" si="180"/>
        <v>0</v>
      </c>
      <c r="V316" s="103">
        <f t="shared" si="181"/>
        <v>0</v>
      </c>
      <c r="W316" s="104">
        <f t="shared" si="182"/>
        <v>0</v>
      </c>
      <c r="X316" s="104">
        <f t="shared" si="183"/>
        <v>0</v>
      </c>
      <c r="Y316" s="64"/>
    </row>
    <row r="317" spans="1:25">
      <c r="A317" s="409"/>
      <c r="B317" s="400"/>
      <c r="C317" s="12" t="s">
        <v>94</v>
      </c>
      <c r="D317" s="162"/>
      <c r="E317" s="41"/>
      <c r="F317" s="16" t="s">
        <v>44</v>
      </c>
      <c r="G317" s="16" t="s">
        <v>44</v>
      </c>
      <c r="H317" s="16"/>
      <c r="I317" s="16"/>
      <c r="J317" s="17"/>
      <c r="K317" s="98">
        <f t="shared" si="170"/>
        <v>0</v>
      </c>
      <c r="L317" s="98">
        <f t="shared" si="171"/>
        <v>0</v>
      </c>
      <c r="M317" s="99">
        <f t="shared" si="172"/>
        <v>0</v>
      </c>
      <c r="N317" s="99">
        <f t="shared" si="173"/>
        <v>0</v>
      </c>
      <c r="O317" s="100">
        <f t="shared" si="174"/>
        <v>0</v>
      </c>
      <c r="P317" s="100">
        <f t="shared" si="175"/>
        <v>0</v>
      </c>
      <c r="Q317" s="101">
        <f t="shared" si="176"/>
        <v>0</v>
      </c>
      <c r="R317" s="101">
        <f t="shared" si="177"/>
        <v>0</v>
      </c>
      <c r="S317" s="102">
        <f t="shared" si="178"/>
        <v>0</v>
      </c>
      <c r="T317" s="102">
        <f t="shared" si="179"/>
        <v>0</v>
      </c>
      <c r="U317" s="103">
        <f t="shared" si="180"/>
        <v>0</v>
      </c>
      <c r="V317" s="103">
        <f t="shared" si="181"/>
        <v>0</v>
      </c>
      <c r="W317" s="104">
        <f t="shared" si="182"/>
        <v>0</v>
      </c>
      <c r="X317" s="104">
        <f t="shared" si="183"/>
        <v>0</v>
      </c>
      <c r="Y317" s="64"/>
    </row>
    <row r="318" spans="1:25">
      <c r="A318" s="409"/>
      <c r="B318" s="400"/>
      <c r="C318" s="12" t="s">
        <v>254</v>
      </c>
      <c r="D318" s="162"/>
      <c r="E318" s="41" t="s">
        <v>44</v>
      </c>
      <c r="F318" s="16"/>
      <c r="G318" s="16" t="s">
        <v>44</v>
      </c>
      <c r="H318" s="16" t="s">
        <v>44</v>
      </c>
      <c r="I318" s="16" t="s">
        <v>44</v>
      </c>
      <c r="J318" s="17" t="s">
        <v>44</v>
      </c>
      <c r="K318" s="98">
        <f t="shared" si="170"/>
        <v>0</v>
      </c>
      <c r="L318" s="98">
        <f t="shared" si="171"/>
        <v>0</v>
      </c>
      <c r="M318" s="99">
        <f t="shared" si="172"/>
        <v>0</v>
      </c>
      <c r="N318" s="99">
        <f t="shared" si="173"/>
        <v>0</v>
      </c>
      <c r="O318" s="100">
        <f t="shared" si="174"/>
        <v>0</v>
      </c>
      <c r="P318" s="100">
        <f t="shared" si="175"/>
        <v>0</v>
      </c>
      <c r="Q318" s="101">
        <f t="shared" si="176"/>
        <v>0</v>
      </c>
      <c r="R318" s="101">
        <f t="shared" si="177"/>
        <v>0</v>
      </c>
      <c r="S318" s="102">
        <f t="shared" si="178"/>
        <v>0</v>
      </c>
      <c r="T318" s="102">
        <f t="shared" si="179"/>
        <v>0</v>
      </c>
      <c r="U318" s="103">
        <f t="shared" si="180"/>
        <v>0</v>
      </c>
      <c r="V318" s="103">
        <f t="shared" si="181"/>
        <v>0</v>
      </c>
      <c r="W318" s="104">
        <f t="shared" si="182"/>
        <v>0</v>
      </c>
      <c r="X318" s="104">
        <f t="shared" si="183"/>
        <v>0</v>
      </c>
      <c r="Y318" s="64"/>
    </row>
    <row r="319" spans="1:25" ht="14.25" thickBot="1">
      <c r="A319" s="412"/>
      <c r="B319" s="413"/>
      <c r="C319" s="9" t="s">
        <v>95</v>
      </c>
      <c r="D319" s="283"/>
      <c r="E319" s="44"/>
      <c r="F319" s="38"/>
      <c r="G319" s="38"/>
      <c r="H319" s="38"/>
      <c r="I319" s="38" t="s">
        <v>44</v>
      </c>
      <c r="J319" s="39"/>
      <c r="K319" s="98">
        <f t="shared" si="170"/>
        <v>0</v>
      </c>
      <c r="L319" s="98">
        <f t="shared" si="171"/>
        <v>0</v>
      </c>
      <c r="M319" s="99">
        <f t="shared" si="172"/>
        <v>0</v>
      </c>
      <c r="N319" s="99">
        <f t="shared" si="173"/>
        <v>0</v>
      </c>
      <c r="O319" s="100">
        <f t="shared" si="174"/>
        <v>0</v>
      </c>
      <c r="P319" s="100">
        <f t="shared" si="175"/>
        <v>0</v>
      </c>
      <c r="Q319" s="101">
        <f t="shared" si="176"/>
        <v>0</v>
      </c>
      <c r="R319" s="101">
        <f t="shared" si="177"/>
        <v>0</v>
      </c>
      <c r="S319" s="102">
        <f t="shared" si="178"/>
        <v>0</v>
      </c>
      <c r="T319" s="102">
        <f t="shared" si="179"/>
        <v>0</v>
      </c>
      <c r="U319" s="103">
        <f t="shared" si="180"/>
        <v>0</v>
      </c>
      <c r="V319" s="103">
        <f t="shared" si="181"/>
        <v>0</v>
      </c>
      <c r="W319" s="104">
        <f t="shared" si="182"/>
        <v>0</v>
      </c>
      <c r="X319" s="104">
        <f t="shared" si="183"/>
        <v>0</v>
      </c>
      <c r="Y319" s="64"/>
    </row>
    <row r="320" spans="1:25" ht="14.25" thickBot="1">
      <c r="A320" s="393" t="s">
        <v>152</v>
      </c>
      <c r="B320" s="394"/>
      <c r="C320" s="395"/>
      <c r="D320" s="107" t="str">
        <f>IF(SUM(L295:L319)=0,"",SUM(K295:K319)/SUM(L295:L319)*100)</f>
        <v/>
      </c>
      <c r="E320" s="107" t="str">
        <f>IF(SUM(N295:N319)=0,"",SUM(M295:M319)/SUM(N295:N319)*100)</f>
        <v/>
      </c>
      <c r="F320" s="105" t="str">
        <f>IF(SUM(P295:P319)=0,"",SUM(O295:O319)/SUM(P295:P319)*100)</f>
        <v/>
      </c>
      <c r="G320" s="105" t="str">
        <f>IF(SUM(R295:R319)=0,"",SUM(Q295:Q319)/SUM(R295:R319)*100)</f>
        <v/>
      </c>
      <c r="H320" s="105" t="str">
        <f>IF(SUM(T295:T319)=0,"",SUM(S295:S319)/SUM(T295:T319)*100)</f>
        <v/>
      </c>
      <c r="I320" s="105" t="str">
        <f>IF(SUM(V295:V319)=0,"",SUM(U295:U319)/SUM(V295:V319)*100)</f>
        <v/>
      </c>
      <c r="J320" s="106" t="str">
        <f>IF(SUM(X295:X319)=0,"",SUM(W295:W319)/SUM(X295:X319)*100)</f>
        <v/>
      </c>
    </row>
    <row r="321" spans="1:10" ht="30" customHeight="1" thickBot="1">
      <c r="A321" s="396" t="s">
        <v>71</v>
      </c>
      <c r="B321" s="392"/>
      <c r="C321" s="397"/>
      <c r="D321" s="397"/>
      <c r="E321" s="397"/>
      <c r="F321" s="397"/>
      <c r="G321" s="397"/>
      <c r="H321" s="397"/>
      <c r="I321" s="397"/>
      <c r="J321" s="398"/>
    </row>
  </sheetData>
  <mergeCells count="211">
    <mergeCell ref="AC294:AG294"/>
    <mergeCell ref="AH295:AH301"/>
    <mergeCell ref="AJ296:AK296"/>
    <mergeCell ref="AC198:AG198"/>
    <mergeCell ref="AH199:AH205"/>
    <mergeCell ref="AJ200:AK200"/>
    <mergeCell ref="AC230:AG230"/>
    <mergeCell ref="AH231:AH237"/>
    <mergeCell ref="AJ232:AK232"/>
    <mergeCell ref="AC262:AG262"/>
    <mergeCell ref="AH263:AH269"/>
    <mergeCell ref="AJ264:AK264"/>
    <mergeCell ref="AC102:AG102"/>
    <mergeCell ref="AH103:AH109"/>
    <mergeCell ref="AJ104:AK104"/>
    <mergeCell ref="AC134:AG134"/>
    <mergeCell ref="AH135:AH141"/>
    <mergeCell ref="AJ136:AK136"/>
    <mergeCell ref="AC166:AG166"/>
    <mergeCell ref="AH167:AH173"/>
    <mergeCell ref="AJ168:AK168"/>
    <mergeCell ref="AC6:AG6"/>
    <mergeCell ref="AH7:AH13"/>
    <mergeCell ref="AJ8:AK8"/>
    <mergeCell ref="AC38:AG38"/>
    <mergeCell ref="AH39:AH45"/>
    <mergeCell ref="AJ40:AK40"/>
    <mergeCell ref="AC70:AG70"/>
    <mergeCell ref="AH71:AH77"/>
    <mergeCell ref="AJ72:AK72"/>
    <mergeCell ref="A3:B3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35:B35"/>
    <mergeCell ref="A33:B33"/>
    <mergeCell ref="C33:J33"/>
    <mergeCell ref="A7:B12"/>
    <mergeCell ref="A13:B17"/>
    <mergeCell ref="A18:B23"/>
    <mergeCell ref="A24:B27"/>
    <mergeCell ref="A28:B31"/>
    <mergeCell ref="A32:C32"/>
    <mergeCell ref="A39:B44"/>
    <mergeCell ref="A45:B49"/>
    <mergeCell ref="A50:B55"/>
    <mergeCell ref="A56:B59"/>
    <mergeCell ref="A60:B63"/>
    <mergeCell ref="A36:B38"/>
    <mergeCell ref="C36:C38"/>
    <mergeCell ref="D36:D38"/>
    <mergeCell ref="E36:J36"/>
    <mergeCell ref="E37:E38"/>
    <mergeCell ref="F37:G37"/>
    <mergeCell ref="H37:H38"/>
    <mergeCell ref="I37:I38"/>
    <mergeCell ref="J37:J38"/>
    <mergeCell ref="A71:B76"/>
    <mergeCell ref="A77:B81"/>
    <mergeCell ref="A82:B87"/>
    <mergeCell ref="A88:B91"/>
    <mergeCell ref="A92:B95"/>
    <mergeCell ref="A64:C64"/>
    <mergeCell ref="A65:B65"/>
    <mergeCell ref="C65:J65"/>
    <mergeCell ref="A68:B70"/>
    <mergeCell ref="C68:C70"/>
    <mergeCell ref="D68:D70"/>
    <mergeCell ref="E68:J68"/>
    <mergeCell ref="E69:E70"/>
    <mergeCell ref="F69:G69"/>
    <mergeCell ref="H69:H70"/>
    <mergeCell ref="I69:I70"/>
    <mergeCell ref="J69:J70"/>
    <mergeCell ref="A67:B67"/>
    <mergeCell ref="A103:B108"/>
    <mergeCell ref="A109:B113"/>
    <mergeCell ref="A114:B119"/>
    <mergeCell ref="A120:B123"/>
    <mergeCell ref="A124:B127"/>
    <mergeCell ref="A96:C96"/>
    <mergeCell ref="A97:B97"/>
    <mergeCell ref="C97:J97"/>
    <mergeCell ref="A100:B102"/>
    <mergeCell ref="C100:C102"/>
    <mergeCell ref="D100:D102"/>
    <mergeCell ref="E100:J100"/>
    <mergeCell ref="E101:E102"/>
    <mergeCell ref="F101:G101"/>
    <mergeCell ref="H101:H102"/>
    <mergeCell ref="I101:I102"/>
    <mergeCell ref="J101:J102"/>
    <mergeCell ref="A99:B99"/>
    <mergeCell ref="A135:B140"/>
    <mergeCell ref="A141:B145"/>
    <mergeCell ref="A146:B151"/>
    <mergeCell ref="A152:B155"/>
    <mergeCell ref="A156:B159"/>
    <mergeCell ref="A128:C128"/>
    <mergeCell ref="A129:B129"/>
    <mergeCell ref="C129:J129"/>
    <mergeCell ref="A132:B134"/>
    <mergeCell ref="C132:C134"/>
    <mergeCell ref="D132:D134"/>
    <mergeCell ref="E132:J132"/>
    <mergeCell ref="E133:E134"/>
    <mergeCell ref="F133:G133"/>
    <mergeCell ref="H133:H134"/>
    <mergeCell ref="I133:I134"/>
    <mergeCell ref="J133:J134"/>
    <mergeCell ref="A131:B131"/>
    <mergeCell ref="A167:B172"/>
    <mergeCell ref="A173:B177"/>
    <mergeCell ref="A178:B183"/>
    <mergeCell ref="A184:B187"/>
    <mergeCell ref="A188:B191"/>
    <mergeCell ref="A160:C160"/>
    <mergeCell ref="A161:B161"/>
    <mergeCell ref="C161:J161"/>
    <mergeCell ref="A164:B166"/>
    <mergeCell ref="C164:C166"/>
    <mergeCell ref="D164:D166"/>
    <mergeCell ref="E164:J164"/>
    <mergeCell ref="E165:E166"/>
    <mergeCell ref="F165:G165"/>
    <mergeCell ref="H165:H166"/>
    <mergeCell ref="I165:I166"/>
    <mergeCell ref="J165:J166"/>
    <mergeCell ref="A163:B163"/>
    <mergeCell ref="A199:B204"/>
    <mergeCell ref="A205:B209"/>
    <mergeCell ref="A210:B215"/>
    <mergeCell ref="A216:B219"/>
    <mergeCell ref="A220:B223"/>
    <mergeCell ref="A192:C192"/>
    <mergeCell ref="A193:B193"/>
    <mergeCell ref="C193:J193"/>
    <mergeCell ref="A196:B198"/>
    <mergeCell ref="C196:C198"/>
    <mergeCell ref="D196:D198"/>
    <mergeCell ref="E196:J196"/>
    <mergeCell ref="E197:E198"/>
    <mergeCell ref="F197:G197"/>
    <mergeCell ref="H197:H198"/>
    <mergeCell ref="I197:I198"/>
    <mergeCell ref="J197:J198"/>
    <mergeCell ref="A195:B195"/>
    <mergeCell ref="A231:B236"/>
    <mergeCell ref="A237:B241"/>
    <mergeCell ref="A242:B247"/>
    <mergeCell ref="A248:B251"/>
    <mergeCell ref="A252:B255"/>
    <mergeCell ref="A224:C224"/>
    <mergeCell ref="A225:B225"/>
    <mergeCell ref="C225:J225"/>
    <mergeCell ref="A228:B230"/>
    <mergeCell ref="C228:C230"/>
    <mergeCell ref="D228:D230"/>
    <mergeCell ref="E228:J228"/>
    <mergeCell ref="E229:E230"/>
    <mergeCell ref="F229:G229"/>
    <mergeCell ref="H229:H230"/>
    <mergeCell ref="I229:I230"/>
    <mergeCell ref="J229:J230"/>
    <mergeCell ref="A227:B227"/>
    <mergeCell ref="A274:B279"/>
    <mergeCell ref="A280:B283"/>
    <mergeCell ref="A284:B287"/>
    <mergeCell ref="A256:C256"/>
    <mergeCell ref="A257:B257"/>
    <mergeCell ref="C257:J257"/>
    <mergeCell ref="A260:B262"/>
    <mergeCell ref="C260:C262"/>
    <mergeCell ref="D260:D262"/>
    <mergeCell ref="E260:J260"/>
    <mergeCell ref="E261:E262"/>
    <mergeCell ref="F261:G261"/>
    <mergeCell ref="H261:H262"/>
    <mergeCell ref="I261:I262"/>
    <mergeCell ref="J261:J262"/>
    <mergeCell ref="A259:B259"/>
    <mergeCell ref="A1:J1"/>
    <mergeCell ref="A320:C320"/>
    <mergeCell ref="A321:B321"/>
    <mergeCell ref="C321:J321"/>
    <mergeCell ref="A295:B300"/>
    <mergeCell ref="A301:B305"/>
    <mergeCell ref="A306:B311"/>
    <mergeCell ref="A312:B315"/>
    <mergeCell ref="A316:B319"/>
    <mergeCell ref="A288:C288"/>
    <mergeCell ref="A289:B289"/>
    <mergeCell ref="C289:J289"/>
    <mergeCell ref="A292:B294"/>
    <mergeCell ref="C292:C294"/>
    <mergeCell ref="D292:D294"/>
    <mergeCell ref="E292:J292"/>
    <mergeCell ref="E293:E294"/>
    <mergeCell ref="F293:G293"/>
    <mergeCell ref="H293:H294"/>
    <mergeCell ref="I293:I294"/>
    <mergeCell ref="J293:J294"/>
    <mergeCell ref="A291:B291"/>
    <mergeCell ref="A263:B268"/>
    <mergeCell ref="A269:B273"/>
  </mergeCells>
  <phoneticPr fontId="1"/>
  <dataValidations count="1">
    <dataValidation type="list" allowBlank="1" showInputMessage="1" showErrorMessage="1" sqref="D263:D287 D7:D31 D39:D63 D71:D95 D103:D127 D135:D159 D167:D191 D199:D223 D231:D255 D295:D319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1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  <col min="26" max="26" width="2.625" customWidth="1"/>
    <col min="27" max="27" width="19.25" customWidth="1"/>
    <col min="29" max="33" width="2.625" customWidth="1"/>
    <col min="34" max="34" width="20.625" customWidth="1"/>
    <col min="35" max="35" width="2.625" customWidth="1"/>
    <col min="36" max="37" width="10.625" customWidth="1"/>
  </cols>
  <sheetData>
    <row r="1" spans="1:37" ht="21">
      <c r="A1" s="364" t="s">
        <v>281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37" ht="14.25" thickBot="1">
      <c r="A2" s="300" t="s">
        <v>272</v>
      </c>
      <c r="C2" s="324" t="s">
        <v>294</v>
      </c>
    </row>
    <row r="3" spans="1:37" ht="18" customHeight="1" thickBot="1">
      <c r="A3" s="391" t="s">
        <v>276</v>
      </c>
      <c r="B3" s="392"/>
      <c r="C3" s="299" t="s">
        <v>314</v>
      </c>
      <c r="D3" s="295"/>
      <c r="E3" s="295"/>
      <c r="F3" s="295"/>
      <c r="G3" s="295"/>
      <c r="H3" s="295"/>
      <c r="I3" s="295"/>
      <c r="J3" s="296"/>
    </row>
    <row r="4" spans="1:37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37" ht="14.25" thickBot="1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32</v>
      </c>
    </row>
    <row r="6" spans="1:37" ht="14.25" customHeight="1" thickBot="1">
      <c r="A6" s="432"/>
      <c r="B6" s="388"/>
      <c r="C6" s="435"/>
      <c r="D6" s="427"/>
      <c r="E6" s="415"/>
      <c r="F6" s="154" t="s">
        <v>46</v>
      </c>
      <c r="G6" s="154" t="s">
        <v>47</v>
      </c>
      <c r="H6" s="437"/>
      <c r="I6" s="437"/>
      <c r="J6" s="417"/>
      <c r="Y6" s="64" t="s">
        <v>72</v>
      </c>
      <c r="AA6" s="342" t="s">
        <v>63</v>
      </c>
      <c r="AB6" s="343" t="s">
        <v>152</v>
      </c>
      <c r="AC6" s="447" t="s">
        <v>64</v>
      </c>
      <c r="AD6" s="447"/>
      <c r="AE6" s="447"/>
      <c r="AF6" s="447"/>
      <c r="AG6" s="447"/>
      <c r="AH6" s="344" t="s">
        <v>326</v>
      </c>
    </row>
    <row r="7" spans="1:37" ht="14.25" thickTop="1">
      <c r="A7" s="399" t="s">
        <v>96</v>
      </c>
      <c r="B7" s="400"/>
      <c r="C7" s="14" t="s">
        <v>97</v>
      </c>
      <c r="D7" s="161" t="s">
        <v>147</v>
      </c>
      <c r="E7" s="40" t="s">
        <v>32</v>
      </c>
      <c r="F7" s="22"/>
      <c r="G7" s="22"/>
      <c r="H7" s="22"/>
      <c r="I7" s="22"/>
      <c r="J7" s="23"/>
      <c r="K7" s="98">
        <f t="shared" ref="K7:K22" si="0">IF(D7="○",1,0)</f>
        <v>1</v>
      </c>
      <c r="L7" s="98">
        <f t="shared" ref="L7:L22" si="1">IF(D7="",0,1)</f>
        <v>1</v>
      </c>
      <c r="M7" s="99">
        <f t="shared" ref="M7:M22" si="2">IF(AND($D7="○",E7="○"),1,0)</f>
        <v>1</v>
      </c>
      <c r="N7" s="99">
        <f t="shared" ref="N7:N22" si="3">IF(AND($D7&lt;&gt;"",$E7="○"),1,0)</f>
        <v>1</v>
      </c>
      <c r="O7" s="100">
        <f t="shared" ref="O7:O22" si="4">IF(AND($D7="○",F7="○"),1,0)</f>
        <v>0</v>
      </c>
      <c r="P7" s="100">
        <f t="shared" ref="P7:P22" si="5">IF(AND($D7&lt;&gt;"",$F7="○"),1,0)</f>
        <v>0</v>
      </c>
      <c r="Q7" s="101">
        <f t="shared" ref="Q7:Q22" si="6">IF(AND($D7="○",G7="○"),1,0)</f>
        <v>0</v>
      </c>
      <c r="R7" s="101">
        <f t="shared" ref="R7:R22" si="7">IF(AND($D7&lt;&gt;"",$G7="○"),1,0)</f>
        <v>0</v>
      </c>
      <c r="S7" s="102">
        <f t="shared" ref="S7:S22" si="8">IF(AND($D7="○",H7="○"),1,0)</f>
        <v>0</v>
      </c>
      <c r="T7" s="102">
        <f t="shared" ref="T7:T22" si="9">IF(AND($D7&lt;&gt;"",$H7="○"),1,0)</f>
        <v>0</v>
      </c>
      <c r="U7" s="103">
        <f t="shared" ref="U7:U22" si="10">IF(AND($D7="○",I7="○"),1,0)</f>
        <v>0</v>
      </c>
      <c r="V7" s="103">
        <f t="shared" ref="V7:V22" si="11">IF(AND($D7&lt;&gt;"",$I7="○"),1,0)</f>
        <v>0</v>
      </c>
      <c r="W7" s="104">
        <f t="shared" ref="W7:W22" si="12">IF(AND($D7="○",J7="○"),1,0)</f>
        <v>0</v>
      </c>
      <c r="X7" s="104">
        <f t="shared" ref="X7:X22" si="13">IF(AND($D7&lt;&gt;"",$J7="○"),1,0)</f>
        <v>0</v>
      </c>
      <c r="Y7" s="64"/>
      <c r="AA7" s="248" t="s">
        <v>327</v>
      </c>
      <c r="AB7" s="346">
        <f>E23</f>
        <v>80</v>
      </c>
      <c r="AC7" s="348" t="s">
        <v>334</v>
      </c>
      <c r="AD7" s="349" t="str">
        <f>IF(AB7&gt;=20,"★","")</f>
        <v>★</v>
      </c>
      <c r="AE7" s="349" t="str">
        <f>IF(AB7&gt;=40,"★","")</f>
        <v>★</v>
      </c>
      <c r="AF7" s="349" t="str">
        <f>IF(AB7&gt;=60,"★","")</f>
        <v>★</v>
      </c>
      <c r="AG7" s="350" t="str">
        <f>IF(AB7&gt;=80,"★","")</f>
        <v>★</v>
      </c>
      <c r="AH7" s="449">
        <f>C24</f>
        <v>0</v>
      </c>
    </row>
    <row r="8" spans="1:37">
      <c r="A8" s="399"/>
      <c r="B8" s="400"/>
      <c r="C8" s="14" t="s">
        <v>256</v>
      </c>
      <c r="D8" s="161" t="s">
        <v>147</v>
      </c>
      <c r="E8" s="40" t="s">
        <v>32</v>
      </c>
      <c r="F8" s="22"/>
      <c r="G8" s="22"/>
      <c r="H8" s="22"/>
      <c r="I8" s="22"/>
      <c r="J8" s="23"/>
      <c r="K8" s="98">
        <f t="shared" si="0"/>
        <v>1</v>
      </c>
      <c r="L8" s="98">
        <f t="shared" si="1"/>
        <v>1</v>
      </c>
      <c r="M8" s="99">
        <f t="shared" si="2"/>
        <v>1</v>
      </c>
      <c r="N8" s="99">
        <f t="shared" si="3"/>
        <v>1</v>
      </c>
      <c r="O8" s="100">
        <f t="shared" si="4"/>
        <v>0</v>
      </c>
      <c r="P8" s="100">
        <f t="shared" si="5"/>
        <v>0</v>
      </c>
      <c r="Q8" s="101">
        <f t="shared" si="6"/>
        <v>0</v>
      </c>
      <c r="R8" s="101">
        <f t="shared" si="7"/>
        <v>0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  <c r="AA8" s="248" t="s">
        <v>328</v>
      </c>
      <c r="AB8" s="346">
        <f>F23</f>
        <v>50</v>
      </c>
      <c r="AC8" s="348" t="s">
        <v>334</v>
      </c>
      <c r="AD8" s="349" t="str">
        <f t="shared" ref="AD8:AD13" si="14">IF(AB8&gt;=20,"★","")</f>
        <v>★</v>
      </c>
      <c r="AE8" s="349" t="str">
        <f t="shared" ref="AE8:AE13" si="15">IF(AB8&gt;=40,"★","")</f>
        <v>★</v>
      </c>
      <c r="AF8" s="349" t="str">
        <f t="shared" ref="AF8:AF13" si="16">IF(AB8&gt;=60,"★","")</f>
        <v/>
      </c>
      <c r="AG8" s="350" t="str">
        <f t="shared" ref="AG8:AG13" si="17">IF(AB8&gt;=80,"★","")</f>
        <v/>
      </c>
      <c r="AH8" s="449"/>
      <c r="AJ8" s="442" t="s">
        <v>335</v>
      </c>
      <c r="AK8" s="443"/>
    </row>
    <row r="9" spans="1:37">
      <c r="A9" s="409"/>
      <c r="B9" s="400"/>
      <c r="C9" s="281" t="s">
        <v>257</v>
      </c>
      <c r="D9" s="162" t="s">
        <v>293</v>
      </c>
      <c r="E9" s="41"/>
      <c r="F9" s="16" t="s">
        <v>32</v>
      </c>
      <c r="G9" s="16" t="s">
        <v>32</v>
      </c>
      <c r="H9" s="16"/>
      <c r="I9" s="16"/>
      <c r="J9" s="17"/>
      <c r="K9" s="98">
        <f t="shared" si="0"/>
        <v>0</v>
      </c>
      <c r="L9" s="98">
        <f t="shared" si="1"/>
        <v>1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1</v>
      </c>
      <c r="Q9" s="101">
        <f t="shared" si="6"/>
        <v>0</v>
      </c>
      <c r="R9" s="101">
        <f t="shared" si="7"/>
        <v>1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  <c r="AA9" s="248" t="s">
        <v>329</v>
      </c>
      <c r="AB9" s="346">
        <f>G23</f>
        <v>60</v>
      </c>
      <c r="AC9" s="348" t="s">
        <v>334</v>
      </c>
      <c r="AD9" s="349" t="str">
        <f t="shared" si="14"/>
        <v>★</v>
      </c>
      <c r="AE9" s="349" t="str">
        <f t="shared" si="15"/>
        <v>★</v>
      </c>
      <c r="AF9" s="349" t="str">
        <f t="shared" si="16"/>
        <v>★</v>
      </c>
      <c r="AG9" s="350" t="str">
        <f t="shared" si="17"/>
        <v/>
      </c>
      <c r="AH9" s="449"/>
      <c r="AJ9" s="351" t="s">
        <v>336</v>
      </c>
      <c r="AK9" s="352" t="s">
        <v>334</v>
      </c>
    </row>
    <row r="10" spans="1:37">
      <c r="A10" s="409"/>
      <c r="B10" s="400"/>
      <c r="C10" s="281" t="s">
        <v>258</v>
      </c>
      <c r="D10" s="162" t="s">
        <v>147</v>
      </c>
      <c r="E10" s="41"/>
      <c r="F10" s="16"/>
      <c r="G10" s="16"/>
      <c r="H10" s="16" t="s">
        <v>32</v>
      </c>
      <c r="I10" s="16"/>
      <c r="J10" s="17" t="s">
        <v>32</v>
      </c>
      <c r="K10" s="98">
        <f t="shared" si="0"/>
        <v>1</v>
      </c>
      <c r="L10" s="98">
        <f t="shared" si="1"/>
        <v>1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1</v>
      </c>
      <c r="T10" s="102">
        <f t="shared" si="9"/>
        <v>1</v>
      </c>
      <c r="U10" s="103">
        <f t="shared" si="10"/>
        <v>0</v>
      </c>
      <c r="V10" s="103">
        <f t="shared" si="11"/>
        <v>0</v>
      </c>
      <c r="W10" s="104">
        <f t="shared" si="12"/>
        <v>1</v>
      </c>
      <c r="X10" s="104">
        <f t="shared" si="13"/>
        <v>1</v>
      </c>
      <c r="Y10" s="64"/>
      <c r="AA10" s="248" t="s">
        <v>143</v>
      </c>
      <c r="AB10" s="346">
        <f>H23</f>
        <v>80</v>
      </c>
      <c r="AC10" s="348" t="s">
        <v>334</v>
      </c>
      <c r="AD10" s="349" t="str">
        <f t="shared" si="14"/>
        <v>★</v>
      </c>
      <c r="AE10" s="349" t="str">
        <f t="shared" si="15"/>
        <v>★</v>
      </c>
      <c r="AF10" s="349" t="str">
        <f t="shared" si="16"/>
        <v>★</v>
      </c>
      <c r="AG10" s="350" t="str">
        <f t="shared" si="17"/>
        <v>★</v>
      </c>
      <c r="AH10" s="449"/>
      <c r="AJ10" s="351" t="s">
        <v>337</v>
      </c>
      <c r="AK10" s="353" t="s">
        <v>341</v>
      </c>
    </row>
    <row r="11" spans="1:37">
      <c r="A11" s="409"/>
      <c r="B11" s="400"/>
      <c r="C11" s="281" t="s">
        <v>104</v>
      </c>
      <c r="D11" s="162" t="s">
        <v>293</v>
      </c>
      <c r="E11" s="41"/>
      <c r="F11" s="16"/>
      <c r="G11" s="16"/>
      <c r="H11" s="16" t="s">
        <v>32</v>
      </c>
      <c r="I11" s="16"/>
      <c r="J11" s="17"/>
      <c r="K11" s="98">
        <f t="shared" si="0"/>
        <v>0</v>
      </c>
      <c r="L11" s="98">
        <f t="shared" si="1"/>
        <v>1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1</v>
      </c>
      <c r="U11" s="103">
        <f t="shared" si="10"/>
        <v>0</v>
      </c>
      <c r="V11" s="103">
        <f t="shared" si="11"/>
        <v>0</v>
      </c>
      <c r="W11" s="104">
        <f t="shared" si="12"/>
        <v>0</v>
      </c>
      <c r="X11" s="104">
        <f t="shared" si="13"/>
        <v>0</v>
      </c>
      <c r="Y11" s="64"/>
      <c r="AA11" s="248" t="s">
        <v>144</v>
      </c>
      <c r="AB11" s="346">
        <f>I23</f>
        <v>60</v>
      </c>
      <c r="AC11" s="348" t="s">
        <v>334</v>
      </c>
      <c r="AD11" s="349" t="str">
        <f t="shared" si="14"/>
        <v>★</v>
      </c>
      <c r="AE11" s="349" t="str">
        <f t="shared" si="15"/>
        <v>★</v>
      </c>
      <c r="AF11" s="349" t="str">
        <f t="shared" si="16"/>
        <v>★</v>
      </c>
      <c r="AG11" s="350" t="str">
        <f t="shared" si="17"/>
        <v/>
      </c>
      <c r="AH11" s="449"/>
      <c r="AJ11" s="351" t="s">
        <v>338</v>
      </c>
      <c r="AK11" s="353" t="s">
        <v>342</v>
      </c>
    </row>
    <row r="12" spans="1:37">
      <c r="A12" s="409"/>
      <c r="B12" s="400"/>
      <c r="C12" s="281" t="s">
        <v>75</v>
      </c>
      <c r="D12" s="162" t="s">
        <v>293</v>
      </c>
      <c r="E12" s="41"/>
      <c r="F12" s="16"/>
      <c r="G12" s="16"/>
      <c r="H12" s="16"/>
      <c r="I12" s="16" t="s">
        <v>32</v>
      </c>
      <c r="J12" s="17"/>
      <c r="K12" s="98">
        <f t="shared" si="0"/>
        <v>0</v>
      </c>
      <c r="L12" s="98">
        <f t="shared" si="1"/>
        <v>1</v>
      </c>
      <c r="M12" s="99">
        <f t="shared" si="2"/>
        <v>0</v>
      </c>
      <c r="N12" s="99">
        <f t="shared" si="3"/>
        <v>0</v>
      </c>
      <c r="O12" s="100">
        <f t="shared" si="4"/>
        <v>0</v>
      </c>
      <c r="P12" s="100">
        <f t="shared" si="5"/>
        <v>0</v>
      </c>
      <c r="Q12" s="101">
        <f t="shared" si="6"/>
        <v>0</v>
      </c>
      <c r="R12" s="101">
        <f t="shared" si="7"/>
        <v>0</v>
      </c>
      <c r="S12" s="102">
        <f t="shared" si="8"/>
        <v>0</v>
      </c>
      <c r="T12" s="102">
        <f t="shared" si="9"/>
        <v>0</v>
      </c>
      <c r="U12" s="103">
        <f t="shared" si="10"/>
        <v>0</v>
      </c>
      <c r="V12" s="103">
        <f t="shared" si="11"/>
        <v>1</v>
      </c>
      <c r="W12" s="104">
        <f t="shared" si="12"/>
        <v>0</v>
      </c>
      <c r="X12" s="104">
        <f t="shared" si="13"/>
        <v>0</v>
      </c>
      <c r="Y12" s="64"/>
      <c r="AA12" s="248" t="s">
        <v>145</v>
      </c>
      <c r="AB12" s="346">
        <f>J23</f>
        <v>100</v>
      </c>
      <c r="AC12" s="348" t="s">
        <v>334</v>
      </c>
      <c r="AD12" s="349" t="str">
        <f t="shared" si="14"/>
        <v>★</v>
      </c>
      <c r="AE12" s="349" t="str">
        <f t="shared" si="15"/>
        <v>★</v>
      </c>
      <c r="AF12" s="349" t="str">
        <f t="shared" si="16"/>
        <v>★</v>
      </c>
      <c r="AG12" s="350" t="str">
        <f t="shared" si="17"/>
        <v>★</v>
      </c>
      <c r="AH12" s="449"/>
      <c r="AJ12" s="351" t="s">
        <v>339</v>
      </c>
      <c r="AK12" s="353" t="s">
        <v>343</v>
      </c>
    </row>
    <row r="13" spans="1:37" ht="14.25" thickBot="1">
      <c r="A13" s="409"/>
      <c r="B13" s="400"/>
      <c r="C13" s="11" t="s">
        <v>259</v>
      </c>
      <c r="D13" s="163" t="s">
        <v>293</v>
      </c>
      <c r="E13" s="42"/>
      <c r="F13" s="28"/>
      <c r="G13" s="28"/>
      <c r="H13" s="28"/>
      <c r="I13" s="28" t="s">
        <v>32</v>
      </c>
      <c r="J13" s="32"/>
      <c r="K13" s="98">
        <f t="shared" si="0"/>
        <v>0</v>
      </c>
      <c r="L13" s="98">
        <f t="shared" si="1"/>
        <v>1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0</v>
      </c>
      <c r="V13" s="103">
        <f t="shared" si="11"/>
        <v>1</v>
      </c>
      <c r="W13" s="104">
        <f t="shared" si="12"/>
        <v>0</v>
      </c>
      <c r="X13" s="104">
        <f t="shared" si="13"/>
        <v>0</v>
      </c>
      <c r="Y13" s="64"/>
      <c r="AA13" s="345" t="s">
        <v>333</v>
      </c>
      <c r="AB13" s="347">
        <f>D23</f>
        <v>62.5</v>
      </c>
      <c r="AC13" s="356" t="s">
        <v>334</v>
      </c>
      <c r="AD13" s="357" t="str">
        <f t="shared" si="14"/>
        <v>★</v>
      </c>
      <c r="AE13" s="357" t="str">
        <f t="shared" si="15"/>
        <v>★</v>
      </c>
      <c r="AF13" s="357" t="str">
        <f t="shared" si="16"/>
        <v>★</v>
      </c>
      <c r="AG13" s="359" t="str">
        <f t="shared" si="17"/>
        <v/>
      </c>
      <c r="AH13" s="450"/>
      <c r="AJ13" s="354" t="s">
        <v>340</v>
      </c>
      <c r="AK13" s="355" t="s">
        <v>344</v>
      </c>
    </row>
    <row r="14" spans="1:37">
      <c r="A14" s="410" t="s">
        <v>102</v>
      </c>
      <c r="B14" s="411"/>
      <c r="C14" s="65" t="s">
        <v>103</v>
      </c>
      <c r="D14" s="282" t="s">
        <v>147</v>
      </c>
      <c r="E14" s="43" t="s">
        <v>32</v>
      </c>
      <c r="F14" s="36"/>
      <c r="G14" s="36" t="s">
        <v>32</v>
      </c>
      <c r="H14" s="36" t="s">
        <v>32</v>
      </c>
      <c r="I14" s="36"/>
      <c r="J14" s="37" t="s">
        <v>32</v>
      </c>
      <c r="K14" s="98">
        <f t="shared" si="0"/>
        <v>1</v>
      </c>
      <c r="L14" s="98">
        <f t="shared" si="1"/>
        <v>1</v>
      </c>
      <c r="M14" s="99">
        <f t="shared" si="2"/>
        <v>1</v>
      </c>
      <c r="N14" s="99">
        <f t="shared" si="3"/>
        <v>1</v>
      </c>
      <c r="O14" s="100">
        <f t="shared" si="4"/>
        <v>0</v>
      </c>
      <c r="P14" s="100">
        <f t="shared" si="5"/>
        <v>0</v>
      </c>
      <c r="Q14" s="101">
        <f t="shared" si="6"/>
        <v>1</v>
      </c>
      <c r="R14" s="101">
        <f t="shared" si="7"/>
        <v>1</v>
      </c>
      <c r="S14" s="102">
        <f t="shared" si="8"/>
        <v>1</v>
      </c>
      <c r="T14" s="102">
        <f t="shared" si="9"/>
        <v>1</v>
      </c>
      <c r="U14" s="103">
        <f t="shared" si="10"/>
        <v>0</v>
      </c>
      <c r="V14" s="103">
        <f t="shared" si="11"/>
        <v>0</v>
      </c>
      <c r="W14" s="104">
        <f t="shared" si="12"/>
        <v>1</v>
      </c>
      <c r="X14" s="104">
        <f t="shared" si="13"/>
        <v>1</v>
      </c>
      <c r="Y14" s="64"/>
    </row>
    <row r="15" spans="1:37">
      <c r="A15" s="409"/>
      <c r="B15" s="400"/>
      <c r="C15" s="281" t="s">
        <v>105</v>
      </c>
      <c r="D15" s="162" t="s">
        <v>147</v>
      </c>
      <c r="E15" s="41"/>
      <c r="F15" s="16" t="s">
        <v>32</v>
      </c>
      <c r="G15" s="16" t="s">
        <v>32</v>
      </c>
      <c r="H15" s="16"/>
      <c r="I15" s="16"/>
      <c r="J15" s="17"/>
      <c r="K15" s="98">
        <f t="shared" si="0"/>
        <v>1</v>
      </c>
      <c r="L15" s="98">
        <f t="shared" si="1"/>
        <v>1</v>
      </c>
      <c r="M15" s="99">
        <f t="shared" si="2"/>
        <v>0</v>
      </c>
      <c r="N15" s="99">
        <f t="shared" si="3"/>
        <v>0</v>
      </c>
      <c r="O15" s="100">
        <f t="shared" si="4"/>
        <v>1</v>
      </c>
      <c r="P15" s="100">
        <f t="shared" si="5"/>
        <v>1</v>
      </c>
      <c r="Q15" s="101">
        <f t="shared" si="6"/>
        <v>1</v>
      </c>
      <c r="R15" s="101">
        <f t="shared" si="7"/>
        <v>1</v>
      </c>
      <c r="S15" s="102">
        <f t="shared" si="8"/>
        <v>0</v>
      </c>
      <c r="T15" s="102">
        <f t="shared" si="9"/>
        <v>0</v>
      </c>
      <c r="U15" s="103">
        <f t="shared" si="10"/>
        <v>0</v>
      </c>
      <c r="V15" s="103">
        <f t="shared" si="11"/>
        <v>0</v>
      </c>
      <c r="W15" s="104">
        <f t="shared" si="12"/>
        <v>0</v>
      </c>
      <c r="X15" s="104">
        <f t="shared" si="13"/>
        <v>0</v>
      </c>
      <c r="Y15" s="64"/>
    </row>
    <row r="16" spans="1:37" ht="14.25" thickBot="1">
      <c r="A16" s="409"/>
      <c r="B16" s="400"/>
      <c r="C16" s="281" t="s">
        <v>106</v>
      </c>
      <c r="D16" s="162" t="s">
        <v>147</v>
      </c>
      <c r="E16" s="41"/>
      <c r="F16" s="16"/>
      <c r="G16" s="16"/>
      <c r="H16" s="16"/>
      <c r="I16" s="16" t="s">
        <v>32</v>
      </c>
      <c r="J16" s="17"/>
      <c r="K16" s="98">
        <f t="shared" si="0"/>
        <v>1</v>
      </c>
      <c r="L16" s="98">
        <f t="shared" si="1"/>
        <v>1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0</v>
      </c>
      <c r="T16" s="102">
        <f t="shared" si="9"/>
        <v>0</v>
      </c>
      <c r="U16" s="103">
        <f t="shared" si="10"/>
        <v>1</v>
      </c>
      <c r="V16" s="103">
        <f t="shared" si="11"/>
        <v>1</v>
      </c>
      <c r="W16" s="104">
        <f t="shared" si="12"/>
        <v>0</v>
      </c>
      <c r="X16" s="104">
        <f t="shared" si="13"/>
        <v>0</v>
      </c>
      <c r="Y16" s="81"/>
    </row>
    <row r="17" spans="1:37">
      <c r="A17" s="438" t="s">
        <v>70</v>
      </c>
      <c r="B17" s="374"/>
      <c r="C17" s="78" t="s">
        <v>108</v>
      </c>
      <c r="D17" s="290" t="s">
        <v>293</v>
      </c>
      <c r="E17" s="57" t="s">
        <v>32</v>
      </c>
      <c r="F17" s="58"/>
      <c r="G17" s="58"/>
      <c r="H17" s="58"/>
      <c r="I17" s="58"/>
      <c r="J17" s="59"/>
      <c r="K17" s="98">
        <f t="shared" si="0"/>
        <v>0</v>
      </c>
      <c r="L17" s="98">
        <f t="shared" si="1"/>
        <v>1</v>
      </c>
      <c r="M17" s="99">
        <f t="shared" si="2"/>
        <v>0</v>
      </c>
      <c r="N17" s="99">
        <f t="shared" si="3"/>
        <v>1</v>
      </c>
      <c r="O17" s="100">
        <f t="shared" si="4"/>
        <v>0</v>
      </c>
      <c r="P17" s="100">
        <f t="shared" si="5"/>
        <v>0</v>
      </c>
      <c r="Q17" s="101">
        <f t="shared" si="6"/>
        <v>0</v>
      </c>
      <c r="R17" s="101">
        <f t="shared" si="7"/>
        <v>0</v>
      </c>
      <c r="S17" s="102">
        <f t="shared" si="8"/>
        <v>0</v>
      </c>
      <c r="T17" s="102">
        <f t="shared" si="9"/>
        <v>0</v>
      </c>
      <c r="U17" s="103">
        <f t="shared" si="10"/>
        <v>0</v>
      </c>
      <c r="V17" s="103">
        <f t="shared" si="11"/>
        <v>0</v>
      </c>
      <c r="W17" s="104">
        <f t="shared" si="12"/>
        <v>0</v>
      </c>
      <c r="X17" s="104">
        <f t="shared" si="13"/>
        <v>0</v>
      </c>
      <c r="Y17" s="64"/>
    </row>
    <row r="18" spans="1:37">
      <c r="A18" s="402"/>
      <c r="B18" s="403"/>
      <c r="C18" s="79" t="s">
        <v>109</v>
      </c>
      <c r="D18" s="291" t="s">
        <v>293</v>
      </c>
      <c r="E18" s="60"/>
      <c r="F18" s="61" t="s">
        <v>32</v>
      </c>
      <c r="G18" s="61" t="s">
        <v>32</v>
      </c>
      <c r="H18" s="61"/>
      <c r="I18" s="61"/>
      <c r="J18" s="62"/>
      <c r="K18" s="98">
        <f t="shared" si="0"/>
        <v>0</v>
      </c>
      <c r="L18" s="98">
        <f t="shared" si="1"/>
        <v>1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1</v>
      </c>
      <c r="Q18" s="101">
        <f t="shared" si="6"/>
        <v>0</v>
      </c>
      <c r="R18" s="101">
        <f t="shared" si="7"/>
        <v>1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0</v>
      </c>
      <c r="W18" s="104">
        <f t="shared" si="12"/>
        <v>0</v>
      </c>
      <c r="X18" s="104">
        <f t="shared" si="13"/>
        <v>0</v>
      </c>
      <c r="Y18" s="64"/>
    </row>
    <row r="19" spans="1:37">
      <c r="A19" s="402"/>
      <c r="B19" s="403"/>
      <c r="C19" s="79" t="s">
        <v>110</v>
      </c>
      <c r="D19" s="291" t="s">
        <v>147</v>
      </c>
      <c r="E19" s="60"/>
      <c r="F19" s="61"/>
      <c r="G19" s="61"/>
      <c r="H19" s="61" t="s">
        <v>32</v>
      </c>
      <c r="I19" s="61"/>
      <c r="J19" s="62"/>
      <c r="K19" s="98">
        <f t="shared" si="0"/>
        <v>1</v>
      </c>
      <c r="L19" s="98">
        <f t="shared" si="1"/>
        <v>1</v>
      </c>
      <c r="M19" s="99">
        <f t="shared" si="2"/>
        <v>0</v>
      </c>
      <c r="N19" s="99">
        <f t="shared" si="3"/>
        <v>0</v>
      </c>
      <c r="O19" s="100">
        <f t="shared" si="4"/>
        <v>0</v>
      </c>
      <c r="P19" s="100">
        <f t="shared" si="5"/>
        <v>0</v>
      </c>
      <c r="Q19" s="101">
        <f t="shared" si="6"/>
        <v>0</v>
      </c>
      <c r="R19" s="101">
        <f t="shared" si="7"/>
        <v>0</v>
      </c>
      <c r="S19" s="102">
        <f t="shared" si="8"/>
        <v>1</v>
      </c>
      <c r="T19" s="102">
        <f t="shared" si="9"/>
        <v>1</v>
      </c>
      <c r="U19" s="103">
        <f t="shared" si="10"/>
        <v>0</v>
      </c>
      <c r="V19" s="103">
        <f t="shared" si="11"/>
        <v>0</v>
      </c>
      <c r="W19" s="104">
        <f t="shared" si="12"/>
        <v>0</v>
      </c>
      <c r="X19" s="104">
        <f t="shared" si="13"/>
        <v>0</v>
      </c>
      <c r="Y19" s="64"/>
    </row>
    <row r="20" spans="1:37">
      <c r="A20" s="402"/>
      <c r="B20" s="403"/>
      <c r="C20" s="79" t="s">
        <v>111</v>
      </c>
      <c r="D20" s="291" t="s">
        <v>147</v>
      </c>
      <c r="E20" s="60"/>
      <c r="F20" s="61"/>
      <c r="G20" s="61"/>
      <c r="H20" s="61"/>
      <c r="I20" s="61" t="s">
        <v>32</v>
      </c>
      <c r="J20" s="62"/>
      <c r="K20" s="98">
        <f t="shared" si="0"/>
        <v>1</v>
      </c>
      <c r="L20" s="98">
        <f t="shared" si="1"/>
        <v>1</v>
      </c>
      <c r="M20" s="99">
        <f t="shared" si="2"/>
        <v>0</v>
      </c>
      <c r="N20" s="99">
        <f t="shared" si="3"/>
        <v>0</v>
      </c>
      <c r="O20" s="100">
        <f t="shared" si="4"/>
        <v>0</v>
      </c>
      <c r="P20" s="100">
        <f t="shared" si="5"/>
        <v>0</v>
      </c>
      <c r="Q20" s="101">
        <f t="shared" si="6"/>
        <v>0</v>
      </c>
      <c r="R20" s="101">
        <f t="shared" si="7"/>
        <v>0</v>
      </c>
      <c r="S20" s="102">
        <f t="shared" si="8"/>
        <v>0</v>
      </c>
      <c r="T20" s="102">
        <f t="shared" si="9"/>
        <v>0</v>
      </c>
      <c r="U20" s="103">
        <f t="shared" si="10"/>
        <v>1</v>
      </c>
      <c r="V20" s="103">
        <f t="shared" si="11"/>
        <v>1</v>
      </c>
      <c r="W20" s="104">
        <f t="shared" si="12"/>
        <v>0</v>
      </c>
      <c r="X20" s="104">
        <f t="shared" si="13"/>
        <v>0</v>
      </c>
      <c r="Y20" s="64"/>
    </row>
    <row r="21" spans="1:37">
      <c r="A21" s="402"/>
      <c r="B21" s="403"/>
      <c r="C21" s="79" t="s">
        <v>112</v>
      </c>
      <c r="D21" s="291" t="s">
        <v>147</v>
      </c>
      <c r="E21" s="60"/>
      <c r="F21" s="61"/>
      <c r="G21" s="61"/>
      <c r="H21" s="61"/>
      <c r="I21" s="61"/>
      <c r="J21" s="62" t="s">
        <v>32</v>
      </c>
      <c r="K21" s="98">
        <f t="shared" si="0"/>
        <v>1</v>
      </c>
      <c r="L21" s="98">
        <f t="shared" si="1"/>
        <v>1</v>
      </c>
      <c r="M21" s="99">
        <f t="shared" si="2"/>
        <v>0</v>
      </c>
      <c r="N21" s="99">
        <f t="shared" si="3"/>
        <v>0</v>
      </c>
      <c r="O21" s="100">
        <f t="shared" si="4"/>
        <v>0</v>
      </c>
      <c r="P21" s="100">
        <f t="shared" si="5"/>
        <v>0</v>
      </c>
      <c r="Q21" s="101">
        <f t="shared" si="6"/>
        <v>0</v>
      </c>
      <c r="R21" s="101">
        <f t="shared" si="7"/>
        <v>0</v>
      </c>
      <c r="S21" s="102">
        <f t="shared" si="8"/>
        <v>0</v>
      </c>
      <c r="T21" s="102">
        <f t="shared" si="9"/>
        <v>0</v>
      </c>
      <c r="U21" s="103">
        <f t="shared" si="10"/>
        <v>0</v>
      </c>
      <c r="V21" s="103">
        <f t="shared" si="11"/>
        <v>0</v>
      </c>
      <c r="W21" s="104">
        <f t="shared" si="12"/>
        <v>1</v>
      </c>
      <c r="X21" s="104">
        <f t="shared" si="13"/>
        <v>1</v>
      </c>
      <c r="Y21" s="64"/>
    </row>
    <row r="22" spans="1:37" ht="14.25" thickBot="1">
      <c r="A22" s="404"/>
      <c r="B22" s="405"/>
      <c r="C22" s="80" t="s">
        <v>69</v>
      </c>
      <c r="D22" s="292" t="s">
        <v>147</v>
      </c>
      <c r="E22" s="63" t="s">
        <v>32</v>
      </c>
      <c r="F22" s="7" t="s">
        <v>32</v>
      </c>
      <c r="G22" s="7" t="s">
        <v>32</v>
      </c>
      <c r="H22" s="7" t="s">
        <v>32</v>
      </c>
      <c r="I22" s="7" t="s">
        <v>32</v>
      </c>
      <c r="J22" s="8" t="s">
        <v>32</v>
      </c>
      <c r="K22" s="98">
        <f t="shared" si="0"/>
        <v>1</v>
      </c>
      <c r="L22" s="98">
        <f t="shared" si="1"/>
        <v>1</v>
      </c>
      <c r="M22" s="99">
        <f t="shared" si="2"/>
        <v>1</v>
      </c>
      <c r="N22" s="99">
        <f t="shared" si="3"/>
        <v>1</v>
      </c>
      <c r="O22" s="100">
        <f t="shared" si="4"/>
        <v>1</v>
      </c>
      <c r="P22" s="100">
        <f t="shared" si="5"/>
        <v>1</v>
      </c>
      <c r="Q22" s="101">
        <f t="shared" si="6"/>
        <v>1</v>
      </c>
      <c r="R22" s="101">
        <f t="shared" si="7"/>
        <v>1</v>
      </c>
      <c r="S22" s="102">
        <f t="shared" si="8"/>
        <v>1</v>
      </c>
      <c r="T22" s="102">
        <f t="shared" si="9"/>
        <v>1</v>
      </c>
      <c r="U22" s="103">
        <f t="shared" si="10"/>
        <v>1</v>
      </c>
      <c r="V22" s="103">
        <f t="shared" si="11"/>
        <v>1</v>
      </c>
      <c r="W22" s="104">
        <f t="shared" si="12"/>
        <v>1</v>
      </c>
      <c r="X22" s="104">
        <f t="shared" si="13"/>
        <v>1</v>
      </c>
      <c r="Y22" s="64"/>
    </row>
    <row r="23" spans="1:37" ht="15" customHeight="1" thickBot="1">
      <c r="A23" s="393" t="s">
        <v>152</v>
      </c>
      <c r="B23" s="394"/>
      <c r="C23" s="395"/>
      <c r="D23" s="107">
        <f>IF(SUM(L7:L22)=0,"",SUM(K7:K22)/SUM(L7:L22)*100)</f>
        <v>62.5</v>
      </c>
      <c r="E23" s="107">
        <f>IF(SUM(N7:N22)=0,"",SUM(M7:M22)/SUM(N7:N22)*100)</f>
        <v>80</v>
      </c>
      <c r="F23" s="105">
        <f>IF(SUM(P7:P22)=0,"",SUM(O7:O22)/SUM(P7:P22)*100)</f>
        <v>50</v>
      </c>
      <c r="G23" s="105">
        <f>IF(SUM(R7:R22)=0,"",SUM(Q7:Q22)/SUM(R7:R22)*100)</f>
        <v>60</v>
      </c>
      <c r="H23" s="105">
        <f>IF(SUM(T7:T22)=0,"",SUM(S7:S22)/SUM(T7:T22)*100)</f>
        <v>80</v>
      </c>
      <c r="I23" s="105">
        <f>IF(SUM(V7:V22)=0,"",SUM(U7:U22)/SUM(V7:V22)*100)</f>
        <v>60</v>
      </c>
      <c r="J23" s="106">
        <f>IF(SUM(X7:X22)=0,"",SUM(W7:W22)/SUM(X7:X22)*100)</f>
        <v>100</v>
      </c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64"/>
    </row>
    <row r="24" spans="1:37" ht="30" customHeight="1" thickBot="1">
      <c r="A24" s="396" t="s">
        <v>71</v>
      </c>
      <c r="B24" s="392"/>
      <c r="C24" s="397"/>
      <c r="D24" s="397"/>
      <c r="E24" s="397"/>
      <c r="F24" s="397"/>
      <c r="G24" s="397"/>
      <c r="H24" s="397"/>
      <c r="I24" s="397"/>
      <c r="J24" s="39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64"/>
    </row>
    <row r="25" spans="1:37" ht="14.25" thickBot="1"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spans="1:37" ht="18" customHeight="1" thickBot="1">
      <c r="A26" s="391" t="s">
        <v>276</v>
      </c>
      <c r="B26" s="392"/>
      <c r="C26" s="299" t="s">
        <v>315</v>
      </c>
      <c r="D26" s="295"/>
      <c r="E26" s="295"/>
      <c r="F26" s="295"/>
      <c r="G26" s="295"/>
      <c r="H26" s="295"/>
      <c r="I26" s="295"/>
      <c r="J26" s="296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spans="1:37">
      <c r="A27" s="431" t="s">
        <v>6</v>
      </c>
      <c r="B27" s="374"/>
      <c r="C27" s="433" t="s">
        <v>62</v>
      </c>
      <c r="D27" s="425" t="s">
        <v>64</v>
      </c>
      <c r="E27" s="428" t="s">
        <v>63</v>
      </c>
      <c r="F27" s="429"/>
      <c r="G27" s="429"/>
      <c r="H27" s="429"/>
      <c r="I27" s="429"/>
      <c r="J27" s="430"/>
      <c r="Y27" s="64"/>
    </row>
    <row r="28" spans="1:37" ht="14.25" thickBot="1">
      <c r="A28" s="402"/>
      <c r="B28" s="403"/>
      <c r="C28" s="434"/>
      <c r="D28" s="426"/>
      <c r="E28" s="414" t="s">
        <v>78</v>
      </c>
      <c r="F28" s="436" t="s">
        <v>3</v>
      </c>
      <c r="G28" s="436"/>
      <c r="H28" s="436" t="s">
        <v>4</v>
      </c>
      <c r="I28" s="436" t="s">
        <v>5</v>
      </c>
      <c r="J28" s="416" t="s">
        <v>8</v>
      </c>
      <c r="Y28" s="64" t="s">
        <v>32</v>
      </c>
    </row>
    <row r="29" spans="1:37" ht="14.25" customHeight="1" thickBot="1">
      <c r="A29" s="432"/>
      <c r="B29" s="388"/>
      <c r="C29" s="435"/>
      <c r="D29" s="427"/>
      <c r="E29" s="415"/>
      <c r="F29" s="212" t="s">
        <v>46</v>
      </c>
      <c r="G29" s="212" t="s">
        <v>47</v>
      </c>
      <c r="H29" s="437"/>
      <c r="I29" s="437"/>
      <c r="J29" s="417"/>
      <c r="Y29" s="64" t="s">
        <v>72</v>
      </c>
      <c r="AA29" s="342" t="s">
        <v>63</v>
      </c>
      <c r="AB29" s="343" t="s">
        <v>152</v>
      </c>
      <c r="AC29" s="447" t="s">
        <v>64</v>
      </c>
      <c r="AD29" s="447"/>
      <c r="AE29" s="447"/>
      <c r="AF29" s="447"/>
      <c r="AG29" s="447"/>
      <c r="AH29" s="344" t="s">
        <v>326</v>
      </c>
    </row>
    <row r="30" spans="1:37" ht="14.25" thickTop="1">
      <c r="A30" s="399" t="s">
        <v>96</v>
      </c>
      <c r="B30" s="400"/>
      <c r="C30" s="14" t="s">
        <v>97</v>
      </c>
      <c r="D30" s="161" t="s">
        <v>293</v>
      </c>
      <c r="E30" s="40" t="s">
        <v>32</v>
      </c>
      <c r="F30" s="22"/>
      <c r="G30" s="22"/>
      <c r="H30" s="22"/>
      <c r="I30" s="22"/>
      <c r="J30" s="23"/>
      <c r="K30" s="98">
        <f t="shared" ref="K30:K45" si="18">IF(D30="○",1,0)</f>
        <v>0</v>
      </c>
      <c r="L30" s="98">
        <f t="shared" ref="L30:L45" si="19">IF(D30="",0,1)</f>
        <v>1</v>
      </c>
      <c r="M30" s="99">
        <f t="shared" ref="M30:M45" si="20">IF(AND($D30="○",E30="○"),1,0)</f>
        <v>0</v>
      </c>
      <c r="N30" s="99">
        <f t="shared" ref="N30:N45" si="21">IF(AND($D30&lt;&gt;"",$E30="○"),1,0)</f>
        <v>1</v>
      </c>
      <c r="O30" s="100">
        <f t="shared" ref="O30:O45" si="22">IF(AND($D30="○",F30="○"),1,0)</f>
        <v>0</v>
      </c>
      <c r="P30" s="100">
        <f t="shared" ref="P30:P45" si="23">IF(AND($D30&lt;&gt;"",$F30="○"),1,0)</f>
        <v>0</v>
      </c>
      <c r="Q30" s="101">
        <f t="shared" ref="Q30:Q45" si="24">IF(AND($D30="○",G30="○"),1,0)</f>
        <v>0</v>
      </c>
      <c r="R30" s="101">
        <f t="shared" ref="R30:R45" si="25">IF(AND($D30&lt;&gt;"",$G30="○"),1,0)</f>
        <v>0</v>
      </c>
      <c r="S30" s="102">
        <f t="shared" ref="S30:S45" si="26">IF(AND($D30="○",H30="○"),1,0)</f>
        <v>0</v>
      </c>
      <c r="T30" s="102">
        <f t="shared" ref="T30:T45" si="27">IF(AND($D30&lt;&gt;"",$H30="○"),1,0)</f>
        <v>0</v>
      </c>
      <c r="U30" s="103">
        <f t="shared" ref="U30:U45" si="28">IF(AND($D30="○",I30="○"),1,0)</f>
        <v>0</v>
      </c>
      <c r="V30" s="103">
        <f t="shared" ref="V30:V45" si="29">IF(AND($D30&lt;&gt;"",$I30="○"),1,0)</f>
        <v>0</v>
      </c>
      <c r="W30" s="104">
        <f t="shared" ref="W30:W45" si="30">IF(AND($D30="○",J30="○"),1,0)</f>
        <v>0</v>
      </c>
      <c r="X30" s="104">
        <f t="shared" ref="X30:X45" si="31">IF(AND($D30&lt;&gt;"",$J30="○"),1,0)</f>
        <v>0</v>
      </c>
      <c r="Y30" s="64"/>
      <c r="AA30" s="248" t="s">
        <v>327</v>
      </c>
      <c r="AB30" s="346">
        <f>E46</f>
        <v>80</v>
      </c>
      <c r="AC30" s="348" t="s">
        <v>334</v>
      </c>
      <c r="AD30" s="349" t="str">
        <f>IF(AB30&gt;=20,"★","")</f>
        <v>★</v>
      </c>
      <c r="AE30" s="349" t="str">
        <f>IF(AB30&gt;=40,"★","")</f>
        <v>★</v>
      </c>
      <c r="AF30" s="349" t="str">
        <f>IF(AB30&gt;=60,"★","")</f>
        <v>★</v>
      </c>
      <c r="AG30" s="350" t="str">
        <f>IF(AB30&gt;=80,"★","")</f>
        <v>★</v>
      </c>
      <c r="AH30" s="449">
        <f>C47</f>
        <v>0</v>
      </c>
    </row>
    <row r="31" spans="1:37">
      <c r="A31" s="399"/>
      <c r="B31" s="400"/>
      <c r="C31" s="14" t="s">
        <v>256</v>
      </c>
      <c r="D31" s="161" t="s">
        <v>147</v>
      </c>
      <c r="E31" s="40" t="s">
        <v>32</v>
      </c>
      <c r="F31" s="22"/>
      <c r="G31" s="22"/>
      <c r="H31" s="22"/>
      <c r="I31" s="22"/>
      <c r="J31" s="23"/>
      <c r="K31" s="98">
        <f t="shared" si="18"/>
        <v>1</v>
      </c>
      <c r="L31" s="98">
        <f t="shared" si="19"/>
        <v>1</v>
      </c>
      <c r="M31" s="99">
        <f t="shared" si="20"/>
        <v>1</v>
      </c>
      <c r="N31" s="99">
        <f t="shared" si="21"/>
        <v>1</v>
      </c>
      <c r="O31" s="100">
        <f t="shared" si="22"/>
        <v>0</v>
      </c>
      <c r="P31" s="100">
        <f t="shared" si="23"/>
        <v>0</v>
      </c>
      <c r="Q31" s="101">
        <f t="shared" si="24"/>
        <v>0</v>
      </c>
      <c r="R31" s="101">
        <f t="shared" si="25"/>
        <v>0</v>
      </c>
      <c r="S31" s="102">
        <f t="shared" si="26"/>
        <v>0</v>
      </c>
      <c r="T31" s="102">
        <f t="shared" si="27"/>
        <v>0</v>
      </c>
      <c r="U31" s="103">
        <f t="shared" si="28"/>
        <v>0</v>
      </c>
      <c r="V31" s="103">
        <f t="shared" si="29"/>
        <v>0</v>
      </c>
      <c r="W31" s="104">
        <f t="shared" si="30"/>
        <v>0</v>
      </c>
      <c r="X31" s="104">
        <f t="shared" si="31"/>
        <v>0</v>
      </c>
      <c r="Y31" s="64"/>
      <c r="AA31" s="248" t="s">
        <v>328</v>
      </c>
      <c r="AB31" s="346">
        <f>F46</f>
        <v>100</v>
      </c>
      <c r="AC31" s="348" t="s">
        <v>334</v>
      </c>
      <c r="AD31" s="349" t="str">
        <f t="shared" ref="AD31:AD36" si="32">IF(AB31&gt;=20,"★","")</f>
        <v>★</v>
      </c>
      <c r="AE31" s="349" t="str">
        <f t="shared" ref="AE31:AE36" si="33">IF(AB31&gt;=40,"★","")</f>
        <v>★</v>
      </c>
      <c r="AF31" s="349" t="str">
        <f t="shared" ref="AF31:AF36" si="34">IF(AB31&gt;=60,"★","")</f>
        <v>★</v>
      </c>
      <c r="AG31" s="350" t="str">
        <f t="shared" ref="AG31:AG36" si="35">IF(AB31&gt;=80,"★","")</f>
        <v>★</v>
      </c>
      <c r="AH31" s="449"/>
      <c r="AJ31" s="442" t="s">
        <v>335</v>
      </c>
      <c r="AK31" s="443"/>
    </row>
    <row r="32" spans="1:37">
      <c r="A32" s="409"/>
      <c r="B32" s="400"/>
      <c r="C32" s="281" t="s">
        <v>257</v>
      </c>
      <c r="D32" s="162" t="s">
        <v>147</v>
      </c>
      <c r="E32" s="41"/>
      <c r="F32" s="16" t="s">
        <v>32</v>
      </c>
      <c r="G32" s="16" t="s">
        <v>32</v>
      </c>
      <c r="H32" s="16"/>
      <c r="I32" s="16"/>
      <c r="J32" s="17"/>
      <c r="K32" s="98">
        <f t="shared" si="18"/>
        <v>1</v>
      </c>
      <c r="L32" s="98">
        <f t="shared" si="19"/>
        <v>1</v>
      </c>
      <c r="M32" s="99">
        <f t="shared" si="20"/>
        <v>0</v>
      </c>
      <c r="N32" s="99">
        <f t="shared" si="21"/>
        <v>0</v>
      </c>
      <c r="O32" s="100">
        <f t="shared" si="22"/>
        <v>1</v>
      </c>
      <c r="P32" s="100">
        <f t="shared" si="23"/>
        <v>1</v>
      </c>
      <c r="Q32" s="101">
        <f t="shared" si="24"/>
        <v>1</v>
      </c>
      <c r="R32" s="101">
        <f t="shared" si="25"/>
        <v>1</v>
      </c>
      <c r="S32" s="102">
        <f t="shared" si="26"/>
        <v>0</v>
      </c>
      <c r="T32" s="102">
        <f t="shared" si="27"/>
        <v>0</v>
      </c>
      <c r="U32" s="103">
        <f t="shared" si="28"/>
        <v>0</v>
      </c>
      <c r="V32" s="103">
        <f t="shared" si="29"/>
        <v>0</v>
      </c>
      <c r="W32" s="104">
        <f t="shared" si="30"/>
        <v>0</v>
      </c>
      <c r="X32" s="104">
        <f t="shared" si="31"/>
        <v>0</v>
      </c>
      <c r="Y32" s="64"/>
      <c r="AA32" s="248" t="s">
        <v>329</v>
      </c>
      <c r="AB32" s="346">
        <f>G46</f>
        <v>100</v>
      </c>
      <c r="AC32" s="348" t="s">
        <v>334</v>
      </c>
      <c r="AD32" s="349" t="str">
        <f t="shared" si="32"/>
        <v>★</v>
      </c>
      <c r="AE32" s="349" t="str">
        <f t="shared" si="33"/>
        <v>★</v>
      </c>
      <c r="AF32" s="349" t="str">
        <f t="shared" si="34"/>
        <v>★</v>
      </c>
      <c r="AG32" s="350" t="str">
        <f t="shared" si="35"/>
        <v>★</v>
      </c>
      <c r="AH32" s="449"/>
      <c r="AJ32" s="351" t="s">
        <v>336</v>
      </c>
      <c r="AK32" s="352" t="s">
        <v>334</v>
      </c>
    </row>
    <row r="33" spans="1:37">
      <c r="A33" s="409"/>
      <c r="B33" s="400"/>
      <c r="C33" s="281" t="s">
        <v>258</v>
      </c>
      <c r="D33" s="162" t="s">
        <v>293</v>
      </c>
      <c r="E33" s="41"/>
      <c r="F33" s="16"/>
      <c r="G33" s="16"/>
      <c r="H33" s="16" t="s">
        <v>32</v>
      </c>
      <c r="I33" s="16"/>
      <c r="J33" s="17" t="s">
        <v>32</v>
      </c>
      <c r="K33" s="98">
        <f t="shared" si="18"/>
        <v>0</v>
      </c>
      <c r="L33" s="98">
        <f t="shared" si="19"/>
        <v>1</v>
      </c>
      <c r="M33" s="99">
        <f t="shared" si="20"/>
        <v>0</v>
      </c>
      <c r="N33" s="99">
        <f t="shared" si="21"/>
        <v>0</v>
      </c>
      <c r="O33" s="100">
        <f t="shared" si="22"/>
        <v>0</v>
      </c>
      <c r="P33" s="100">
        <f t="shared" si="23"/>
        <v>0</v>
      </c>
      <c r="Q33" s="101">
        <f t="shared" si="24"/>
        <v>0</v>
      </c>
      <c r="R33" s="101">
        <f t="shared" si="25"/>
        <v>0</v>
      </c>
      <c r="S33" s="102">
        <f t="shared" si="26"/>
        <v>0</v>
      </c>
      <c r="T33" s="102">
        <f t="shared" si="27"/>
        <v>1</v>
      </c>
      <c r="U33" s="103">
        <f t="shared" si="28"/>
        <v>0</v>
      </c>
      <c r="V33" s="103">
        <f t="shared" si="29"/>
        <v>0</v>
      </c>
      <c r="W33" s="104">
        <f t="shared" si="30"/>
        <v>0</v>
      </c>
      <c r="X33" s="104">
        <f t="shared" si="31"/>
        <v>1</v>
      </c>
      <c r="Y33" s="64"/>
      <c r="AA33" s="248" t="s">
        <v>143</v>
      </c>
      <c r="AB33" s="346">
        <f>H46</f>
        <v>60</v>
      </c>
      <c r="AC33" s="348" t="s">
        <v>334</v>
      </c>
      <c r="AD33" s="349" t="str">
        <f t="shared" si="32"/>
        <v>★</v>
      </c>
      <c r="AE33" s="349" t="str">
        <f t="shared" si="33"/>
        <v>★</v>
      </c>
      <c r="AF33" s="349" t="str">
        <f t="shared" si="34"/>
        <v>★</v>
      </c>
      <c r="AG33" s="350" t="str">
        <f t="shared" si="35"/>
        <v/>
      </c>
      <c r="AH33" s="449"/>
      <c r="AJ33" s="351" t="s">
        <v>337</v>
      </c>
      <c r="AK33" s="353" t="s">
        <v>341</v>
      </c>
    </row>
    <row r="34" spans="1:37">
      <c r="A34" s="409"/>
      <c r="B34" s="400"/>
      <c r="C34" s="281" t="s">
        <v>104</v>
      </c>
      <c r="D34" s="162" t="s">
        <v>293</v>
      </c>
      <c r="E34" s="41"/>
      <c r="F34" s="16"/>
      <c r="G34" s="16"/>
      <c r="H34" s="16" t="s">
        <v>32</v>
      </c>
      <c r="I34" s="16"/>
      <c r="J34" s="17"/>
      <c r="K34" s="98">
        <f t="shared" si="18"/>
        <v>0</v>
      </c>
      <c r="L34" s="98">
        <f t="shared" si="19"/>
        <v>1</v>
      </c>
      <c r="M34" s="99">
        <f t="shared" si="20"/>
        <v>0</v>
      </c>
      <c r="N34" s="99">
        <f t="shared" si="21"/>
        <v>0</v>
      </c>
      <c r="O34" s="100">
        <f t="shared" si="22"/>
        <v>0</v>
      </c>
      <c r="P34" s="100">
        <f t="shared" si="23"/>
        <v>0</v>
      </c>
      <c r="Q34" s="101">
        <f t="shared" si="24"/>
        <v>0</v>
      </c>
      <c r="R34" s="101">
        <f t="shared" si="25"/>
        <v>0</v>
      </c>
      <c r="S34" s="102">
        <f t="shared" si="26"/>
        <v>0</v>
      </c>
      <c r="T34" s="102">
        <f t="shared" si="27"/>
        <v>1</v>
      </c>
      <c r="U34" s="103">
        <f t="shared" si="28"/>
        <v>0</v>
      </c>
      <c r="V34" s="103">
        <f t="shared" si="29"/>
        <v>0</v>
      </c>
      <c r="W34" s="104">
        <f t="shared" si="30"/>
        <v>0</v>
      </c>
      <c r="X34" s="104">
        <f t="shared" si="31"/>
        <v>0</v>
      </c>
      <c r="Y34" s="64"/>
      <c r="AA34" s="248" t="s">
        <v>144</v>
      </c>
      <c r="AB34" s="346">
        <f>I46</f>
        <v>60</v>
      </c>
      <c r="AC34" s="348" t="s">
        <v>334</v>
      </c>
      <c r="AD34" s="349" t="str">
        <f t="shared" si="32"/>
        <v>★</v>
      </c>
      <c r="AE34" s="349" t="str">
        <f t="shared" si="33"/>
        <v>★</v>
      </c>
      <c r="AF34" s="349" t="str">
        <f t="shared" si="34"/>
        <v>★</v>
      </c>
      <c r="AG34" s="350" t="str">
        <f t="shared" si="35"/>
        <v/>
      </c>
      <c r="AH34" s="449"/>
      <c r="AJ34" s="351" t="s">
        <v>338</v>
      </c>
      <c r="AK34" s="353" t="s">
        <v>342</v>
      </c>
    </row>
    <row r="35" spans="1:37">
      <c r="A35" s="409"/>
      <c r="B35" s="400"/>
      <c r="C35" s="281" t="s">
        <v>75</v>
      </c>
      <c r="D35" s="162" t="s">
        <v>293</v>
      </c>
      <c r="E35" s="41"/>
      <c r="F35" s="16"/>
      <c r="G35" s="16"/>
      <c r="H35" s="16"/>
      <c r="I35" s="16" t="s">
        <v>32</v>
      </c>
      <c r="J35" s="17"/>
      <c r="K35" s="98">
        <f t="shared" si="18"/>
        <v>0</v>
      </c>
      <c r="L35" s="98">
        <f t="shared" si="19"/>
        <v>1</v>
      </c>
      <c r="M35" s="99">
        <f t="shared" si="20"/>
        <v>0</v>
      </c>
      <c r="N35" s="99">
        <f t="shared" si="21"/>
        <v>0</v>
      </c>
      <c r="O35" s="100">
        <f t="shared" si="22"/>
        <v>0</v>
      </c>
      <c r="P35" s="100">
        <f t="shared" si="23"/>
        <v>0</v>
      </c>
      <c r="Q35" s="101">
        <f t="shared" si="24"/>
        <v>0</v>
      </c>
      <c r="R35" s="101">
        <f t="shared" si="25"/>
        <v>0</v>
      </c>
      <c r="S35" s="102">
        <f t="shared" si="26"/>
        <v>0</v>
      </c>
      <c r="T35" s="102">
        <f t="shared" si="27"/>
        <v>0</v>
      </c>
      <c r="U35" s="103">
        <f t="shared" si="28"/>
        <v>0</v>
      </c>
      <c r="V35" s="103">
        <f t="shared" si="29"/>
        <v>1</v>
      </c>
      <c r="W35" s="104">
        <f t="shared" si="30"/>
        <v>0</v>
      </c>
      <c r="X35" s="104">
        <f t="shared" si="31"/>
        <v>0</v>
      </c>
      <c r="Y35" s="64"/>
      <c r="AA35" s="248" t="s">
        <v>145</v>
      </c>
      <c r="AB35" s="346">
        <f>J46</f>
        <v>75</v>
      </c>
      <c r="AC35" s="348" t="s">
        <v>334</v>
      </c>
      <c r="AD35" s="349" t="str">
        <f t="shared" si="32"/>
        <v>★</v>
      </c>
      <c r="AE35" s="349" t="str">
        <f t="shared" si="33"/>
        <v>★</v>
      </c>
      <c r="AF35" s="349" t="str">
        <f t="shared" si="34"/>
        <v>★</v>
      </c>
      <c r="AG35" s="350" t="str">
        <f t="shared" si="35"/>
        <v/>
      </c>
      <c r="AH35" s="449"/>
      <c r="AJ35" s="351" t="s">
        <v>339</v>
      </c>
      <c r="AK35" s="353" t="s">
        <v>343</v>
      </c>
    </row>
    <row r="36" spans="1:37" ht="14.25" thickBot="1">
      <c r="A36" s="409"/>
      <c r="B36" s="400"/>
      <c r="C36" s="11" t="s">
        <v>259</v>
      </c>
      <c r="D36" s="163" t="s">
        <v>293</v>
      </c>
      <c r="E36" s="42"/>
      <c r="F36" s="28"/>
      <c r="G36" s="28"/>
      <c r="H36" s="28"/>
      <c r="I36" s="28" t="s">
        <v>32</v>
      </c>
      <c r="J36" s="32"/>
      <c r="K36" s="98">
        <f t="shared" si="18"/>
        <v>0</v>
      </c>
      <c r="L36" s="98">
        <f t="shared" si="19"/>
        <v>1</v>
      </c>
      <c r="M36" s="99">
        <f t="shared" si="20"/>
        <v>0</v>
      </c>
      <c r="N36" s="99">
        <f t="shared" si="21"/>
        <v>0</v>
      </c>
      <c r="O36" s="100">
        <f t="shared" si="22"/>
        <v>0</v>
      </c>
      <c r="P36" s="100">
        <f t="shared" si="23"/>
        <v>0</v>
      </c>
      <c r="Q36" s="101">
        <f t="shared" si="24"/>
        <v>0</v>
      </c>
      <c r="R36" s="101">
        <f t="shared" si="25"/>
        <v>0</v>
      </c>
      <c r="S36" s="102">
        <f t="shared" si="26"/>
        <v>0</v>
      </c>
      <c r="T36" s="102">
        <f t="shared" si="27"/>
        <v>0</v>
      </c>
      <c r="U36" s="103">
        <f t="shared" si="28"/>
        <v>0</v>
      </c>
      <c r="V36" s="103">
        <f t="shared" si="29"/>
        <v>1</v>
      </c>
      <c r="W36" s="104">
        <f t="shared" si="30"/>
        <v>0</v>
      </c>
      <c r="X36" s="104">
        <f t="shared" si="31"/>
        <v>0</v>
      </c>
      <c r="Y36" s="64"/>
      <c r="AA36" s="345" t="s">
        <v>333</v>
      </c>
      <c r="AB36" s="347">
        <f>D46</f>
        <v>68.75</v>
      </c>
      <c r="AC36" s="356" t="s">
        <v>334</v>
      </c>
      <c r="AD36" s="357" t="str">
        <f t="shared" si="32"/>
        <v>★</v>
      </c>
      <c r="AE36" s="357" t="str">
        <f t="shared" si="33"/>
        <v>★</v>
      </c>
      <c r="AF36" s="357" t="str">
        <f t="shared" si="34"/>
        <v>★</v>
      </c>
      <c r="AG36" s="359" t="str">
        <f t="shared" si="35"/>
        <v/>
      </c>
      <c r="AH36" s="450"/>
      <c r="AJ36" s="354" t="s">
        <v>340</v>
      </c>
      <c r="AK36" s="355" t="s">
        <v>344</v>
      </c>
    </row>
    <row r="37" spans="1:37">
      <c r="A37" s="410" t="s">
        <v>102</v>
      </c>
      <c r="B37" s="411"/>
      <c r="C37" s="65" t="s">
        <v>103</v>
      </c>
      <c r="D37" s="282" t="s">
        <v>147</v>
      </c>
      <c r="E37" s="43" t="s">
        <v>32</v>
      </c>
      <c r="F37" s="36"/>
      <c r="G37" s="36" t="s">
        <v>32</v>
      </c>
      <c r="H37" s="36" t="s">
        <v>32</v>
      </c>
      <c r="I37" s="36"/>
      <c r="J37" s="37" t="s">
        <v>32</v>
      </c>
      <c r="K37" s="98">
        <f t="shared" si="18"/>
        <v>1</v>
      </c>
      <c r="L37" s="98">
        <f t="shared" si="19"/>
        <v>1</v>
      </c>
      <c r="M37" s="99">
        <f t="shared" si="20"/>
        <v>1</v>
      </c>
      <c r="N37" s="99">
        <f t="shared" si="21"/>
        <v>1</v>
      </c>
      <c r="O37" s="100">
        <f t="shared" si="22"/>
        <v>0</v>
      </c>
      <c r="P37" s="100">
        <f t="shared" si="23"/>
        <v>0</v>
      </c>
      <c r="Q37" s="101">
        <f t="shared" si="24"/>
        <v>1</v>
      </c>
      <c r="R37" s="101">
        <f t="shared" si="25"/>
        <v>1</v>
      </c>
      <c r="S37" s="102">
        <f t="shared" si="26"/>
        <v>1</v>
      </c>
      <c r="T37" s="102">
        <f t="shared" si="27"/>
        <v>1</v>
      </c>
      <c r="U37" s="103">
        <f t="shared" si="28"/>
        <v>0</v>
      </c>
      <c r="V37" s="103">
        <f t="shared" si="29"/>
        <v>0</v>
      </c>
      <c r="W37" s="104">
        <f t="shared" si="30"/>
        <v>1</v>
      </c>
      <c r="X37" s="104">
        <f t="shared" si="31"/>
        <v>1</v>
      </c>
      <c r="Y37" s="64"/>
    </row>
    <row r="38" spans="1:37">
      <c r="A38" s="409"/>
      <c r="B38" s="400"/>
      <c r="C38" s="281" t="s">
        <v>105</v>
      </c>
      <c r="D38" s="162" t="s">
        <v>147</v>
      </c>
      <c r="E38" s="41"/>
      <c r="F38" s="16" t="s">
        <v>32</v>
      </c>
      <c r="G38" s="16" t="s">
        <v>32</v>
      </c>
      <c r="H38" s="16"/>
      <c r="I38" s="16"/>
      <c r="J38" s="17"/>
      <c r="K38" s="98">
        <f t="shared" si="18"/>
        <v>1</v>
      </c>
      <c r="L38" s="98">
        <f t="shared" si="19"/>
        <v>1</v>
      </c>
      <c r="M38" s="99">
        <f t="shared" si="20"/>
        <v>0</v>
      </c>
      <c r="N38" s="99">
        <f t="shared" si="21"/>
        <v>0</v>
      </c>
      <c r="O38" s="100">
        <f t="shared" si="22"/>
        <v>1</v>
      </c>
      <c r="P38" s="100">
        <f t="shared" si="23"/>
        <v>1</v>
      </c>
      <c r="Q38" s="101">
        <f t="shared" si="24"/>
        <v>1</v>
      </c>
      <c r="R38" s="101">
        <f t="shared" si="25"/>
        <v>1</v>
      </c>
      <c r="S38" s="102">
        <f t="shared" si="26"/>
        <v>0</v>
      </c>
      <c r="T38" s="102">
        <f t="shared" si="27"/>
        <v>0</v>
      </c>
      <c r="U38" s="103">
        <f t="shared" si="28"/>
        <v>0</v>
      </c>
      <c r="V38" s="103">
        <f t="shared" si="29"/>
        <v>0</v>
      </c>
      <c r="W38" s="104">
        <f t="shared" si="30"/>
        <v>0</v>
      </c>
      <c r="X38" s="104">
        <f t="shared" si="31"/>
        <v>0</v>
      </c>
      <c r="Y38" s="64"/>
    </row>
    <row r="39" spans="1:37" ht="14.25" thickBot="1">
      <c r="A39" s="409"/>
      <c r="B39" s="400"/>
      <c r="C39" s="281" t="s">
        <v>106</v>
      </c>
      <c r="D39" s="162" t="s">
        <v>147</v>
      </c>
      <c r="E39" s="41"/>
      <c r="F39" s="16"/>
      <c r="G39" s="16"/>
      <c r="H39" s="16"/>
      <c r="I39" s="16" t="s">
        <v>32</v>
      </c>
      <c r="J39" s="17"/>
      <c r="K39" s="98">
        <f t="shared" si="18"/>
        <v>1</v>
      </c>
      <c r="L39" s="98">
        <f t="shared" si="19"/>
        <v>1</v>
      </c>
      <c r="M39" s="99">
        <f t="shared" si="20"/>
        <v>0</v>
      </c>
      <c r="N39" s="99">
        <f t="shared" si="21"/>
        <v>0</v>
      </c>
      <c r="O39" s="100">
        <f t="shared" si="22"/>
        <v>0</v>
      </c>
      <c r="P39" s="100">
        <f t="shared" si="23"/>
        <v>0</v>
      </c>
      <c r="Q39" s="101">
        <f t="shared" si="24"/>
        <v>0</v>
      </c>
      <c r="R39" s="101">
        <f t="shared" si="25"/>
        <v>0</v>
      </c>
      <c r="S39" s="102">
        <f t="shared" si="26"/>
        <v>0</v>
      </c>
      <c r="T39" s="102">
        <f t="shared" si="27"/>
        <v>0</v>
      </c>
      <c r="U39" s="103">
        <f t="shared" si="28"/>
        <v>1</v>
      </c>
      <c r="V39" s="103">
        <f t="shared" si="29"/>
        <v>1</v>
      </c>
      <c r="W39" s="104">
        <f t="shared" si="30"/>
        <v>0</v>
      </c>
      <c r="X39" s="104">
        <f t="shared" si="31"/>
        <v>0</v>
      </c>
      <c r="Y39" s="81"/>
    </row>
    <row r="40" spans="1:37">
      <c r="A40" s="438" t="s">
        <v>70</v>
      </c>
      <c r="B40" s="374"/>
      <c r="C40" s="78" t="s">
        <v>108</v>
      </c>
      <c r="D40" s="290" t="s">
        <v>147</v>
      </c>
      <c r="E40" s="57" t="s">
        <v>32</v>
      </c>
      <c r="F40" s="58"/>
      <c r="G40" s="58"/>
      <c r="H40" s="58"/>
      <c r="I40" s="58"/>
      <c r="J40" s="59"/>
      <c r="K40" s="98">
        <f t="shared" si="18"/>
        <v>1</v>
      </c>
      <c r="L40" s="98">
        <f t="shared" si="19"/>
        <v>1</v>
      </c>
      <c r="M40" s="99">
        <f t="shared" si="20"/>
        <v>1</v>
      </c>
      <c r="N40" s="99">
        <f t="shared" si="21"/>
        <v>1</v>
      </c>
      <c r="O40" s="100">
        <f t="shared" si="22"/>
        <v>0</v>
      </c>
      <c r="P40" s="100">
        <f t="shared" si="23"/>
        <v>0</v>
      </c>
      <c r="Q40" s="101">
        <f t="shared" si="24"/>
        <v>0</v>
      </c>
      <c r="R40" s="101">
        <f t="shared" si="25"/>
        <v>0</v>
      </c>
      <c r="S40" s="102">
        <f t="shared" si="26"/>
        <v>0</v>
      </c>
      <c r="T40" s="102">
        <f t="shared" si="27"/>
        <v>0</v>
      </c>
      <c r="U40" s="103">
        <f t="shared" si="28"/>
        <v>0</v>
      </c>
      <c r="V40" s="103">
        <f t="shared" si="29"/>
        <v>0</v>
      </c>
      <c r="W40" s="104">
        <f t="shared" si="30"/>
        <v>0</v>
      </c>
      <c r="X40" s="104">
        <f t="shared" si="31"/>
        <v>0</v>
      </c>
      <c r="Y40" s="64"/>
    </row>
    <row r="41" spans="1:37">
      <c r="A41" s="402"/>
      <c r="B41" s="403"/>
      <c r="C41" s="79" t="s">
        <v>109</v>
      </c>
      <c r="D41" s="291" t="s">
        <v>147</v>
      </c>
      <c r="E41" s="60"/>
      <c r="F41" s="61" t="s">
        <v>32</v>
      </c>
      <c r="G41" s="61" t="s">
        <v>32</v>
      </c>
      <c r="H41" s="61"/>
      <c r="I41" s="61"/>
      <c r="J41" s="62"/>
      <c r="K41" s="98">
        <f t="shared" si="18"/>
        <v>1</v>
      </c>
      <c r="L41" s="98">
        <f t="shared" si="19"/>
        <v>1</v>
      </c>
      <c r="M41" s="99">
        <f t="shared" si="20"/>
        <v>0</v>
      </c>
      <c r="N41" s="99">
        <f t="shared" si="21"/>
        <v>0</v>
      </c>
      <c r="O41" s="100">
        <f t="shared" si="22"/>
        <v>1</v>
      </c>
      <c r="P41" s="100">
        <f t="shared" si="23"/>
        <v>1</v>
      </c>
      <c r="Q41" s="101">
        <f t="shared" si="24"/>
        <v>1</v>
      </c>
      <c r="R41" s="101">
        <f t="shared" si="25"/>
        <v>1</v>
      </c>
      <c r="S41" s="102">
        <f t="shared" si="26"/>
        <v>0</v>
      </c>
      <c r="T41" s="102">
        <f t="shared" si="27"/>
        <v>0</v>
      </c>
      <c r="U41" s="103">
        <f t="shared" si="28"/>
        <v>0</v>
      </c>
      <c r="V41" s="103">
        <f t="shared" si="29"/>
        <v>0</v>
      </c>
      <c r="W41" s="104">
        <f t="shared" si="30"/>
        <v>0</v>
      </c>
      <c r="X41" s="104">
        <f t="shared" si="31"/>
        <v>0</v>
      </c>
      <c r="Y41" s="64"/>
    </row>
    <row r="42" spans="1:37">
      <c r="A42" s="402"/>
      <c r="B42" s="403"/>
      <c r="C42" s="79" t="s">
        <v>110</v>
      </c>
      <c r="D42" s="291" t="s">
        <v>147</v>
      </c>
      <c r="E42" s="60"/>
      <c r="F42" s="61"/>
      <c r="G42" s="61"/>
      <c r="H42" s="61" t="s">
        <v>32</v>
      </c>
      <c r="I42" s="61"/>
      <c r="J42" s="62"/>
      <c r="K42" s="98">
        <f t="shared" si="18"/>
        <v>1</v>
      </c>
      <c r="L42" s="98">
        <f t="shared" si="19"/>
        <v>1</v>
      </c>
      <c r="M42" s="99">
        <f t="shared" si="20"/>
        <v>0</v>
      </c>
      <c r="N42" s="99">
        <f t="shared" si="21"/>
        <v>0</v>
      </c>
      <c r="O42" s="100">
        <f t="shared" si="22"/>
        <v>0</v>
      </c>
      <c r="P42" s="100">
        <f t="shared" si="23"/>
        <v>0</v>
      </c>
      <c r="Q42" s="101">
        <f t="shared" si="24"/>
        <v>0</v>
      </c>
      <c r="R42" s="101">
        <f t="shared" si="25"/>
        <v>0</v>
      </c>
      <c r="S42" s="102">
        <f t="shared" si="26"/>
        <v>1</v>
      </c>
      <c r="T42" s="102">
        <f t="shared" si="27"/>
        <v>1</v>
      </c>
      <c r="U42" s="103">
        <f t="shared" si="28"/>
        <v>0</v>
      </c>
      <c r="V42" s="103">
        <f t="shared" si="29"/>
        <v>0</v>
      </c>
      <c r="W42" s="104">
        <f t="shared" si="30"/>
        <v>0</v>
      </c>
      <c r="X42" s="104">
        <f t="shared" si="31"/>
        <v>0</v>
      </c>
      <c r="Y42" s="64"/>
    </row>
    <row r="43" spans="1:37">
      <c r="A43" s="402"/>
      <c r="B43" s="403"/>
      <c r="C43" s="79" t="s">
        <v>111</v>
      </c>
      <c r="D43" s="291" t="s">
        <v>147</v>
      </c>
      <c r="E43" s="60"/>
      <c r="F43" s="61"/>
      <c r="G43" s="61"/>
      <c r="H43" s="61"/>
      <c r="I43" s="61" t="s">
        <v>32</v>
      </c>
      <c r="J43" s="62"/>
      <c r="K43" s="98">
        <f t="shared" si="18"/>
        <v>1</v>
      </c>
      <c r="L43" s="98">
        <f t="shared" si="19"/>
        <v>1</v>
      </c>
      <c r="M43" s="99">
        <f t="shared" si="20"/>
        <v>0</v>
      </c>
      <c r="N43" s="99">
        <f t="shared" si="21"/>
        <v>0</v>
      </c>
      <c r="O43" s="100">
        <f t="shared" si="22"/>
        <v>0</v>
      </c>
      <c r="P43" s="100">
        <f t="shared" si="23"/>
        <v>0</v>
      </c>
      <c r="Q43" s="101">
        <f t="shared" si="24"/>
        <v>0</v>
      </c>
      <c r="R43" s="101">
        <f t="shared" si="25"/>
        <v>0</v>
      </c>
      <c r="S43" s="102">
        <f t="shared" si="26"/>
        <v>0</v>
      </c>
      <c r="T43" s="102">
        <f t="shared" si="27"/>
        <v>0</v>
      </c>
      <c r="U43" s="103">
        <f t="shared" si="28"/>
        <v>1</v>
      </c>
      <c r="V43" s="103">
        <f t="shared" si="29"/>
        <v>1</v>
      </c>
      <c r="W43" s="104">
        <f t="shared" si="30"/>
        <v>0</v>
      </c>
      <c r="X43" s="104">
        <f t="shared" si="31"/>
        <v>0</v>
      </c>
      <c r="Y43" s="64"/>
    </row>
    <row r="44" spans="1:37">
      <c r="A44" s="402"/>
      <c r="B44" s="403"/>
      <c r="C44" s="79" t="s">
        <v>112</v>
      </c>
      <c r="D44" s="291" t="s">
        <v>147</v>
      </c>
      <c r="E44" s="60"/>
      <c r="F44" s="61"/>
      <c r="G44" s="61"/>
      <c r="H44" s="61"/>
      <c r="I44" s="61"/>
      <c r="J44" s="62" t="s">
        <v>32</v>
      </c>
      <c r="K44" s="98">
        <f t="shared" si="18"/>
        <v>1</v>
      </c>
      <c r="L44" s="98">
        <f t="shared" si="19"/>
        <v>1</v>
      </c>
      <c r="M44" s="99">
        <f t="shared" si="20"/>
        <v>0</v>
      </c>
      <c r="N44" s="99">
        <f t="shared" si="21"/>
        <v>0</v>
      </c>
      <c r="O44" s="100">
        <f t="shared" si="22"/>
        <v>0</v>
      </c>
      <c r="P44" s="100">
        <f t="shared" si="23"/>
        <v>0</v>
      </c>
      <c r="Q44" s="101">
        <f t="shared" si="24"/>
        <v>0</v>
      </c>
      <c r="R44" s="101">
        <f t="shared" si="25"/>
        <v>0</v>
      </c>
      <c r="S44" s="102">
        <f t="shared" si="26"/>
        <v>0</v>
      </c>
      <c r="T44" s="102">
        <f t="shared" si="27"/>
        <v>0</v>
      </c>
      <c r="U44" s="103">
        <f t="shared" si="28"/>
        <v>0</v>
      </c>
      <c r="V44" s="103">
        <f t="shared" si="29"/>
        <v>0</v>
      </c>
      <c r="W44" s="104">
        <f t="shared" si="30"/>
        <v>1</v>
      </c>
      <c r="X44" s="104">
        <f t="shared" si="31"/>
        <v>1</v>
      </c>
      <c r="Y44" s="64"/>
    </row>
    <row r="45" spans="1:37" ht="14.25" thickBot="1">
      <c r="A45" s="404"/>
      <c r="B45" s="405"/>
      <c r="C45" s="80" t="s">
        <v>69</v>
      </c>
      <c r="D45" s="292" t="s">
        <v>147</v>
      </c>
      <c r="E45" s="63" t="s">
        <v>32</v>
      </c>
      <c r="F45" s="7" t="s">
        <v>32</v>
      </c>
      <c r="G45" s="7" t="s">
        <v>32</v>
      </c>
      <c r="H45" s="7" t="s">
        <v>32</v>
      </c>
      <c r="I45" s="7" t="s">
        <v>32</v>
      </c>
      <c r="J45" s="8" t="s">
        <v>32</v>
      </c>
      <c r="K45" s="98">
        <f t="shared" si="18"/>
        <v>1</v>
      </c>
      <c r="L45" s="98">
        <f t="shared" si="19"/>
        <v>1</v>
      </c>
      <c r="M45" s="99">
        <f t="shared" si="20"/>
        <v>1</v>
      </c>
      <c r="N45" s="99">
        <f t="shared" si="21"/>
        <v>1</v>
      </c>
      <c r="O45" s="100">
        <f t="shared" si="22"/>
        <v>1</v>
      </c>
      <c r="P45" s="100">
        <f t="shared" si="23"/>
        <v>1</v>
      </c>
      <c r="Q45" s="101">
        <f t="shared" si="24"/>
        <v>1</v>
      </c>
      <c r="R45" s="101">
        <f t="shared" si="25"/>
        <v>1</v>
      </c>
      <c r="S45" s="102">
        <f t="shared" si="26"/>
        <v>1</v>
      </c>
      <c r="T45" s="102">
        <f t="shared" si="27"/>
        <v>1</v>
      </c>
      <c r="U45" s="103">
        <f t="shared" si="28"/>
        <v>1</v>
      </c>
      <c r="V45" s="103">
        <f t="shared" si="29"/>
        <v>1</v>
      </c>
      <c r="W45" s="104">
        <f t="shared" si="30"/>
        <v>1</v>
      </c>
      <c r="X45" s="104">
        <f t="shared" si="31"/>
        <v>1</v>
      </c>
      <c r="Y45" s="64"/>
    </row>
    <row r="46" spans="1:37" ht="14.25" thickBot="1">
      <c r="A46" s="393" t="s">
        <v>152</v>
      </c>
      <c r="B46" s="394"/>
      <c r="C46" s="395"/>
      <c r="D46" s="107">
        <f>IF(SUM(L30:L45)=0,"",SUM(K30:K45)/SUM(L30:L45)*100)</f>
        <v>68.75</v>
      </c>
      <c r="E46" s="107">
        <f>IF(SUM(N30:N45)=0,"",SUM(M30:M45)/SUM(N30:N45)*100)</f>
        <v>80</v>
      </c>
      <c r="F46" s="105">
        <f>IF(SUM(P30:P45)=0,"",SUM(O30:O45)/SUM(P30:P45)*100)</f>
        <v>100</v>
      </c>
      <c r="G46" s="105">
        <f>IF(SUM(R30:R45)=0,"",SUM(Q30:Q45)/SUM(R30:R45)*100)</f>
        <v>100</v>
      </c>
      <c r="H46" s="105">
        <f>IF(SUM(T30:T45)=0,"",SUM(S30:S45)/SUM(T30:T45)*100)</f>
        <v>60</v>
      </c>
      <c r="I46" s="105">
        <f>IF(SUM(V30:V45)=0,"",SUM(U30:U45)/SUM(V30:V45)*100)</f>
        <v>60</v>
      </c>
      <c r="J46" s="106">
        <f>IF(SUM(X30:X45)=0,"",SUM(W30:W45)/SUM(X30:X45)*100)</f>
        <v>75</v>
      </c>
    </row>
    <row r="47" spans="1:37" ht="14.25" thickBot="1">
      <c r="A47" s="396" t="s">
        <v>71</v>
      </c>
      <c r="B47" s="392"/>
      <c r="C47" s="397"/>
      <c r="D47" s="397"/>
      <c r="E47" s="397"/>
      <c r="F47" s="397"/>
      <c r="G47" s="397"/>
      <c r="H47" s="397"/>
      <c r="I47" s="397"/>
      <c r="J47" s="398"/>
    </row>
    <row r="48" spans="1:37" ht="14.25" thickBot="1"/>
    <row r="49" spans="1:37" ht="18" customHeight="1" thickBot="1">
      <c r="A49" s="391" t="s">
        <v>276</v>
      </c>
      <c r="B49" s="392"/>
      <c r="C49" s="299" t="s">
        <v>316</v>
      </c>
      <c r="D49" s="295"/>
      <c r="E49" s="295"/>
      <c r="F49" s="295"/>
      <c r="G49" s="295"/>
      <c r="H49" s="295"/>
      <c r="I49" s="295"/>
      <c r="J49" s="296"/>
    </row>
    <row r="50" spans="1:37">
      <c r="A50" s="431" t="s">
        <v>6</v>
      </c>
      <c r="B50" s="374"/>
      <c r="C50" s="433" t="s">
        <v>62</v>
      </c>
      <c r="D50" s="425" t="s">
        <v>64</v>
      </c>
      <c r="E50" s="428" t="s">
        <v>63</v>
      </c>
      <c r="F50" s="429"/>
      <c r="G50" s="429"/>
      <c r="H50" s="429"/>
      <c r="I50" s="429"/>
      <c r="J50" s="430"/>
      <c r="Y50" s="64"/>
    </row>
    <row r="51" spans="1:37" ht="14.25" thickBot="1">
      <c r="A51" s="402"/>
      <c r="B51" s="403"/>
      <c r="C51" s="434"/>
      <c r="D51" s="426"/>
      <c r="E51" s="414" t="s">
        <v>78</v>
      </c>
      <c r="F51" s="436" t="s">
        <v>3</v>
      </c>
      <c r="G51" s="436"/>
      <c r="H51" s="436" t="s">
        <v>4</v>
      </c>
      <c r="I51" s="436" t="s">
        <v>5</v>
      </c>
      <c r="J51" s="416" t="s">
        <v>8</v>
      </c>
      <c r="Y51" s="64" t="s">
        <v>32</v>
      </c>
    </row>
    <row r="52" spans="1:37" ht="14.25" customHeight="1" thickBot="1">
      <c r="A52" s="432"/>
      <c r="B52" s="388"/>
      <c r="C52" s="435"/>
      <c r="D52" s="427"/>
      <c r="E52" s="415"/>
      <c r="F52" s="212" t="s">
        <v>46</v>
      </c>
      <c r="G52" s="212" t="s">
        <v>47</v>
      </c>
      <c r="H52" s="437"/>
      <c r="I52" s="437"/>
      <c r="J52" s="417"/>
      <c r="Y52" s="64" t="s">
        <v>72</v>
      </c>
      <c r="AA52" s="342" t="s">
        <v>63</v>
      </c>
      <c r="AB52" s="343" t="s">
        <v>152</v>
      </c>
      <c r="AC52" s="447" t="s">
        <v>64</v>
      </c>
      <c r="AD52" s="447"/>
      <c r="AE52" s="447"/>
      <c r="AF52" s="447"/>
      <c r="AG52" s="447"/>
      <c r="AH52" s="344" t="s">
        <v>326</v>
      </c>
    </row>
    <row r="53" spans="1:37" ht="14.25" thickTop="1">
      <c r="A53" s="399" t="s">
        <v>96</v>
      </c>
      <c r="B53" s="400"/>
      <c r="C53" s="14" t="s">
        <v>97</v>
      </c>
      <c r="D53" s="161" t="s">
        <v>147</v>
      </c>
      <c r="E53" s="40" t="s">
        <v>32</v>
      </c>
      <c r="F53" s="22"/>
      <c r="G53" s="22"/>
      <c r="H53" s="22"/>
      <c r="I53" s="22"/>
      <c r="J53" s="23"/>
      <c r="K53" s="98">
        <f t="shared" ref="K53:K68" si="36">IF(D53="○",1,0)</f>
        <v>1</v>
      </c>
      <c r="L53" s="98">
        <f t="shared" ref="L53:L68" si="37">IF(D53="",0,1)</f>
        <v>1</v>
      </c>
      <c r="M53" s="99">
        <f t="shared" ref="M53:M68" si="38">IF(AND($D53="○",E53="○"),1,0)</f>
        <v>1</v>
      </c>
      <c r="N53" s="99">
        <f t="shared" ref="N53:N68" si="39">IF(AND($D53&lt;&gt;"",$E53="○"),1,0)</f>
        <v>1</v>
      </c>
      <c r="O53" s="100">
        <f t="shared" ref="O53:O68" si="40">IF(AND($D53="○",F53="○"),1,0)</f>
        <v>0</v>
      </c>
      <c r="P53" s="100">
        <f t="shared" ref="P53:P68" si="41">IF(AND($D53&lt;&gt;"",$F53="○"),1,0)</f>
        <v>0</v>
      </c>
      <c r="Q53" s="101">
        <f t="shared" ref="Q53:Q68" si="42">IF(AND($D53="○",G53="○"),1,0)</f>
        <v>0</v>
      </c>
      <c r="R53" s="101">
        <f t="shared" ref="R53:R68" si="43">IF(AND($D53&lt;&gt;"",$G53="○"),1,0)</f>
        <v>0</v>
      </c>
      <c r="S53" s="102">
        <f t="shared" ref="S53:S68" si="44">IF(AND($D53="○",H53="○"),1,0)</f>
        <v>0</v>
      </c>
      <c r="T53" s="102">
        <f t="shared" ref="T53:T68" si="45">IF(AND($D53&lt;&gt;"",$H53="○"),1,0)</f>
        <v>0</v>
      </c>
      <c r="U53" s="103">
        <f t="shared" ref="U53:U68" si="46">IF(AND($D53="○",I53="○"),1,0)</f>
        <v>0</v>
      </c>
      <c r="V53" s="103">
        <f t="shared" ref="V53:V68" si="47">IF(AND($D53&lt;&gt;"",$I53="○"),1,0)</f>
        <v>0</v>
      </c>
      <c r="W53" s="104">
        <f t="shared" ref="W53:W68" si="48">IF(AND($D53="○",J53="○"),1,0)</f>
        <v>0</v>
      </c>
      <c r="X53" s="104">
        <f t="shared" ref="X53:X68" si="49">IF(AND($D53&lt;&gt;"",$J53="○"),1,0)</f>
        <v>0</v>
      </c>
      <c r="Y53" s="64"/>
      <c r="AA53" s="248" t="s">
        <v>327</v>
      </c>
      <c r="AB53" s="346">
        <f>E69</f>
        <v>60</v>
      </c>
      <c r="AC53" s="348" t="s">
        <v>334</v>
      </c>
      <c r="AD53" s="349" t="str">
        <f>IF(AB53&gt;=20,"★","")</f>
        <v>★</v>
      </c>
      <c r="AE53" s="349" t="str">
        <f>IF(AB53&gt;=40,"★","")</f>
        <v>★</v>
      </c>
      <c r="AF53" s="349" t="str">
        <f>IF(AB53&gt;=60,"★","")</f>
        <v>★</v>
      </c>
      <c r="AG53" s="350" t="str">
        <f>IF(AB53&gt;=80,"★","")</f>
        <v/>
      </c>
      <c r="AH53" s="449">
        <f>C70</f>
        <v>0</v>
      </c>
    </row>
    <row r="54" spans="1:37">
      <c r="A54" s="399"/>
      <c r="B54" s="400"/>
      <c r="C54" s="14" t="s">
        <v>107</v>
      </c>
      <c r="D54" s="161" t="s">
        <v>293</v>
      </c>
      <c r="E54" s="40" t="s">
        <v>32</v>
      </c>
      <c r="F54" s="22"/>
      <c r="G54" s="22"/>
      <c r="H54" s="22"/>
      <c r="I54" s="22"/>
      <c r="J54" s="23"/>
      <c r="K54" s="98">
        <f t="shared" si="36"/>
        <v>0</v>
      </c>
      <c r="L54" s="98">
        <f t="shared" si="37"/>
        <v>1</v>
      </c>
      <c r="M54" s="99">
        <f t="shared" si="38"/>
        <v>0</v>
      </c>
      <c r="N54" s="99">
        <f t="shared" si="39"/>
        <v>1</v>
      </c>
      <c r="O54" s="100">
        <f t="shared" si="40"/>
        <v>0</v>
      </c>
      <c r="P54" s="100">
        <f t="shared" si="41"/>
        <v>0</v>
      </c>
      <c r="Q54" s="101">
        <f t="shared" si="42"/>
        <v>0</v>
      </c>
      <c r="R54" s="101">
        <f t="shared" si="43"/>
        <v>0</v>
      </c>
      <c r="S54" s="102">
        <f t="shared" si="44"/>
        <v>0</v>
      </c>
      <c r="T54" s="102">
        <f t="shared" si="45"/>
        <v>0</v>
      </c>
      <c r="U54" s="103">
        <f t="shared" si="46"/>
        <v>0</v>
      </c>
      <c r="V54" s="103">
        <f t="shared" si="47"/>
        <v>0</v>
      </c>
      <c r="W54" s="104">
        <f t="shared" si="48"/>
        <v>0</v>
      </c>
      <c r="X54" s="104">
        <f t="shared" si="49"/>
        <v>0</v>
      </c>
      <c r="Y54" s="64"/>
      <c r="AA54" s="248" t="s">
        <v>328</v>
      </c>
      <c r="AB54" s="346">
        <f>F69</f>
        <v>75</v>
      </c>
      <c r="AC54" s="348" t="s">
        <v>334</v>
      </c>
      <c r="AD54" s="349" t="str">
        <f t="shared" ref="AD54:AD59" si="50">IF(AB54&gt;=20,"★","")</f>
        <v>★</v>
      </c>
      <c r="AE54" s="349" t="str">
        <f t="shared" ref="AE54:AE59" si="51">IF(AB54&gt;=40,"★","")</f>
        <v>★</v>
      </c>
      <c r="AF54" s="349" t="str">
        <f t="shared" ref="AF54:AF59" si="52">IF(AB54&gt;=60,"★","")</f>
        <v>★</v>
      </c>
      <c r="AG54" s="350" t="str">
        <f t="shared" ref="AG54:AG59" si="53">IF(AB54&gt;=80,"★","")</f>
        <v/>
      </c>
      <c r="AH54" s="449"/>
      <c r="AJ54" s="442" t="s">
        <v>335</v>
      </c>
      <c r="AK54" s="443"/>
    </row>
    <row r="55" spans="1:37">
      <c r="A55" s="409"/>
      <c r="B55" s="400"/>
      <c r="C55" s="281" t="s">
        <v>257</v>
      </c>
      <c r="D55" s="162" t="s">
        <v>147</v>
      </c>
      <c r="E55" s="41"/>
      <c r="F55" s="16" t="s">
        <v>32</v>
      </c>
      <c r="G55" s="16" t="s">
        <v>32</v>
      </c>
      <c r="H55" s="16"/>
      <c r="I55" s="16"/>
      <c r="J55" s="17"/>
      <c r="K55" s="98">
        <f t="shared" si="36"/>
        <v>1</v>
      </c>
      <c r="L55" s="98">
        <f t="shared" si="37"/>
        <v>1</v>
      </c>
      <c r="M55" s="99">
        <f t="shared" si="38"/>
        <v>0</v>
      </c>
      <c r="N55" s="99">
        <f t="shared" si="39"/>
        <v>0</v>
      </c>
      <c r="O55" s="100">
        <f t="shared" si="40"/>
        <v>1</v>
      </c>
      <c r="P55" s="100">
        <f t="shared" si="41"/>
        <v>1</v>
      </c>
      <c r="Q55" s="101">
        <f t="shared" si="42"/>
        <v>1</v>
      </c>
      <c r="R55" s="101">
        <f t="shared" si="43"/>
        <v>1</v>
      </c>
      <c r="S55" s="102">
        <f t="shared" si="44"/>
        <v>0</v>
      </c>
      <c r="T55" s="102">
        <f t="shared" si="45"/>
        <v>0</v>
      </c>
      <c r="U55" s="103">
        <f t="shared" si="46"/>
        <v>0</v>
      </c>
      <c r="V55" s="103">
        <f t="shared" si="47"/>
        <v>0</v>
      </c>
      <c r="W55" s="104">
        <f t="shared" si="48"/>
        <v>0</v>
      </c>
      <c r="X55" s="104">
        <f t="shared" si="49"/>
        <v>0</v>
      </c>
      <c r="Y55" s="64"/>
      <c r="AA55" s="248" t="s">
        <v>329</v>
      </c>
      <c r="AB55" s="346">
        <f>G69</f>
        <v>80</v>
      </c>
      <c r="AC55" s="348" t="s">
        <v>334</v>
      </c>
      <c r="AD55" s="349" t="str">
        <f t="shared" si="50"/>
        <v>★</v>
      </c>
      <c r="AE55" s="349" t="str">
        <f t="shared" si="51"/>
        <v>★</v>
      </c>
      <c r="AF55" s="349" t="str">
        <f t="shared" si="52"/>
        <v>★</v>
      </c>
      <c r="AG55" s="350" t="str">
        <f t="shared" si="53"/>
        <v>★</v>
      </c>
      <c r="AH55" s="449"/>
      <c r="AJ55" s="351" t="s">
        <v>336</v>
      </c>
      <c r="AK55" s="352" t="s">
        <v>334</v>
      </c>
    </row>
    <row r="56" spans="1:37">
      <c r="A56" s="409"/>
      <c r="B56" s="400"/>
      <c r="C56" s="281" t="s">
        <v>258</v>
      </c>
      <c r="D56" s="162" t="s">
        <v>147</v>
      </c>
      <c r="E56" s="41"/>
      <c r="F56" s="16"/>
      <c r="G56" s="16"/>
      <c r="H56" s="16" t="s">
        <v>32</v>
      </c>
      <c r="I56" s="16"/>
      <c r="J56" s="17" t="s">
        <v>32</v>
      </c>
      <c r="K56" s="98">
        <f t="shared" si="36"/>
        <v>1</v>
      </c>
      <c r="L56" s="98">
        <f t="shared" si="37"/>
        <v>1</v>
      </c>
      <c r="M56" s="99">
        <f t="shared" si="38"/>
        <v>0</v>
      </c>
      <c r="N56" s="99">
        <f t="shared" si="39"/>
        <v>0</v>
      </c>
      <c r="O56" s="100">
        <f t="shared" si="40"/>
        <v>0</v>
      </c>
      <c r="P56" s="100">
        <f t="shared" si="41"/>
        <v>0</v>
      </c>
      <c r="Q56" s="101">
        <f t="shared" si="42"/>
        <v>0</v>
      </c>
      <c r="R56" s="101">
        <f t="shared" si="43"/>
        <v>0</v>
      </c>
      <c r="S56" s="102">
        <f t="shared" si="44"/>
        <v>1</v>
      </c>
      <c r="T56" s="102">
        <f t="shared" si="45"/>
        <v>1</v>
      </c>
      <c r="U56" s="103">
        <f t="shared" si="46"/>
        <v>0</v>
      </c>
      <c r="V56" s="103">
        <f t="shared" si="47"/>
        <v>0</v>
      </c>
      <c r="W56" s="104">
        <f t="shared" si="48"/>
        <v>1</v>
      </c>
      <c r="X56" s="104">
        <f t="shared" si="49"/>
        <v>1</v>
      </c>
      <c r="Y56" s="64"/>
      <c r="AA56" s="248" t="s">
        <v>143</v>
      </c>
      <c r="AB56" s="346">
        <f>H69</f>
        <v>60</v>
      </c>
      <c r="AC56" s="348" t="s">
        <v>334</v>
      </c>
      <c r="AD56" s="349" t="str">
        <f t="shared" si="50"/>
        <v>★</v>
      </c>
      <c r="AE56" s="349" t="str">
        <f t="shared" si="51"/>
        <v>★</v>
      </c>
      <c r="AF56" s="349" t="str">
        <f t="shared" si="52"/>
        <v>★</v>
      </c>
      <c r="AG56" s="350" t="str">
        <f t="shared" si="53"/>
        <v/>
      </c>
      <c r="AH56" s="449"/>
      <c r="AJ56" s="351" t="s">
        <v>337</v>
      </c>
      <c r="AK56" s="353" t="s">
        <v>341</v>
      </c>
    </row>
    <row r="57" spans="1:37">
      <c r="A57" s="409"/>
      <c r="B57" s="400"/>
      <c r="C57" s="281" t="s">
        <v>104</v>
      </c>
      <c r="D57" s="162" t="s">
        <v>293</v>
      </c>
      <c r="E57" s="41"/>
      <c r="F57" s="16"/>
      <c r="G57" s="16"/>
      <c r="H57" s="16" t="s">
        <v>32</v>
      </c>
      <c r="I57" s="16"/>
      <c r="J57" s="17"/>
      <c r="K57" s="98">
        <f t="shared" si="36"/>
        <v>0</v>
      </c>
      <c r="L57" s="98">
        <f t="shared" si="37"/>
        <v>1</v>
      </c>
      <c r="M57" s="99">
        <f t="shared" si="38"/>
        <v>0</v>
      </c>
      <c r="N57" s="99">
        <f t="shared" si="39"/>
        <v>0</v>
      </c>
      <c r="O57" s="100">
        <f t="shared" si="40"/>
        <v>0</v>
      </c>
      <c r="P57" s="100">
        <f t="shared" si="41"/>
        <v>0</v>
      </c>
      <c r="Q57" s="101">
        <f t="shared" si="42"/>
        <v>0</v>
      </c>
      <c r="R57" s="101">
        <f t="shared" si="43"/>
        <v>0</v>
      </c>
      <c r="S57" s="102">
        <f t="shared" si="44"/>
        <v>0</v>
      </c>
      <c r="T57" s="102">
        <f t="shared" si="45"/>
        <v>1</v>
      </c>
      <c r="U57" s="103">
        <f t="shared" si="46"/>
        <v>0</v>
      </c>
      <c r="V57" s="103">
        <f t="shared" si="47"/>
        <v>0</v>
      </c>
      <c r="W57" s="104">
        <f t="shared" si="48"/>
        <v>0</v>
      </c>
      <c r="X57" s="104">
        <f t="shared" si="49"/>
        <v>0</v>
      </c>
      <c r="Y57" s="64"/>
      <c r="AA57" s="248" t="s">
        <v>144</v>
      </c>
      <c r="AB57" s="346">
        <f>I69</f>
        <v>80</v>
      </c>
      <c r="AC57" s="348" t="s">
        <v>334</v>
      </c>
      <c r="AD57" s="349" t="str">
        <f t="shared" si="50"/>
        <v>★</v>
      </c>
      <c r="AE57" s="349" t="str">
        <f t="shared" si="51"/>
        <v>★</v>
      </c>
      <c r="AF57" s="349" t="str">
        <f t="shared" si="52"/>
        <v>★</v>
      </c>
      <c r="AG57" s="350" t="str">
        <f t="shared" si="53"/>
        <v>★</v>
      </c>
      <c r="AH57" s="449"/>
      <c r="AJ57" s="351" t="s">
        <v>338</v>
      </c>
      <c r="AK57" s="353" t="s">
        <v>342</v>
      </c>
    </row>
    <row r="58" spans="1:37">
      <c r="A58" s="409"/>
      <c r="B58" s="400"/>
      <c r="C58" s="281" t="s">
        <v>75</v>
      </c>
      <c r="D58" s="162" t="s">
        <v>147</v>
      </c>
      <c r="E58" s="41"/>
      <c r="F58" s="16"/>
      <c r="G58" s="16"/>
      <c r="H58" s="16"/>
      <c r="I58" s="16" t="s">
        <v>32</v>
      </c>
      <c r="J58" s="17"/>
      <c r="K58" s="98">
        <f t="shared" si="36"/>
        <v>1</v>
      </c>
      <c r="L58" s="98">
        <f t="shared" si="37"/>
        <v>1</v>
      </c>
      <c r="M58" s="99">
        <f t="shared" si="38"/>
        <v>0</v>
      </c>
      <c r="N58" s="99">
        <f t="shared" si="39"/>
        <v>0</v>
      </c>
      <c r="O58" s="100">
        <f t="shared" si="40"/>
        <v>0</v>
      </c>
      <c r="P58" s="100">
        <f t="shared" si="41"/>
        <v>0</v>
      </c>
      <c r="Q58" s="101">
        <f t="shared" si="42"/>
        <v>0</v>
      </c>
      <c r="R58" s="101">
        <f t="shared" si="43"/>
        <v>0</v>
      </c>
      <c r="S58" s="102">
        <f t="shared" si="44"/>
        <v>0</v>
      </c>
      <c r="T58" s="102">
        <f t="shared" si="45"/>
        <v>0</v>
      </c>
      <c r="U58" s="103">
        <f t="shared" si="46"/>
        <v>1</v>
      </c>
      <c r="V58" s="103">
        <f t="shared" si="47"/>
        <v>1</v>
      </c>
      <c r="W58" s="104">
        <f t="shared" si="48"/>
        <v>0</v>
      </c>
      <c r="X58" s="104">
        <f t="shared" si="49"/>
        <v>0</v>
      </c>
      <c r="Y58" s="64"/>
      <c r="AA58" s="248" t="s">
        <v>145</v>
      </c>
      <c r="AB58" s="346">
        <f>J69</f>
        <v>75</v>
      </c>
      <c r="AC58" s="348" t="s">
        <v>334</v>
      </c>
      <c r="AD58" s="349" t="str">
        <f t="shared" si="50"/>
        <v>★</v>
      </c>
      <c r="AE58" s="349" t="str">
        <f t="shared" si="51"/>
        <v>★</v>
      </c>
      <c r="AF58" s="349" t="str">
        <f t="shared" si="52"/>
        <v>★</v>
      </c>
      <c r="AG58" s="350" t="str">
        <f t="shared" si="53"/>
        <v/>
      </c>
      <c r="AH58" s="449"/>
      <c r="AJ58" s="351" t="s">
        <v>339</v>
      </c>
      <c r="AK58" s="353" t="s">
        <v>343</v>
      </c>
    </row>
    <row r="59" spans="1:37" ht="14.25" thickBot="1">
      <c r="A59" s="409"/>
      <c r="B59" s="400"/>
      <c r="C59" s="11" t="s">
        <v>259</v>
      </c>
      <c r="D59" s="163" t="s">
        <v>147</v>
      </c>
      <c r="E59" s="42"/>
      <c r="F59" s="28"/>
      <c r="G59" s="28"/>
      <c r="H59" s="28"/>
      <c r="I59" s="28" t="s">
        <v>32</v>
      </c>
      <c r="J59" s="32"/>
      <c r="K59" s="98">
        <f t="shared" si="36"/>
        <v>1</v>
      </c>
      <c r="L59" s="98">
        <f t="shared" si="37"/>
        <v>1</v>
      </c>
      <c r="M59" s="99">
        <f t="shared" si="38"/>
        <v>0</v>
      </c>
      <c r="N59" s="99">
        <f t="shared" si="39"/>
        <v>0</v>
      </c>
      <c r="O59" s="100">
        <f t="shared" si="40"/>
        <v>0</v>
      </c>
      <c r="P59" s="100">
        <f t="shared" si="41"/>
        <v>0</v>
      </c>
      <c r="Q59" s="101">
        <f t="shared" si="42"/>
        <v>0</v>
      </c>
      <c r="R59" s="101">
        <f t="shared" si="43"/>
        <v>0</v>
      </c>
      <c r="S59" s="102">
        <f t="shared" si="44"/>
        <v>0</v>
      </c>
      <c r="T59" s="102">
        <f t="shared" si="45"/>
        <v>0</v>
      </c>
      <c r="U59" s="103">
        <f t="shared" si="46"/>
        <v>1</v>
      </c>
      <c r="V59" s="103">
        <f t="shared" si="47"/>
        <v>1</v>
      </c>
      <c r="W59" s="104">
        <f t="shared" si="48"/>
        <v>0</v>
      </c>
      <c r="X59" s="104">
        <f t="shared" si="49"/>
        <v>0</v>
      </c>
      <c r="Y59" s="64"/>
      <c r="AA59" s="345" t="s">
        <v>333</v>
      </c>
      <c r="AB59" s="347">
        <f>D69</f>
        <v>81.25</v>
      </c>
      <c r="AC59" s="356" t="s">
        <v>334</v>
      </c>
      <c r="AD59" s="357" t="str">
        <f t="shared" si="50"/>
        <v>★</v>
      </c>
      <c r="AE59" s="357" t="str">
        <f t="shared" si="51"/>
        <v>★</v>
      </c>
      <c r="AF59" s="357" t="str">
        <f t="shared" si="52"/>
        <v>★</v>
      </c>
      <c r="AG59" s="359" t="str">
        <f t="shared" si="53"/>
        <v>★</v>
      </c>
      <c r="AH59" s="450"/>
      <c r="AJ59" s="354" t="s">
        <v>340</v>
      </c>
      <c r="AK59" s="355" t="s">
        <v>344</v>
      </c>
    </row>
    <row r="60" spans="1:37">
      <c r="A60" s="410" t="s">
        <v>102</v>
      </c>
      <c r="B60" s="411"/>
      <c r="C60" s="65" t="s">
        <v>103</v>
      </c>
      <c r="D60" s="282" t="s">
        <v>147</v>
      </c>
      <c r="E60" s="43" t="s">
        <v>32</v>
      </c>
      <c r="F60" s="36"/>
      <c r="G60" s="36" t="s">
        <v>32</v>
      </c>
      <c r="H60" s="36" t="s">
        <v>32</v>
      </c>
      <c r="I60" s="36"/>
      <c r="J60" s="37" t="s">
        <v>32</v>
      </c>
      <c r="K60" s="98">
        <f t="shared" si="36"/>
        <v>1</v>
      </c>
      <c r="L60" s="98">
        <f t="shared" si="37"/>
        <v>1</v>
      </c>
      <c r="M60" s="99">
        <f t="shared" si="38"/>
        <v>1</v>
      </c>
      <c r="N60" s="99">
        <f t="shared" si="39"/>
        <v>1</v>
      </c>
      <c r="O60" s="100">
        <f t="shared" si="40"/>
        <v>0</v>
      </c>
      <c r="P60" s="100">
        <f t="shared" si="41"/>
        <v>0</v>
      </c>
      <c r="Q60" s="101">
        <f t="shared" si="42"/>
        <v>1</v>
      </c>
      <c r="R60" s="101">
        <f t="shared" si="43"/>
        <v>1</v>
      </c>
      <c r="S60" s="102">
        <f t="shared" si="44"/>
        <v>1</v>
      </c>
      <c r="T60" s="102">
        <f t="shared" si="45"/>
        <v>1</v>
      </c>
      <c r="U60" s="103">
        <f t="shared" si="46"/>
        <v>0</v>
      </c>
      <c r="V60" s="103">
        <f t="shared" si="47"/>
        <v>0</v>
      </c>
      <c r="W60" s="104">
        <f t="shared" si="48"/>
        <v>1</v>
      </c>
      <c r="X60" s="104">
        <f t="shared" si="49"/>
        <v>1</v>
      </c>
      <c r="Y60" s="64"/>
    </row>
    <row r="61" spans="1:37">
      <c r="A61" s="409"/>
      <c r="B61" s="400"/>
      <c r="C61" s="281" t="s">
        <v>105</v>
      </c>
      <c r="D61" s="162" t="s">
        <v>147</v>
      </c>
      <c r="E61" s="41"/>
      <c r="F61" s="16" t="s">
        <v>32</v>
      </c>
      <c r="G61" s="16" t="s">
        <v>32</v>
      </c>
      <c r="H61" s="16"/>
      <c r="I61" s="16"/>
      <c r="J61" s="17"/>
      <c r="K61" s="98">
        <f t="shared" si="36"/>
        <v>1</v>
      </c>
      <c r="L61" s="98">
        <f t="shared" si="37"/>
        <v>1</v>
      </c>
      <c r="M61" s="99">
        <f t="shared" si="38"/>
        <v>0</v>
      </c>
      <c r="N61" s="99">
        <f t="shared" si="39"/>
        <v>0</v>
      </c>
      <c r="O61" s="100">
        <f t="shared" si="40"/>
        <v>1</v>
      </c>
      <c r="P61" s="100">
        <f t="shared" si="41"/>
        <v>1</v>
      </c>
      <c r="Q61" s="101">
        <f t="shared" si="42"/>
        <v>1</v>
      </c>
      <c r="R61" s="101">
        <f t="shared" si="43"/>
        <v>1</v>
      </c>
      <c r="S61" s="102">
        <f t="shared" si="44"/>
        <v>0</v>
      </c>
      <c r="T61" s="102">
        <f t="shared" si="45"/>
        <v>0</v>
      </c>
      <c r="U61" s="103">
        <f t="shared" si="46"/>
        <v>0</v>
      </c>
      <c r="V61" s="103">
        <f t="shared" si="47"/>
        <v>0</v>
      </c>
      <c r="W61" s="104">
        <f t="shared" si="48"/>
        <v>0</v>
      </c>
      <c r="X61" s="104">
        <f t="shared" si="49"/>
        <v>0</v>
      </c>
      <c r="Y61" s="64"/>
    </row>
    <row r="62" spans="1:37" ht="14.25" thickBot="1">
      <c r="A62" s="409"/>
      <c r="B62" s="400"/>
      <c r="C62" s="281" t="s">
        <v>106</v>
      </c>
      <c r="D62" s="162" t="s">
        <v>147</v>
      </c>
      <c r="E62" s="41"/>
      <c r="F62" s="16"/>
      <c r="G62" s="16"/>
      <c r="H62" s="16"/>
      <c r="I62" s="16" t="s">
        <v>32</v>
      </c>
      <c r="J62" s="17"/>
      <c r="K62" s="98">
        <f t="shared" si="36"/>
        <v>1</v>
      </c>
      <c r="L62" s="98">
        <f t="shared" si="37"/>
        <v>1</v>
      </c>
      <c r="M62" s="99">
        <f t="shared" si="38"/>
        <v>0</v>
      </c>
      <c r="N62" s="99">
        <f t="shared" si="39"/>
        <v>0</v>
      </c>
      <c r="O62" s="100">
        <f t="shared" si="40"/>
        <v>0</v>
      </c>
      <c r="P62" s="100">
        <f t="shared" si="41"/>
        <v>0</v>
      </c>
      <c r="Q62" s="101">
        <f t="shared" si="42"/>
        <v>0</v>
      </c>
      <c r="R62" s="101">
        <f t="shared" si="43"/>
        <v>0</v>
      </c>
      <c r="S62" s="102">
        <f t="shared" si="44"/>
        <v>0</v>
      </c>
      <c r="T62" s="102">
        <f t="shared" si="45"/>
        <v>0</v>
      </c>
      <c r="U62" s="103">
        <f t="shared" si="46"/>
        <v>1</v>
      </c>
      <c r="V62" s="103">
        <f t="shared" si="47"/>
        <v>1</v>
      </c>
      <c r="W62" s="104">
        <f t="shared" si="48"/>
        <v>0</v>
      </c>
      <c r="X62" s="104">
        <f t="shared" si="49"/>
        <v>0</v>
      </c>
      <c r="Y62" s="81"/>
    </row>
    <row r="63" spans="1:37">
      <c r="A63" s="438" t="s">
        <v>70</v>
      </c>
      <c r="B63" s="374"/>
      <c r="C63" s="78" t="s">
        <v>108</v>
      </c>
      <c r="D63" s="290" t="s">
        <v>147</v>
      </c>
      <c r="E63" s="57" t="s">
        <v>32</v>
      </c>
      <c r="F63" s="58"/>
      <c r="G63" s="58"/>
      <c r="H63" s="58"/>
      <c r="I63" s="58"/>
      <c r="J63" s="59"/>
      <c r="K63" s="98">
        <f t="shared" si="36"/>
        <v>1</v>
      </c>
      <c r="L63" s="98">
        <f t="shared" si="37"/>
        <v>1</v>
      </c>
      <c r="M63" s="99">
        <f t="shared" si="38"/>
        <v>1</v>
      </c>
      <c r="N63" s="99">
        <f t="shared" si="39"/>
        <v>1</v>
      </c>
      <c r="O63" s="100">
        <f t="shared" si="40"/>
        <v>0</v>
      </c>
      <c r="P63" s="100">
        <f t="shared" si="41"/>
        <v>0</v>
      </c>
      <c r="Q63" s="101">
        <f t="shared" si="42"/>
        <v>0</v>
      </c>
      <c r="R63" s="101">
        <f t="shared" si="43"/>
        <v>0</v>
      </c>
      <c r="S63" s="102">
        <f t="shared" si="44"/>
        <v>0</v>
      </c>
      <c r="T63" s="102">
        <f t="shared" si="45"/>
        <v>0</v>
      </c>
      <c r="U63" s="103">
        <f t="shared" si="46"/>
        <v>0</v>
      </c>
      <c r="V63" s="103">
        <f t="shared" si="47"/>
        <v>0</v>
      </c>
      <c r="W63" s="104">
        <f t="shared" si="48"/>
        <v>0</v>
      </c>
      <c r="X63" s="104">
        <f t="shared" si="49"/>
        <v>0</v>
      </c>
      <c r="Y63" s="64"/>
    </row>
    <row r="64" spans="1:37">
      <c r="A64" s="402"/>
      <c r="B64" s="403"/>
      <c r="C64" s="79" t="s">
        <v>109</v>
      </c>
      <c r="D64" s="291" t="s">
        <v>147</v>
      </c>
      <c r="E64" s="60"/>
      <c r="F64" s="61" t="s">
        <v>32</v>
      </c>
      <c r="G64" s="61" t="s">
        <v>32</v>
      </c>
      <c r="H64" s="61"/>
      <c r="I64" s="61"/>
      <c r="J64" s="62"/>
      <c r="K64" s="98">
        <f t="shared" si="36"/>
        <v>1</v>
      </c>
      <c r="L64" s="98">
        <f t="shared" si="37"/>
        <v>1</v>
      </c>
      <c r="M64" s="99">
        <f t="shared" si="38"/>
        <v>0</v>
      </c>
      <c r="N64" s="99">
        <f t="shared" si="39"/>
        <v>0</v>
      </c>
      <c r="O64" s="100">
        <f t="shared" si="40"/>
        <v>1</v>
      </c>
      <c r="P64" s="100">
        <f t="shared" si="41"/>
        <v>1</v>
      </c>
      <c r="Q64" s="101">
        <f t="shared" si="42"/>
        <v>1</v>
      </c>
      <c r="R64" s="101">
        <f t="shared" si="43"/>
        <v>1</v>
      </c>
      <c r="S64" s="102">
        <f t="shared" si="44"/>
        <v>0</v>
      </c>
      <c r="T64" s="102">
        <f t="shared" si="45"/>
        <v>0</v>
      </c>
      <c r="U64" s="103">
        <f t="shared" si="46"/>
        <v>0</v>
      </c>
      <c r="V64" s="103">
        <f t="shared" si="47"/>
        <v>0</v>
      </c>
      <c r="W64" s="104">
        <f t="shared" si="48"/>
        <v>0</v>
      </c>
      <c r="X64" s="104">
        <f t="shared" si="49"/>
        <v>0</v>
      </c>
      <c r="Y64" s="64"/>
    </row>
    <row r="65" spans="1:37">
      <c r="A65" s="402"/>
      <c r="B65" s="403"/>
      <c r="C65" s="79" t="s">
        <v>110</v>
      </c>
      <c r="D65" s="291" t="s">
        <v>147</v>
      </c>
      <c r="E65" s="60"/>
      <c r="F65" s="61"/>
      <c r="G65" s="61"/>
      <c r="H65" s="61" t="s">
        <v>32</v>
      </c>
      <c r="I65" s="61"/>
      <c r="J65" s="62"/>
      <c r="K65" s="98">
        <f t="shared" si="36"/>
        <v>1</v>
      </c>
      <c r="L65" s="98">
        <f t="shared" si="37"/>
        <v>1</v>
      </c>
      <c r="M65" s="99">
        <f t="shared" si="38"/>
        <v>0</v>
      </c>
      <c r="N65" s="99">
        <f t="shared" si="39"/>
        <v>0</v>
      </c>
      <c r="O65" s="100">
        <f t="shared" si="40"/>
        <v>0</v>
      </c>
      <c r="P65" s="100">
        <f t="shared" si="41"/>
        <v>0</v>
      </c>
      <c r="Q65" s="101">
        <f t="shared" si="42"/>
        <v>0</v>
      </c>
      <c r="R65" s="101">
        <f t="shared" si="43"/>
        <v>0</v>
      </c>
      <c r="S65" s="102">
        <f t="shared" si="44"/>
        <v>1</v>
      </c>
      <c r="T65" s="102">
        <f t="shared" si="45"/>
        <v>1</v>
      </c>
      <c r="U65" s="103">
        <f t="shared" si="46"/>
        <v>0</v>
      </c>
      <c r="V65" s="103">
        <f t="shared" si="47"/>
        <v>0</v>
      </c>
      <c r="W65" s="104">
        <f t="shared" si="48"/>
        <v>0</v>
      </c>
      <c r="X65" s="104">
        <f t="shared" si="49"/>
        <v>0</v>
      </c>
      <c r="Y65" s="64"/>
    </row>
    <row r="66" spans="1:37">
      <c r="A66" s="402"/>
      <c r="B66" s="403"/>
      <c r="C66" s="79" t="s">
        <v>111</v>
      </c>
      <c r="D66" s="291" t="s">
        <v>147</v>
      </c>
      <c r="E66" s="60"/>
      <c r="F66" s="61"/>
      <c r="G66" s="61"/>
      <c r="H66" s="61"/>
      <c r="I66" s="61" t="s">
        <v>32</v>
      </c>
      <c r="J66" s="62"/>
      <c r="K66" s="98">
        <f t="shared" si="36"/>
        <v>1</v>
      </c>
      <c r="L66" s="98">
        <f t="shared" si="37"/>
        <v>1</v>
      </c>
      <c r="M66" s="99">
        <f t="shared" si="38"/>
        <v>0</v>
      </c>
      <c r="N66" s="99">
        <f t="shared" si="39"/>
        <v>0</v>
      </c>
      <c r="O66" s="100">
        <f t="shared" si="40"/>
        <v>0</v>
      </c>
      <c r="P66" s="100">
        <f t="shared" si="41"/>
        <v>0</v>
      </c>
      <c r="Q66" s="101">
        <f t="shared" si="42"/>
        <v>0</v>
      </c>
      <c r="R66" s="101">
        <f t="shared" si="43"/>
        <v>0</v>
      </c>
      <c r="S66" s="102">
        <f t="shared" si="44"/>
        <v>0</v>
      </c>
      <c r="T66" s="102">
        <f t="shared" si="45"/>
        <v>0</v>
      </c>
      <c r="U66" s="103">
        <f t="shared" si="46"/>
        <v>1</v>
      </c>
      <c r="V66" s="103">
        <f t="shared" si="47"/>
        <v>1</v>
      </c>
      <c r="W66" s="104">
        <f t="shared" si="48"/>
        <v>0</v>
      </c>
      <c r="X66" s="104">
        <f t="shared" si="49"/>
        <v>0</v>
      </c>
      <c r="Y66" s="64"/>
    </row>
    <row r="67" spans="1:37">
      <c r="A67" s="402"/>
      <c r="B67" s="403"/>
      <c r="C67" s="79" t="s">
        <v>112</v>
      </c>
      <c r="D67" s="291" t="s">
        <v>147</v>
      </c>
      <c r="E67" s="60"/>
      <c r="F67" s="61"/>
      <c r="G67" s="61"/>
      <c r="H67" s="61"/>
      <c r="I67" s="61"/>
      <c r="J67" s="62" t="s">
        <v>32</v>
      </c>
      <c r="K67" s="98">
        <f t="shared" si="36"/>
        <v>1</v>
      </c>
      <c r="L67" s="98">
        <f t="shared" si="37"/>
        <v>1</v>
      </c>
      <c r="M67" s="99">
        <f t="shared" si="38"/>
        <v>0</v>
      </c>
      <c r="N67" s="99">
        <f t="shared" si="39"/>
        <v>0</v>
      </c>
      <c r="O67" s="100">
        <f t="shared" si="40"/>
        <v>0</v>
      </c>
      <c r="P67" s="100">
        <f t="shared" si="41"/>
        <v>0</v>
      </c>
      <c r="Q67" s="101">
        <f t="shared" si="42"/>
        <v>0</v>
      </c>
      <c r="R67" s="101">
        <f t="shared" si="43"/>
        <v>0</v>
      </c>
      <c r="S67" s="102">
        <f t="shared" si="44"/>
        <v>0</v>
      </c>
      <c r="T67" s="102">
        <f t="shared" si="45"/>
        <v>0</v>
      </c>
      <c r="U67" s="103">
        <f t="shared" si="46"/>
        <v>0</v>
      </c>
      <c r="V67" s="103">
        <f t="shared" si="47"/>
        <v>0</v>
      </c>
      <c r="W67" s="104">
        <f t="shared" si="48"/>
        <v>1</v>
      </c>
      <c r="X67" s="104">
        <f t="shared" si="49"/>
        <v>1</v>
      </c>
      <c r="Y67" s="64"/>
    </row>
    <row r="68" spans="1:37" ht="14.25" thickBot="1">
      <c r="A68" s="404"/>
      <c r="B68" s="405"/>
      <c r="C68" s="80" t="s">
        <v>69</v>
      </c>
      <c r="D68" s="292" t="s">
        <v>293</v>
      </c>
      <c r="E68" s="63" t="s">
        <v>32</v>
      </c>
      <c r="F68" s="7" t="s">
        <v>32</v>
      </c>
      <c r="G68" s="7" t="s">
        <v>32</v>
      </c>
      <c r="H68" s="7" t="s">
        <v>32</v>
      </c>
      <c r="I68" s="7" t="s">
        <v>32</v>
      </c>
      <c r="J68" s="8" t="s">
        <v>32</v>
      </c>
      <c r="K68" s="98">
        <f t="shared" si="36"/>
        <v>0</v>
      </c>
      <c r="L68" s="98">
        <f t="shared" si="37"/>
        <v>1</v>
      </c>
      <c r="M68" s="99">
        <f t="shared" si="38"/>
        <v>0</v>
      </c>
      <c r="N68" s="99">
        <f t="shared" si="39"/>
        <v>1</v>
      </c>
      <c r="O68" s="100">
        <f t="shared" si="40"/>
        <v>0</v>
      </c>
      <c r="P68" s="100">
        <f t="shared" si="41"/>
        <v>1</v>
      </c>
      <c r="Q68" s="101">
        <f t="shared" si="42"/>
        <v>0</v>
      </c>
      <c r="R68" s="101">
        <f t="shared" si="43"/>
        <v>1</v>
      </c>
      <c r="S68" s="102">
        <f t="shared" si="44"/>
        <v>0</v>
      </c>
      <c r="T68" s="102">
        <f t="shared" si="45"/>
        <v>1</v>
      </c>
      <c r="U68" s="103">
        <f t="shared" si="46"/>
        <v>0</v>
      </c>
      <c r="V68" s="103">
        <f t="shared" si="47"/>
        <v>1</v>
      </c>
      <c r="W68" s="104">
        <f t="shared" si="48"/>
        <v>0</v>
      </c>
      <c r="X68" s="104">
        <f t="shared" si="49"/>
        <v>1</v>
      </c>
      <c r="Y68" s="64"/>
    </row>
    <row r="69" spans="1:37" ht="14.25" thickBot="1">
      <c r="A69" s="393" t="s">
        <v>152</v>
      </c>
      <c r="B69" s="394"/>
      <c r="C69" s="395"/>
      <c r="D69" s="107">
        <f>IF(SUM(L53:L68)=0,"",SUM(K53:K68)/SUM(L53:L68)*100)</f>
        <v>81.25</v>
      </c>
      <c r="E69" s="107">
        <f>IF(SUM(N53:N68)=0,"",SUM(M53:M68)/SUM(N53:N68)*100)</f>
        <v>60</v>
      </c>
      <c r="F69" s="105">
        <f>IF(SUM(P53:P68)=0,"",SUM(O53:O68)/SUM(P53:P68)*100)</f>
        <v>75</v>
      </c>
      <c r="G69" s="105">
        <f>IF(SUM(R53:R68)=0,"",SUM(Q53:Q68)/SUM(R53:R68)*100)</f>
        <v>80</v>
      </c>
      <c r="H69" s="105">
        <f>IF(SUM(T53:T68)=0,"",SUM(S53:S68)/SUM(T53:T68)*100)</f>
        <v>60</v>
      </c>
      <c r="I69" s="105">
        <f>IF(SUM(V53:V68)=0,"",SUM(U53:U68)/SUM(V53:V68)*100)</f>
        <v>80</v>
      </c>
      <c r="J69" s="106">
        <f>IF(SUM(X53:X68)=0,"",SUM(W53:W68)/SUM(X53:X68)*100)</f>
        <v>75</v>
      </c>
    </row>
    <row r="70" spans="1:37" ht="14.25" thickBot="1">
      <c r="A70" s="396" t="s">
        <v>71</v>
      </c>
      <c r="B70" s="392"/>
      <c r="C70" s="397"/>
      <c r="D70" s="397"/>
      <c r="E70" s="397"/>
      <c r="F70" s="397"/>
      <c r="G70" s="397"/>
      <c r="H70" s="397"/>
      <c r="I70" s="397"/>
      <c r="J70" s="398"/>
    </row>
    <row r="71" spans="1:37" ht="14.25" thickBot="1"/>
    <row r="72" spans="1:37" ht="18" customHeight="1" thickBot="1">
      <c r="A72" s="391" t="s">
        <v>276</v>
      </c>
      <c r="B72" s="392"/>
      <c r="C72" s="299"/>
      <c r="D72" s="295"/>
      <c r="E72" s="295"/>
      <c r="F72" s="295"/>
      <c r="G72" s="295"/>
      <c r="H72" s="295"/>
      <c r="I72" s="295"/>
      <c r="J72" s="296"/>
    </row>
    <row r="73" spans="1:37">
      <c r="A73" s="431" t="s">
        <v>6</v>
      </c>
      <c r="B73" s="374"/>
      <c r="C73" s="433" t="s">
        <v>62</v>
      </c>
      <c r="D73" s="425" t="s">
        <v>64</v>
      </c>
      <c r="E73" s="428" t="s">
        <v>63</v>
      </c>
      <c r="F73" s="429"/>
      <c r="G73" s="429"/>
      <c r="H73" s="429"/>
      <c r="I73" s="429"/>
      <c r="J73" s="430"/>
      <c r="Y73" s="64"/>
    </row>
    <row r="74" spans="1:37" ht="14.25" thickBot="1">
      <c r="A74" s="402"/>
      <c r="B74" s="403"/>
      <c r="C74" s="434"/>
      <c r="D74" s="426"/>
      <c r="E74" s="414" t="s">
        <v>78</v>
      </c>
      <c r="F74" s="436" t="s">
        <v>3</v>
      </c>
      <c r="G74" s="436"/>
      <c r="H74" s="436" t="s">
        <v>4</v>
      </c>
      <c r="I74" s="436" t="s">
        <v>5</v>
      </c>
      <c r="J74" s="416" t="s">
        <v>8</v>
      </c>
      <c r="Y74" s="64" t="s">
        <v>32</v>
      </c>
    </row>
    <row r="75" spans="1:37" ht="14.25" customHeight="1" thickBot="1">
      <c r="A75" s="432"/>
      <c r="B75" s="388"/>
      <c r="C75" s="435"/>
      <c r="D75" s="427"/>
      <c r="E75" s="415"/>
      <c r="F75" s="212" t="s">
        <v>46</v>
      </c>
      <c r="G75" s="212" t="s">
        <v>47</v>
      </c>
      <c r="H75" s="437"/>
      <c r="I75" s="437"/>
      <c r="J75" s="417"/>
      <c r="Y75" s="64" t="s">
        <v>72</v>
      </c>
      <c r="AA75" s="342" t="s">
        <v>63</v>
      </c>
      <c r="AB75" s="343" t="s">
        <v>152</v>
      </c>
      <c r="AC75" s="447" t="s">
        <v>64</v>
      </c>
      <c r="AD75" s="447"/>
      <c r="AE75" s="447"/>
      <c r="AF75" s="447"/>
      <c r="AG75" s="447"/>
      <c r="AH75" s="344" t="s">
        <v>326</v>
      </c>
    </row>
    <row r="76" spans="1:37" ht="14.25" thickTop="1">
      <c r="A76" s="399" t="s">
        <v>96</v>
      </c>
      <c r="B76" s="400"/>
      <c r="C76" s="14" t="s">
        <v>97</v>
      </c>
      <c r="D76" s="161"/>
      <c r="E76" s="40" t="s">
        <v>32</v>
      </c>
      <c r="F76" s="22"/>
      <c r="G76" s="22"/>
      <c r="H76" s="22"/>
      <c r="I76" s="22"/>
      <c r="J76" s="23"/>
      <c r="K76" s="98">
        <f t="shared" ref="K76:K91" si="54">IF(D76="○",1,0)</f>
        <v>0</v>
      </c>
      <c r="L76" s="98">
        <f t="shared" ref="L76:L91" si="55">IF(D76="",0,1)</f>
        <v>0</v>
      </c>
      <c r="M76" s="99">
        <f t="shared" ref="M76:M91" si="56">IF(AND($D76="○",E76="○"),1,0)</f>
        <v>0</v>
      </c>
      <c r="N76" s="99">
        <f t="shared" ref="N76:N91" si="57">IF(AND($D76&lt;&gt;"",$E76="○"),1,0)</f>
        <v>0</v>
      </c>
      <c r="O76" s="100">
        <f t="shared" ref="O76:O91" si="58">IF(AND($D76="○",F76="○"),1,0)</f>
        <v>0</v>
      </c>
      <c r="P76" s="100">
        <f t="shared" ref="P76:P91" si="59">IF(AND($D76&lt;&gt;"",$F76="○"),1,0)</f>
        <v>0</v>
      </c>
      <c r="Q76" s="101">
        <f t="shared" ref="Q76:Q91" si="60">IF(AND($D76="○",G76="○"),1,0)</f>
        <v>0</v>
      </c>
      <c r="R76" s="101">
        <f t="shared" ref="R76:R91" si="61">IF(AND($D76&lt;&gt;"",$G76="○"),1,0)</f>
        <v>0</v>
      </c>
      <c r="S76" s="102">
        <f t="shared" ref="S76:S91" si="62">IF(AND($D76="○",H76="○"),1,0)</f>
        <v>0</v>
      </c>
      <c r="T76" s="102">
        <f t="shared" ref="T76:T91" si="63">IF(AND($D76&lt;&gt;"",$H76="○"),1,0)</f>
        <v>0</v>
      </c>
      <c r="U76" s="103">
        <f t="shared" ref="U76:U91" si="64">IF(AND($D76="○",I76="○"),1,0)</f>
        <v>0</v>
      </c>
      <c r="V76" s="103">
        <f t="shared" ref="V76:V91" si="65">IF(AND($D76&lt;&gt;"",$I76="○"),1,0)</f>
        <v>0</v>
      </c>
      <c r="W76" s="104">
        <f t="shared" ref="W76:W91" si="66">IF(AND($D76="○",J76="○"),1,0)</f>
        <v>0</v>
      </c>
      <c r="X76" s="104">
        <f t="shared" ref="X76:X91" si="67">IF(AND($D76&lt;&gt;"",$J76="○"),1,0)</f>
        <v>0</v>
      </c>
      <c r="Y76" s="64"/>
      <c r="AA76" s="248" t="s">
        <v>327</v>
      </c>
      <c r="AB76" s="346" t="str">
        <f>E92</f>
        <v/>
      </c>
      <c r="AC76" s="348" t="s">
        <v>334</v>
      </c>
      <c r="AD76" s="349" t="str">
        <f>IF(AB76&gt;=20,"★","")</f>
        <v>★</v>
      </c>
      <c r="AE76" s="349" t="str">
        <f>IF(AB76&gt;=40,"★","")</f>
        <v>★</v>
      </c>
      <c r="AF76" s="349" t="str">
        <f>IF(AB76&gt;=60,"★","")</f>
        <v>★</v>
      </c>
      <c r="AG76" s="350" t="str">
        <f>IF(AB76&gt;=80,"★","")</f>
        <v>★</v>
      </c>
      <c r="AH76" s="449">
        <f>C93</f>
        <v>0</v>
      </c>
    </row>
    <row r="77" spans="1:37">
      <c r="A77" s="399"/>
      <c r="B77" s="400"/>
      <c r="C77" s="14" t="s">
        <v>256</v>
      </c>
      <c r="D77" s="161"/>
      <c r="E77" s="40" t="s">
        <v>32</v>
      </c>
      <c r="F77" s="22"/>
      <c r="G77" s="22"/>
      <c r="H77" s="22"/>
      <c r="I77" s="22"/>
      <c r="J77" s="23"/>
      <c r="K77" s="98">
        <f t="shared" si="54"/>
        <v>0</v>
      </c>
      <c r="L77" s="98">
        <f t="shared" si="55"/>
        <v>0</v>
      </c>
      <c r="M77" s="99">
        <f t="shared" si="56"/>
        <v>0</v>
      </c>
      <c r="N77" s="99">
        <f t="shared" si="57"/>
        <v>0</v>
      </c>
      <c r="O77" s="100">
        <f t="shared" si="58"/>
        <v>0</v>
      </c>
      <c r="P77" s="100">
        <f t="shared" si="59"/>
        <v>0</v>
      </c>
      <c r="Q77" s="101">
        <f t="shared" si="60"/>
        <v>0</v>
      </c>
      <c r="R77" s="101">
        <f t="shared" si="61"/>
        <v>0</v>
      </c>
      <c r="S77" s="102">
        <f t="shared" si="62"/>
        <v>0</v>
      </c>
      <c r="T77" s="102">
        <f t="shared" si="63"/>
        <v>0</v>
      </c>
      <c r="U77" s="103">
        <f t="shared" si="64"/>
        <v>0</v>
      </c>
      <c r="V77" s="103">
        <f t="shared" si="65"/>
        <v>0</v>
      </c>
      <c r="W77" s="104">
        <f t="shared" si="66"/>
        <v>0</v>
      </c>
      <c r="X77" s="104">
        <f t="shared" si="67"/>
        <v>0</v>
      </c>
      <c r="Y77" s="64"/>
      <c r="AA77" s="248" t="s">
        <v>328</v>
      </c>
      <c r="AB77" s="346" t="str">
        <f>F92</f>
        <v/>
      </c>
      <c r="AC77" s="348" t="s">
        <v>334</v>
      </c>
      <c r="AD77" s="349" t="str">
        <f t="shared" ref="AD77:AD82" si="68">IF(AB77&gt;=20,"★","")</f>
        <v>★</v>
      </c>
      <c r="AE77" s="349" t="str">
        <f t="shared" ref="AE77:AE82" si="69">IF(AB77&gt;=40,"★","")</f>
        <v>★</v>
      </c>
      <c r="AF77" s="349" t="str">
        <f t="shared" ref="AF77:AF82" si="70">IF(AB77&gt;=60,"★","")</f>
        <v>★</v>
      </c>
      <c r="AG77" s="350" t="str">
        <f t="shared" ref="AG77:AG82" si="71">IF(AB77&gt;=80,"★","")</f>
        <v>★</v>
      </c>
      <c r="AH77" s="449"/>
      <c r="AJ77" s="442" t="s">
        <v>335</v>
      </c>
      <c r="AK77" s="443"/>
    </row>
    <row r="78" spans="1:37">
      <c r="A78" s="409"/>
      <c r="B78" s="400"/>
      <c r="C78" s="281" t="s">
        <v>257</v>
      </c>
      <c r="D78" s="162"/>
      <c r="E78" s="41"/>
      <c r="F78" s="16" t="s">
        <v>32</v>
      </c>
      <c r="G78" s="16" t="s">
        <v>32</v>
      </c>
      <c r="H78" s="16"/>
      <c r="I78" s="16"/>
      <c r="J78" s="17"/>
      <c r="K78" s="98">
        <f t="shared" si="54"/>
        <v>0</v>
      </c>
      <c r="L78" s="98">
        <f t="shared" si="55"/>
        <v>0</v>
      </c>
      <c r="M78" s="99">
        <f t="shared" si="56"/>
        <v>0</v>
      </c>
      <c r="N78" s="99">
        <f t="shared" si="57"/>
        <v>0</v>
      </c>
      <c r="O78" s="100">
        <f t="shared" si="58"/>
        <v>0</v>
      </c>
      <c r="P78" s="100">
        <f t="shared" si="59"/>
        <v>0</v>
      </c>
      <c r="Q78" s="101">
        <f t="shared" si="60"/>
        <v>0</v>
      </c>
      <c r="R78" s="101">
        <f t="shared" si="61"/>
        <v>0</v>
      </c>
      <c r="S78" s="102">
        <f t="shared" si="62"/>
        <v>0</v>
      </c>
      <c r="T78" s="102">
        <f t="shared" si="63"/>
        <v>0</v>
      </c>
      <c r="U78" s="103">
        <f t="shared" si="64"/>
        <v>0</v>
      </c>
      <c r="V78" s="103">
        <f t="shared" si="65"/>
        <v>0</v>
      </c>
      <c r="W78" s="104">
        <f t="shared" si="66"/>
        <v>0</v>
      </c>
      <c r="X78" s="104">
        <f t="shared" si="67"/>
        <v>0</v>
      </c>
      <c r="Y78" s="64"/>
      <c r="AA78" s="248" t="s">
        <v>329</v>
      </c>
      <c r="AB78" s="346" t="str">
        <f>G92</f>
        <v/>
      </c>
      <c r="AC78" s="348" t="s">
        <v>334</v>
      </c>
      <c r="AD78" s="349" t="str">
        <f t="shared" si="68"/>
        <v>★</v>
      </c>
      <c r="AE78" s="349" t="str">
        <f t="shared" si="69"/>
        <v>★</v>
      </c>
      <c r="AF78" s="349" t="str">
        <f t="shared" si="70"/>
        <v>★</v>
      </c>
      <c r="AG78" s="350" t="str">
        <f t="shared" si="71"/>
        <v>★</v>
      </c>
      <c r="AH78" s="449"/>
      <c r="AJ78" s="351" t="s">
        <v>336</v>
      </c>
      <c r="AK78" s="352" t="s">
        <v>334</v>
      </c>
    </row>
    <row r="79" spans="1:37">
      <c r="A79" s="409"/>
      <c r="B79" s="400"/>
      <c r="C79" s="281" t="s">
        <v>258</v>
      </c>
      <c r="D79" s="162"/>
      <c r="E79" s="41"/>
      <c r="F79" s="16"/>
      <c r="G79" s="16"/>
      <c r="H79" s="16" t="s">
        <v>32</v>
      </c>
      <c r="I79" s="16"/>
      <c r="J79" s="17" t="s">
        <v>32</v>
      </c>
      <c r="K79" s="98">
        <f t="shared" si="54"/>
        <v>0</v>
      </c>
      <c r="L79" s="98">
        <f t="shared" si="55"/>
        <v>0</v>
      </c>
      <c r="M79" s="99">
        <f t="shared" si="56"/>
        <v>0</v>
      </c>
      <c r="N79" s="99">
        <f t="shared" si="57"/>
        <v>0</v>
      </c>
      <c r="O79" s="100">
        <f t="shared" si="58"/>
        <v>0</v>
      </c>
      <c r="P79" s="100">
        <f t="shared" si="59"/>
        <v>0</v>
      </c>
      <c r="Q79" s="101">
        <f t="shared" si="60"/>
        <v>0</v>
      </c>
      <c r="R79" s="101">
        <f t="shared" si="61"/>
        <v>0</v>
      </c>
      <c r="S79" s="102">
        <f t="shared" si="62"/>
        <v>0</v>
      </c>
      <c r="T79" s="102">
        <f t="shared" si="63"/>
        <v>0</v>
      </c>
      <c r="U79" s="103">
        <f t="shared" si="64"/>
        <v>0</v>
      </c>
      <c r="V79" s="103">
        <f t="shared" si="65"/>
        <v>0</v>
      </c>
      <c r="W79" s="104">
        <f t="shared" si="66"/>
        <v>0</v>
      </c>
      <c r="X79" s="104">
        <f t="shared" si="67"/>
        <v>0</v>
      </c>
      <c r="Y79" s="64"/>
      <c r="AA79" s="248" t="s">
        <v>143</v>
      </c>
      <c r="AB79" s="346" t="str">
        <f>H92</f>
        <v/>
      </c>
      <c r="AC79" s="348" t="s">
        <v>334</v>
      </c>
      <c r="AD79" s="349" t="str">
        <f t="shared" si="68"/>
        <v>★</v>
      </c>
      <c r="AE79" s="349" t="str">
        <f t="shared" si="69"/>
        <v>★</v>
      </c>
      <c r="AF79" s="349" t="str">
        <f t="shared" si="70"/>
        <v>★</v>
      </c>
      <c r="AG79" s="350" t="str">
        <f t="shared" si="71"/>
        <v>★</v>
      </c>
      <c r="AH79" s="449"/>
      <c r="AJ79" s="351" t="s">
        <v>337</v>
      </c>
      <c r="AK79" s="353" t="s">
        <v>341</v>
      </c>
    </row>
    <row r="80" spans="1:37">
      <c r="A80" s="409"/>
      <c r="B80" s="400"/>
      <c r="C80" s="281" t="s">
        <v>104</v>
      </c>
      <c r="D80" s="162"/>
      <c r="E80" s="41"/>
      <c r="F80" s="16"/>
      <c r="G80" s="16"/>
      <c r="H80" s="16" t="s">
        <v>32</v>
      </c>
      <c r="I80" s="16"/>
      <c r="J80" s="17"/>
      <c r="K80" s="98">
        <f t="shared" si="54"/>
        <v>0</v>
      </c>
      <c r="L80" s="98">
        <f t="shared" si="55"/>
        <v>0</v>
      </c>
      <c r="M80" s="99">
        <f t="shared" si="56"/>
        <v>0</v>
      </c>
      <c r="N80" s="99">
        <f t="shared" si="57"/>
        <v>0</v>
      </c>
      <c r="O80" s="100">
        <f t="shared" si="58"/>
        <v>0</v>
      </c>
      <c r="P80" s="100">
        <f t="shared" si="59"/>
        <v>0</v>
      </c>
      <c r="Q80" s="101">
        <f t="shared" si="60"/>
        <v>0</v>
      </c>
      <c r="R80" s="101">
        <f t="shared" si="61"/>
        <v>0</v>
      </c>
      <c r="S80" s="102">
        <f t="shared" si="62"/>
        <v>0</v>
      </c>
      <c r="T80" s="102">
        <f t="shared" si="63"/>
        <v>0</v>
      </c>
      <c r="U80" s="103">
        <f t="shared" si="64"/>
        <v>0</v>
      </c>
      <c r="V80" s="103">
        <f t="shared" si="65"/>
        <v>0</v>
      </c>
      <c r="W80" s="104">
        <f t="shared" si="66"/>
        <v>0</v>
      </c>
      <c r="X80" s="104">
        <f t="shared" si="67"/>
        <v>0</v>
      </c>
      <c r="Y80" s="64"/>
      <c r="AA80" s="248" t="s">
        <v>144</v>
      </c>
      <c r="AB80" s="346" t="str">
        <f>I92</f>
        <v/>
      </c>
      <c r="AC80" s="348" t="s">
        <v>334</v>
      </c>
      <c r="AD80" s="349" t="str">
        <f t="shared" si="68"/>
        <v>★</v>
      </c>
      <c r="AE80" s="349" t="str">
        <f t="shared" si="69"/>
        <v>★</v>
      </c>
      <c r="AF80" s="349" t="str">
        <f t="shared" si="70"/>
        <v>★</v>
      </c>
      <c r="AG80" s="350" t="str">
        <f t="shared" si="71"/>
        <v>★</v>
      </c>
      <c r="AH80" s="449"/>
      <c r="AJ80" s="351" t="s">
        <v>338</v>
      </c>
      <c r="AK80" s="353" t="s">
        <v>342</v>
      </c>
    </row>
    <row r="81" spans="1:37">
      <c r="A81" s="409"/>
      <c r="B81" s="400"/>
      <c r="C81" s="281" t="s">
        <v>75</v>
      </c>
      <c r="D81" s="162"/>
      <c r="E81" s="41"/>
      <c r="F81" s="16"/>
      <c r="G81" s="16"/>
      <c r="H81" s="16"/>
      <c r="I81" s="16" t="s">
        <v>32</v>
      </c>
      <c r="J81" s="17"/>
      <c r="K81" s="98">
        <f t="shared" si="54"/>
        <v>0</v>
      </c>
      <c r="L81" s="98">
        <f t="shared" si="55"/>
        <v>0</v>
      </c>
      <c r="M81" s="99">
        <f t="shared" si="56"/>
        <v>0</v>
      </c>
      <c r="N81" s="99">
        <f t="shared" si="57"/>
        <v>0</v>
      </c>
      <c r="O81" s="100">
        <f t="shared" si="58"/>
        <v>0</v>
      </c>
      <c r="P81" s="100">
        <f t="shared" si="59"/>
        <v>0</v>
      </c>
      <c r="Q81" s="101">
        <f t="shared" si="60"/>
        <v>0</v>
      </c>
      <c r="R81" s="101">
        <f t="shared" si="61"/>
        <v>0</v>
      </c>
      <c r="S81" s="102">
        <f t="shared" si="62"/>
        <v>0</v>
      </c>
      <c r="T81" s="102">
        <f t="shared" si="63"/>
        <v>0</v>
      </c>
      <c r="U81" s="103">
        <f t="shared" si="64"/>
        <v>0</v>
      </c>
      <c r="V81" s="103">
        <f t="shared" si="65"/>
        <v>0</v>
      </c>
      <c r="W81" s="104">
        <f t="shared" si="66"/>
        <v>0</v>
      </c>
      <c r="X81" s="104">
        <f t="shared" si="67"/>
        <v>0</v>
      </c>
      <c r="Y81" s="64"/>
      <c r="AA81" s="248" t="s">
        <v>145</v>
      </c>
      <c r="AB81" s="346" t="str">
        <f>J92</f>
        <v/>
      </c>
      <c r="AC81" s="348" t="s">
        <v>334</v>
      </c>
      <c r="AD81" s="349" t="str">
        <f t="shared" si="68"/>
        <v>★</v>
      </c>
      <c r="AE81" s="349" t="str">
        <f t="shared" si="69"/>
        <v>★</v>
      </c>
      <c r="AF81" s="349" t="str">
        <f t="shared" si="70"/>
        <v>★</v>
      </c>
      <c r="AG81" s="350" t="str">
        <f t="shared" si="71"/>
        <v>★</v>
      </c>
      <c r="AH81" s="449"/>
      <c r="AJ81" s="351" t="s">
        <v>339</v>
      </c>
      <c r="AK81" s="353" t="s">
        <v>343</v>
      </c>
    </row>
    <row r="82" spans="1:37" ht="14.25" thickBot="1">
      <c r="A82" s="409"/>
      <c r="B82" s="400"/>
      <c r="C82" s="11" t="s">
        <v>259</v>
      </c>
      <c r="D82" s="163"/>
      <c r="E82" s="42"/>
      <c r="F82" s="28"/>
      <c r="G82" s="28"/>
      <c r="H82" s="28"/>
      <c r="I82" s="28" t="s">
        <v>32</v>
      </c>
      <c r="J82" s="32"/>
      <c r="K82" s="98">
        <f t="shared" si="54"/>
        <v>0</v>
      </c>
      <c r="L82" s="98">
        <f t="shared" si="55"/>
        <v>0</v>
      </c>
      <c r="M82" s="99">
        <f t="shared" si="56"/>
        <v>0</v>
      </c>
      <c r="N82" s="99">
        <f t="shared" si="57"/>
        <v>0</v>
      </c>
      <c r="O82" s="100">
        <f t="shared" si="58"/>
        <v>0</v>
      </c>
      <c r="P82" s="100">
        <f t="shared" si="59"/>
        <v>0</v>
      </c>
      <c r="Q82" s="101">
        <f t="shared" si="60"/>
        <v>0</v>
      </c>
      <c r="R82" s="101">
        <f t="shared" si="61"/>
        <v>0</v>
      </c>
      <c r="S82" s="102">
        <f t="shared" si="62"/>
        <v>0</v>
      </c>
      <c r="T82" s="102">
        <f t="shared" si="63"/>
        <v>0</v>
      </c>
      <c r="U82" s="103">
        <f t="shared" si="64"/>
        <v>0</v>
      </c>
      <c r="V82" s="103">
        <f t="shared" si="65"/>
        <v>0</v>
      </c>
      <c r="W82" s="104">
        <f t="shared" si="66"/>
        <v>0</v>
      </c>
      <c r="X82" s="104">
        <f t="shared" si="67"/>
        <v>0</v>
      </c>
      <c r="Y82" s="64"/>
      <c r="AA82" s="345" t="s">
        <v>333</v>
      </c>
      <c r="AB82" s="347" t="str">
        <f>D92</f>
        <v/>
      </c>
      <c r="AC82" s="356" t="s">
        <v>334</v>
      </c>
      <c r="AD82" s="357" t="str">
        <f t="shared" si="68"/>
        <v>★</v>
      </c>
      <c r="AE82" s="357" t="str">
        <f t="shared" si="69"/>
        <v>★</v>
      </c>
      <c r="AF82" s="357" t="str">
        <f t="shared" si="70"/>
        <v>★</v>
      </c>
      <c r="AG82" s="359" t="str">
        <f t="shared" si="71"/>
        <v>★</v>
      </c>
      <c r="AH82" s="450"/>
      <c r="AJ82" s="354" t="s">
        <v>340</v>
      </c>
      <c r="AK82" s="355" t="s">
        <v>344</v>
      </c>
    </row>
    <row r="83" spans="1:37">
      <c r="A83" s="410" t="s">
        <v>102</v>
      </c>
      <c r="B83" s="411"/>
      <c r="C83" s="65" t="s">
        <v>103</v>
      </c>
      <c r="D83" s="282"/>
      <c r="E83" s="43" t="s">
        <v>32</v>
      </c>
      <c r="F83" s="36"/>
      <c r="G83" s="36" t="s">
        <v>32</v>
      </c>
      <c r="H83" s="36" t="s">
        <v>32</v>
      </c>
      <c r="I83" s="36"/>
      <c r="J83" s="37" t="s">
        <v>32</v>
      </c>
      <c r="K83" s="98">
        <f t="shared" si="54"/>
        <v>0</v>
      </c>
      <c r="L83" s="98">
        <f t="shared" si="55"/>
        <v>0</v>
      </c>
      <c r="M83" s="99">
        <f t="shared" si="56"/>
        <v>0</v>
      </c>
      <c r="N83" s="99">
        <f t="shared" si="57"/>
        <v>0</v>
      </c>
      <c r="O83" s="100">
        <f t="shared" si="58"/>
        <v>0</v>
      </c>
      <c r="P83" s="100">
        <f t="shared" si="59"/>
        <v>0</v>
      </c>
      <c r="Q83" s="101">
        <f t="shared" si="60"/>
        <v>0</v>
      </c>
      <c r="R83" s="101">
        <f t="shared" si="61"/>
        <v>0</v>
      </c>
      <c r="S83" s="102">
        <f t="shared" si="62"/>
        <v>0</v>
      </c>
      <c r="T83" s="102">
        <f t="shared" si="63"/>
        <v>0</v>
      </c>
      <c r="U83" s="103">
        <f t="shared" si="64"/>
        <v>0</v>
      </c>
      <c r="V83" s="103">
        <f t="shared" si="65"/>
        <v>0</v>
      </c>
      <c r="W83" s="104">
        <f t="shared" si="66"/>
        <v>0</v>
      </c>
      <c r="X83" s="104">
        <f t="shared" si="67"/>
        <v>0</v>
      </c>
      <c r="Y83" s="64"/>
    </row>
    <row r="84" spans="1:37">
      <c r="A84" s="409"/>
      <c r="B84" s="400"/>
      <c r="C84" s="281" t="s">
        <v>105</v>
      </c>
      <c r="D84" s="162"/>
      <c r="E84" s="41"/>
      <c r="F84" s="16" t="s">
        <v>32</v>
      </c>
      <c r="G84" s="16" t="s">
        <v>32</v>
      </c>
      <c r="H84" s="16"/>
      <c r="I84" s="16"/>
      <c r="J84" s="17"/>
      <c r="K84" s="98">
        <f t="shared" si="54"/>
        <v>0</v>
      </c>
      <c r="L84" s="98">
        <f t="shared" si="55"/>
        <v>0</v>
      </c>
      <c r="M84" s="99">
        <f t="shared" si="56"/>
        <v>0</v>
      </c>
      <c r="N84" s="99">
        <f t="shared" si="57"/>
        <v>0</v>
      </c>
      <c r="O84" s="100">
        <f t="shared" si="58"/>
        <v>0</v>
      </c>
      <c r="P84" s="100">
        <f t="shared" si="59"/>
        <v>0</v>
      </c>
      <c r="Q84" s="101">
        <f t="shared" si="60"/>
        <v>0</v>
      </c>
      <c r="R84" s="101">
        <f t="shared" si="61"/>
        <v>0</v>
      </c>
      <c r="S84" s="102">
        <f t="shared" si="62"/>
        <v>0</v>
      </c>
      <c r="T84" s="102">
        <f t="shared" si="63"/>
        <v>0</v>
      </c>
      <c r="U84" s="103">
        <f t="shared" si="64"/>
        <v>0</v>
      </c>
      <c r="V84" s="103">
        <f t="shared" si="65"/>
        <v>0</v>
      </c>
      <c r="W84" s="104">
        <f t="shared" si="66"/>
        <v>0</v>
      </c>
      <c r="X84" s="104">
        <f t="shared" si="67"/>
        <v>0</v>
      </c>
      <c r="Y84" s="64"/>
    </row>
    <row r="85" spans="1:37" ht="14.25" thickBot="1">
      <c r="A85" s="409"/>
      <c r="B85" s="400"/>
      <c r="C85" s="281" t="s">
        <v>106</v>
      </c>
      <c r="D85" s="162"/>
      <c r="E85" s="41"/>
      <c r="F85" s="16"/>
      <c r="G85" s="16"/>
      <c r="H85" s="16"/>
      <c r="I85" s="16" t="s">
        <v>32</v>
      </c>
      <c r="J85" s="17"/>
      <c r="K85" s="98">
        <f t="shared" si="54"/>
        <v>0</v>
      </c>
      <c r="L85" s="98">
        <f t="shared" si="55"/>
        <v>0</v>
      </c>
      <c r="M85" s="99">
        <f t="shared" si="56"/>
        <v>0</v>
      </c>
      <c r="N85" s="99">
        <f t="shared" si="57"/>
        <v>0</v>
      </c>
      <c r="O85" s="100">
        <f t="shared" si="58"/>
        <v>0</v>
      </c>
      <c r="P85" s="100">
        <f t="shared" si="59"/>
        <v>0</v>
      </c>
      <c r="Q85" s="101">
        <f t="shared" si="60"/>
        <v>0</v>
      </c>
      <c r="R85" s="101">
        <f t="shared" si="61"/>
        <v>0</v>
      </c>
      <c r="S85" s="102">
        <f t="shared" si="62"/>
        <v>0</v>
      </c>
      <c r="T85" s="102">
        <f t="shared" si="63"/>
        <v>0</v>
      </c>
      <c r="U85" s="103">
        <f t="shared" si="64"/>
        <v>0</v>
      </c>
      <c r="V85" s="103">
        <f t="shared" si="65"/>
        <v>0</v>
      </c>
      <c r="W85" s="104">
        <f t="shared" si="66"/>
        <v>0</v>
      </c>
      <c r="X85" s="104">
        <f t="shared" si="67"/>
        <v>0</v>
      </c>
      <c r="Y85" s="81"/>
    </row>
    <row r="86" spans="1:37">
      <c r="A86" s="438" t="s">
        <v>70</v>
      </c>
      <c r="B86" s="374"/>
      <c r="C86" s="78" t="s">
        <v>108</v>
      </c>
      <c r="D86" s="290"/>
      <c r="E86" s="57" t="s">
        <v>32</v>
      </c>
      <c r="F86" s="58"/>
      <c r="G86" s="58"/>
      <c r="H86" s="58"/>
      <c r="I86" s="58"/>
      <c r="J86" s="59"/>
      <c r="K86" s="98">
        <f t="shared" si="54"/>
        <v>0</v>
      </c>
      <c r="L86" s="98">
        <f t="shared" si="55"/>
        <v>0</v>
      </c>
      <c r="M86" s="99">
        <f t="shared" si="56"/>
        <v>0</v>
      </c>
      <c r="N86" s="99">
        <f t="shared" si="57"/>
        <v>0</v>
      </c>
      <c r="O86" s="100">
        <f t="shared" si="58"/>
        <v>0</v>
      </c>
      <c r="P86" s="100">
        <f t="shared" si="59"/>
        <v>0</v>
      </c>
      <c r="Q86" s="101">
        <f t="shared" si="60"/>
        <v>0</v>
      </c>
      <c r="R86" s="101">
        <f t="shared" si="61"/>
        <v>0</v>
      </c>
      <c r="S86" s="102">
        <f t="shared" si="62"/>
        <v>0</v>
      </c>
      <c r="T86" s="102">
        <f t="shared" si="63"/>
        <v>0</v>
      </c>
      <c r="U86" s="103">
        <f t="shared" si="64"/>
        <v>0</v>
      </c>
      <c r="V86" s="103">
        <f t="shared" si="65"/>
        <v>0</v>
      </c>
      <c r="W86" s="104">
        <f t="shared" si="66"/>
        <v>0</v>
      </c>
      <c r="X86" s="104">
        <f t="shared" si="67"/>
        <v>0</v>
      </c>
      <c r="Y86" s="64"/>
    </row>
    <row r="87" spans="1:37">
      <c r="A87" s="402"/>
      <c r="B87" s="403"/>
      <c r="C87" s="79" t="s">
        <v>109</v>
      </c>
      <c r="D87" s="291"/>
      <c r="E87" s="60"/>
      <c r="F87" s="61" t="s">
        <v>32</v>
      </c>
      <c r="G87" s="61" t="s">
        <v>32</v>
      </c>
      <c r="H87" s="61"/>
      <c r="I87" s="61"/>
      <c r="J87" s="62"/>
      <c r="K87" s="98">
        <f t="shared" si="54"/>
        <v>0</v>
      </c>
      <c r="L87" s="98">
        <f t="shared" si="55"/>
        <v>0</v>
      </c>
      <c r="M87" s="99">
        <f t="shared" si="56"/>
        <v>0</v>
      </c>
      <c r="N87" s="99">
        <f t="shared" si="57"/>
        <v>0</v>
      </c>
      <c r="O87" s="100">
        <f t="shared" si="58"/>
        <v>0</v>
      </c>
      <c r="P87" s="100">
        <f t="shared" si="59"/>
        <v>0</v>
      </c>
      <c r="Q87" s="101">
        <f t="shared" si="60"/>
        <v>0</v>
      </c>
      <c r="R87" s="101">
        <f t="shared" si="61"/>
        <v>0</v>
      </c>
      <c r="S87" s="102">
        <f t="shared" si="62"/>
        <v>0</v>
      </c>
      <c r="T87" s="102">
        <f t="shared" si="63"/>
        <v>0</v>
      </c>
      <c r="U87" s="103">
        <f t="shared" si="64"/>
        <v>0</v>
      </c>
      <c r="V87" s="103">
        <f t="shared" si="65"/>
        <v>0</v>
      </c>
      <c r="W87" s="104">
        <f t="shared" si="66"/>
        <v>0</v>
      </c>
      <c r="X87" s="104">
        <f t="shared" si="67"/>
        <v>0</v>
      </c>
      <c r="Y87" s="64"/>
    </row>
    <row r="88" spans="1:37">
      <c r="A88" s="402"/>
      <c r="B88" s="403"/>
      <c r="C88" s="79" t="s">
        <v>110</v>
      </c>
      <c r="D88" s="291"/>
      <c r="E88" s="60"/>
      <c r="F88" s="61"/>
      <c r="G88" s="61"/>
      <c r="H88" s="61" t="s">
        <v>32</v>
      </c>
      <c r="I88" s="61"/>
      <c r="J88" s="62"/>
      <c r="K88" s="98">
        <f t="shared" si="54"/>
        <v>0</v>
      </c>
      <c r="L88" s="98">
        <f t="shared" si="55"/>
        <v>0</v>
      </c>
      <c r="M88" s="99">
        <f t="shared" si="56"/>
        <v>0</v>
      </c>
      <c r="N88" s="99">
        <f t="shared" si="57"/>
        <v>0</v>
      </c>
      <c r="O88" s="100">
        <f t="shared" si="58"/>
        <v>0</v>
      </c>
      <c r="P88" s="100">
        <f t="shared" si="59"/>
        <v>0</v>
      </c>
      <c r="Q88" s="101">
        <f t="shared" si="60"/>
        <v>0</v>
      </c>
      <c r="R88" s="101">
        <f t="shared" si="61"/>
        <v>0</v>
      </c>
      <c r="S88" s="102">
        <f t="shared" si="62"/>
        <v>0</v>
      </c>
      <c r="T88" s="102">
        <f t="shared" si="63"/>
        <v>0</v>
      </c>
      <c r="U88" s="103">
        <f t="shared" si="64"/>
        <v>0</v>
      </c>
      <c r="V88" s="103">
        <f t="shared" si="65"/>
        <v>0</v>
      </c>
      <c r="W88" s="104">
        <f t="shared" si="66"/>
        <v>0</v>
      </c>
      <c r="X88" s="104">
        <f t="shared" si="67"/>
        <v>0</v>
      </c>
      <c r="Y88" s="64"/>
    </row>
    <row r="89" spans="1:37">
      <c r="A89" s="402"/>
      <c r="B89" s="403"/>
      <c r="C89" s="79" t="s">
        <v>111</v>
      </c>
      <c r="D89" s="291"/>
      <c r="E89" s="60"/>
      <c r="F89" s="61"/>
      <c r="G89" s="61"/>
      <c r="H89" s="61"/>
      <c r="I89" s="61" t="s">
        <v>32</v>
      </c>
      <c r="J89" s="62"/>
      <c r="K89" s="98">
        <f t="shared" si="54"/>
        <v>0</v>
      </c>
      <c r="L89" s="98">
        <f t="shared" si="55"/>
        <v>0</v>
      </c>
      <c r="M89" s="99">
        <f t="shared" si="56"/>
        <v>0</v>
      </c>
      <c r="N89" s="99">
        <f t="shared" si="57"/>
        <v>0</v>
      </c>
      <c r="O89" s="100">
        <f t="shared" si="58"/>
        <v>0</v>
      </c>
      <c r="P89" s="100">
        <f t="shared" si="59"/>
        <v>0</v>
      </c>
      <c r="Q89" s="101">
        <f t="shared" si="60"/>
        <v>0</v>
      </c>
      <c r="R89" s="101">
        <f t="shared" si="61"/>
        <v>0</v>
      </c>
      <c r="S89" s="102">
        <f t="shared" si="62"/>
        <v>0</v>
      </c>
      <c r="T89" s="102">
        <f t="shared" si="63"/>
        <v>0</v>
      </c>
      <c r="U89" s="103">
        <f t="shared" si="64"/>
        <v>0</v>
      </c>
      <c r="V89" s="103">
        <f t="shared" si="65"/>
        <v>0</v>
      </c>
      <c r="W89" s="104">
        <f t="shared" si="66"/>
        <v>0</v>
      </c>
      <c r="X89" s="104">
        <f t="shared" si="67"/>
        <v>0</v>
      </c>
      <c r="Y89" s="64"/>
    </row>
    <row r="90" spans="1:37">
      <c r="A90" s="402"/>
      <c r="B90" s="403"/>
      <c r="C90" s="79" t="s">
        <v>112</v>
      </c>
      <c r="D90" s="291"/>
      <c r="E90" s="60"/>
      <c r="F90" s="61"/>
      <c r="G90" s="61"/>
      <c r="H90" s="61"/>
      <c r="I90" s="61"/>
      <c r="J90" s="62" t="s">
        <v>32</v>
      </c>
      <c r="K90" s="98">
        <f t="shared" si="54"/>
        <v>0</v>
      </c>
      <c r="L90" s="98">
        <f t="shared" si="55"/>
        <v>0</v>
      </c>
      <c r="M90" s="99">
        <f t="shared" si="56"/>
        <v>0</v>
      </c>
      <c r="N90" s="99">
        <f t="shared" si="57"/>
        <v>0</v>
      </c>
      <c r="O90" s="100">
        <f t="shared" si="58"/>
        <v>0</v>
      </c>
      <c r="P90" s="100">
        <f t="shared" si="59"/>
        <v>0</v>
      </c>
      <c r="Q90" s="101">
        <f t="shared" si="60"/>
        <v>0</v>
      </c>
      <c r="R90" s="101">
        <f t="shared" si="61"/>
        <v>0</v>
      </c>
      <c r="S90" s="102">
        <f t="shared" si="62"/>
        <v>0</v>
      </c>
      <c r="T90" s="102">
        <f t="shared" si="63"/>
        <v>0</v>
      </c>
      <c r="U90" s="103">
        <f t="shared" si="64"/>
        <v>0</v>
      </c>
      <c r="V90" s="103">
        <f t="shared" si="65"/>
        <v>0</v>
      </c>
      <c r="W90" s="104">
        <f t="shared" si="66"/>
        <v>0</v>
      </c>
      <c r="X90" s="104">
        <f t="shared" si="67"/>
        <v>0</v>
      </c>
      <c r="Y90" s="64"/>
    </row>
    <row r="91" spans="1:37" ht="14.25" thickBot="1">
      <c r="A91" s="404"/>
      <c r="B91" s="405"/>
      <c r="C91" s="80" t="s">
        <v>69</v>
      </c>
      <c r="D91" s="292"/>
      <c r="E91" s="63" t="s">
        <v>32</v>
      </c>
      <c r="F91" s="7" t="s">
        <v>32</v>
      </c>
      <c r="G91" s="7" t="s">
        <v>32</v>
      </c>
      <c r="H91" s="7" t="s">
        <v>32</v>
      </c>
      <c r="I91" s="7" t="s">
        <v>32</v>
      </c>
      <c r="J91" s="8" t="s">
        <v>32</v>
      </c>
      <c r="K91" s="98">
        <f t="shared" si="54"/>
        <v>0</v>
      </c>
      <c r="L91" s="98">
        <f t="shared" si="55"/>
        <v>0</v>
      </c>
      <c r="M91" s="99">
        <f t="shared" si="56"/>
        <v>0</v>
      </c>
      <c r="N91" s="99">
        <f t="shared" si="57"/>
        <v>0</v>
      </c>
      <c r="O91" s="100">
        <f t="shared" si="58"/>
        <v>0</v>
      </c>
      <c r="P91" s="100">
        <f t="shared" si="59"/>
        <v>0</v>
      </c>
      <c r="Q91" s="101">
        <f t="shared" si="60"/>
        <v>0</v>
      </c>
      <c r="R91" s="101">
        <f t="shared" si="61"/>
        <v>0</v>
      </c>
      <c r="S91" s="102">
        <f t="shared" si="62"/>
        <v>0</v>
      </c>
      <c r="T91" s="102">
        <f t="shared" si="63"/>
        <v>0</v>
      </c>
      <c r="U91" s="103">
        <f t="shared" si="64"/>
        <v>0</v>
      </c>
      <c r="V91" s="103">
        <f t="shared" si="65"/>
        <v>0</v>
      </c>
      <c r="W91" s="104">
        <f t="shared" si="66"/>
        <v>0</v>
      </c>
      <c r="X91" s="104">
        <f t="shared" si="67"/>
        <v>0</v>
      </c>
      <c r="Y91" s="64"/>
    </row>
    <row r="92" spans="1:37" ht="14.25" thickBot="1">
      <c r="A92" s="393" t="s">
        <v>152</v>
      </c>
      <c r="B92" s="394"/>
      <c r="C92" s="395"/>
      <c r="D92" s="107" t="str">
        <f>IF(SUM(L76:L91)=0,"",SUM(K76:K91)/SUM(L76:L91)*100)</f>
        <v/>
      </c>
      <c r="E92" s="107" t="str">
        <f>IF(SUM(N76:N91)=0,"",SUM(M76:M91)/SUM(N76:N91)*100)</f>
        <v/>
      </c>
      <c r="F92" s="105" t="str">
        <f>IF(SUM(P76:P91)=0,"",SUM(O76:O91)/SUM(P76:P91)*100)</f>
        <v/>
      </c>
      <c r="G92" s="105" t="str">
        <f>IF(SUM(R76:R91)=0,"",SUM(Q76:Q91)/SUM(R76:R91)*100)</f>
        <v/>
      </c>
      <c r="H92" s="105" t="str">
        <f>IF(SUM(T76:T91)=0,"",SUM(S76:S91)/SUM(T76:T91)*100)</f>
        <v/>
      </c>
      <c r="I92" s="105" t="str">
        <f>IF(SUM(V76:V91)=0,"",SUM(U76:U91)/SUM(V76:V91)*100)</f>
        <v/>
      </c>
      <c r="J92" s="106" t="str">
        <f>IF(SUM(X76:X91)=0,"",SUM(W76:W91)/SUM(X76:X91)*100)</f>
        <v/>
      </c>
    </row>
    <row r="93" spans="1:37" ht="14.25" thickBot="1">
      <c r="A93" s="396" t="s">
        <v>71</v>
      </c>
      <c r="B93" s="392"/>
      <c r="C93" s="397"/>
      <c r="D93" s="397"/>
      <c r="E93" s="397"/>
      <c r="F93" s="397"/>
      <c r="G93" s="397"/>
      <c r="H93" s="397"/>
      <c r="I93" s="397"/>
      <c r="J93" s="398"/>
    </row>
    <row r="94" spans="1:37" ht="14.25" thickBot="1"/>
    <row r="95" spans="1:37" ht="18" customHeight="1" thickBot="1">
      <c r="A95" s="391" t="s">
        <v>276</v>
      </c>
      <c r="B95" s="392"/>
      <c r="C95" s="299"/>
      <c r="D95" s="295"/>
      <c r="E95" s="295"/>
      <c r="F95" s="295"/>
      <c r="G95" s="295"/>
      <c r="H95" s="295"/>
      <c r="I95" s="295"/>
      <c r="J95" s="296"/>
    </row>
    <row r="96" spans="1:37">
      <c r="A96" s="431" t="s">
        <v>6</v>
      </c>
      <c r="B96" s="374"/>
      <c r="C96" s="433" t="s">
        <v>62</v>
      </c>
      <c r="D96" s="425" t="s">
        <v>64</v>
      </c>
      <c r="E96" s="428" t="s">
        <v>63</v>
      </c>
      <c r="F96" s="429"/>
      <c r="G96" s="429"/>
      <c r="H96" s="429"/>
      <c r="I96" s="429"/>
      <c r="J96" s="430"/>
      <c r="Y96" s="64"/>
    </row>
    <row r="97" spans="1:37" ht="14.25" thickBot="1">
      <c r="A97" s="402"/>
      <c r="B97" s="403"/>
      <c r="C97" s="434"/>
      <c r="D97" s="426"/>
      <c r="E97" s="414" t="s">
        <v>78</v>
      </c>
      <c r="F97" s="436" t="s">
        <v>3</v>
      </c>
      <c r="G97" s="436"/>
      <c r="H97" s="436" t="s">
        <v>4</v>
      </c>
      <c r="I97" s="436" t="s">
        <v>5</v>
      </c>
      <c r="J97" s="416" t="s">
        <v>8</v>
      </c>
      <c r="Y97" s="64" t="s">
        <v>32</v>
      </c>
    </row>
    <row r="98" spans="1:37" ht="14.25" customHeight="1" thickBot="1">
      <c r="A98" s="432"/>
      <c r="B98" s="388"/>
      <c r="C98" s="435"/>
      <c r="D98" s="427"/>
      <c r="E98" s="415"/>
      <c r="F98" s="212" t="s">
        <v>46</v>
      </c>
      <c r="G98" s="212" t="s">
        <v>47</v>
      </c>
      <c r="H98" s="437"/>
      <c r="I98" s="437"/>
      <c r="J98" s="417"/>
      <c r="Y98" s="64" t="s">
        <v>72</v>
      </c>
      <c r="AA98" s="342" t="s">
        <v>63</v>
      </c>
      <c r="AB98" s="343" t="s">
        <v>152</v>
      </c>
      <c r="AC98" s="447" t="s">
        <v>64</v>
      </c>
      <c r="AD98" s="447"/>
      <c r="AE98" s="447"/>
      <c r="AF98" s="447"/>
      <c r="AG98" s="447"/>
      <c r="AH98" s="344" t="s">
        <v>326</v>
      </c>
    </row>
    <row r="99" spans="1:37" ht="14.25" thickTop="1">
      <c r="A99" s="399" t="s">
        <v>96</v>
      </c>
      <c r="B99" s="400"/>
      <c r="C99" s="14" t="s">
        <v>97</v>
      </c>
      <c r="D99" s="161"/>
      <c r="E99" s="40" t="s">
        <v>32</v>
      </c>
      <c r="F99" s="22"/>
      <c r="G99" s="22"/>
      <c r="H99" s="22"/>
      <c r="I99" s="22"/>
      <c r="J99" s="23"/>
      <c r="K99" s="98">
        <f t="shared" ref="K99:K114" si="72">IF(D99="○",1,0)</f>
        <v>0</v>
      </c>
      <c r="L99" s="98">
        <f t="shared" ref="L99:L114" si="73">IF(D99="",0,1)</f>
        <v>0</v>
      </c>
      <c r="M99" s="99">
        <f t="shared" ref="M99:M114" si="74">IF(AND($D99="○",E99="○"),1,0)</f>
        <v>0</v>
      </c>
      <c r="N99" s="99">
        <f t="shared" ref="N99:N114" si="75">IF(AND($D99&lt;&gt;"",$E99="○"),1,0)</f>
        <v>0</v>
      </c>
      <c r="O99" s="100">
        <f t="shared" ref="O99:O114" si="76">IF(AND($D99="○",F99="○"),1,0)</f>
        <v>0</v>
      </c>
      <c r="P99" s="100">
        <f t="shared" ref="P99:P114" si="77">IF(AND($D99&lt;&gt;"",$F99="○"),1,0)</f>
        <v>0</v>
      </c>
      <c r="Q99" s="101">
        <f t="shared" ref="Q99:Q114" si="78">IF(AND($D99="○",G99="○"),1,0)</f>
        <v>0</v>
      </c>
      <c r="R99" s="101">
        <f t="shared" ref="R99:R114" si="79">IF(AND($D99&lt;&gt;"",$G99="○"),1,0)</f>
        <v>0</v>
      </c>
      <c r="S99" s="102">
        <f t="shared" ref="S99:S114" si="80">IF(AND($D99="○",H99="○"),1,0)</f>
        <v>0</v>
      </c>
      <c r="T99" s="102">
        <f t="shared" ref="T99:T114" si="81">IF(AND($D99&lt;&gt;"",$H99="○"),1,0)</f>
        <v>0</v>
      </c>
      <c r="U99" s="103">
        <f t="shared" ref="U99:U114" si="82">IF(AND($D99="○",I99="○"),1,0)</f>
        <v>0</v>
      </c>
      <c r="V99" s="103">
        <f t="shared" ref="V99:V114" si="83">IF(AND($D99&lt;&gt;"",$I99="○"),1,0)</f>
        <v>0</v>
      </c>
      <c r="W99" s="104">
        <f t="shared" ref="W99:W114" si="84">IF(AND($D99="○",J99="○"),1,0)</f>
        <v>0</v>
      </c>
      <c r="X99" s="104">
        <f t="shared" ref="X99:X114" si="85">IF(AND($D99&lt;&gt;"",$J99="○"),1,0)</f>
        <v>0</v>
      </c>
      <c r="Y99" s="64"/>
      <c r="AA99" s="248" t="s">
        <v>327</v>
      </c>
      <c r="AB99" s="346" t="str">
        <f>E115</f>
        <v/>
      </c>
      <c r="AC99" s="348" t="s">
        <v>334</v>
      </c>
      <c r="AD99" s="349" t="str">
        <f>IF(AB99&gt;=20,"★","")</f>
        <v>★</v>
      </c>
      <c r="AE99" s="349" t="str">
        <f>IF(AB99&gt;=40,"★","")</f>
        <v>★</v>
      </c>
      <c r="AF99" s="349" t="str">
        <f>IF(AB99&gt;=60,"★","")</f>
        <v>★</v>
      </c>
      <c r="AG99" s="350" t="str">
        <f>IF(AB99&gt;=80,"★","")</f>
        <v>★</v>
      </c>
      <c r="AH99" s="449">
        <f>C116</f>
        <v>0</v>
      </c>
    </row>
    <row r="100" spans="1:37">
      <c r="A100" s="399"/>
      <c r="B100" s="400"/>
      <c r="C100" s="14" t="s">
        <v>256</v>
      </c>
      <c r="D100" s="161"/>
      <c r="E100" s="40" t="s">
        <v>32</v>
      </c>
      <c r="F100" s="22"/>
      <c r="G100" s="22"/>
      <c r="H100" s="22"/>
      <c r="I100" s="22"/>
      <c r="J100" s="23"/>
      <c r="K100" s="98">
        <f t="shared" si="72"/>
        <v>0</v>
      </c>
      <c r="L100" s="98">
        <f t="shared" si="73"/>
        <v>0</v>
      </c>
      <c r="M100" s="99">
        <f t="shared" si="74"/>
        <v>0</v>
      </c>
      <c r="N100" s="99">
        <f t="shared" si="75"/>
        <v>0</v>
      </c>
      <c r="O100" s="100">
        <f t="shared" si="76"/>
        <v>0</v>
      </c>
      <c r="P100" s="100">
        <f t="shared" si="77"/>
        <v>0</v>
      </c>
      <c r="Q100" s="101">
        <f t="shared" si="78"/>
        <v>0</v>
      </c>
      <c r="R100" s="101">
        <f t="shared" si="79"/>
        <v>0</v>
      </c>
      <c r="S100" s="102">
        <f t="shared" si="80"/>
        <v>0</v>
      </c>
      <c r="T100" s="102">
        <f t="shared" si="81"/>
        <v>0</v>
      </c>
      <c r="U100" s="103">
        <f t="shared" si="82"/>
        <v>0</v>
      </c>
      <c r="V100" s="103">
        <f t="shared" si="83"/>
        <v>0</v>
      </c>
      <c r="W100" s="104">
        <f t="shared" si="84"/>
        <v>0</v>
      </c>
      <c r="X100" s="104">
        <f t="shared" si="85"/>
        <v>0</v>
      </c>
      <c r="Y100" s="64"/>
      <c r="AA100" s="248" t="s">
        <v>328</v>
      </c>
      <c r="AB100" s="346" t="str">
        <f>F115</f>
        <v/>
      </c>
      <c r="AC100" s="348" t="s">
        <v>334</v>
      </c>
      <c r="AD100" s="349" t="str">
        <f t="shared" ref="AD100:AD105" si="86">IF(AB100&gt;=20,"★","")</f>
        <v>★</v>
      </c>
      <c r="AE100" s="349" t="str">
        <f t="shared" ref="AE100:AE105" si="87">IF(AB100&gt;=40,"★","")</f>
        <v>★</v>
      </c>
      <c r="AF100" s="349" t="str">
        <f t="shared" ref="AF100:AF105" si="88">IF(AB100&gt;=60,"★","")</f>
        <v>★</v>
      </c>
      <c r="AG100" s="350" t="str">
        <f t="shared" ref="AG100:AG105" si="89">IF(AB100&gt;=80,"★","")</f>
        <v>★</v>
      </c>
      <c r="AH100" s="449"/>
      <c r="AJ100" s="442" t="s">
        <v>335</v>
      </c>
      <c r="AK100" s="443"/>
    </row>
    <row r="101" spans="1:37">
      <c r="A101" s="409"/>
      <c r="B101" s="400"/>
      <c r="C101" s="281" t="s">
        <v>257</v>
      </c>
      <c r="D101" s="162"/>
      <c r="E101" s="41"/>
      <c r="F101" s="16" t="s">
        <v>32</v>
      </c>
      <c r="G101" s="16" t="s">
        <v>32</v>
      </c>
      <c r="H101" s="16"/>
      <c r="I101" s="16"/>
      <c r="J101" s="17"/>
      <c r="K101" s="98">
        <f t="shared" si="72"/>
        <v>0</v>
      </c>
      <c r="L101" s="98">
        <f t="shared" si="73"/>
        <v>0</v>
      </c>
      <c r="M101" s="99">
        <f t="shared" si="74"/>
        <v>0</v>
      </c>
      <c r="N101" s="99">
        <f t="shared" si="75"/>
        <v>0</v>
      </c>
      <c r="O101" s="100">
        <f t="shared" si="76"/>
        <v>0</v>
      </c>
      <c r="P101" s="100">
        <f t="shared" si="77"/>
        <v>0</v>
      </c>
      <c r="Q101" s="101">
        <f t="shared" si="78"/>
        <v>0</v>
      </c>
      <c r="R101" s="101">
        <f t="shared" si="79"/>
        <v>0</v>
      </c>
      <c r="S101" s="102">
        <f t="shared" si="80"/>
        <v>0</v>
      </c>
      <c r="T101" s="102">
        <f t="shared" si="81"/>
        <v>0</v>
      </c>
      <c r="U101" s="103">
        <f t="shared" si="82"/>
        <v>0</v>
      </c>
      <c r="V101" s="103">
        <f t="shared" si="83"/>
        <v>0</v>
      </c>
      <c r="W101" s="104">
        <f t="shared" si="84"/>
        <v>0</v>
      </c>
      <c r="X101" s="104">
        <f t="shared" si="85"/>
        <v>0</v>
      </c>
      <c r="Y101" s="64"/>
      <c r="AA101" s="248" t="s">
        <v>329</v>
      </c>
      <c r="AB101" s="346" t="str">
        <f>G115</f>
        <v/>
      </c>
      <c r="AC101" s="348" t="s">
        <v>334</v>
      </c>
      <c r="AD101" s="349" t="str">
        <f t="shared" si="86"/>
        <v>★</v>
      </c>
      <c r="AE101" s="349" t="str">
        <f t="shared" si="87"/>
        <v>★</v>
      </c>
      <c r="AF101" s="349" t="str">
        <f t="shared" si="88"/>
        <v>★</v>
      </c>
      <c r="AG101" s="350" t="str">
        <f t="shared" si="89"/>
        <v>★</v>
      </c>
      <c r="AH101" s="449"/>
      <c r="AJ101" s="351" t="s">
        <v>336</v>
      </c>
      <c r="AK101" s="352" t="s">
        <v>334</v>
      </c>
    </row>
    <row r="102" spans="1:37">
      <c r="A102" s="409"/>
      <c r="B102" s="400"/>
      <c r="C102" s="281" t="s">
        <v>258</v>
      </c>
      <c r="D102" s="162"/>
      <c r="E102" s="41"/>
      <c r="F102" s="16"/>
      <c r="G102" s="16"/>
      <c r="H102" s="16" t="s">
        <v>32</v>
      </c>
      <c r="I102" s="16"/>
      <c r="J102" s="17" t="s">
        <v>32</v>
      </c>
      <c r="K102" s="98">
        <f t="shared" si="72"/>
        <v>0</v>
      </c>
      <c r="L102" s="98">
        <f t="shared" si="73"/>
        <v>0</v>
      </c>
      <c r="M102" s="99">
        <f t="shared" si="74"/>
        <v>0</v>
      </c>
      <c r="N102" s="99">
        <f t="shared" si="75"/>
        <v>0</v>
      </c>
      <c r="O102" s="100">
        <f t="shared" si="76"/>
        <v>0</v>
      </c>
      <c r="P102" s="100">
        <f t="shared" si="77"/>
        <v>0</v>
      </c>
      <c r="Q102" s="101">
        <f t="shared" si="78"/>
        <v>0</v>
      </c>
      <c r="R102" s="101">
        <f t="shared" si="79"/>
        <v>0</v>
      </c>
      <c r="S102" s="102">
        <f t="shared" si="80"/>
        <v>0</v>
      </c>
      <c r="T102" s="102">
        <f t="shared" si="81"/>
        <v>0</v>
      </c>
      <c r="U102" s="103">
        <f t="shared" si="82"/>
        <v>0</v>
      </c>
      <c r="V102" s="103">
        <f t="shared" si="83"/>
        <v>0</v>
      </c>
      <c r="W102" s="104">
        <f t="shared" si="84"/>
        <v>0</v>
      </c>
      <c r="X102" s="104">
        <f t="shared" si="85"/>
        <v>0</v>
      </c>
      <c r="Y102" s="64"/>
      <c r="AA102" s="248" t="s">
        <v>143</v>
      </c>
      <c r="AB102" s="346" t="str">
        <f>H115</f>
        <v/>
      </c>
      <c r="AC102" s="348" t="s">
        <v>334</v>
      </c>
      <c r="AD102" s="349" t="str">
        <f t="shared" si="86"/>
        <v>★</v>
      </c>
      <c r="AE102" s="349" t="str">
        <f t="shared" si="87"/>
        <v>★</v>
      </c>
      <c r="AF102" s="349" t="str">
        <f t="shared" si="88"/>
        <v>★</v>
      </c>
      <c r="AG102" s="350" t="str">
        <f t="shared" si="89"/>
        <v>★</v>
      </c>
      <c r="AH102" s="449"/>
      <c r="AJ102" s="351" t="s">
        <v>337</v>
      </c>
      <c r="AK102" s="353" t="s">
        <v>341</v>
      </c>
    </row>
    <row r="103" spans="1:37">
      <c r="A103" s="409"/>
      <c r="B103" s="400"/>
      <c r="C103" s="281" t="s">
        <v>104</v>
      </c>
      <c r="D103" s="162"/>
      <c r="E103" s="41"/>
      <c r="F103" s="16"/>
      <c r="G103" s="16"/>
      <c r="H103" s="16" t="s">
        <v>32</v>
      </c>
      <c r="I103" s="16"/>
      <c r="J103" s="17"/>
      <c r="K103" s="98">
        <f t="shared" si="72"/>
        <v>0</v>
      </c>
      <c r="L103" s="98">
        <f t="shared" si="73"/>
        <v>0</v>
      </c>
      <c r="M103" s="99">
        <f t="shared" si="74"/>
        <v>0</v>
      </c>
      <c r="N103" s="99">
        <f t="shared" si="75"/>
        <v>0</v>
      </c>
      <c r="O103" s="100">
        <f t="shared" si="76"/>
        <v>0</v>
      </c>
      <c r="P103" s="100">
        <f t="shared" si="77"/>
        <v>0</v>
      </c>
      <c r="Q103" s="101">
        <f t="shared" si="78"/>
        <v>0</v>
      </c>
      <c r="R103" s="101">
        <f t="shared" si="79"/>
        <v>0</v>
      </c>
      <c r="S103" s="102">
        <f t="shared" si="80"/>
        <v>0</v>
      </c>
      <c r="T103" s="102">
        <f t="shared" si="81"/>
        <v>0</v>
      </c>
      <c r="U103" s="103">
        <f t="shared" si="82"/>
        <v>0</v>
      </c>
      <c r="V103" s="103">
        <f t="shared" si="83"/>
        <v>0</v>
      </c>
      <c r="W103" s="104">
        <f t="shared" si="84"/>
        <v>0</v>
      </c>
      <c r="X103" s="104">
        <f t="shared" si="85"/>
        <v>0</v>
      </c>
      <c r="Y103" s="64"/>
      <c r="AA103" s="248" t="s">
        <v>144</v>
      </c>
      <c r="AB103" s="346" t="str">
        <f>I115</f>
        <v/>
      </c>
      <c r="AC103" s="348" t="s">
        <v>334</v>
      </c>
      <c r="AD103" s="349" t="str">
        <f t="shared" si="86"/>
        <v>★</v>
      </c>
      <c r="AE103" s="349" t="str">
        <f t="shared" si="87"/>
        <v>★</v>
      </c>
      <c r="AF103" s="349" t="str">
        <f t="shared" si="88"/>
        <v>★</v>
      </c>
      <c r="AG103" s="350" t="str">
        <f t="shared" si="89"/>
        <v>★</v>
      </c>
      <c r="AH103" s="449"/>
      <c r="AJ103" s="351" t="s">
        <v>338</v>
      </c>
      <c r="AK103" s="353" t="s">
        <v>342</v>
      </c>
    </row>
    <row r="104" spans="1:37">
      <c r="A104" s="409"/>
      <c r="B104" s="400"/>
      <c r="C104" s="281" t="s">
        <v>75</v>
      </c>
      <c r="D104" s="162"/>
      <c r="E104" s="41"/>
      <c r="F104" s="16"/>
      <c r="G104" s="16"/>
      <c r="H104" s="16"/>
      <c r="I104" s="16" t="s">
        <v>32</v>
      </c>
      <c r="J104" s="17"/>
      <c r="K104" s="98">
        <f t="shared" si="72"/>
        <v>0</v>
      </c>
      <c r="L104" s="98">
        <f t="shared" si="73"/>
        <v>0</v>
      </c>
      <c r="M104" s="99">
        <f t="shared" si="74"/>
        <v>0</v>
      </c>
      <c r="N104" s="99">
        <f t="shared" si="75"/>
        <v>0</v>
      </c>
      <c r="O104" s="100">
        <f t="shared" si="76"/>
        <v>0</v>
      </c>
      <c r="P104" s="100">
        <f t="shared" si="77"/>
        <v>0</v>
      </c>
      <c r="Q104" s="101">
        <f t="shared" si="78"/>
        <v>0</v>
      </c>
      <c r="R104" s="101">
        <f t="shared" si="79"/>
        <v>0</v>
      </c>
      <c r="S104" s="102">
        <f t="shared" si="80"/>
        <v>0</v>
      </c>
      <c r="T104" s="102">
        <f t="shared" si="81"/>
        <v>0</v>
      </c>
      <c r="U104" s="103">
        <f t="shared" si="82"/>
        <v>0</v>
      </c>
      <c r="V104" s="103">
        <f t="shared" si="83"/>
        <v>0</v>
      </c>
      <c r="W104" s="104">
        <f t="shared" si="84"/>
        <v>0</v>
      </c>
      <c r="X104" s="104">
        <f t="shared" si="85"/>
        <v>0</v>
      </c>
      <c r="Y104" s="64"/>
      <c r="AA104" s="248" t="s">
        <v>145</v>
      </c>
      <c r="AB104" s="346" t="str">
        <f>J115</f>
        <v/>
      </c>
      <c r="AC104" s="348" t="s">
        <v>334</v>
      </c>
      <c r="AD104" s="349" t="str">
        <f t="shared" si="86"/>
        <v>★</v>
      </c>
      <c r="AE104" s="349" t="str">
        <f t="shared" si="87"/>
        <v>★</v>
      </c>
      <c r="AF104" s="349" t="str">
        <f t="shared" si="88"/>
        <v>★</v>
      </c>
      <c r="AG104" s="350" t="str">
        <f t="shared" si="89"/>
        <v>★</v>
      </c>
      <c r="AH104" s="449"/>
      <c r="AJ104" s="351" t="s">
        <v>339</v>
      </c>
      <c r="AK104" s="353" t="s">
        <v>343</v>
      </c>
    </row>
    <row r="105" spans="1:37" ht="14.25" thickBot="1">
      <c r="A105" s="409"/>
      <c r="B105" s="400"/>
      <c r="C105" s="11" t="s">
        <v>259</v>
      </c>
      <c r="D105" s="163"/>
      <c r="E105" s="42"/>
      <c r="F105" s="28"/>
      <c r="G105" s="28"/>
      <c r="H105" s="28"/>
      <c r="I105" s="28" t="s">
        <v>32</v>
      </c>
      <c r="J105" s="32"/>
      <c r="K105" s="98">
        <f t="shared" si="72"/>
        <v>0</v>
      </c>
      <c r="L105" s="98">
        <f t="shared" si="73"/>
        <v>0</v>
      </c>
      <c r="M105" s="99">
        <f t="shared" si="74"/>
        <v>0</v>
      </c>
      <c r="N105" s="99">
        <f t="shared" si="75"/>
        <v>0</v>
      </c>
      <c r="O105" s="100">
        <f t="shared" si="76"/>
        <v>0</v>
      </c>
      <c r="P105" s="100">
        <f t="shared" si="77"/>
        <v>0</v>
      </c>
      <c r="Q105" s="101">
        <f t="shared" si="78"/>
        <v>0</v>
      </c>
      <c r="R105" s="101">
        <f t="shared" si="79"/>
        <v>0</v>
      </c>
      <c r="S105" s="102">
        <f t="shared" si="80"/>
        <v>0</v>
      </c>
      <c r="T105" s="102">
        <f t="shared" si="81"/>
        <v>0</v>
      </c>
      <c r="U105" s="103">
        <f t="shared" si="82"/>
        <v>0</v>
      </c>
      <c r="V105" s="103">
        <f t="shared" si="83"/>
        <v>0</v>
      </c>
      <c r="W105" s="104">
        <f t="shared" si="84"/>
        <v>0</v>
      </c>
      <c r="X105" s="104">
        <f t="shared" si="85"/>
        <v>0</v>
      </c>
      <c r="Y105" s="64"/>
      <c r="AA105" s="345" t="s">
        <v>333</v>
      </c>
      <c r="AB105" s="347" t="str">
        <f>D115</f>
        <v/>
      </c>
      <c r="AC105" s="356" t="s">
        <v>334</v>
      </c>
      <c r="AD105" s="357" t="str">
        <f t="shared" si="86"/>
        <v>★</v>
      </c>
      <c r="AE105" s="357" t="str">
        <f t="shared" si="87"/>
        <v>★</v>
      </c>
      <c r="AF105" s="357" t="str">
        <f t="shared" si="88"/>
        <v>★</v>
      </c>
      <c r="AG105" s="359" t="str">
        <f t="shared" si="89"/>
        <v>★</v>
      </c>
      <c r="AH105" s="450"/>
      <c r="AJ105" s="354" t="s">
        <v>340</v>
      </c>
      <c r="AK105" s="355" t="s">
        <v>344</v>
      </c>
    </row>
    <row r="106" spans="1:37">
      <c r="A106" s="410" t="s">
        <v>102</v>
      </c>
      <c r="B106" s="411"/>
      <c r="C106" s="65" t="s">
        <v>103</v>
      </c>
      <c r="D106" s="282"/>
      <c r="E106" s="43" t="s">
        <v>32</v>
      </c>
      <c r="F106" s="36"/>
      <c r="G106" s="36" t="s">
        <v>32</v>
      </c>
      <c r="H106" s="36" t="s">
        <v>32</v>
      </c>
      <c r="I106" s="36"/>
      <c r="J106" s="37" t="s">
        <v>32</v>
      </c>
      <c r="K106" s="98">
        <f t="shared" si="72"/>
        <v>0</v>
      </c>
      <c r="L106" s="98">
        <f t="shared" si="73"/>
        <v>0</v>
      </c>
      <c r="M106" s="99">
        <f t="shared" si="74"/>
        <v>0</v>
      </c>
      <c r="N106" s="99">
        <f t="shared" si="75"/>
        <v>0</v>
      </c>
      <c r="O106" s="100">
        <f t="shared" si="76"/>
        <v>0</v>
      </c>
      <c r="P106" s="100">
        <f t="shared" si="77"/>
        <v>0</v>
      </c>
      <c r="Q106" s="101">
        <f t="shared" si="78"/>
        <v>0</v>
      </c>
      <c r="R106" s="101">
        <f t="shared" si="79"/>
        <v>0</v>
      </c>
      <c r="S106" s="102">
        <f t="shared" si="80"/>
        <v>0</v>
      </c>
      <c r="T106" s="102">
        <f t="shared" si="81"/>
        <v>0</v>
      </c>
      <c r="U106" s="103">
        <f t="shared" si="82"/>
        <v>0</v>
      </c>
      <c r="V106" s="103">
        <f t="shared" si="83"/>
        <v>0</v>
      </c>
      <c r="W106" s="104">
        <f t="shared" si="84"/>
        <v>0</v>
      </c>
      <c r="X106" s="104">
        <f t="shared" si="85"/>
        <v>0</v>
      </c>
      <c r="Y106" s="64"/>
    </row>
    <row r="107" spans="1:37">
      <c r="A107" s="409"/>
      <c r="B107" s="400"/>
      <c r="C107" s="281" t="s">
        <v>105</v>
      </c>
      <c r="D107" s="162"/>
      <c r="E107" s="41"/>
      <c r="F107" s="16" t="s">
        <v>32</v>
      </c>
      <c r="G107" s="16" t="s">
        <v>32</v>
      </c>
      <c r="H107" s="16"/>
      <c r="I107" s="16"/>
      <c r="J107" s="17"/>
      <c r="K107" s="98">
        <f t="shared" si="72"/>
        <v>0</v>
      </c>
      <c r="L107" s="98">
        <f t="shared" si="73"/>
        <v>0</v>
      </c>
      <c r="M107" s="99">
        <f t="shared" si="74"/>
        <v>0</v>
      </c>
      <c r="N107" s="99">
        <f t="shared" si="75"/>
        <v>0</v>
      </c>
      <c r="O107" s="100">
        <f t="shared" si="76"/>
        <v>0</v>
      </c>
      <c r="P107" s="100">
        <f t="shared" si="77"/>
        <v>0</v>
      </c>
      <c r="Q107" s="101">
        <f t="shared" si="78"/>
        <v>0</v>
      </c>
      <c r="R107" s="101">
        <f t="shared" si="79"/>
        <v>0</v>
      </c>
      <c r="S107" s="102">
        <f t="shared" si="80"/>
        <v>0</v>
      </c>
      <c r="T107" s="102">
        <f t="shared" si="81"/>
        <v>0</v>
      </c>
      <c r="U107" s="103">
        <f t="shared" si="82"/>
        <v>0</v>
      </c>
      <c r="V107" s="103">
        <f t="shared" si="83"/>
        <v>0</v>
      </c>
      <c r="W107" s="104">
        <f t="shared" si="84"/>
        <v>0</v>
      </c>
      <c r="X107" s="104">
        <f t="shared" si="85"/>
        <v>0</v>
      </c>
      <c r="Y107" s="64"/>
    </row>
    <row r="108" spans="1:37" ht="14.25" thickBot="1">
      <c r="A108" s="409"/>
      <c r="B108" s="400"/>
      <c r="C108" s="281" t="s">
        <v>106</v>
      </c>
      <c r="D108" s="162"/>
      <c r="E108" s="41"/>
      <c r="F108" s="16"/>
      <c r="G108" s="16"/>
      <c r="H108" s="16"/>
      <c r="I108" s="16" t="s">
        <v>32</v>
      </c>
      <c r="J108" s="17"/>
      <c r="K108" s="98">
        <f t="shared" si="72"/>
        <v>0</v>
      </c>
      <c r="L108" s="98">
        <f t="shared" si="73"/>
        <v>0</v>
      </c>
      <c r="M108" s="99">
        <f t="shared" si="74"/>
        <v>0</v>
      </c>
      <c r="N108" s="99">
        <f t="shared" si="75"/>
        <v>0</v>
      </c>
      <c r="O108" s="100">
        <f t="shared" si="76"/>
        <v>0</v>
      </c>
      <c r="P108" s="100">
        <f t="shared" si="77"/>
        <v>0</v>
      </c>
      <c r="Q108" s="101">
        <f t="shared" si="78"/>
        <v>0</v>
      </c>
      <c r="R108" s="101">
        <f t="shared" si="79"/>
        <v>0</v>
      </c>
      <c r="S108" s="102">
        <f t="shared" si="80"/>
        <v>0</v>
      </c>
      <c r="T108" s="102">
        <f t="shared" si="81"/>
        <v>0</v>
      </c>
      <c r="U108" s="103">
        <f t="shared" si="82"/>
        <v>0</v>
      </c>
      <c r="V108" s="103">
        <f t="shared" si="83"/>
        <v>0</v>
      </c>
      <c r="W108" s="104">
        <f t="shared" si="84"/>
        <v>0</v>
      </c>
      <c r="X108" s="104">
        <f t="shared" si="85"/>
        <v>0</v>
      </c>
      <c r="Y108" s="81"/>
    </row>
    <row r="109" spans="1:37">
      <c r="A109" s="438" t="s">
        <v>70</v>
      </c>
      <c r="B109" s="374"/>
      <c r="C109" s="78" t="s">
        <v>108</v>
      </c>
      <c r="D109" s="290"/>
      <c r="E109" s="57" t="s">
        <v>32</v>
      </c>
      <c r="F109" s="58"/>
      <c r="G109" s="58"/>
      <c r="H109" s="58"/>
      <c r="I109" s="58"/>
      <c r="J109" s="59"/>
      <c r="K109" s="98">
        <f t="shared" si="72"/>
        <v>0</v>
      </c>
      <c r="L109" s="98">
        <f t="shared" si="73"/>
        <v>0</v>
      </c>
      <c r="M109" s="99">
        <f t="shared" si="74"/>
        <v>0</v>
      </c>
      <c r="N109" s="99">
        <f t="shared" si="75"/>
        <v>0</v>
      </c>
      <c r="O109" s="100">
        <f t="shared" si="76"/>
        <v>0</v>
      </c>
      <c r="P109" s="100">
        <f t="shared" si="77"/>
        <v>0</v>
      </c>
      <c r="Q109" s="101">
        <f t="shared" si="78"/>
        <v>0</v>
      </c>
      <c r="R109" s="101">
        <f t="shared" si="79"/>
        <v>0</v>
      </c>
      <c r="S109" s="102">
        <f t="shared" si="80"/>
        <v>0</v>
      </c>
      <c r="T109" s="102">
        <f t="shared" si="81"/>
        <v>0</v>
      </c>
      <c r="U109" s="103">
        <f t="shared" si="82"/>
        <v>0</v>
      </c>
      <c r="V109" s="103">
        <f t="shared" si="83"/>
        <v>0</v>
      </c>
      <c r="W109" s="104">
        <f t="shared" si="84"/>
        <v>0</v>
      </c>
      <c r="X109" s="104">
        <f t="shared" si="85"/>
        <v>0</v>
      </c>
      <c r="Y109" s="64"/>
    </row>
    <row r="110" spans="1:37">
      <c r="A110" s="402"/>
      <c r="B110" s="403"/>
      <c r="C110" s="79" t="s">
        <v>109</v>
      </c>
      <c r="D110" s="291"/>
      <c r="E110" s="60"/>
      <c r="F110" s="61" t="s">
        <v>32</v>
      </c>
      <c r="G110" s="61" t="s">
        <v>32</v>
      </c>
      <c r="H110" s="61"/>
      <c r="I110" s="61"/>
      <c r="J110" s="62"/>
      <c r="K110" s="98">
        <f t="shared" si="72"/>
        <v>0</v>
      </c>
      <c r="L110" s="98">
        <f t="shared" si="73"/>
        <v>0</v>
      </c>
      <c r="M110" s="99">
        <f t="shared" si="74"/>
        <v>0</v>
      </c>
      <c r="N110" s="99">
        <f t="shared" si="75"/>
        <v>0</v>
      </c>
      <c r="O110" s="100">
        <f t="shared" si="76"/>
        <v>0</v>
      </c>
      <c r="P110" s="100">
        <f t="shared" si="77"/>
        <v>0</v>
      </c>
      <c r="Q110" s="101">
        <f t="shared" si="78"/>
        <v>0</v>
      </c>
      <c r="R110" s="101">
        <f t="shared" si="79"/>
        <v>0</v>
      </c>
      <c r="S110" s="102">
        <f t="shared" si="80"/>
        <v>0</v>
      </c>
      <c r="T110" s="102">
        <f t="shared" si="81"/>
        <v>0</v>
      </c>
      <c r="U110" s="103">
        <f t="shared" si="82"/>
        <v>0</v>
      </c>
      <c r="V110" s="103">
        <f t="shared" si="83"/>
        <v>0</v>
      </c>
      <c r="W110" s="104">
        <f t="shared" si="84"/>
        <v>0</v>
      </c>
      <c r="X110" s="104">
        <f t="shared" si="85"/>
        <v>0</v>
      </c>
      <c r="Y110" s="64"/>
    </row>
    <row r="111" spans="1:37">
      <c r="A111" s="402"/>
      <c r="B111" s="403"/>
      <c r="C111" s="79" t="s">
        <v>110</v>
      </c>
      <c r="D111" s="291"/>
      <c r="E111" s="60"/>
      <c r="F111" s="61"/>
      <c r="G111" s="61"/>
      <c r="H111" s="61" t="s">
        <v>32</v>
      </c>
      <c r="I111" s="61"/>
      <c r="J111" s="62"/>
      <c r="K111" s="98">
        <f t="shared" si="72"/>
        <v>0</v>
      </c>
      <c r="L111" s="98">
        <f t="shared" si="73"/>
        <v>0</v>
      </c>
      <c r="M111" s="99">
        <f t="shared" si="74"/>
        <v>0</v>
      </c>
      <c r="N111" s="99">
        <f t="shared" si="75"/>
        <v>0</v>
      </c>
      <c r="O111" s="100">
        <f t="shared" si="76"/>
        <v>0</v>
      </c>
      <c r="P111" s="100">
        <f t="shared" si="77"/>
        <v>0</v>
      </c>
      <c r="Q111" s="101">
        <f t="shared" si="78"/>
        <v>0</v>
      </c>
      <c r="R111" s="101">
        <f t="shared" si="79"/>
        <v>0</v>
      </c>
      <c r="S111" s="102">
        <f t="shared" si="80"/>
        <v>0</v>
      </c>
      <c r="T111" s="102">
        <f t="shared" si="81"/>
        <v>0</v>
      </c>
      <c r="U111" s="103">
        <f t="shared" si="82"/>
        <v>0</v>
      </c>
      <c r="V111" s="103">
        <f t="shared" si="83"/>
        <v>0</v>
      </c>
      <c r="W111" s="104">
        <f t="shared" si="84"/>
        <v>0</v>
      </c>
      <c r="X111" s="104">
        <f t="shared" si="85"/>
        <v>0</v>
      </c>
      <c r="Y111" s="64"/>
    </row>
    <row r="112" spans="1:37">
      <c r="A112" s="402"/>
      <c r="B112" s="403"/>
      <c r="C112" s="79" t="s">
        <v>111</v>
      </c>
      <c r="D112" s="291"/>
      <c r="E112" s="60"/>
      <c r="F112" s="61"/>
      <c r="G112" s="61"/>
      <c r="H112" s="61"/>
      <c r="I112" s="61" t="s">
        <v>32</v>
      </c>
      <c r="J112" s="62"/>
      <c r="K112" s="98">
        <f t="shared" si="72"/>
        <v>0</v>
      </c>
      <c r="L112" s="98">
        <f t="shared" si="73"/>
        <v>0</v>
      </c>
      <c r="M112" s="99">
        <f t="shared" si="74"/>
        <v>0</v>
      </c>
      <c r="N112" s="99">
        <f t="shared" si="75"/>
        <v>0</v>
      </c>
      <c r="O112" s="100">
        <f t="shared" si="76"/>
        <v>0</v>
      </c>
      <c r="P112" s="100">
        <f t="shared" si="77"/>
        <v>0</v>
      </c>
      <c r="Q112" s="101">
        <f t="shared" si="78"/>
        <v>0</v>
      </c>
      <c r="R112" s="101">
        <f t="shared" si="79"/>
        <v>0</v>
      </c>
      <c r="S112" s="102">
        <f t="shared" si="80"/>
        <v>0</v>
      </c>
      <c r="T112" s="102">
        <f t="shared" si="81"/>
        <v>0</v>
      </c>
      <c r="U112" s="103">
        <f t="shared" si="82"/>
        <v>0</v>
      </c>
      <c r="V112" s="103">
        <f t="shared" si="83"/>
        <v>0</v>
      </c>
      <c r="W112" s="104">
        <f t="shared" si="84"/>
        <v>0</v>
      </c>
      <c r="X112" s="104">
        <f t="shared" si="85"/>
        <v>0</v>
      </c>
      <c r="Y112" s="64"/>
    </row>
    <row r="113" spans="1:37">
      <c r="A113" s="402"/>
      <c r="B113" s="403"/>
      <c r="C113" s="79" t="s">
        <v>112</v>
      </c>
      <c r="D113" s="291"/>
      <c r="E113" s="60"/>
      <c r="F113" s="61"/>
      <c r="G113" s="61"/>
      <c r="H113" s="61"/>
      <c r="I113" s="61"/>
      <c r="J113" s="62" t="s">
        <v>32</v>
      </c>
      <c r="K113" s="98">
        <f t="shared" si="72"/>
        <v>0</v>
      </c>
      <c r="L113" s="98">
        <f t="shared" si="73"/>
        <v>0</v>
      </c>
      <c r="M113" s="99">
        <f t="shared" si="74"/>
        <v>0</v>
      </c>
      <c r="N113" s="99">
        <f t="shared" si="75"/>
        <v>0</v>
      </c>
      <c r="O113" s="100">
        <f t="shared" si="76"/>
        <v>0</v>
      </c>
      <c r="P113" s="100">
        <f t="shared" si="77"/>
        <v>0</v>
      </c>
      <c r="Q113" s="101">
        <f t="shared" si="78"/>
        <v>0</v>
      </c>
      <c r="R113" s="101">
        <f t="shared" si="79"/>
        <v>0</v>
      </c>
      <c r="S113" s="102">
        <f t="shared" si="80"/>
        <v>0</v>
      </c>
      <c r="T113" s="102">
        <f t="shared" si="81"/>
        <v>0</v>
      </c>
      <c r="U113" s="103">
        <f t="shared" si="82"/>
        <v>0</v>
      </c>
      <c r="V113" s="103">
        <f t="shared" si="83"/>
        <v>0</v>
      </c>
      <c r="W113" s="104">
        <f t="shared" si="84"/>
        <v>0</v>
      </c>
      <c r="X113" s="104">
        <f t="shared" si="85"/>
        <v>0</v>
      </c>
      <c r="Y113" s="64"/>
    </row>
    <row r="114" spans="1:37" ht="14.25" thickBot="1">
      <c r="A114" s="404"/>
      <c r="B114" s="405"/>
      <c r="C114" s="80" t="s">
        <v>69</v>
      </c>
      <c r="D114" s="292"/>
      <c r="E114" s="63" t="s">
        <v>32</v>
      </c>
      <c r="F114" s="7" t="s">
        <v>32</v>
      </c>
      <c r="G114" s="7" t="s">
        <v>32</v>
      </c>
      <c r="H114" s="7" t="s">
        <v>32</v>
      </c>
      <c r="I114" s="7" t="s">
        <v>32</v>
      </c>
      <c r="J114" s="8" t="s">
        <v>32</v>
      </c>
      <c r="K114" s="98">
        <f t="shared" si="72"/>
        <v>0</v>
      </c>
      <c r="L114" s="98">
        <f t="shared" si="73"/>
        <v>0</v>
      </c>
      <c r="M114" s="99">
        <f t="shared" si="74"/>
        <v>0</v>
      </c>
      <c r="N114" s="99">
        <f t="shared" si="75"/>
        <v>0</v>
      </c>
      <c r="O114" s="100">
        <f t="shared" si="76"/>
        <v>0</v>
      </c>
      <c r="P114" s="100">
        <f t="shared" si="77"/>
        <v>0</v>
      </c>
      <c r="Q114" s="101">
        <f t="shared" si="78"/>
        <v>0</v>
      </c>
      <c r="R114" s="101">
        <f t="shared" si="79"/>
        <v>0</v>
      </c>
      <c r="S114" s="102">
        <f t="shared" si="80"/>
        <v>0</v>
      </c>
      <c r="T114" s="102">
        <f t="shared" si="81"/>
        <v>0</v>
      </c>
      <c r="U114" s="103">
        <f t="shared" si="82"/>
        <v>0</v>
      </c>
      <c r="V114" s="103">
        <f t="shared" si="83"/>
        <v>0</v>
      </c>
      <c r="W114" s="104">
        <f t="shared" si="84"/>
        <v>0</v>
      </c>
      <c r="X114" s="104">
        <f t="shared" si="85"/>
        <v>0</v>
      </c>
      <c r="Y114" s="64"/>
    </row>
    <row r="115" spans="1:37" ht="14.25" thickBot="1">
      <c r="A115" s="393" t="s">
        <v>152</v>
      </c>
      <c r="B115" s="394"/>
      <c r="C115" s="395"/>
      <c r="D115" s="107" t="str">
        <f>IF(SUM(L99:L114)=0,"",SUM(K99:K114)/SUM(L99:L114)*100)</f>
        <v/>
      </c>
      <c r="E115" s="107" t="str">
        <f>IF(SUM(N99:N114)=0,"",SUM(M99:M114)/SUM(N99:N114)*100)</f>
        <v/>
      </c>
      <c r="F115" s="105" t="str">
        <f>IF(SUM(P99:P114)=0,"",SUM(O99:O114)/SUM(P99:P114)*100)</f>
        <v/>
      </c>
      <c r="G115" s="105" t="str">
        <f>IF(SUM(R99:R114)=0,"",SUM(Q99:Q114)/SUM(R99:R114)*100)</f>
        <v/>
      </c>
      <c r="H115" s="105" t="str">
        <f>IF(SUM(T99:T114)=0,"",SUM(S99:S114)/SUM(T99:T114)*100)</f>
        <v/>
      </c>
      <c r="I115" s="105" t="str">
        <f>IF(SUM(V99:V114)=0,"",SUM(U99:U114)/SUM(V99:V114)*100)</f>
        <v/>
      </c>
      <c r="J115" s="106" t="str">
        <f>IF(SUM(X99:X114)=0,"",SUM(W99:W114)/SUM(X99:X114)*100)</f>
        <v/>
      </c>
    </row>
    <row r="116" spans="1:37" ht="14.25" thickBot="1">
      <c r="A116" s="396" t="s">
        <v>71</v>
      </c>
      <c r="B116" s="392"/>
      <c r="C116" s="397"/>
      <c r="D116" s="397"/>
      <c r="E116" s="397"/>
      <c r="F116" s="397"/>
      <c r="G116" s="397"/>
      <c r="H116" s="397"/>
      <c r="I116" s="397"/>
      <c r="J116" s="398"/>
    </row>
    <row r="117" spans="1:37" ht="14.25" thickBot="1"/>
    <row r="118" spans="1:37" ht="18" customHeight="1" thickBot="1">
      <c r="A118" s="391" t="s">
        <v>276</v>
      </c>
      <c r="B118" s="392"/>
      <c r="C118" s="299"/>
      <c r="D118" s="295"/>
      <c r="E118" s="295"/>
      <c r="F118" s="295"/>
      <c r="G118" s="295"/>
      <c r="H118" s="295"/>
      <c r="I118" s="295"/>
      <c r="J118" s="296"/>
    </row>
    <row r="119" spans="1:37">
      <c r="A119" s="431" t="s">
        <v>6</v>
      </c>
      <c r="B119" s="374"/>
      <c r="C119" s="433" t="s">
        <v>62</v>
      </c>
      <c r="D119" s="425" t="s">
        <v>64</v>
      </c>
      <c r="E119" s="428" t="s">
        <v>63</v>
      </c>
      <c r="F119" s="429"/>
      <c r="G119" s="429"/>
      <c r="H119" s="429"/>
      <c r="I119" s="429"/>
      <c r="J119" s="430"/>
      <c r="Y119" s="64"/>
    </row>
    <row r="120" spans="1:37" ht="14.25" thickBot="1">
      <c r="A120" s="402"/>
      <c r="B120" s="403"/>
      <c r="C120" s="434"/>
      <c r="D120" s="426"/>
      <c r="E120" s="414" t="s">
        <v>78</v>
      </c>
      <c r="F120" s="436" t="s">
        <v>3</v>
      </c>
      <c r="G120" s="436"/>
      <c r="H120" s="436" t="s">
        <v>4</v>
      </c>
      <c r="I120" s="436" t="s">
        <v>5</v>
      </c>
      <c r="J120" s="416" t="s">
        <v>8</v>
      </c>
      <c r="Y120" s="64" t="s">
        <v>32</v>
      </c>
    </row>
    <row r="121" spans="1:37" ht="14.25" customHeight="1" thickBot="1">
      <c r="A121" s="432"/>
      <c r="B121" s="388"/>
      <c r="C121" s="435"/>
      <c r="D121" s="427"/>
      <c r="E121" s="415"/>
      <c r="F121" s="212" t="s">
        <v>46</v>
      </c>
      <c r="G121" s="212" t="s">
        <v>47</v>
      </c>
      <c r="H121" s="437"/>
      <c r="I121" s="437"/>
      <c r="J121" s="417"/>
      <c r="Y121" s="64" t="s">
        <v>72</v>
      </c>
      <c r="AA121" s="342" t="s">
        <v>63</v>
      </c>
      <c r="AB121" s="343" t="s">
        <v>152</v>
      </c>
      <c r="AC121" s="447" t="s">
        <v>64</v>
      </c>
      <c r="AD121" s="447"/>
      <c r="AE121" s="447"/>
      <c r="AF121" s="447"/>
      <c r="AG121" s="447"/>
      <c r="AH121" s="344" t="s">
        <v>326</v>
      </c>
    </row>
    <row r="122" spans="1:37" ht="14.25" customHeight="1" thickTop="1">
      <c r="A122" s="399" t="s">
        <v>96</v>
      </c>
      <c r="B122" s="400"/>
      <c r="C122" s="14" t="s">
        <v>97</v>
      </c>
      <c r="D122" s="161"/>
      <c r="E122" s="40" t="s">
        <v>32</v>
      </c>
      <c r="F122" s="22"/>
      <c r="G122" s="22"/>
      <c r="H122" s="22"/>
      <c r="I122" s="22"/>
      <c r="J122" s="23"/>
      <c r="K122" s="98">
        <f t="shared" ref="K122:K137" si="90">IF(D122="○",1,0)</f>
        <v>0</v>
      </c>
      <c r="L122" s="98">
        <f t="shared" ref="L122:L137" si="91">IF(D122="",0,1)</f>
        <v>0</v>
      </c>
      <c r="M122" s="99">
        <f t="shared" ref="M122:M137" si="92">IF(AND($D122="○",E122="○"),1,0)</f>
        <v>0</v>
      </c>
      <c r="N122" s="99">
        <f t="shared" ref="N122:N137" si="93">IF(AND($D122&lt;&gt;"",$E122="○"),1,0)</f>
        <v>0</v>
      </c>
      <c r="O122" s="100">
        <f t="shared" ref="O122:O137" si="94">IF(AND($D122="○",F122="○"),1,0)</f>
        <v>0</v>
      </c>
      <c r="P122" s="100">
        <f t="shared" ref="P122:P137" si="95">IF(AND($D122&lt;&gt;"",$F122="○"),1,0)</f>
        <v>0</v>
      </c>
      <c r="Q122" s="101">
        <f t="shared" ref="Q122:Q137" si="96">IF(AND($D122="○",G122="○"),1,0)</f>
        <v>0</v>
      </c>
      <c r="R122" s="101">
        <f t="shared" ref="R122:R137" si="97">IF(AND($D122&lt;&gt;"",$G122="○"),1,0)</f>
        <v>0</v>
      </c>
      <c r="S122" s="102">
        <f t="shared" ref="S122:S137" si="98">IF(AND($D122="○",H122="○"),1,0)</f>
        <v>0</v>
      </c>
      <c r="T122" s="102">
        <f t="shared" ref="T122:T137" si="99">IF(AND($D122&lt;&gt;"",$H122="○"),1,0)</f>
        <v>0</v>
      </c>
      <c r="U122" s="103">
        <f t="shared" ref="U122:U137" si="100">IF(AND($D122="○",I122="○"),1,0)</f>
        <v>0</v>
      </c>
      <c r="V122" s="103">
        <f t="shared" ref="V122:V137" si="101">IF(AND($D122&lt;&gt;"",$I122="○"),1,0)</f>
        <v>0</v>
      </c>
      <c r="W122" s="104">
        <f t="shared" ref="W122:W137" si="102">IF(AND($D122="○",J122="○"),1,0)</f>
        <v>0</v>
      </c>
      <c r="X122" s="104">
        <f t="shared" ref="X122:X137" si="103">IF(AND($D122&lt;&gt;"",$J122="○"),1,0)</f>
        <v>0</v>
      </c>
      <c r="Y122" s="64"/>
      <c r="AA122" s="248" t="s">
        <v>327</v>
      </c>
      <c r="AB122" s="346" t="str">
        <f>E138</f>
        <v/>
      </c>
      <c r="AC122" s="348" t="s">
        <v>334</v>
      </c>
      <c r="AD122" s="349" t="str">
        <f>IF(AB122&gt;=20,"★","")</f>
        <v>★</v>
      </c>
      <c r="AE122" s="349" t="str">
        <f>IF(AB122&gt;=40,"★","")</f>
        <v>★</v>
      </c>
      <c r="AF122" s="349" t="str">
        <f>IF(AB122&gt;=60,"★","")</f>
        <v>★</v>
      </c>
      <c r="AG122" s="350" t="str">
        <f>IF(AB122&gt;=80,"★","")</f>
        <v>★</v>
      </c>
      <c r="AH122" s="449">
        <f>C139</f>
        <v>0</v>
      </c>
    </row>
    <row r="123" spans="1:37">
      <c r="A123" s="399"/>
      <c r="B123" s="400"/>
      <c r="C123" s="14" t="s">
        <v>256</v>
      </c>
      <c r="D123" s="161"/>
      <c r="E123" s="40" t="s">
        <v>32</v>
      </c>
      <c r="F123" s="22"/>
      <c r="G123" s="22"/>
      <c r="H123" s="22"/>
      <c r="I123" s="22"/>
      <c r="J123" s="23"/>
      <c r="K123" s="98">
        <f t="shared" si="90"/>
        <v>0</v>
      </c>
      <c r="L123" s="98">
        <f t="shared" si="91"/>
        <v>0</v>
      </c>
      <c r="M123" s="99">
        <f t="shared" si="92"/>
        <v>0</v>
      </c>
      <c r="N123" s="99">
        <f t="shared" si="93"/>
        <v>0</v>
      </c>
      <c r="O123" s="100">
        <f t="shared" si="94"/>
        <v>0</v>
      </c>
      <c r="P123" s="100">
        <f t="shared" si="95"/>
        <v>0</v>
      </c>
      <c r="Q123" s="101">
        <f t="shared" si="96"/>
        <v>0</v>
      </c>
      <c r="R123" s="101">
        <f t="shared" si="97"/>
        <v>0</v>
      </c>
      <c r="S123" s="102">
        <f t="shared" si="98"/>
        <v>0</v>
      </c>
      <c r="T123" s="102">
        <f t="shared" si="99"/>
        <v>0</v>
      </c>
      <c r="U123" s="103">
        <f t="shared" si="100"/>
        <v>0</v>
      </c>
      <c r="V123" s="103">
        <f t="shared" si="101"/>
        <v>0</v>
      </c>
      <c r="W123" s="104">
        <f t="shared" si="102"/>
        <v>0</v>
      </c>
      <c r="X123" s="104">
        <f t="shared" si="103"/>
        <v>0</v>
      </c>
      <c r="Y123" s="64"/>
      <c r="AA123" s="248" t="s">
        <v>328</v>
      </c>
      <c r="AB123" s="346" t="str">
        <f>F138</f>
        <v/>
      </c>
      <c r="AC123" s="348" t="s">
        <v>334</v>
      </c>
      <c r="AD123" s="349" t="str">
        <f t="shared" ref="AD123:AD128" si="104">IF(AB123&gt;=20,"★","")</f>
        <v>★</v>
      </c>
      <c r="AE123" s="349" t="str">
        <f t="shared" ref="AE123:AE128" si="105">IF(AB123&gt;=40,"★","")</f>
        <v>★</v>
      </c>
      <c r="AF123" s="349" t="str">
        <f t="shared" ref="AF123:AF128" si="106">IF(AB123&gt;=60,"★","")</f>
        <v>★</v>
      </c>
      <c r="AG123" s="350" t="str">
        <f t="shared" ref="AG123:AG128" si="107">IF(AB123&gt;=80,"★","")</f>
        <v>★</v>
      </c>
      <c r="AH123" s="449"/>
      <c r="AJ123" s="442" t="s">
        <v>335</v>
      </c>
      <c r="AK123" s="443"/>
    </row>
    <row r="124" spans="1:37">
      <c r="A124" s="409"/>
      <c r="B124" s="400"/>
      <c r="C124" s="281" t="s">
        <v>257</v>
      </c>
      <c r="D124" s="162"/>
      <c r="E124" s="41"/>
      <c r="F124" s="16" t="s">
        <v>32</v>
      </c>
      <c r="G124" s="16" t="s">
        <v>32</v>
      </c>
      <c r="H124" s="16"/>
      <c r="I124" s="16"/>
      <c r="J124" s="17"/>
      <c r="K124" s="98">
        <f t="shared" si="90"/>
        <v>0</v>
      </c>
      <c r="L124" s="98">
        <f t="shared" si="91"/>
        <v>0</v>
      </c>
      <c r="M124" s="99">
        <f t="shared" si="92"/>
        <v>0</v>
      </c>
      <c r="N124" s="99">
        <f t="shared" si="93"/>
        <v>0</v>
      </c>
      <c r="O124" s="100">
        <f t="shared" si="94"/>
        <v>0</v>
      </c>
      <c r="P124" s="100">
        <f t="shared" si="95"/>
        <v>0</v>
      </c>
      <c r="Q124" s="101">
        <f t="shared" si="96"/>
        <v>0</v>
      </c>
      <c r="R124" s="101">
        <f t="shared" si="97"/>
        <v>0</v>
      </c>
      <c r="S124" s="102">
        <f t="shared" si="98"/>
        <v>0</v>
      </c>
      <c r="T124" s="102">
        <f t="shared" si="99"/>
        <v>0</v>
      </c>
      <c r="U124" s="103">
        <f t="shared" si="100"/>
        <v>0</v>
      </c>
      <c r="V124" s="103">
        <f t="shared" si="101"/>
        <v>0</v>
      </c>
      <c r="W124" s="104">
        <f t="shared" si="102"/>
        <v>0</v>
      </c>
      <c r="X124" s="104">
        <f t="shared" si="103"/>
        <v>0</v>
      </c>
      <c r="Y124" s="64"/>
      <c r="AA124" s="248" t="s">
        <v>329</v>
      </c>
      <c r="AB124" s="346" t="str">
        <f>G138</f>
        <v/>
      </c>
      <c r="AC124" s="348" t="s">
        <v>334</v>
      </c>
      <c r="AD124" s="349" t="str">
        <f t="shared" si="104"/>
        <v>★</v>
      </c>
      <c r="AE124" s="349" t="str">
        <f t="shared" si="105"/>
        <v>★</v>
      </c>
      <c r="AF124" s="349" t="str">
        <f t="shared" si="106"/>
        <v>★</v>
      </c>
      <c r="AG124" s="350" t="str">
        <f t="shared" si="107"/>
        <v>★</v>
      </c>
      <c r="AH124" s="449"/>
      <c r="AJ124" s="351" t="s">
        <v>336</v>
      </c>
      <c r="AK124" s="352" t="s">
        <v>334</v>
      </c>
    </row>
    <row r="125" spans="1:37">
      <c r="A125" s="409"/>
      <c r="B125" s="400"/>
      <c r="C125" s="281" t="s">
        <v>258</v>
      </c>
      <c r="D125" s="162"/>
      <c r="E125" s="41"/>
      <c r="F125" s="16"/>
      <c r="G125" s="16"/>
      <c r="H125" s="16" t="s">
        <v>32</v>
      </c>
      <c r="I125" s="16"/>
      <c r="J125" s="17" t="s">
        <v>32</v>
      </c>
      <c r="K125" s="98">
        <f t="shared" si="90"/>
        <v>0</v>
      </c>
      <c r="L125" s="98">
        <f t="shared" si="91"/>
        <v>0</v>
      </c>
      <c r="M125" s="99">
        <f t="shared" si="92"/>
        <v>0</v>
      </c>
      <c r="N125" s="99">
        <f t="shared" si="93"/>
        <v>0</v>
      </c>
      <c r="O125" s="100">
        <f t="shared" si="94"/>
        <v>0</v>
      </c>
      <c r="P125" s="100">
        <f t="shared" si="95"/>
        <v>0</v>
      </c>
      <c r="Q125" s="101">
        <f t="shared" si="96"/>
        <v>0</v>
      </c>
      <c r="R125" s="101">
        <f t="shared" si="97"/>
        <v>0</v>
      </c>
      <c r="S125" s="102">
        <f t="shared" si="98"/>
        <v>0</v>
      </c>
      <c r="T125" s="102">
        <f t="shared" si="99"/>
        <v>0</v>
      </c>
      <c r="U125" s="103">
        <f t="shared" si="100"/>
        <v>0</v>
      </c>
      <c r="V125" s="103">
        <f t="shared" si="101"/>
        <v>0</v>
      </c>
      <c r="W125" s="104">
        <f t="shared" si="102"/>
        <v>0</v>
      </c>
      <c r="X125" s="104">
        <f t="shared" si="103"/>
        <v>0</v>
      </c>
      <c r="Y125" s="64"/>
      <c r="AA125" s="248" t="s">
        <v>143</v>
      </c>
      <c r="AB125" s="346" t="str">
        <f>H138</f>
        <v/>
      </c>
      <c r="AC125" s="348" t="s">
        <v>334</v>
      </c>
      <c r="AD125" s="349" t="str">
        <f t="shared" si="104"/>
        <v>★</v>
      </c>
      <c r="AE125" s="349" t="str">
        <f t="shared" si="105"/>
        <v>★</v>
      </c>
      <c r="AF125" s="349" t="str">
        <f t="shared" si="106"/>
        <v>★</v>
      </c>
      <c r="AG125" s="350" t="str">
        <f t="shared" si="107"/>
        <v>★</v>
      </c>
      <c r="AH125" s="449"/>
      <c r="AJ125" s="351" t="s">
        <v>337</v>
      </c>
      <c r="AK125" s="353" t="s">
        <v>341</v>
      </c>
    </row>
    <row r="126" spans="1:37">
      <c r="A126" s="409"/>
      <c r="B126" s="400"/>
      <c r="C126" s="281" t="s">
        <v>104</v>
      </c>
      <c r="D126" s="162"/>
      <c r="E126" s="41"/>
      <c r="F126" s="16"/>
      <c r="G126" s="16"/>
      <c r="H126" s="16" t="s">
        <v>32</v>
      </c>
      <c r="I126" s="16"/>
      <c r="J126" s="17"/>
      <c r="K126" s="98">
        <f t="shared" si="90"/>
        <v>0</v>
      </c>
      <c r="L126" s="98">
        <f t="shared" si="91"/>
        <v>0</v>
      </c>
      <c r="M126" s="99">
        <f t="shared" si="92"/>
        <v>0</v>
      </c>
      <c r="N126" s="99">
        <f t="shared" si="93"/>
        <v>0</v>
      </c>
      <c r="O126" s="100">
        <f t="shared" si="94"/>
        <v>0</v>
      </c>
      <c r="P126" s="100">
        <f t="shared" si="95"/>
        <v>0</v>
      </c>
      <c r="Q126" s="101">
        <f t="shared" si="96"/>
        <v>0</v>
      </c>
      <c r="R126" s="101">
        <f t="shared" si="97"/>
        <v>0</v>
      </c>
      <c r="S126" s="102">
        <f t="shared" si="98"/>
        <v>0</v>
      </c>
      <c r="T126" s="102">
        <f t="shared" si="99"/>
        <v>0</v>
      </c>
      <c r="U126" s="103">
        <f t="shared" si="100"/>
        <v>0</v>
      </c>
      <c r="V126" s="103">
        <f t="shared" si="101"/>
        <v>0</v>
      </c>
      <c r="W126" s="104">
        <f t="shared" si="102"/>
        <v>0</v>
      </c>
      <c r="X126" s="104">
        <f t="shared" si="103"/>
        <v>0</v>
      </c>
      <c r="Y126" s="64"/>
      <c r="AA126" s="248" t="s">
        <v>144</v>
      </c>
      <c r="AB126" s="346" t="str">
        <f>I138</f>
        <v/>
      </c>
      <c r="AC126" s="348" t="s">
        <v>334</v>
      </c>
      <c r="AD126" s="349" t="str">
        <f t="shared" si="104"/>
        <v>★</v>
      </c>
      <c r="AE126" s="349" t="str">
        <f t="shared" si="105"/>
        <v>★</v>
      </c>
      <c r="AF126" s="349" t="str">
        <f t="shared" si="106"/>
        <v>★</v>
      </c>
      <c r="AG126" s="350" t="str">
        <f t="shared" si="107"/>
        <v>★</v>
      </c>
      <c r="AH126" s="449"/>
      <c r="AJ126" s="351" t="s">
        <v>338</v>
      </c>
      <c r="AK126" s="353" t="s">
        <v>342</v>
      </c>
    </row>
    <row r="127" spans="1:37">
      <c r="A127" s="409"/>
      <c r="B127" s="400"/>
      <c r="C127" s="281" t="s">
        <v>75</v>
      </c>
      <c r="D127" s="162"/>
      <c r="E127" s="41"/>
      <c r="F127" s="16"/>
      <c r="G127" s="16"/>
      <c r="H127" s="16"/>
      <c r="I127" s="16" t="s">
        <v>32</v>
      </c>
      <c r="J127" s="17"/>
      <c r="K127" s="98">
        <f t="shared" si="90"/>
        <v>0</v>
      </c>
      <c r="L127" s="98">
        <f t="shared" si="91"/>
        <v>0</v>
      </c>
      <c r="M127" s="99">
        <f t="shared" si="92"/>
        <v>0</v>
      </c>
      <c r="N127" s="99">
        <f t="shared" si="93"/>
        <v>0</v>
      </c>
      <c r="O127" s="100">
        <f t="shared" si="94"/>
        <v>0</v>
      </c>
      <c r="P127" s="100">
        <f t="shared" si="95"/>
        <v>0</v>
      </c>
      <c r="Q127" s="101">
        <f t="shared" si="96"/>
        <v>0</v>
      </c>
      <c r="R127" s="101">
        <f t="shared" si="97"/>
        <v>0</v>
      </c>
      <c r="S127" s="102">
        <f t="shared" si="98"/>
        <v>0</v>
      </c>
      <c r="T127" s="102">
        <f t="shared" si="99"/>
        <v>0</v>
      </c>
      <c r="U127" s="103">
        <f t="shared" si="100"/>
        <v>0</v>
      </c>
      <c r="V127" s="103">
        <f t="shared" si="101"/>
        <v>0</v>
      </c>
      <c r="W127" s="104">
        <f t="shared" si="102"/>
        <v>0</v>
      </c>
      <c r="X127" s="104">
        <f t="shared" si="103"/>
        <v>0</v>
      </c>
      <c r="Y127" s="64"/>
      <c r="AA127" s="248" t="s">
        <v>145</v>
      </c>
      <c r="AB127" s="346" t="str">
        <f>J138</f>
        <v/>
      </c>
      <c r="AC127" s="348" t="s">
        <v>334</v>
      </c>
      <c r="AD127" s="349" t="str">
        <f t="shared" si="104"/>
        <v>★</v>
      </c>
      <c r="AE127" s="349" t="str">
        <f t="shared" si="105"/>
        <v>★</v>
      </c>
      <c r="AF127" s="349" t="str">
        <f t="shared" si="106"/>
        <v>★</v>
      </c>
      <c r="AG127" s="350" t="str">
        <f t="shared" si="107"/>
        <v>★</v>
      </c>
      <c r="AH127" s="449"/>
      <c r="AJ127" s="351" t="s">
        <v>339</v>
      </c>
      <c r="AK127" s="353" t="s">
        <v>343</v>
      </c>
    </row>
    <row r="128" spans="1:37" ht="14.25" thickBot="1">
      <c r="A128" s="409"/>
      <c r="B128" s="400"/>
      <c r="C128" s="11" t="s">
        <v>259</v>
      </c>
      <c r="D128" s="163"/>
      <c r="E128" s="42"/>
      <c r="F128" s="28"/>
      <c r="G128" s="28"/>
      <c r="H128" s="28"/>
      <c r="I128" s="28" t="s">
        <v>32</v>
      </c>
      <c r="J128" s="32"/>
      <c r="K128" s="98">
        <f t="shared" si="90"/>
        <v>0</v>
      </c>
      <c r="L128" s="98">
        <f t="shared" si="91"/>
        <v>0</v>
      </c>
      <c r="M128" s="99">
        <f t="shared" si="92"/>
        <v>0</v>
      </c>
      <c r="N128" s="99">
        <f t="shared" si="93"/>
        <v>0</v>
      </c>
      <c r="O128" s="100">
        <f t="shared" si="94"/>
        <v>0</v>
      </c>
      <c r="P128" s="100">
        <f t="shared" si="95"/>
        <v>0</v>
      </c>
      <c r="Q128" s="101">
        <f t="shared" si="96"/>
        <v>0</v>
      </c>
      <c r="R128" s="101">
        <f t="shared" si="97"/>
        <v>0</v>
      </c>
      <c r="S128" s="102">
        <f t="shared" si="98"/>
        <v>0</v>
      </c>
      <c r="T128" s="102">
        <f t="shared" si="99"/>
        <v>0</v>
      </c>
      <c r="U128" s="103">
        <f t="shared" si="100"/>
        <v>0</v>
      </c>
      <c r="V128" s="103">
        <f t="shared" si="101"/>
        <v>0</v>
      </c>
      <c r="W128" s="104">
        <f t="shared" si="102"/>
        <v>0</v>
      </c>
      <c r="X128" s="104">
        <f t="shared" si="103"/>
        <v>0</v>
      </c>
      <c r="Y128" s="64"/>
      <c r="AA128" s="345" t="s">
        <v>333</v>
      </c>
      <c r="AB128" s="347" t="str">
        <f>D138</f>
        <v/>
      </c>
      <c r="AC128" s="356" t="s">
        <v>334</v>
      </c>
      <c r="AD128" s="357" t="str">
        <f t="shared" si="104"/>
        <v>★</v>
      </c>
      <c r="AE128" s="357" t="str">
        <f t="shared" si="105"/>
        <v>★</v>
      </c>
      <c r="AF128" s="357" t="str">
        <f t="shared" si="106"/>
        <v>★</v>
      </c>
      <c r="AG128" s="359" t="str">
        <f t="shared" si="107"/>
        <v>★</v>
      </c>
      <c r="AH128" s="450"/>
      <c r="AJ128" s="354" t="s">
        <v>340</v>
      </c>
      <c r="AK128" s="355" t="s">
        <v>344</v>
      </c>
    </row>
    <row r="129" spans="1:34">
      <c r="A129" s="410" t="s">
        <v>102</v>
      </c>
      <c r="B129" s="411"/>
      <c r="C129" s="65" t="s">
        <v>103</v>
      </c>
      <c r="D129" s="282"/>
      <c r="E129" s="43" t="s">
        <v>32</v>
      </c>
      <c r="F129" s="36"/>
      <c r="G129" s="36" t="s">
        <v>32</v>
      </c>
      <c r="H129" s="36" t="s">
        <v>32</v>
      </c>
      <c r="I129" s="36"/>
      <c r="J129" s="37" t="s">
        <v>32</v>
      </c>
      <c r="K129" s="98">
        <f t="shared" si="90"/>
        <v>0</v>
      </c>
      <c r="L129" s="98">
        <f t="shared" si="91"/>
        <v>0</v>
      </c>
      <c r="M129" s="99">
        <f t="shared" si="92"/>
        <v>0</v>
      </c>
      <c r="N129" s="99">
        <f t="shared" si="93"/>
        <v>0</v>
      </c>
      <c r="O129" s="100">
        <f t="shared" si="94"/>
        <v>0</v>
      </c>
      <c r="P129" s="100">
        <f t="shared" si="95"/>
        <v>0</v>
      </c>
      <c r="Q129" s="101">
        <f t="shared" si="96"/>
        <v>0</v>
      </c>
      <c r="R129" s="101">
        <f t="shared" si="97"/>
        <v>0</v>
      </c>
      <c r="S129" s="102">
        <f t="shared" si="98"/>
        <v>0</v>
      </c>
      <c r="T129" s="102">
        <f t="shared" si="99"/>
        <v>0</v>
      </c>
      <c r="U129" s="103">
        <f t="shared" si="100"/>
        <v>0</v>
      </c>
      <c r="V129" s="103">
        <f t="shared" si="101"/>
        <v>0</v>
      </c>
      <c r="W129" s="104">
        <f t="shared" si="102"/>
        <v>0</v>
      </c>
      <c r="X129" s="104">
        <f t="shared" si="103"/>
        <v>0</v>
      </c>
      <c r="Y129" s="64"/>
    </row>
    <row r="130" spans="1:34">
      <c r="A130" s="409"/>
      <c r="B130" s="400"/>
      <c r="C130" s="281" t="s">
        <v>105</v>
      </c>
      <c r="D130" s="162"/>
      <c r="E130" s="41"/>
      <c r="F130" s="16" t="s">
        <v>32</v>
      </c>
      <c r="G130" s="16" t="s">
        <v>32</v>
      </c>
      <c r="H130" s="16"/>
      <c r="I130" s="16"/>
      <c r="J130" s="17"/>
      <c r="K130" s="98">
        <f t="shared" si="90"/>
        <v>0</v>
      </c>
      <c r="L130" s="98">
        <f t="shared" si="91"/>
        <v>0</v>
      </c>
      <c r="M130" s="99">
        <f t="shared" si="92"/>
        <v>0</v>
      </c>
      <c r="N130" s="99">
        <f t="shared" si="93"/>
        <v>0</v>
      </c>
      <c r="O130" s="100">
        <f t="shared" si="94"/>
        <v>0</v>
      </c>
      <c r="P130" s="100">
        <f t="shared" si="95"/>
        <v>0</v>
      </c>
      <c r="Q130" s="101">
        <f t="shared" si="96"/>
        <v>0</v>
      </c>
      <c r="R130" s="101">
        <f t="shared" si="97"/>
        <v>0</v>
      </c>
      <c r="S130" s="102">
        <f t="shared" si="98"/>
        <v>0</v>
      </c>
      <c r="T130" s="102">
        <f t="shared" si="99"/>
        <v>0</v>
      </c>
      <c r="U130" s="103">
        <f t="shared" si="100"/>
        <v>0</v>
      </c>
      <c r="V130" s="103">
        <f t="shared" si="101"/>
        <v>0</v>
      </c>
      <c r="W130" s="104">
        <f t="shared" si="102"/>
        <v>0</v>
      </c>
      <c r="X130" s="104">
        <f t="shared" si="103"/>
        <v>0</v>
      </c>
      <c r="Y130" s="64"/>
    </row>
    <row r="131" spans="1:34" ht="14.25" thickBot="1">
      <c r="A131" s="409"/>
      <c r="B131" s="400"/>
      <c r="C131" s="281" t="s">
        <v>106</v>
      </c>
      <c r="D131" s="162"/>
      <c r="E131" s="41"/>
      <c r="F131" s="16"/>
      <c r="G131" s="16"/>
      <c r="H131" s="16"/>
      <c r="I131" s="16" t="s">
        <v>32</v>
      </c>
      <c r="J131" s="17"/>
      <c r="K131" s="98">
        <f t="shared" si="90"/>
        <v>0</v>
      </c>
      <c r="L131" s="98">
        <f t="shared" si="91"/>
        <v>0</v>
      </c>
      <c r="M131" s="99">
        <f t="shared" si="92"/>
        <v>0</v>
      </c>
      <c r="N131" s="99">
        <f t="shared" si="93"/>
        <v>0</v>
      </c>
      <c r="O131" s="100">
        <f t="shared" si="94"/>
        <v>0</v>
      </c>
      <c r="P131" s="100">
        <f t="shared" si="95"/>
        <v>0</v>
      </c>
      <c r="Q131" s="101">
        <f t="shared" si="96"/>
        <v>0</v>
      </c>
      <c r="R131" s="101">
        <f t="shared" si="97"/>
        <v>0</v>
      </c>
      <c r="S131" s="102">
        <f t="shared" si="98"/>
        <v>0</v>
      </c>
      <c r="T131" s="102">
        <f t="shared" si="99"/>
        <v>0</v>
      </c>
      <c r="U131" s="103">
        <f t="shared" si="100"/>
        <v>0</v>
      </c>
      <c r="V131" s="103">
        <f t="shared" si="101"/>
        <v>0</v>
      </c>
      <c r="W131" s="104">
        <f t="shared" si="102"/>
        <v>0</v>
      </c>
      <c r="X131" s="104">
        <f t="shared" si="103"/>
        <v>0</v>
      </c>
      <c r="Y131" s="81"/>
    </row>
    <row r="132" spans="1:34">
      <c r="A132" s="438" t="s">
        <v>70</v>
      </c>
      <c r="B132" s="374"/>
      <c r="C132" s="78" t="s">
        <v>108</v>
      </c>
      <c r="D132" s="290"/>
      <c r="E132" s="57" t="s">
        <v>32</v>
      </c>
      <c r="F132" s="58"/>
      <c r="G132" s="58"/>
      <c r="H132" s="58"/>
      <c r="I132" s="58"/>
      <c r="J132" s="59"/>
      <c r="K132" s="98">
        <f t="shared" si="90"/>
        <v>0</v>
      </c>
      <c r="L132" s="98">
        <f t="shared" si="91"/>
        <v>0</v>
      </c>
      <c r="M132" s="99">
        <f t="shared" si="92"/>
        <v>0</v>
      </c>
      <c r="N132" s="99">
        <f t="shared" si="93"/>
        <v>0</v>
      </c>
      <c r="O132" s="100">
        <f t="shared" si="94"/>
        <v>0</v>
      </c>
      <c r="P132" s="100">
        <f t="shared" si="95"/>
        <v>0</v>
      </c>
      <c r="Q132" s="101">
        <f t="shared" si="96"/>
        <v>0</v>
      </c>
      <c r="R132" s="101">
        <f t="shared" si="97"/>
        <v>0</v>
      </c>
      <c r="S132" s="102">
        <f t="shared" si="98"/>
        <v>0</v>
      </c>
      <c r="T132" s="102">
        <f t="shared" si="99"/>
        <v>0</v>
      </c>
      <c r="U132" s="103">
        <f t="shared" si="100"/>
        <v>0</v>
      </c>
      <c r="V132" s="103">
        <f t="shared" si="101"/>
        <v>0</v>
      </c>
      <c r="W132" s="104">
        <f t="shared" si="102"/>
        <v>0</v>
      </c>
      <c r="X132" s="104">
        <f t="shared" si="103"/>
        <v>0</v>
      </c>
      <c r="Y132" s="64"/>
    </row>
    <row r="133" spans="1:34">
      <c r="A133" s="402"/>
      <c r="B133" s="403"/>
      <c r="C133" s="79" t="s">
        <v>109</v>
      </c>
      <c r="D133" s="291"/>
      <c r="E133" s="60"/>
      <c r="F133" s="61" t="s">
        <v>32</v>
      </c>
      <c r="G133" s="61" t="s">
        <v>32</v>
      </c>
      <c r="H133" s="61"/>
      <c r="I133" s="61"/>
      <c r="J133" s="62"/>
      <c r="K133" s="98">
        <f t="shared" si="90"/>
        <v>0</v>
      </c>
      <c r="L133" s="98">
        <f t="shared" si="91"/>
        <v>0</v>
      </c>
      <c r="M133" s="99">
        <f t="shared" si="92"/>
        <v>0</v>
      </c>
      <c r="N133" s="99">
        <f t="shared" si="93"/>
        <v>0</v>
      </c>
      <c r="O133" s="100">
        <f t="shared" si="94"/>
        <v>0</v>
      </c>
      <c r="P133" s="100">
        <f t="shared" si="95"/>
        <v>0</v>
      </c>
      <c r="Q133" s="101">
        <f t="shared" si="96"/>
        <v>0</v>
      </c>
      <c r="R133" s="101">
        <f t="shared" si="97"/>
        <v>0</v>
      </c>
      <c r="S133" s="102">
        <f t="shared" si="98"/>
        <v>0</v>
      </c>
      <c r="T133" s="102">
        <f t="shared" si="99"/>
        <v>0</v>
      </c>
      <c r="U133" s="103">
        <f t="shared" si="100"/>
        <v>0</v>
      </c>
      <c r="V133" s="103">
        <f t="shared" si="101"/>
        <v>0</v>
      </c>
      <c r="W133" s="104">
        <f t="shared" si="102"/>
        <v>0</v>
      </c>
      <c r="X133" s="104">
        <f t="shared" si="103"/>
        <v>0</v>
      </c>
      <c r="Y133" s="64"/>
    </row>
    <row r="134" spans="1:34">
      <c r="A134" s="402"/>
      <c r="B134" s="403"/>
      <c r="C134" s="79" t="s">
        <v>110</v>
      </c>
      <c r="D134" s="291"/>
      <c r="E134" s="60"/>
      <c r="F134" s="61"/>
      <c r="G134" s="61"/>
      <c r="H134" s="61" t="s">
        <v>32</v>
      </c>
      <c r="I134" s="61"/>
      <c r="J134" s="62"/>
      <c r="K134" s="98">
        <f t="shared" si="90"/>
        <v>0</v>
      </c>
      <c r="L134" s="98">
        <f t="shared" si="91"/>
        <v>0</v>
      </c>
      <c r="M134" s="99">
        <f t="shared" si="92"/>
        <v>0</v>
      </c>
      <c r="N134" s="99">
        <f t="shared" si="93"/>
        <v>0</v>
      </c>
      <c r="O134" s="100">
        <f t="shared" si="94"/>
        <v>0</v>
      </c>
      <c r="P134" s="100">
        <f t="shared" si="95"/>
        <v>0</v>
      </c>
      <c r="Q134" s="101">
        <f t="shared" si="96"/>
        <v>0</v>
      </c>
      <c r="R134" s="101">
        <f t="shared" si="97"/>
        <v>0</v>
      </c>
      <c r="S134" s="102">
        <f t="shared" si="98"/>
        <v>0</v>
      </c>
      <c r="T134" s="102">
        <f t="shared" si="99"/>
        <v>0</v>
      </c>
      <c r="U134" s="103">
        <f t="shared" si="100"/>
        <v>0</v>
      </c>
      <c r="V134" s="103">
        <f t="shared" si="101"/>
        <v>0</v>
      </c>
      <c r="W134" s="104">
        <f t="shared" si="102"/>
        <v>0</v>
      </c>
      <c r="X134" s="104">
        <f t="shared" si="103"/>
        <v>0</v>
      </c>
      <c r="Y134" s="64"/>
    </row>
    <row r="135" spans="1:34">
      <c r="A135" s="402"/>
      <c r="B135" s="403"/>
      <c r="C135" s="79" t="s">
        <v>111</v>
      </c>
      <c r="D135" s="291"/>
      <c r="E135" s="60"/>
      <c r="F135" s="61"/>
      <c r="G135" s="61"/>
      <c r="H135" s="61"/>
      <c r="I135" s="61" t="s">
        <v>32</v>
      </c>
      <c r="J135" s="62"/>
      <c r="K135" s="98">
        <f t="shared" si="90"/>
        <v>0</v>
      </c>
      <c r="L135" s="98">
        <f t="shared" si="91"/>
        <v>0</v>
      </c>
      <c r="M135" s="99">
        <f t="shared" si="92"/>
        <v>0</v>
      </c>
      <c r="N135" s="99">
        <f t="shared" si="93"/>
        <v>0</v>
      </c>
      <c r="O135" s="100">
        <f t="shared" si="94"/>
        <v>0</v>
      </c>
      <c r="P135" s="100">
        <f t="shared" si="95"/>
        <v>0</v>
      </c>
      <c r="Q135" s="101">
        <f t="shared" si="96"/>
        <v>0</v>
      </c>
      <c r="R135" s="101">
        <f t="shared" si="97"/>
        <v>0</v>
      </c>
      <c r="S135" s="102">
        <f t="shared" si="98"/>
        <v>0</v>
      </c>
      <c r="T135" s="102">
        <f t="shared" si="99"/>
        <v>0</v>
      </c>
      <c r="U135" s="103">
        <f t="shared" si="100"/>
        <v>0</v>
      </c>
      <c r="V135" s="103">
        <f t="shared" si="101"/>
        <v>0</v>
      </c>
      <c r="W135" s="104">
        <f t="shared" si="102"/>
        <v>0</v>
      </c>
      <c r="X135" s="104">
        <f t="shared" si="103"/>
        <v>0</v>
      </c>
      <c r="Y135" s="64"/>
    </row>
    <row r="136" spans="1:34">
      <c r="A136" s="402"/>
      <c r="B136" s="403"/>
      <c r="C136" s="79" t="s">
        <v>112</v>
      </c>
      <c r="D136" s="291"/>
      <c r="E136" s="60"/>
      <c r="F136" s="61"/>
      <c r="G136" s="61"/>
      <c r="H136" s="61"/>
      <c r="I136" s="61"/>
      <c r="J136" s="62" t="s">
        <v>32</v>
      </c>
      <c r="K136" s="98">
        <f t="shared" si="90"/>
        <v>0</v>
      </c>
      <c r="L136" s="98">
        <f t="shared" si="91"/>
        <v>0</v>
      </c>
      <c r="M136" s="99">
        <f t="shared" si="92"/>
        <v>0</v>
      </c>
      <c r="N136" s="99">
        <f t="shared" si="93"/>
        <v>0</v>
      </c>
      <c r="O136" s="100">
        <f t="shared" si="94"/>
        <v>0</v>
      </c>
      <c r="P136" s="100">
        <f t="shared" si="95"/>
        <v>0</v>
      </c>
      <c r="Q136" s="101">
        <f t="shared" si="96"/>
        <v>0</v>
      </c>
      <c r="R136" s="101">
        <f t="shared" si="97"/>
        <v>0</v>
      </c>
      <c r="S136" s="102">
        <f t="shared" si="98"/>
        <v>0</v>
      </c>
      <c r="T136" s="102">
        <f t="shared" si="99"/>
        <v>0</v>
      </c>
      <c r="U136" s="103">
        <f t="shared" si="100"/>
        <v>0</v>
      </c>
      <c r="V136" s="103">
        <f t="shared" si="101"/>
        <v>0</v>
      </c>
      <c r="W136" s="104">
        <f t="shared" si="102"/>
        <v>0</v>
      </c>
      <c r="X136" s="104">
        <f t="shared" si="103"/>
        <v>0</v>
      </c>
      <c r="Y136" s="64"/>
    </row>
    <row r="137" spans="1:34" ht="14.25" thickBot="1">
      <c r="A137" s="404"/>
      <c r="B137" s="405"/>
      <c r="C137" s="80" t="s">
        <v>69</v>
      </c>
      <c r="D137" s="292"/>
      <c r="E137" s="63" t="s">
        <v>32</v>
      </c>
      <c r="F137" s="7" t="s">
        <v>32</v>
      </c>
      <c r="G137" s="7" t="s">
        <v>32</v>
      </c>
      <c r="H137" s="7" t="s">
        <v>32</v>
      </c>
      <c r="I137" s="7" t="s">
        <v>32</v>
      </c>
      <c r="J137" s="8" t="s">
        <v>32</v>
      </c>
      <c r="K137" s="98">
        <f t="shared" si="90"/>
        <v>0</v>
      </c>
      <c r="L137" s="98">
        <f t="shared" si="91"/>
        <v>0</v>
      </c>
      <c r="M137" s="99">
        <f t="shared" si="92"/>
        <v>0</v>
      </c>
      <c r="N137" s="99">
        <f t="shared" si="93"/>
        <v>0</v>
      </c>
      <c r="O137" s="100">
        <f t="shared" si="94"/>
        <v>0</v>
      </c>
      <c r="P137" s="100">
        <f t="shared" si="95"/>
        <v>0</v>
      </c>
      <c r="Q137" s="101">
        <f t="shared" si="96"/>
        <v>0</v>
      </c>
      <c r="R137" s="101">
        <f t="shared" si="97"/>
        <v>0</v>
      </c>
      <c r="S137" s="102">
        <f t="shared" si="98"/>
        <v>0</v>
      </c>
      <c r="T137" s="102">
        <f t="shared" si="99"/>
        <v>0</v>
      </c>
      <c r="U137" s="103">
        <f t="shared" si="100"/>
        <v>0</v>
      </c>
      <c r="V137" s="103">
        <f t="shared" si="101"/>
        <v>0</v>
      </c>
      <c r="W137" s="104">
        <f t="shared" si="102"/>
        <v>0</v>
      </c>
      <c r="X137" s="104">
        <f t="shared" si="103"/>
        <v>0</v>
      </c>
      <c r="Y137" s="64"/>
    </row>
    <row r="138" spans="1:34" ht="14.25" thickBot="1">
      <c r="A138" s="393" t="s">
        <v>152</v>
      </c>
      <c r="B138" s="394"/>
      <c r="C138" s="395"/>
      <c r="D138" s="107" t="str">
        <f>IF(SUM(L122:L137)=0,"",SUM(K122:K137)/SUM(L122:L137)*100)</f>
        <v/>
      </c>
      <c r="E138" s="107" t="str">
        <f>IF(SUM(N122:N137)=0,"",SUM(M122:M137)/SUM(N122:N137)*100)</f>
        <v/>
      </c>
      <c r="F138" s="105" t="str">
        <f>IF(SUM(P122:P137)=0,"",SUM(O122:O137)/SUM(P122:P137)*100)</f>
        <v/>
      </c>
      <c r="G138" s="105" t="str">
        <f>IF(SUM(R122:R137)=0,"",SUM(Q122:Q137)/SUM(R122:R137)*100)</f>
        <v/>
      </c>
      <c r="H138" s="105" t="str">
        <f>IF(SUM(T122:T137)=0,"",SUM(S122:S137)/SUM(T122:T137)*100)</f>
        <v/>
      </c>
      <c r="I138" s="105" t="str">
        <f>IF(SUM(V122:V137)=0,"",SUM(U122:U137)/SUM(V122:V137)*100)</f>
        <v/>
      </c>
      <c r="J138" s="106" t="str">
        <f>IF(SUM(X122:X137)=0,"",SUM(W122:W137)/SUM(X122:X137)*100)</f>
        <v/>
      </c>
    </row>
    <row r="139" spans="1:34" ht="14.25" thickBot="1">
      <c r="A139" s="396" t="s">
        <v>71</v>
      </c>
      <c r="B139" s="392"/>
      <c r="C139" s="397"/>
      <c r="D139" s="397"/>
      <c r="E139" s="397"/>
      <c r="F139" s="397"/>
      <c r="G139" s="397"/>
      <c r="H139" s="397"/>
      <c r="I139" s="397"/>
      <c r="J139" s="398"/>
    </row>
    <row r="140" spans="1:34" ht="14.25" thickBot="1"/>
    <row r="141" spans="1:34" ht="18" customHeight="1" thickBot="1">
      <c r="A141" s="391" t="s">
        <v>276</v>
      </c>
      <c r="B141" s="392"/>
      <c r="C141" s="299"/>
      <c r="D141" s="295"/>
      <c r="E141" s="295"/>
      <c r="F141" s="295"/>
      <c r="G141" s="295"/>
      <c r="H141" s="295"/>
      <c r="I141" s="295"/>
      <c r="J141" s="296"/>
    </row>
    <row r="142" spans="1:34">
      <c r="A142" s="431" t="s">
        <v>6</v>
      </c>
      <c r="B142" s="374"/>
      <c r="C142" s="433" t="s">
        <v>62</v>
      </c>
      <c r="D142" s="425" t="s">
        <v>64</v>
      </c>
      <c r="E142" s="428" t="s">
        <v>63</v>
      </c>
      <c r="F142" s="429"/>
      <c r="G142" s="429"/>
      <c r="H142" s="429"/>
      <c r="I142" s="429"/>
      <c r="J142" s="430"/>
      <c r="Y142" s="64"/>
    </row>
    <row r="143" spans="1:34" ht="14.25" thickBot="1">
      <c r="A143" s="402"/>
      <c r="B143" s="403"/>
      <c r="C143" s="434"/>
      <c r="D143" s="426"/>
      <c r="E143" s="414" t="s">
        <v>78</v>
      </c>
      <c r="F143" s="436" t="s">
        <v>3</v>
      </c>
      <c r="G143" s="436"/>
      <c r="H143" s="436" t="s">
        <v>4</v>
      </c>
      <c r="I143" s="436" t="s">
        <v>5</v>
      </c>
      <c r="J143" s="416" t="s">
        <v>8</v>
      </c>
      <c r="Y143" s="64" t="s">
        <v>32</v>
      </c>
    </row>
    <row r="144" spans="1:34" ht="14.25" customHeight="1" thickBot="1">
      <c r="A144" s="432"/>
      <c r="B144" s="388"/>
      <c r="C144" s="435"/>
      <c r="D144" s="427"/>
      <c r="E144" s="415"/>
      <c r="F144" s="212" t="s">
        <v>46</v>
      </c>
      <c r="G144" s="212" t="s">
        <v>47</v>
      </c>
      <c r="H144" s="437"/>
      <c r="I144" s="437"/>
      <c r="J144" s="417"/>
      <c r="Y144" s="64" t="s">
        <v>72</v>
      </c>
      <c r="AA144" s="342" t="s">
        <v>63</v>
      </c>
      <c r="AB144" s="343" t="s">
        <v>152</v>
      </c>
      <c r="AC144" s="447" t="s">
        <v>64</v>
      </c>
      <c r="AD144" s="447"/>
      <c r="AE144" s="447"/>
      <c r="AF144" s="447"/>
      <c r="AG144" s="447"/>
      <c r="AH144" s="344" t="s">
        <v>326</v>
      </c>
    </row>
    <row r="145" spans="1:37" ht="14.25" thickTop="1">
      <c r="A145" s="399" t="s">
        <v>96</v>
      </c>
      <c r="B145" s="400"/>
      <c r="C145" s="14" t="s">
        <v>97</v>
      </c>
      <c r="D145" s="161"/>
      <c r="E145" s="40" t="s">
        <v>32</v>
      </c>
      <c r="F145" s="22"/>
      <c r="G145" s="22"/>
      <c r="H145" s="22"/>
      <c r="I145" s="22"/>
      <c r="J145" s="23"/>
      <c r="K145" s="98">
        <f t="shared" ref="K145:K160" si="108">IF(D145="○",1,0)</f>
        <v>0</v>
      </c>
      <c r="L145" s="98">
        <f t="shared" ref="L145:L160" si="109">IF(D145="",0,1)</f>
        <v>0</v>
      </c>
      <c r="M145" s="99">
        <f t="shared" ref="M145:M160" si="110">IF(AND($D145="○",E145="○"),1,0)</f>
        <v>0</v>
      </c>
      <c r="N145" s="99">
        <f t="shared" ref="N145:N160" si="111">IF(AND($D145&lt;&gt;"",$E145="○"),1,0)</f>
        <v>0</v>
      </c>
      <c r="O145" s="100">
        <f t="shared" ref="O145:O160" si="112">IF(AND($D145="○",F145="○"),1,0)</f>
        <v>0</v>
      </c>
      <c r="P145" s="100">
        <f t="shared" ref="P145:P160" si="113">IF(AND($D145&lt;&gt;"",$F145="○"),1,0)</f>
        <v>0</v>
      </c>
      <c r="Q145" s="101">
        <f t="shared" ref="Q145:Q160" si="114">IF(AND($D145="○",G145="○"),1,0)</f>
        <v>0</v>
      </c>
      <c r="R145" s="101">
        <f t="shared" ref="R145:R160" si="115">IF(AND($D145&lt;&gt;"",$G145="○"),1,0)</f>
        <v>0</v>
      </c>
      <c r="S145" s="102">
        <f t="shared" ref="S145:S160" si="116">IF(AND($D145="○",H145="○"),1,0)</f>
        <v>0</v>
      </c>
      <c r="T145" s="102">
        <f t="shared" ref="T145:T160" si="117">IF(AND($D145&lt;&gt;"",$H145="○"),1,0)</f>
        <v>0</v>
      </c>
      <c r="U145" s="103">
        <f t="shared" ref="U145:U160" si="118">IF(AND($D145="○",I145="○"),1,0)</f>
        <v>0</v>
      </c>
      <c r="V145" s="103">
        <f t="shared" ref="V145:V160" si="119">IF(AND($D145&lt;&gt;"",$I145="○"),1,0)</f>
        <v>0</v>
      </c>
      <c r="W145" s="104">
        <f t="shared" ref="W145:W160" si="120">IF(AND($D145="○",J145="○"),1,0)</f>
        <v>0</v>
      </c>
      <c r="X145" s="104">
        <f t="shared" ref="X145:X160" si="121">IF(AND($D145&lt;&gt;"",$J145="○"),1,0)</f>
        <v>0</v>
      </c>
      <c r="Y145" s="64"/>
      <c r="AA145" s="248" t="s">
        <v>327</v>
      </c>
      <c r="AB145" s="346" t="str">
        <f>E161</f>
        <v/>
      </c>
      <c r="AC145" s="348" t="s">
        <v>334</v>
      </c>
      <c r="AD145" s="349" t="str">
        <f>IF(AB145&gt;=20,"★","")</f>
        <v>★</v>
      </c>
      <c r="AE145" s="349" t="str">
        <f>IF(AB145&gt;=40,"★","")</f>
        <v>★</v>
      </c>
      <c r="AF145" s="349" t="str">
        <f>IF(AB145&gt;=60,"★","")</f>
        <v>★</v>
      </c>
      <c r="AG145" s="350" t="str">
        <f>IF(AB145&gt;=80,"★","")</f>
        <v>★</v>
      </c>
      <c r="AH145" s="449">
        <f>C162</f>
        <v>0</v>
      </c>
    </row>
    <row r="146" spans="1:37">
      <c r="A146" s="399"/>
      <c r="B146" s="400"/>
      <c r="C146" s="14" t="s">
        <v>256</v>
      </c>
      <c r="D146" s="161"/>
      <c r="E146" s="40" t="s">
        <v>32</v>
      </c>
      <c r="F146" s="22"/>
      <c r="G146" s="22"/>
      <c r="H146" s="22"/>
      <c r="I146" s="22"/>
      <c r="J146" s="23"/>
      <c r="K146" s="98">
        <f t="shared" si="108"/>
        <v>0</v>
      </c>
      <c r="L146" s="98">
        <f t="shared" si="109"/>
        <v>0</v>
      </c>
      <c r="M146" s="99">
        <f t="shared" si="110"/>
        <v>0</v>
      </c>
      <c r="N146" s="99">
        <f t="shared" si="111"/>
        <v>0</v>
      </c>
      <c r="O146" s="100">
        <f t="shared" si="112"/>
        <v>0</v>
      </c>
      <c r="P146" s="100">
        <f t="shared" si="113"/>
        <v>0</v>
      </c>
      <c r="Q146" s="101">
        <f t="shared" si="114"/>
        <v>0</v>
      </c>
      <c r="R146" s="101">
        <f t="shared" si="115"/>
        <v>0</v>
      </c>
      <c r="S146" s="102">
        <f t="shared" si="116"/>
        <v>0</v>
      </c>
      <c r="T146" s="102">
        <f t="shared" si="117"/>
        <v>0</v>
      </c>
      <c r="U146" s="103">
        <f t="shared" si="118"/>
        <v>0</v>
      </c>
      <c r="V146" s="103">
        <f t="shared" si="119"/>
        <v>0</v>
      </c>
      <c r="W146" s="104">
        <f t="shared" si="120"/>
        <v>0</v>
      </c>
      <c r="X146" s="104">
        <f t="shared" si="121"/>
        <v>0</v>
      </c>
      <c r="Y146" s="64"/>
      <c r="AA146" s="248" t="s">
        <v>328</v>
      </c>
      <c r="AB146" s="346" t="str">
        <f>F161</f>
        <v/>
      </c>
      <c r="AC146" s="348" t="s">
        <v>334</v>
      </c>
      <c r="AD146" s="349" t="str">
        <f t="shared" ref="AD146:AD151" si="122">IF(AB146&gt;=20,"★","")</f>
        <v>★</v>
      </c>
      <c r="AE146" s="349" t="str">
        <f t="shared" ref="AE146:AE151" si="123">IF(AB146&gt;=40,"★","")</f>
        <v>★</v>
      </c>
      <c r="AF146" s="349" t="str">
        <f t="shared" ref="AF146:AF151" si="124">IF(AB146&gt;=60,"★","")</f>
        <v>★</v>
      </c>
      <c r="AG146" s="350" t="str">
        <f t="shared" ref="AG146:AG151" si="125">IF(AB146&gt;=80,"★","")</f>
        <v>★</v>
      </c>
      <c r="AH146" s="449"/>
      <c r="AJ146" s="442" t="s">
        <v>335</v>
      </c>
      <c r="AK146" s="443"/>
    </row>
    <row r="147" spans="1:37">
      <c r="A147" s="409"/>
      <c r="B147" s="400"/>
      <c r="C147" s="281" t="s">
        <v>257</v>
      </c>
      <c r="D147" s="162"/>
      <c r="E147" s="41"/>
      <c r="F147" s="16" t="s">
        <v>32</v>
      </c>
      <c r="G147" s="16" t="s">
        <v>32</v>
      </c>
      <c r="H147" s="16"/>
      <c r="I147" s="16"/>
      <c r="J147" s="17"/>
      <c r="K147" s="98">
        <f t="shared" si="108"/>
        <v>0</v>
      </c>
      <c r="L147" s="98">
        <f t="shared" si="109"/>
        <v>0</v>
      </c>
      <c r="M147" s="99">
        <f t="shared" si="110"/>
        <v>0</v>
      </c>
      <c r="N147" s="99">
        <f t="shared" si="111"/>
        <v>0</v>
      </c>
      <c r="O147" s="100">
        <f t="shared" si="112"/>
        <v>0</v>
      </c>
      <c r="P147" s="100">
        <f t="shared" si="113"/>
        <v>0</v>
      </c>
      <c r="Q147" s="101">
        <f t="shared" si="114"/>
        <v>0</v>
      </c>
      <c r="R147" s="101">
        <f t="shared" si="115"/>
        <v>0</v>
      </c>
      <c r="S147" s="102">
        <f t="shared" si="116"/>
        <v>0</v>
      </c>
      <c r="T147" s="102">
        <f t="shared" si="117"/>
        <v>0</v>
      </c>
      <c r="U147" s="103">
        <f t="shared" si="118"/>
        <v>0</v>
      </c>
      <c r="V147" s="103">
        <f t="shared" si="119"/>
        <v>0</v>
      </c>
      <c r="W147" s="104">
        <f t="shared" si="120"/>
        <v>0</v>
      </c>
      <c r="X147" s="104">
        <f t="shared" si="121"/>
        <v>0</v>
      </c>
      <c r="Y147" s="64"/>
      <c r="AA147" s="248" t="s">
        <v>329</v>
      </c>
      <c r="AB147" s="346" t="str">
        <f>G161</f>
        <v/>
      </c>
      <c r="AC147" s="348" t="s">
        <v>334</v>
      </c>
      <c r="AD147" s="349" t="str">
        <f t="shared" si="122"/>
        <v>★</v>
      </c>
      <c r="AE147" s="349" t="str">
        <f t="shared" si="123"/>
        <v>★</v>
      </c>
      <c r="AF147" s="349" t="str">
        <f t="shared" si="124"/>
        <v>★</v>
      </c>
      <c r="AG147" s="350" t="str">
        <f t="shared" si="125"/>
        <v>★</v>
      </c>
      <c r="AH147" s="449"/>
      <c r="AJ147" s="351" t="s">
        <v>336</v>
      </c>
      <c r="AK147" s="352" t="s">
        <v>334</v>
      </c>
    </row>
    <row r="148" spans="1:37">
      <c r="A148" s="409"/>
      <c r="B148" s="400"/>
      <c r="C148" s="281" t="s">
        <v>258</v>
      </c>
      <c r="D148" s="162"/>
      <c r="E148" s="41"/>
      <c r="F148" s="16"/>
      <c r="G148" s="16"/>
      <c r="H148" s="16" t="s">
        <v>32</v>
      </c>
      <c r="I148" s="16"/>
      <c r="J148" s="17" t="s">
        <v>32</v>
      </c>
      <c r="K148" s="98">
        <f t="shared" si="108"/>
        <v>0</v>
      </c>
      <c r="L148" s="98">
        <f t="shared" si="109"/>
        <v>0</v>
      </c>
      <c r="M148" s="99">
        <f t="shared" si="110"/>
        <v>0</v>
      </c>
      <c r="N148" s="99">
        <f t="shared" si="111"/>
        <v>0</v>
      </c>
      <c r="O148" s="100">
        <f t="shared" si="112"/>
        <v>0</v>
      </c>
      <c r="P148" s="100">
        <f t="shared" si="113"/>
        <v>0</v>
      </c>
      <c r="Q148" s="101">
        <f t="shared" si="114"/>
        <v>0</v>
      </c>
      <c r="R148" s="101">
        <f t="shared" si="115"/>
        <v>0</v>
      </c>
      <c r="S148" s="102">
        <f t="shared" si="116"/>
        <v>0</v>
      </c>
      <c r="T148" s="102">
        <f t="shared" si="117"/>
        <v>0</v>
      </c>
      <c r="U148" s="103">
        <f t="shared" si="118"/>
        <v>0</v>
      </c>
      <c r="V148" s="103">
        <f t="shared" si="119"/>
        <v>0</v>
      </c>
      <c r="W148" s="104">
        <f t="shared" si="120"/>
        <v>0</v>
      </c>
      <c r="X148" s="104">
        <f t="shared" si="121"/>
        <v>0</v>
      </c>
      <c r="Y148" s="64"/>
      <c r="AA148" s="248" t="s">
        <v>143</v>
      </c>
      <c r="AB148" s="346" t="str">
        <f>H161</f>
        <v/>
      </c>
      <c r="AC148" s="348" t="s">
        <v>334</v>
      </c>
      <c r="AD148" s="349" t="str">
        <f t="shared" si="122"/>
        <v>★</v>
      </c>
      <c r="AE148" s="349" t="str">
        <f t="shared" si="123"/>
        <v>★</v>
      </c>
      <c r="AF148" s="349" t="str">
        <f t="shared" si="124"/>
        <v>★</v>
      </c>
      <c r="AG148" s="350" t="str">
        <f t="shared" si="125"/>
        <v>★</v>
      </c>
      <c r="AH148" s="449"/>
      <c r="AJ148" s="351" t="s">
        <v>337</v>
      </c>
      <c r="AK148" s="353" t="s">
        <v>341</v>
      </c>
    </row>
    <row r="149" spans="1:37">
      <c r="A149" s="409"/>
      <c r="B149" s="400"/>
      <c r="C149" s="281" t="s">
        <v>104</v>
      </c>
      <c r="D149" s="162"/>
      <c r="E149" s="41"/>
      <c r="F149" s="16"/>
      <c r="G149" s="16"/>
      <c r="H149" s="16" t="s">
        <v>32</v>
      </c>
      <c r="I149" s="16"/>
      <c r="J149" s="17"/>
      <c r="K149" s="98">
        <f t="shared" si="108"/>
        <v>0</v>
      </c>
      <c r="L149" s="98">
        <f t="shared" si="109"/>
        <v>0</v>
      </c>
      <c r="M149" s="99">
        <f t="shared" si="110"/>
        <v>0</v>
      </c>
      <c r="N149" s="99">
        <f t="shared" si="111"/>
        <v>0</v>
      </c>
      <c r="O149" s="100">
        <f t="shared" si="112"/>
        <v>0</v>
      </c>
      <c r="P149" s="100">
        <f t="shared" si="113"/>
        <v>0</v>
      </c>
      <c r="Q149" s="101">
        <f t="shared" si="114"/>
        <v>0</v>
      </c>
      <c r="R149" s="101">
        <f t="shared" si="115"/>
        <v>0</v>
      </c>
      <c r="S149" s="102">
        <f t="shared" si="116"/>
        <v>0</v>
      </c>
      <c r="T149" s="102">
        <f t="shared" si="117"/>
        <v>0</v>
      </c>
      <c r="U149" s="103">
        <f t="shared" si="118"/>
        <v>0</v>
      </c>
      <c r="V149" s="103">
        <f t="shared" si="119"/>
        <v>0</v>
      </c>
      <c r="W149" s="104">
        <f t="shared" si="120"/>
        <v>0</v>
      </c>
      <c r="X149" s="104">
        <f t="shared" si="121"/>
        <v>0</v>
      </c>
      <c r="Y149" s="64"/>
      <c r="AA149" s="248" t="s">
        <v>144</v>
      </c>
      <c r="AB149" s="346" t="str">
        <f>I161</f>
        <v/>
      </c>
      <c r="AC149" s="348" t="s">
        <v>334</v>
      </c>
      <c r="AD149" s="349" t="str">
        <f t="shared" si="122"/>
        <v>★</v>
      </c>
      <c r="AE149" s="349" t="str">
        <f t="shared" si="123"/>
        <v>★</v>
      </c>
      <c r="AF149" s="349" t="str">
        <f t="shared" si="124"/>
        <v>★</v>
      </c>
      <c r="AG149" s="350" t="str">
        <f t="shared" si="125"/>
        <v>★</v>
      </c>
      <c r="AH149" s="449"/>
      <c r="AJ149" s="351" t="s">
        <v>338</v>
      </c>
      <c r="AK149" s="353" t="s">
        <v>342</v>
      </c>
    </row>
    <row r="150" spans="1:37">
      <c r="A150" s="409"/>
      <c r="B150" s="400"/>
      <c r="C150" s="281" t="s">
        <v>75</v>
      </c>
      <c r="D150" s="162"/>
      <c r="E150" s="41"/>
      <c r="F150" s="16"/>
      <c r="G150" s="16"/>
      <c r="H150" s="16"/>
      <c r="I150" s="16" t="s">
        <v>32</v>
      </c>
      <c r="J150" s="17"/>
      <c r="K150" s="98">
        <f t="shared" si="108"/>
        <v>0</v>
      </c>
      <c r="L150" s="98">
        <f t="shared" si="109"/>
        <v>0</v>
      </c>
      <c r="M150" s="99">
        <f t="shared" si="110"/>
        <v>0</v>
      </c>
      <c r="N150" s="99">
        <f t="shared" si="111"/>
        <v>0</v>
      </c>
      <c r="O150" s="100">
        <f t="shared" si="112"/>
        <v>0</v>
      </c>
      <c r="P150" s="100">
        <f t="shared" si="113"/>
        <v>0</v>
      </c>
      <c r="Q150" s="101">
        <f t="shared" si="114"/>
        <v>0</v>
      </c>
      <c r="R150" s="101">
        <f t="shared" si="115"/>
        <v>0</v>
      </c>
      <c r="S150" s="102">
        <f t="shared" si="116"/>
        <v>0</v>
      </c>
      <c r="T150" s="102">
        <f t="shared" si="117"/>
        <v>0</v>
      </c>
      <c r="U150" s="103">
        <f t="shared" si="118"/>
        <v>0</v>
      </c>
      <c r="V150" s="103">
        <f t="shared" si="119"/>
        <v>0</v>
      </c>
      <c r="W150" s="104">
        <f t="shared" si="120"/>
        <v>0</v>
      </c>
      <c r="X150" s="104">
        <f t="shared" si="121"/>
        <v>0</v>
      </c>
      <c r="Y150" s="64"/>
      <c r="AA150" s="248" t="s">
        <v>145</v>
      </c>
      <c r="AB150" s="346" t="str">
        <f>J161</f>
        <v/>
      </c>
      <c r="AC150" s="348" t="s">
        <v>334</v>
      </c>
      <c r="AD150" s="349" t="str">
        <f t="shared" si="122"/>
        <v>★</v>
      </c>
      <c r="AE150" s="349" t="str">
        <f t="shared" si="123"/>
        <v>★</v>
      </c>
      <c r="AF150" s="349" t="str">
        <f t="shared" si="124"/>
        <v>★</v>
      </c>
      <c r="AG150" s="350" t="str">
        <f t="shared" si="125"/>
        <v>★</v>
      </c>
      <c r="AH150" s="449"/>
      <c r="AJ150" s="351" t="s">
        <v>339</v>
      </c>
      <c r="AK150" s="353" t="s">
        <v>343</v>
      </c>
    </row>
    <row r="151" spans="1:37" ht="14.25" thickBot="1">
      <c r="A151" s="409"/>
      <c r="B151" s="400"/>
      <c r="C151" s="11" t="s">
        <v>259</v>
      </c>
      <c r="D151" s="163"/>
      <c r="E151" s="42"/>
      <c r="F151" s="28"/>
      <c r="G151" s="28"/>
      <c r="H151" s="28"/>
      <c r="I151" s="28" t="s">
        <v>32</v>
      </c>
      <c r="J151" s="32"/>
      <c r="K151" s="98">
        <f t="shared" si="108"/>
        <v>0</v>
      </c>
      <c r="L151" s="98">
        <f t="shared" si="109"/>
        <v>0</v>
      </c>
      <c r="M151" s="99">
        <f t="shared" si="110"/>
        <v>0</v>
      </c>
      <c r="N151" s="99">
        <f t="shared" si="111"/>
        <v>0</v>
      </c>
      <c r="O151" s="100">
        <f t="shared" si="112"/>
        <v>0</v>
      </c>
      <c r="P151" s="100">
        <f t="shared" si="113"/>
        <v>0</v>
      </c>
      <c r="Q151" s="101">
        <f t="shared" si="114"/>
        <v>0</v>
      </c>
      <c r="R151" s="101">
        <f t="shared" si="115"/>
        <v>0</v>
      </c>
      <c r="S151" s="102">
        <f t="shared" si="116"/>
        <v>0</v>
      </c>
      <c r="T151" s="102">
        <f t="shared" si="117"/>
        <v>0</v>
      </c>
      <c r="U151" s="103">
        <f t="shared" si="118"/>
        <v>0</v>
      </c>
      <c r="V151" s="103">
        <f t="shared" si="119"/>
        <v>0</v>
      </c>
      <c r="W151" s="104">
        <f t="shared" si="120"/>
        <v>0</v>
      </c>
      <c r="X151" s="104">
        <f t="shared" si="121"/>
        <v>0</v>
      </c>
      <c r="Y151" s="64"/>
      <c r="AA151" s="345" t="s">
        <v>333</v>
      </c>
      <c r="AB151" s="347" t="str">
        <f>D161</f>
        <v/>
      </c>
      <c r="AC151" s="356" t="s">
        <v>334</v>
      </c>
      <c r="AD151" s="357" t="str">
        <f t="shared" si="122"/>
        <v>★</v>
      </c>
      <c r="AE151" s="357" t="str">
        <f t="shared" si="123"/>
        <v>★</v>
      </c>
      <c r="AF151" s="357" t="str">
        <f t="shared" si="124"/>
        <v>★</v>
      </c>
      <c r="AG151" s="359" t="str">
        <f t="shared" si="125"/>
        <v>★</v>
      </c>
      <c r="AH151" s="450"/>
      <c r="AJ151" s="354" t="s">
        <v>340</v>
      </c>
      <c r="AK151" s="355" t="s">
        <v>344</v>
      </c>
    </row>
    <row r="152" spans="1:37">
      <c r="A152" s="410" t="s">
        <v>102</v>
      </c>
      <c r="B152" s="411"/>
      <c r="C152" s="65" t="s">
        <v>103</v>
      </c>
      <c r="D152" s="282"/>
      <c r="E152" s="43" t="s">
        <v>32</v>
      </c>
      <c r="F152" s="36"/>
      <c r="G152" s="36" t="s">
        <v>32</v>
      </c>
      <c r="H152" s="36" t="s">
        <v>32</v>
      </c>
      <c r="I152" s="36"/>
      <c r="J152" s="37" t="s">
        <v>32</v>
      </c>
      <c r="K152" s="98">
        <f t="shared" si="108"/>
        <v>0</v>
      </c>
      <c r="L152" s="98">
        <f t="shared" si="109"/>
        <v>0</v>
      </c>
      <c r="M152" s="99">
        <f t="shared" si="110"/>
        <v>0</v>
      </c>
      <c r="N152" s="99">
        <f t="shared" si="111"/>
        <v>0</v>
      </c>
      <c r="O152" s="100">
        <f t="shared" si="112"/>
        <v>0</v>
      </c>
      <c r="P152" s="100">
        <f t="shared" si="113"/>
        <v>0</v>
      </c>
      <c r="Q152" s="101">
        <f t="shared" si="114"/>
        <v>0</v>
      </c>
      <c r="R152" s="101">
        <f t="shared" si="115"/>
        <v>0</v>
      </c>
      <c r="S152" s="102">
        <f t="shared" si="116"/>
        <v>0</v>
      </c>
      <c r="T152" s="102">
        <f t="shared" si="117"/>
        <v>0</v>
      </c>
      <c r="U152" s="103">
        <f t="shared" si="118"/>
        <v>0</v>
      </c>
      <c r="V152" s="103">
        <f t="shared" si="119"/>
        <v>0</v>
      </c>
      <c r="W152" s="104">
        <f t="shared" si="120"/>
        <v>0</v>
      </c>
      <c r="X152" s="104">
        <f t="shared" si="121"/>
        <v>0</v>
      </c>
      <c r="Y152" s="64"/>
    </row>
    <row r="153" spans="1:37">
      <c r="A153" s="409"/>
      <c r="B153" s="400"/>
      <c r="C153" s="281" t="s">
        <v>105</v>
      </c>
      <c r="D153" s="162"/>
      <c r="E153" s="41"/>
      <c r="F153" s="16" t="s">
        <v>32</v>
      </c>
      <c r="G153" s="16" t="s">
        <v>32</v>
      </c>
      <c r="H153" s="16"/>
      <c r="I153" s="16"/>
      <c r="J153" s="17"/>
      <c r="K153" s="98">
        <f t="shared" si="108"/>
        <v>0</v>
      </c>
      <c r="L153" s="98">
        <f t="shared" si="109"/>
        <v>0</v>
      </c>
      <c r="M153" s="99">
        <f t="shared" si="110"/>
        <v>0</v>
      </c>
      <c r="N153" s="99">
        <f t="shared" si="111"/>
        <v>0</v>
      </c>
      <c r="O153" s="100">
        <f t="shared" si="112"/>
        <v>0</v>
      </c>
      <c r="P153" s="100">
        <f t="shared" si="113"/>
        <v>0</v>
      </c>
      <c r="Q153" s="101">
        <f t="shared" si="114"/>
        <v>0</v>
      </c>
      <c r="R153" s="101">
        <f t="shared" si="115"/>
        <v>0</v>
      </c>
      <c r="S153" s="102">
        <f t="shared" si="116"/>
        <v>0</v>
      </c>
      <c r="T153" s="102">
        <f t="shared" si="117"/>
        <v>0</v>
      </c>
      <c r="U153" s="103">
        <f t="shared" si="118"/>
        <v>0</v>
      </c>
      <c r="V153" s="103">
        <f t="shared" si="119"/>
        <v>0</v>
      </c>
      <c r="W153" s="104">
        <f t="shared" si="120"/>
        <v>0</v>
      </c>
      <c r="X153" s="104">
        <f t="shared" si="121"/>
        <v>0</v>
      </c>
      <c r="Y153" s="64"/>
    </row>
    <row r="154" spans="1:37" ht="14.25" thickBot="1">
      <c r="A154" s="409"/>
      <c r="B154" s="400"/>
      <c r="C154" s="281" t="s">
        <v>106</v>
      </c>
      <c r="D154" s="162"/>
      <c r="E154" s="41"/>
      <c r="F154" s="16"/>
      <c r="G154" s="16"/>
      <c r="H154" s="16"/>
      <c r="I154" s="16" t="s">
        <v>32</v>
      </c>
      <c r="J154" s="17"/>
      <c r="K154" s="98">
        <f t="shared" si="108"/>
        <v>0</v>
      </c>
      <c r="L154" s="98">
        <f t="shared" si="109"/>
        <v>0</v>
      </c>
      <c r="M154" s="99">
        <f t="shared" si="110"/>
        <v>0</v>
      </c>
      <c r="N154" s="99">
        <f t="shared" si="111"/>
        <v>0</v>
      </c>
      <c r="O154" s="100">
        <f t="shared" si="112"/>
        <v>0</v>
      </c>
      <c r="P154" s="100">
        <f t="shared" si="113"/>
        <v>0</v>
      </c>
      <c r="Q154" s="101">
        <f t="shared" si="114"/>
        <v>0</v>
      </c>
      <c r="R154" s="101">
        <f t="shared" si="115"/>
        <v>0</v>
      </c>
      <c r="S154" s="102">
        <f t="shared" si="116"/>
        <v>0</v>
      </c>
      <c r="T154" s="102">
        <f t="shared" si="117"/>
        <v>0</v>
      </c>
      <c r="U154" s="103">
        <f t="shared" si="118"/>
        <v>0</v>
      </c>
      <c r="V154" s="103">
        <f t="shared" si="119"/>
        <v>0</v>
      </c>
      <c r="W154" s="104">
        <f t="shared" si="120"/>
        <v>0</v>
      </c>
      <c r="X154" s="104">
        <f t="shared" si="121"/>
        <v>0</v>
      </c>
      <c r="Y154" s="81"/>
    </row>
    <row r="155" spans="1:37">
      <c r="A155" s="438" t="s">
        <v>70</v>
      </c>
      <c r="B155" s="374"/>
      <c r="C155" s="78" t="s">
        <v>108</v>
      </c>
      <c r="D155" s="290"/>
      <c r="E155" s="57" t="s">
        <v>32</v>
      </c>
      <c r="F155" s="58"/>
      <c r="G155" s="58"/>
      <c r="H155" s="58"/>
      <c r="I155" s="58"/>
      <c r="J155" s="59"/>
      <c r="K155" s="98">
        <f t="shared" si="108"/>
        <v>0</v>
      </c>
      <c r="L155" s="98">
        <f t="shared" si="109"/>
        <v>0</v>
      </c>
      <c r="M155" s="99">
        <f t="shared" si="110"/>
        <v>0</v>
      </c>
      <c r="N155" s="99">
        <f t="shared" si="111"/>
        <v>0</v>
      </c>
      <c r="O155" s="100">
        <f t="shared" si="112"/>
        <v>0</v>
      </c>
      <c r="P155" s="100">
        <f t="shared" si="113"/>
        <v>0</v>
      </c>
      <c r="Q155" s="101">
        <f t="shared" si="114"/>
        <v>0</v>
      </c>
      <c r="R155" s="101">
        <f t="shared" si="115"/>
        <v>0</v>
      </c>
      <c r="S155" s="102">
        <f t="shared" si="116"/>
        <v>0</v>
      </c>
      <c r="T155" s="102">
        <f t="shared" si="117"/>
        <v>0</v>
      </c>
      <c r="U155" s="103">
        <f t="shared" si="118"/>
        <v>0</v>
      </c>
      <c r="V155" s="103">
        <f t="shared" si="119"/>
        <v>0</v>
      </c>
      <c r="W155" s="104">
        <f t="shared" si="120"/>
        <v>0</v>
      </c>
      <c r="X155" s="104">
        <f t="shared" si="121"/>
        <v>0</v>
      </c>
      <c r="Y155" s="64"/>
    </row>
    <row r="156" spans="1:37">
      <c r="A156" s="402"/>
      <c r="B156" s="403"/>
      <c r="C156" s="79" t="s">
        <v>109</v>
      </c>
      <c r="D156" s="291"/>
      <c r="E156" s="60"/>
      <c r="F156" s="61" t="s">
        <v>32</v>
      </c>
      <c r="G156" s="61" t="s">
        <v>32</v>
      </c>
      <c r="H156" s="61"/>
      <c r="I156" s="61"/>
      <c r="J156" s="62"/>
      <c r="K156" s="98">
        <f t="shared" si="108"/>
        <v>0</v>
      </c>
      <c r="L156" s="98">
        <f t="shared" si="109"/>
        <v>0</v>
      </c>
      <c r="M156" s="99">
        <f t="shared" si="110"/>
        <v>0</v>
      </c>
      <c r="N156" s="99">
        <f t="shared" si="111"/>
        <v>0</v>
      </c>
      <c r="O156" s="100">
        <f t="shared" si="112"/>
        <v>0</v>
      </c>
      <c r="P156" s="100">
        <f t="shared" si="113"/>
        <v>0</v>
      </c>
      <c r="Q156" s="101">
        <f t="shared" si="114"/>
        <v>0</v>
      </c>
      <c r="R156" s="101">
        <f t="shared" si="115"/>
        <v>0</v>
      </c>
      <c r="S156" s="102">
        <f t="shared" si="116"/>
        <v>0</v>
      </c>
      <c r="T156" s="102">
        <f t="shared" si="117"/>
        <v>0</v>
      </c>
      <c r="U156" s="103">
        <f t="shared" si="118"/>
        <v>0</v>
      </c>
      <c r="V156" s="103">
        <f t="shared" si="119"/>
        <v>0</v>
      </c>
      <c r="W156" s="104">
        <f t="shared" si="120"/>
        <v>0</v>
      </c>
      <c r="X156" s="104">
        <f t="shared" si="121"/>
        <v>0</v>
      </c>
      <c r="Y156" s="64"/>
    </row>
    <row r="157" spans="1:37">
      <c r="A157" s="402"/>
      <c r="B157" s="403"/>
      <c r="C157" s="79" t="s">
        <v>110</v>
      </c>
      <c r="D157" s="291"/>
      <c r="E157" s="60"/>
      <c r="F157" s="61"/>
      <c r="G157" s="61"/>
      <c r="H157" s="61" t="s">
        <v>32</v>
      </c>
      <c r="I157" s="61"/>
      <c r="J157" s="62"/>
      <c r="K157" s="98">
        <f t="shared" si="108"/>
        <v>0</v>
      </c>
      <c r="L157" s="98">
        <f t="shared" si="109"/>
        <v>0</v>
      </c>
      <c r="M157" s="99">
        <f t="shared" si="110"/>
        <v>0</v>
      </c>
      <c r="N157" s="99">
        <f t="shared" si="111"/>
        <v>0</v>
      </c>
      <c r="O157" s="100">
        <f t="shared" si="112"/>
        <v>0</v>
      </c>
      <c r="P157" s="100">
        <f t="shared" si="113"/>
        <v>0</v>
      </c>
      <c r="Q157" s="101">
        <f t="shared" si="114"/>
        <v>0</v>
      </c>
      <c r="R157" s="101">
        <f t="shared" si="115"/>
        <v>0</v>
      </c>
      <c r="S157" s="102">
        <f t="shared" si="116"/>
        <v>0</v>
      </c>
      <c r="T157" s="102">
        <f t="shared" si="117"/>
        <v>0</v>
      </c>
      <c r="U157" s="103">
        <f t="shared" si="118"/>
        <v>0</v>
      </c>
      <c r="V157" s="103">
        <f t="shared" si="119"/>
        <v>0</v>
      </c>
      <c r="W157" s="104">
        <f t="shared" si="120"/>
        <v>0</v>
      </c>
      <c r="X157" s="104">
        <f t="shared" si="121"/>
        <v>0</v>
      </c>
      <c r="Y157" s="64"/>
    </row>
    <row r="158" spans="1:37">
      <c r="A158" s="402"/>
      <c r="B158" s="403"/>
      <c r="C158" s="79" t="s">
        <v>111</v>
      </c>
      <c r="D158" s="291"/>
      <c r="E158" s="60"/>
      <c r="F158" s="61"/>
      <c r="G158" s="61"/>
      <c r="H158" s="61"/>
      <c r="I158" s="61" t="s">
        <v>32</v>
      </c>
      <c r="J158" s="62"/>
      <c r="K158" s="98">
        <f t="shared" si="108"/>
        <v>0</v>
      </c>
      <c r="L158" s="98">
        <f t="shared" si="109"/>
        <v>0</v>
      </c>
      <c r="M158" s="99">
        <f t="shared" si="110"/>
        <v>0</v>
      </c>
      <c r="N158" s="99">
        <f t="shared" si="111"/>
        <v>0</v>
      </c>
      <c r="O158" s="100">
        <f t="shared" si="112"/>
        <v>0</v>
      </c>
      <c r="P158" s="100">
        <f t="shared" si="113"/>
        <v>0</v>
      </c>
      <c r="Q158" s="101">
        <f t="shared" si="114"/>
        <v>0</v>
      </c>
      <c r="R158" s="101">
        <f t="shared" si="115"/>
        <v>0</v>
      </c>
      <c r="S158" s="102">
        <f t="shared" si="116"/>
        <v>0</v>
      </c>
      <c r="T158" s="102">
        <f t="shared" si="117"/>
        <v>0</v>
      </c>
      <c r="U158" s="103">
        <f t="shared" si="118"/>
        <v>0</v>
      </c>
      <c r="V158" s="103">
        <f t="shared" si="119"/>
        <v>0</v>
      </c>
      <c r="W158" s="104">
        <f t="shared" si="120"/>
        <v>0</v>
      </c>
      <c r="X158" s="104">
        <f t="shared" si="121"/>
        <v>0</v>
      </c>
      <c r="Y158" s="64"/>
    </row>
    <row r="159" spans="1:37">
      <c r="A159" s="402"/>
      <c r="B159" s="403"/>
      <c r="C159" s="79" t="s">
        <v>112</v>
      </c>
      <c r="D159" s="291"/>
      <c r="E159" s="60"/>
      <c r="F159" s="61"/>
      <c r="G159" s="61"/>
      <c r="H159" s="61"/>
      <c r="I159" s="61"/>
      <c r="J159" s="62" t="s">
        <v>32</v>
      </c>
      <c r="K159" s="98">
        <f t="shared" si="108"/>
        <v>0</v>
      </c>
      <c r="L159" s="98">
        <f t="shared" si="109"/>
        <v>0</v>
      </c>
      <c r="M159" s="99">
        <f t="shared" si="110"/>
        <v>0</v>
      </c>
      <c r="N159" s="99">
        <f t="shared" si="111"/>
        <v>0</v>
      </c>
      <c r="O159" s="100">
        <f t="shared" si="112"/>
        <v>0</v>
      </c>
      <c r="P159" s="100">
        <f t="shared" si="113"/>
        <v>0</v>
      </c>
      <c r="Q159" s="101">
        <f t="shared" si="114"/>
        <v>0</v>
      </c>
      <c r="R159" s="101">
        <f t="shared" si="115"/>
        <v>0</v>
      </c>
      <c r="S159" s="102">
        <f t="shared" si="116"/>
        <v>0</v>
      </c>
      <c r="T159" s="102">
        <f t="shared" si="117"/>
        <v>0</v>
      </c>
      <c r="U159" s="103">
        <f t="shared" si="118"/>
        <v>0</v>
      </c>
      <c r="V159" s="103">
        <f t="shared" si="119"/>
        <v>0</v>
      </c>
      <c r="W159" s="104">
        <f t="shared" si="120"/>
        <v>0</v>
      </c>
      <c r="X159" s="104">
        <f t="shared" si="121"/>
        <v>0</v>
      </c>
      <c r="Y159" s="64"/>
    </row>
    <row r="160" spans="1:37" ht="14.25" thickBot="1">
      <c r="A160" s="404"/>
      <c r="B160" s="405"/>
      <c r="C160" s="80" t="s">
        <v>69</v>
      </c>
      <c r="D160" s="292"/>
      <c r="E160" s="63" t="s">
        <v>32</v>
      </c>
      <c r="F160" s="7" t="s">
        <v>32</v>
      </c>
      <c r="G160" s="7" t="s">
        <v>32</v>
      </c>
      <c r="H160" s="7" t="s">
        <v>32</v>
      </c>
      <c r="I160" s="7" t="s">
        <v>32</v>
      </c>
      <c r="J160" s="8" t="s">
        <v>32</v>
      </c>
      <c r="K160" s="98">
        <f t="shared" si="108"/>
        <v>0</v>
      </c>
      <c r="L160" s="98">
        <f t="shared" si="109"/>
        <v>0</v>
      </c>
      <c r="M160" s="99">
        <f t="shared" si="110"/>
        <v>0</v>
      </c>
      <c r="N160" s="99">
        <f t="shared" si="111"/>
        <v>0</v>
      </c>
      <c r="O160" s="100">
        <f t="shared" si="112"/>
        <v>0</v>
      </c>
      <c r="P160" s="100">
        <f t="shared" si="113"/>
        <v>0</v>
      </c>
      <c r="Q160" s="101">
        <f t="shared" si="114"/>
        <v>0</v>
      </c>
      <c r="R160" s="101">
        <f t="shared" si="115"/>
        <v>0</v>
      </c>
      <c r="S160" s="102">
        <f t="shared" si="116"/>
        <v>0</v>
      </c>
      <c r="T160" s="102">
        <f t="shared" si="117"/>
        <v>0</v>
      </c>
      <c r="U160" s="103">
        <f t="shared" si="118"/>
        <v>0</v>
      </c>
      <c r="V160" s="103">
        <f t="shared" si="119"/>
        <v>0</v>
      </c>
      <c r="W160" s="104">
        <f t="shared" si="120"/>
        <v>0</v>
      </c>
      <c r="X160" s="104">
        <f t="shared" si="121"/>
        <v>0</v>
      </c>
      <c r="Y160" s="64"/>
    </row>
    <row r="161" spans="1:37" ht="14.25" thickBot="1">
      <c r="A161" s="393" t="s">
        <v>152</v>
      </c>
      <c r="B161" s="394"/>
      <c r="C161" s="395"/>
      <c r="D161" s="107" t="str">
        <f>IF(SUM(L145:L160)=0,"",SUM(K145:K160)/SUM(L145:L160)*100)</f>
        <v/>
      </c>
      <c r="E161" s="107" t="str">
        <f>IF(SUM(N145:N160)=0,"",SUM(M145:M160)/SUM(N145:N160)*100)</f>
        <v/>
      </c>
      <c r="F161" s="105" t="str">
        <f>IF(SUM(P145:P160)=0,"",SUM(O145:O160)/SUM(P145:P160)*100)</f>
        <v/>
      </c>
      <c r="G161" s="105" t="str">
        <f>IF(SUM(R145:R160)=0,"",SUM(Q145:Q160)/SUM(R145:R160)*100)</f>
        <v/>
      </c>
      <c r="H161" s="105" t="str">
        <f>IF(SUM(T145:T160)=0,"",SUM(S145:S160)/SUM(T145:T160)*100)</f>
        <v/>
      </c>
      <c r="I161" s="105" t="str">
        <f>IF(SUM(V145:V160)=0,"",SUM(U145:U160)/SUM(V145:V160)*100)</f>
        <v/>
      </c>
      <c r="J161" s="106" t="str">
        <f>IF(SUM(X145:X160)=0,"",SUM(W145:W160)/SUM(X145:X160)*100)</f>
        <v/>
      </c>
    </row>
    <row r="162" spans="1:37" ht="14.25" thickBot="1">
      <c r="A162" s="396" t="s">
        <v>71</v>
      </c>
      <c r="B162" s="392"/>
      <c r="C162" s="397"/>
      <c r="D162" s="397"/>
      <c r="E162" s="397"/>
      <c r="F162" s="397"/>
      <c r="G162" s="397"/>
      <c r="H162" s="397"/>
      <c r="I162" s="397"/>
      <c r="J162" s="398"/>
    </row>
    <row r="163" spans="1:37" ht="14.25" thickBot="1"/>
    <row r="164" spans="1:37" ht="18" customHeight="1" thickBot="1">
      <c r="A164" s="391" t="s">
        <v>276</v>
      </c>
      <c r="B164" s="392"/>
      <c r="C164" s="299"/>
      <c r="D164" s="295"/>
      <c r="E164" s="295"/>
      <c r="F164" s="295"/>
      <c r="G164" s="295"/>
      <c r="H164" s="295"/>
      <c r="I164" s="295"/>
      <c r="J164" s="296"/>
    </row>
    <row r="165" spans="1:37">
      <c r="A165" s="431" t="s">
        <v>6</v>
      </c>
      <c r="B165" s="374"/>
      <c r="C165" s="433" t="s">
        <v>62</v>
      </c>
      <c r="D165" s="425" t="s">
        <v>64</v>
      </c>
      <c r="E165" s="428" t="s">
        <v>63</v>
      </c>
      <c r="F165" s="429"/>
      <c r="G165" s="429"/>
      <c r="H165" s="429"/>
      <c r="I165" s="429"/>
      <c r="J165" s="430"/>
      <c r="Y165" s="64"/>
    </row>
    <row r="166" spans="1:37" ht="14.25" thickBot="1">
      <c r="A166" s="402"/>
      <c r="B166" s="403"/>
      <c r="C166" s="434"/>
      <c r="D166" s="426"/>
      <c r="E166" s="414" t="s">
        <v>78</v>
      </c>
      <c r="F166" s="436" t="s">
        <v>3</v>
      </c>
      <c r="G166" s="436"/>
      <c r="H166" s="436" t="s">
        <v>4</v>
      </c>
      <c r="I166" s="436" t="s">
        <v>5</v>
      </c>
      <c r="J166" s="416" t="s">
        <v>8</v>
      </c>
      <c r="Y166" s="64" t="s">
        <v>32</v>
      </c>
    </row>
    <row r="167" spans="1:37" ht="14.25" customHeight="1" thickBot="1">
      <c r="A167" s="432"/>
      <c r="B167" s="388"/>
      <c r="C167" s="435"/>
      <c r="D167" s="427"/>
      <c r="E167" s="415"/>
      <c r="F167" s="212" t="s">
        <v>46</v>
      </c>
      <c r="G167" s="212" t="s">
        <v>47</v>
      </c>
      <c r="H167" s="437"/>
      <c r="I167" s="437"/>
      <c r="J167" s="417"/>
      <c r="Y167" s="64" t="s">
        <v>72</v>
      </c>
      <c r="AA167" s="342" t="s">
        <v>63</v>
      </c>
      <c r="AB167" s="343" t="s">
        <v>152</v>
      </c>
      <c r="AC167" s="447" t="s">
        <v>64</v>
      </c>
      <c r="AD167" s="447"/>
      <c r="AE167" s="447"/>
      <c r="AF167" s="447"/>
      <c r="AG167" s="447"/>
      <c r="AH167" s="344" t="s">
        <v>326</v>
      </c>
    </row>
    <row r="168" spans="1:37" ht="14.25" thickTop="1">
      <c r="A168" s="399" t="s">
        <v>96</v>
      </c>
      <c r="B168" s="400"/>
      <c r="C168" s="14" t="s">
        <v>97</v>
      </c>
      <c r="D168" s="161"/>
      <c r="E168" s="40" t="s">
        <v>32</v>
      </c>
      <c r="F168" s="22"/>
      <c r="G168" s="22"/>
      <c r="H168" s="22"/>
      <c r="I168" s="22"/>
      <c r="J168" s="23"/>
      <c r="K168" s="98">
        <f t="shared" ref="K168:K183" si="126">IF(D168="○",1,0)</f>
        <v>0</v>
      </c>
      <c r="L168" s="98">
        <f t="shared" ref="L168:L183" si="127">IF(D168="",0,1)</f>
        <v>0</v>
      </c>
      <c r="M168" s="99">
        <f t="shared" ref="M168:M183" si="128">IF(AND($D168="○",E168="○"),1,0)</f>
        <v>0</v>
      </c>
      <c r="N168" s="99">
        <f t="shared" ref="N168:N183" si="129">IF(AND($D168&lt;&gt;"",$E168="○"),1,0)</f>
        <v>0</v>
      </c>
      <c r="O168" s="100">
        <f t="shared" ref="O168:O183" si="130">IF(AND($D168="○",F168="○"),1,0)</f>
        <v>0</v>
      </c>
      <c r="P168" s="100">
        <f t="shared" ref="P168:P183" si="131">IF(AND($D168&lt;&gt;"",$F168="○"),1,0)</f>
        <v>0</v>
      </c>
      <c r="Q168" s="101">
        <f t="shared" ref="Q168:Q183" si="132">IF(AND($D168="○",G168="○"),1,0)</f>
        <v>0</v>
      </c>
      <c r="R168" s="101">
        <f t="shared" ref="R168:R183" si="133">IF(AND($D168&lt;&gt;"",$G168="○"),1,0)</f>
        <v>0</v>
      </c>
      <c r="S168" s="102">
        <f t="shared" ref="S168:S183" si="134">IF(AND($D168="○",H168="○"),1,0)</f>
        <v>0</v>
      </c>
      <c r="T168" s="102">
        <f t="shared" ref="T168:T183" si="135">IF(AND($D168&lt;&gt;"",$H168="○"),1,0)</f>
        <v>0</v>
      </c>
      <c r="U168" s="103">
        <f t="shared" ref="U168:U183" si="136">IF(AND($D168="○",I168="○"),1,0)</f>
        <v>0</v>
      </c>
      <c r="V168" s="103">
        <f t="shared" ref="V168:V183" si="137">IF(AND($D168&lt;&gt;"",$I168="○"),1,0)</f>
        <v>0</v>
      </c>
      <c r="W168" s="104">
        <f t="shared" ref="W168:W183" si="138">IF(AND($D168="○",J168="○"),1,0)</f>
        <v>0</v>
      </c>
      <c r="X168" s="104">
        <f t="shared" ref="X168:X183" si="139">IF(AND($D168&lt;&gt;"",$J168="○"),1,0)</f>
        <v>0</v>
      </c>
      <c r="Y168" s="64"/>
      <c r="AA168" s="248" t="s">
        <v>327</v>
      </c>
      <c r="AB168" s="346" t="str">
        <f>E184</f>
        <v/>
      </c>
      <c r="AC168" s="348" t="s">
        <v>334</v>
      </c>
      <c r="AD168" s="349" t="str">
        <f>IF(AB168&gt;=20,"★","")</f>
        <v>★</v>
      </c>
      <c r="AE168" s="349" t="str">
        <f>IF(AB168&gt;=40,"★","")</f>
        <v>★</v>
      </c>
      <c r="AF168" s="349" t="str">
        <f>IF(AB168&gt;=60,"★","")</f>
        <v>★</v>
      </c>
      <c r="AG168" s="350" t="str">
        <f>IF(AB168&gt;=80,"★","")</f>
        <v>★</v>
      </c>
      <c r="AH168" s="449">
        <f>C185</f>
        <v>0</v>
      </c>
    </row>
    <row r="169" spans="1:37">
      <c r="A169" s="399"/>
      <c r="B169" s="400"/>
      <c r="C169" s="14" t="s">
        <v>256</v>
      </c>
      <c r="D169" s="161"/>
      <c r="E169" s="40" t="s">
        <v>32</v>
      </c>
      <c r="F169" s="22"/>
      <c r="G169" s="22"/>
      <c r="H169" s="22"/>
      <c r="I169" s="22"/>
      <c r="J169" s="23"/>
      <c r="K169" s="98">
        <f t="shared" si="126"/>
        <v>0</v>
      </c>
      <c r="L169" s="98">
        <f t="shared" si="127"/>
        <v>0</v>
      </c>
      <c r="M169" s="99">
        <f t="shared" si="128"/>
        <v>0</v>
      </c>
      <c r="N169" s="99">
        <f t="shared" si="129"/>
        <v>0</v>
      </c>
      <c r="O169" s="100">
        <f t="shared" si="130"/>
        <v>0</v>
      </c>
      <c r="P169" s="100">
        <f t="shared" si="131"/>
        <v>0</v>
      </c>
      <c r="Q169" s="101">
        <f t="shared" si="132"/>
        <v>0</v>
      </c>
      <c r="R169" s="101">
        <f t="shared" si="133"/>
        <v>0</v>
      </c>
      <c r="S169" s="102">
        <f t="shared" si="134"/>
        <v>0</v>
      </c>
      <c r="T169" s="102">
        <f t="shared" si="135"/>
        <v>0</v>
      </c>
      <c r="U169" s="103">
        <f t="shared" si="136"/>
        <v>0</v>
      </c>
      <c r="V169" s="103">
        <f t="shared" si="137"/>
        <v>0</v>
      </c>
      <c r="W169" s="104">
        <f t="shared" si="138"/>
        <v>0</v>
      </c>
      <c r="X169" s="104">
        <f t="shared" si="139"/>
        <v>0</v>
      </c>
      <c r="Y169" s="64"/>
      <c r="AA169" s="248" t="s">
        <v>328</v>
      </c>
      <c r="AB169" s="346" t="str">
        <f>F184</f>
        <v/>
      </c>
      <c r="AC169" s="348" t="s">
        <v>334</v>
      </c>
      <c r="AD169" s="349" t="str">
        <f t="shared" ref="AD169:AD174" si="140">IF(AB169&gt;=20,"★","")</f>
        <v>★</v>
      </c>
      <c r="AE169" s="349" t="str">
        <f t="shared" ref="AE169:AE174" si="141">IF(AB169&gt;=40,"★","")</f>
        <v>★</v>
      </c>
      <c r="AF169" s="349" t="str">
        <f t="shared" ref="AF169:AF174" si="142">IF(AB169&gt;=60,"★","")</f>
        <v>★</v>
      </c>
      <c r="AG169" s="350" t="str">
        <f t="shared" ref="AG169:AG174" si="143">IF(AB169&gt;=80,"★","")</f>
        <v>★</v>
      </c>
      <c r="AH169" s="449"/>
      <c r="AJ169" s="442" t="s">
        <v>335</v>
      </c>
      <c r="AK169" s="443"/>
    </row>
    <row r="170" spans="1:37">
      <c r="A170" s="409"/>
      <c r="B170" s="400"/>
      <c r="C170" s="281" t="s">
        <v>257</v>
      </c>
      <c r="D170" s="162"/>
      <c r="E170" s="41"/>
      <c r="F170" s="16" t="s">
        <v>32</v>
      </c>
      <c r="G170" s="16" t="s">
        <v>32</v>
      </c>
      <c r="H170" s="16"/>
      <c r="I170" s="16"/>
      <c r="J170" s="17"/>
      <c r="K170" s="98">
        <f t="shared" si="126"/>
        <v>0</v>
      </c>
      <c r="L170" s="98">
        <f t="shared" si="127"/>
        <v>0</v>
      </c>
      <c r="M170" s="99">
        <f t="shared" si="128"/>
        <v>0</v>
      </c>
      <c r="N170" s="99">
        <f t="shared" si="129"/>
        <v>0</v>
      </c>
      <c r="O170" s="100">
        <f t="shared" si="130"/>
        <v>0</v>
      </c>
      <c r="P170" s="100">
        <f t="shared" si="131"/>
        <v>0</v>
      </c>
      <c r="Q170" s="101">
        <f t="shared" si="132"/>
        <v>0</v>
      </c>
      <c r="R170" s="101">
        <f t="shared" si="133"/>
        <v>0</v>
      </c>
      <c r="S170" s="102">
        <f t="shared" si="134"/>
        <v>0</v>
      </c>
      <c r="T170" s="102">
        <f t="shared" si="135"/>
        <v>0</v>
      </c>
      <c r="U170" s="103">
        <f t="shared" si="136"/>
        <v>0</v>
      </c>
      <c r="V170" s="103">
        <f t="shared" si="137"/>
        <v>0</v>
      </c>
      <c r="W170" s="104">
        <f t="shared" si="138"/>
        <v>0</v>
      </c>
      <c r="X170" s="104">
        <f t="shared" si="139"/>
        <v>0</v>
      </c>
      <c r="Y170" s="64"/>
      <c r="AA170" s="248" t="s">
        <v>329</v>
      </c>
      <c r="AB170" s="346" t="str">
        <f>G184</f>
        <v/>
      </c>
      <c r="AC170" s="348" t="s">
        <v>334</v>
      </c>
      <c r="AD170" s="349" t="str">
        <f t="shared" si="140"/>
        <v>★</v>
      </c>
      <c r="AE170" s="349" t="str">
        <f t="shared" si="141"/>
        <v>★</v>
      </c>
      <c r="AF170" s="349" t="str">
        <f t="shared" si="142"/>
        <v>★</v>
      </c>
      <c r="AG170" s="350" t="str">
        <f t="shared" si="143"/>
        <v>★</v>
      </c>
      <c r="AH170" s="449"/>
      <c r="AJ170" s="351" t="s">
        <v>336</v>
      </c>
      <c r="AK170" s="352" t="s">
        <v>334</v>
      </c>
    </row>
    <row r="171" spans="1:37">
      <c r="A171" s="409"/>
      <c r="B171" s="400"/>
      <c r="C171" s="281" t="s">
        <v>258</v>
      </c>
      <c r="D171" s="162"/>
      <c r="E171" s="41"/>
      <c r="F171" s="16"/>
      <c r="G171" s="16"/>
      <c r="H171" s="16" t="s">
        <v>32</v>
      </c>
      <c r="I171" s="16"/>
      <c r="J171" s="17" t="s">
        <v>32</v>
      </c>
      <c r="K171" s="98">
        <f t="shared" si="126"/>
        <v>0</v>
      </c>
      <c r="L171" s="98">
        <f t="shared" si="127"/>
        <v>0</v>
      </c>
      <c r="M171" s="99">
        <f t="shared" si="128"/>
        <v>0</v>
      </c>
      <c r="N171" s="99">
        <f t="shared" si="129"/>
        <v>0</v>
      </c>
      <c r="O171" s="100">
        <f t="shared" si="130"/>
        <v>0</v>
      </c>
      <c r="P171" s="100">
        <f t="shared" si="131"/>
        <v>0</v>
      </c>
      <c r="Q171" s="101">
        <f t="shared" si="132"/>
        <v>0</v>
      </c>
      <c r="R171" s="101">
        <f t="shared" si="133"/>
        <v>0</v>
      </c>
      <c r="S171" s="102">
        <f t="shared" si="134"/>
        <v>0</v>
      </c>
      <c r="T171" s="102">
        <f t="shared" si="135"/>
        <v>0</v>
      </c>
      <c r="U171" s="103">
        <f t="shared" si="136"/>
        <v>0</v>
      </c>
      <c r="V171" s="103">
        <f t="shared" si="137"/>
        <v>0</v>
      </c>
      <c r="W171" s="104">
        <f t="shared" si="138"/>
        <v>0</v>
      </c>
      <c r="X171" s="104">
        <f t="shared" si="139"/>
        <v>0</v>
      </c>
      <c r="Y171" s="64"/>
      <c r="AA171" s="248" t="s">
        <v>143</v>
      </c>
      <c r="AB171" s="346" t="str">
        <f>H184</f>
        <v/>
      </c>
      <c r="AC171" s="348" t="s">
        <v>334</v>
      </c>
      <c r="AD171" s="349" t="str">
        <f t="shared" si="140"/>
        <v>★</v>
      </c>
      <c r="AE171" s="349" t="str">
        <f t="shared" si="141"/>
        <v>★</v>
      </c>
      <c r="AF171" s="349" t="str">
        <f t="shared" si="142"/>
        <v>★</v>
      </c>
      <c r="AG171" s="350" t="str">
        <f t="shared" si="143"/>
        <v>★</v>
      </c>
      <c r="AH171" s="449"/>
      <c r="AJ171" s="351" t="s">
        <v>337</v>
      </c>
      <c r="AK171" s="353" t="s">
        <v>341</v>
      </c>
    </row>
    <row r="172" spans="1:37">
      <c r="A172" s="409"/>
      <c r="B172" s="400"/>
      <c r="C172" s="281" t="s">
        <v>104</v>
      </c>
      <c r="D172" s="162"/>
      <c r="E172" s="41"/>
      <c r="F172" s="16"/>
      <c r="G172" s="16"/>
      <c r="H172" s="16" t="s">
        <v>32</v>
      </c>
      <c r="I172" s="16"/>
      <c r="J172" s="17"/>
      <c r="K172" s="98">
        <f t="shared" si="126"/>
        <v>0</v>
      </c>
      <c r="L172" s="98">
        <f t="shared" si="127"/>
        <v>0</v>
      </c>
      <c r="M172" s="99">
        <f t="shared" si="128"/>
        <v>0</v>
      </c>
      <c r="N172" s="99">
        <f t="shared" si="129"/>
        <v>0</v>
      </c>
      <c r="O172" s="100">
        <f t="shared" si="130"/>
        <v>0</v>
      </c>
      <c r="P172" s="100">
        <f t="shared" si="131"/>
        <v>0</v>
      </c>
      <c r="Q172" s="101">
        <f t="shared" si="132"/>
        <v>0</v>
      </c>
      <c r="R172" s="101">
        <f t="shared" si="133"/>
        <v>0</v>
      </c>
      <c r="S172" s="102">
        <f t="shared" si="134"/>
        <v>0</v>
      </c>
      <c r="T172" s="102">
        <f t="shared" si="135"/>
        <v>0</v>
      </c>
      <c r="U172" s="103">
        <f t="shared" si="136"/>
        <v>0</v>
      </c>
      <c r="V172" s="103">
        <f t="shared" si="137"/>
        <v>0</v>
      </c>
      <c r="W172" s="104">
        <f t="shared" si="138"/>
        <v>0</v>
      </c>
      <c r="X172" s="104">
        <f t="shared" si="139"/>
        <v>0</v>
      </c>
      <c r="Y172" s="64"/>
      <c r="AA172" s="248" t="s">
        <v>144</v>
      </c>
      <c r="AB172" s="346" t="str">
        <f>I184</f>
        <v/>
      </c>
      <c r="AC172" s="348" t="s">
        <v>334</v>
      </c>
      <c r="AD172" s="349" t="str">
        <f t="shared" si="140"/>
        <v>★</v>
      </c>
      <c r="AE172" s="349" t="str">
        <f t="shared" si="141"/>
        <v>★</v>
      </c>
      <c r="AF172" s="349" t="str">
        <f t="shared" si="142"/>
        <v>★</v>
      </c>
      <c r="AG172" s="350" t="str">
        <f t="shared" si="143"/>
        <v>★</v>
      </c>
      <c r="AH172" s="449"/>
      <c r="AJ172" s="351" t="s">
        <v>338</v>
      </c>
      <c r="AK172" s="353" t="s">
        <v>342</v>
      </c>
    </row>
    <row r="173" spans="1:37">
      <c r="A173" s="409"/>
      <c r="B173" s="400"/>
      <c r="C173" s="281" t="s">
        <v>75</v>
      </c>
      <c r="D173" s="162"/>
      <c r="E173" s="41"/>
      <c r="F173" s="16"/>
      <c r="G173" s="16"/>
      <c r="H173" s="16"/>
      <c r="I173" s="16" t="s">
        <v>32</v>
      </c>
      <c r="J173" s="17"/>
      <c r="K173" s="98">
        <f t="shared" si="126"/>
        <v>0</v>
      </c>
      <c r="L173" s="98">
        <f t="shared" si="127"/>
        <v>0</v>
      </c>
      <c r="M173" s="99">
        <f t="shared" si="128"/>
        <v>0</v>
      </c>
      <c r="N173" s="99">
        <f t="shared" si="129"/>
        <v>0</v>
      </c>
      <c r="O173" s="100">
        <f t="shared" si="130"/>
        <v>0</v>
      </c>
      <c r="P173" s="100">
        <f t="shared" si="131"/>
        <v>0</v>
      </c>
      <c r="Q173" s="101">
        <f t="shared" si="132"/>
        <v>0</v>
      </c>
      <c r="R173" s="101">
        <f t="shared" si="133"/>
        <v>0</v>
      </c>
      <c r="S173" s="102">
        <f t="shared" si="134"/>
        <v>0</v>
      </c>
      <c r="T173" s="102">
        <f t="shared" si="135"/>
        <v>0</v>
      </c>
      <c r="U173" s="103">
        <f t="shared" si="136"/>
        <v>0</v>
      </c>
      <c r="V173" s="103">
        <f t="shared" si="137"/>
        <v>0</v>
      </c>
      <c r="W173" s="104">
        <f t="shared" si="138"/>
        <v>0</v>
      </c>
      <c r="X173" s="104">
        <f t="shared" si="139"/>
        <v>0</v>
      </c>
      <c r="Y173" s="64"/>
      <c r="AA173" s="248" t="s">
        <v>145</v>
      </c>
      <c r="AB173" s="346" t="str">
        <f>J184</f>
        <v/>
      </c>
      <c r="AC173" s="348" t="s">
        <v>334</v>
      </c>
      <c r="AD173" s="349" t="str">
        <f t="shared" si="140"/>
        <v>★</v>
      </c>
      <c r="AE173" s="349" t="str">
        <f t="shared" si="141"/>
        <v>★</v>
      </c>
      <c r="AF173" s="349" t="str">
        <f t="shared" si="142"/>
        <v>★</v>
      </c>
      <c r="AG173" s="350" t="str">
        <f t="shared" si="143"/>
        <v>★</v>
      </c>
      <c r="AH173" s="449"/>
      <c r="AJ173" s="351" t="s">
        <v>339</v>
      </c>
      <c r="AK173" s="353" t="s">
        <v>343</v>
      </c>
    </row>
    <row r="174" spans="1:37" ht="14.25" thickBot="1">
      <c r="A174" s="409"/>
      <c r="B174" s="400"/>
      <c r="C174" s="11" t="s">
        <v>259</v>
      </c>
      <c r="D174" s="163"/>
      <c r="E174" s="42"/>
      <c r="F174" s="28"/>
      <c r="G174" s="28"/>
      <c r="H174" s="28"/>
      <c r="I174" s="28" t="s">
        <v>32</v>
      </c>
      <c r="J174" s="32"/>
      <c r="K174" s="98">
        <f t="shared" si="126"/>
        <v>0</v>
      </c>
      <c r="L174" s="98">
        <f t="shared" si="127"/>
        <v>0</v>
      </c>
      <c r="M174" s="99">
        <f t="shared" si="128"/>
        <v>0</v>
      </c>
      <c r="N174" s="99">
        <f t="shared" si="129"/>
        <v>0</v>
      </c>
      <c r="O174" s="100">
        <f t="shared" si="130"/>
        <v>0</v>
      </c>
      <c r="P174" s="100">
        <f t="shared" si="131"/>
        <v>0</v>
      </c>
      <c r="Q174" s="101">
        <f t="shared" si="132"/>
        <v>0</v>
      </c>
      <c r="R174" s="101">
        <f t="shared" si="133"/>
        <v>0</v>
      </c>
      <c r="S174" s="102">
        <f t="shared" si="134"/>
        <v>0</v>
      </c>
      <c r="T174" s="102">
        <f t="shared" si="135"/>
        <v>0</v>
      </c>
      <c r="U174" s="103">
        <f t="shared" si="136"/>
        <v>0</v>
      </c>
      <c r="V174" s="103">
        <f t="shared" si="137"/>
        <v>0</v>
      </c>
      <c r="W174" s="104">
        <f t="shared" si="138"/>
        <v>0</v>
      </c>
      <c r="X174" s="104">
        <f t="shared" si="139"/>
        <v>0</v>
      </c>
      <c r="Y174" s="64"/>
      <c r="AA174" s="345" t="s">
        <v>333</v>
      </c>
      <c r="AB174" s="347" t="str">
        <f>D184</f>
        <v/>
      </c>
      <c r="AC174" s="356" t="s">
        <v>334</v>
      </c>
      <c r="AD174" s="357" t="str">
        <f t="shared" si="140"/>
        <v>★</v>
      </c>
      <c r="AE174" s="357" t="str">
        <f t="shared" si="141"/>
        <v>★</v>
      </c>
      <c r="AF174" s="357" t="str">
        <f t="shared" si="142"/>
        <v>★</v>
      </c>
      <c r="AG174" s="359" t="str">
        <f t="shared" si="143"/>
        <v>★</v>
      </c>
      <c r="AH174" s="450"/>
      <c r="AJ174" s="354" t="s">
        <v>340</v>
      </c>
      <c r="AK174" s="355" t="s">
        <v>344</v>
      </c>
    </row>
    <row r="175" spans="1:37">
      <c r="A175" s="410" t="s">
        <v>102</v>
      </c>
      <c r="B175" s="411"/>
      <c r="C175" s="65" t="s">
        <v>103</v>
      </c>
      <c r="D175" s="282"/>
      <c r="E175" s="43" t="s">
        <v>32</v>
      </c>
      <c r="F175" s="36"/>
      <c r="G175" s="36" t="s">
        <v>32</v>
      </c>
      <c r="H175" s="36" t="s">
        <v>32</v>
      </c>
      <c r="I175" s="36"/>
      <c r="J175" s="37" t="s">
        <v>32</v>
      </c>
      <c r="K175" s="98">
        <f t="shared" si="126"/>
        <v>0</v>
      </c>
      <c r="L175" s="98">
        <f t="shared" si="127"/>
        <v>0</v>
      </c>
      <c r="M175" s="99">
        <f t="shared" si="128"/>
        <v>0</v>
      </c>
      <c r="N175" s="99">
        <f t="shared" si="129"/>
        <v>0</v>
      </c>
      <c r="O175" s="100">
        <f t="shared" si="130"/>
        <v>0</v>
      </c>
      <c r="P175" s="100">
        <f t="shared" si="131"/>
        <v>0</v>
      </c>
      <c r="Q175" s="101">
        <f t="shared" si="132"/>
        <v>0</v>
      </c>
      <c r="R175" s="101">
        <f t="shared" si="133"/>
        <v>0</v>
      </c>
      <c r="S175" s="102">
        <f t="shared" si="134"/>
        <v>0</v>
      </c>
      <c r="T175" s="102">
        <f t="shared" si="135"/>
        <v>0</v>
      </c>
      <c r="U175" s="103">
        <f t="shared" si="136"/>
        <v>0</v>
      </c>
      <c r="V175" s="103">
        <f t="shared" si="137"/>
        <v>0</v>
      </c>
      <c r="W175" s="104">
        <f t="shared" si="138"/>
        <v>0</v>
      </c>
      <c r="X175" s="104">
        <f t="shared" si="139"/>
        <v>0</v>
      </c>
      <c r="Y175" s="64"/>
    </row>
    <row r="176" spans="1:37">
      <c r="A176" s="409"/>
      <c r="B176" s="400"/>
      <c r="C176" s="281" t="s">
        <v>105</v>
      </c>
      <c r="D176" s="162"/>
      <c r="E176" s="41"/>
      <c r="F176" s="16" t="s">
        <v>32</v>
      </c>
      <c r="G176" s="16" t="s">
        <v>32</v>
      </c>
      <c r="H176" s="16"/>
      <c r="I176" s="16"/>
      <c r="J176" s="17"/>
      <c r="K176" s="98">
        <f t="shared" si="126"/>
        <v>0</v>
      </c>
      <c r="L176" s="98">
        <f t="shared" si="127"/>
        <v>0</v>
      </c>
      <c r="M176" s="99">
        <f t="shared" si="128"/>
        <v>0</v>
      </c>
      <c r="N176" s="99">
        <f t="shared" si="129"/>
        <v>0</v>
      </c>
      <c r="O176" s="100">
        <f t="shared" si="130"/>
        <v>0</v>
      </c>
      <c r="P176" s="100">
        <f t="shared" si="131"/>
        <v>0</v>
      </c>
      <c r="Q176" s="101">
        <f t="shared" si="132"/>
        <v>0</v>
      </c>
      <c r="R176" s="101">
        <f t="shared" si="133"/>
        <v>0</v>
      </c>
      <c r="S176" s="102">
        <f t="shared" si="134"/>
        <v>0</v>
      </c>
      <c r="T176" s="102">
        <f t="shared" si="135"/>
        <v>0</v>
      </c>
      <c r="U176" s="103">
        <f t="shared" si="136"/>
        <v>0</v>
      </c>
      <c r="V176" s="103">
        <f t="shared" si="137"/>
        <v>0</v>
      </c>
      <c r="W176" s="104">
        <f t="shared" si="138"/>
        <v>0</v>
      </c>
      <c r="X176" s="104">
        <f t="shared" si="139"/>
        <v>0</v>
      </c>
      <c r="Y176" s="64"/>
    </row>
    <row r="177" spans="1:37" ht="14.25" thickBot="1">
      <c r="A177" s="409"/>
      <c r="B177" s="400"/>
      <c r="C177" s="281" t="s">
        <v>106</v>
      </c>
      <c r="D177" s="162"/>
      <c r="E177" s="41"/>
      <c r="F177" s="16"/>
      <c r="G177" s="16"/>
      <c r="H177" s="16"/>
      <c r="I177" s="16" t="s">
        <v>32</v>
      </c>
      <c r="J177" s="17"/>
      <c r="K177" s="98">
        <f t="shared" si="126"/>
        <v>0</v>
      </c>
      <c r="L177" s="98">
        <f t="shared" si="127"/>
        <v>0</v>
      </c>
      <c r="M177" s="99">
        <f t="shared" si="128"/>
        <v>0</v>
      </c>
      <c r="N177" s="99">
        <f t="shared" si="129"/>
        <v>0</v>
      </c>
      <c r="O177" s="100">
        <f t="shared" si="130"/>
        <v>0</v>
      </c>
      <c r="P177" s="100">
        <f t="shared" si="131"/>
        <v>0</v>
      </c>
      <c r="Q177" s="101">
        <f t="shared" si="132"/>
        <v>0</v>
      </c>
      <c r="R177" s="101">
        <f t="shared" si="133"/>
        <v>0</v>
      </c>
      <c r="S177" s="102">
        <f t="shared" si="134"/>
        <v>0</v>
      </c>
      <c r="T177" s="102">
        <f t="shared" si="135"/>
        <v>0</v>
      </c>
      <c r="U177" s="103">
        <f t="shared" si="136"/>
        <v>0</v>
      </c>
      <c r="V177" s="103">
        <f t="shared" si="137"/>
        <v>0</v>
      </c>
      <c r="W177" s="104">
        <f t="shared" si="138"/>
        <v>0</v>
      </c>
      <c r="X177" s="104">
        <f t="shared" si="139"/>
        <v>0</v>
      </c>
      <c r="Y177" s="81"/>
    </row>
    <row r="178" spans="1:37">
      <c r="A178" s="438" t="s">
        <v>70</v>
      </c>
      <c r="B178" s="374"/>
      <c r="C178" s="78" t="s">
        <v>108</v>
      </c>
      <c r="D178" s="290"/>
      <c r="E178" s="57" t="s">
        <v>32</v>
      </c>
      <c r="F178" s="58"/>
      <c r="G178" s="58"/>
      <c r="H178" s="58"/>
      <c r="I178" s="58"/>
      <c r="J178" s="59"/>
      <c r="K178" s="98">
        <f t="shared" si="126"/>
        <v>0</v>
      </c>
      <c r="L178" s="98">
        <f t="shared" si="127"/>
        <v>0</v>
      </c>
      <c r="M178" s="99">
        <f t="shared" si="128"/>
        <v>0</v>
      </c>
      <c r="N178" s="99">
        <f t="shared" si="129"/>
        <v>0</v>
      </c>
      <c r="O178" s="100">
        <f t="shared" si="130"/>
        <v>0</v>
      </c>
      <c r="P178" s="100">
        <f t="shared" si="131"/>
        <v>0</v>
      </c>
      <c r="Q178" s="101">
        <f t="shared" si="132"/>
        <v>0</v>
      </c>
      <c r="R178" s="101">
        <f t="shared" si="133"/>
        <v>0</v>
      </c>
      <c r="S178" s="102">
        <f t="shared" si="134"/>
        <v>0</v>
      </c>
      <c r="T178" s="102">
        <f t="shared" si="135"/>
        <v>0</v>
      </c>
      <c r="U178" s="103">
        <f t="shared" si="136"/>
        <v>0</v>
      </c>
      <c r="V178" s="103">
        <f t="shared" si="137"/>
        <v>0</v>
      </c>
      <c r="W178" s="104">
        <f t="shared" si="138"/>
        <v>0</v>
      </c>
      <c r="X178" s="104">
        <f t="shared" si="139"/>
        <v>0</v>
      </c>
      <c r="Y178" s="64"/>
    </row>
    <row r="179" spans="1:37">
      <c r="A179" s="402"/>
      <c r="B179" s="403"/>
      <c r="C179" s="79" t="s">
        <v>109</v>
      </c>
      <c r="D179" s="291"/>
      <c r="E179" s="60"/>
      <c r="F179" s="61" t="s">
        <v>32</v>
      </c>
      <c r="G179" s="61" t="s">
        <v>32</v>
      </c>
      <c r="H179" s="61"/>
      <c r="I179" s="61"/>
      <c r="J179" s="62"/>
      <c r="K179" s="98">
        <f t="shared" si="126"/>
        <v>0</v>
      </c>
      <c r="L179" s="98">
        <f t="shared" si="127"/>
        <v>0</v>
      </c>
      <c r="M179" s="99">
        <f t="shared" si="128"/>
        <v>0</v>
      </c>
      <c r="N179" s="99">
        <f t="shared" si="129"/>
        <v>0</v>
      </c>
      <c r="O179" s="100">
        <f t="shared" si="130"/>
        <v>0</v>
      </c>
      <c r="P179" s="100">
        <f t="shared" si="131"/>
        <v>0</v>
      </c>
      <c r="Q179" s="101">
        <f t="shared" si="132"/>
        <v>0</v>
      </c>
      <c r="R179" s="101">
        <f t="shared" si="133"/>
        <v>0</v>
      </c>
      <c r="S179" s="102">
        <f t="shared" si="134"/>
        <v>0</v>
      </c>
      <c r="T179" s="102">
        <f t="shared" si="135"/>
        <v>0</v>
      </c>
      <c r="U179" s="103">
        <f t="shared" si="136"/>
        <v>0</v>
      </c>
      <c r="V179" s="103">
        <f t="shared" si="137"/>
        <v>0</v>
      </c>
      <c r="W179" s="104">
        <f t="shared" si="138"/>
        <v>0</v>
      </c>
      <c r="X179" s="104">
        <f t="shared" si="139"/>
        <v>0</v>
      </c>
      <c r="Y179" s="64"/>
    </row>
    <row r="180" spans="1:37">
      <c r="A180" s="402"/>
      <c r="B180" s="403"/>
      <c r="C180" s="79" t="s">
        <v>110</v>
      </c>
      <c r="D180" s="291"/>
      <c r="E180" s="60"/>
      <c r="F180" s="61"/>
      <c r="G180" s="61"/>
      <c r="H180" s="61" t="s">
        <v>32</v>
      </c>
      <c r="I180" s="61"/>
      <c r="J180" s="62"/>
      <c r="K180" s="98">
        <f t="shared" si="126"/>
        <v>0</v>
      </c>
      <c r="L180" s="98">
        <f t="shared" si="127"/>
        <v>0</v>
      </c>
      <c r="M180" s="99">
        <f t="shared" si="128"/>
        <v>0</v>
      </c>
      <c r="N180" s="99">
        <f t="shared" si="129"/>
        <v>0</v>
      </c>
      <c r="O180" s="100">
        <f t="shared" si="130"/>
        <v>0</v>
      </c>
      <c r="P180" s="100">
        <f t="shared" si="131"/>
        <v>0</v>
      </c>
      <c r="Q180" s="101">
        <f t="shared" si="132"/>
        <v>0</v>
      </c>
      <c r="R180" s="101">
        <f t="shared" si="133"/>
        <v>0</v>
      </c>
      <c r="S180" s="102">
        <f t="shared" si="134"/>
        <v>0</v>
      </c>
      <c r="T180" s="102">
        <f t="shared" si="135"/>
        <v>0</v>
      </c>
      <c r="U180" s="103">
        <f t="shared" si="136"/>
        <v>0</v>
      </c>
      <c r="V180" s="103">
        <f t="shared" si="137"/>
        <v>0</v>
      </c>
      <c r="W180" s="104">
        <f t="shared" si="138"/>
        <v>0</v>
      </c>
      <c r="X180" s="104">
        <f t="shared" si="139"/>
        <v>0</v>
      </c>
      <c r="Y180" s="64"/>
    </row>
    <row r="181" spans="1:37">
      <c r="A181" s="402"/>
      <c r="B181" s="403"/>
      <c r="C181" s="79" t="s">
        <v>111</v>
      </c>
      <c r="D181" s="291"/>
      <c r="E181" s="60"/>
      <c r="F181" s="61"/>
      <c r="G181" s="61"/>
      <c r="H181" s="61"/>
      <c r="I181" s="61" t="s">
        <v>32</v>
      </c>
      <c r="J181" s="62"/>
      <c r="K181" s="98">
        <f t="shared" si="126"/>
        <v>0</v>
      </c>
      <c r="L181" s="98">
        <f t="shared" si="127"/>
        <v>0</v>
      </c>
      <c r="M181" s="99">
        <f t="shared" si="128"/>
        <v>0</v>
      </c>
      <c r="N181" s="99">
        <f t="shared" si="129"/>
        <v>0</v>
      </c>
      <c r="O181" s="100">
        <f t="shared" si="130"/>
        <v>0</v>
      </c>
      <c r="P181" s="100">
        <f t="shared" si="131"/>
        <v>0</v>
      </c>
      <c r="Q181" s="101">
        <f t="shared" si="132"/>
        <v>0</v>
      </c>
      <c r="R181" s="101">
        <f t="shared" si="133"/>
        <v>0</v>
      </c>
      <c r="S181" s="102">
        <f t="shared" si="134"/>
        <v>0</v>
      </c>
      <c r="T181" s="102">
        <f t="shared" si="135"/>
        <v>0</v>
      </c>
      <c r="U181" s="103">
        <f t="shared" si="136"/>
        <v>0</v>
      </c>
      <c r="V181" s="103">
        <f t="shared" si="137"/>
        <v>0</v>
      </c>
      <c r="W181" s="104">
        <f t="shared" si="138"/>
        <v>0</v>
      </c>
      <c r="X181" s="104">
        <f t="shared" si="139"/>
        <v>0</v>
      </c>
      <c r="Y181" s="64"/>
    </row>
    <row r="182" spans="1:37">
      <c r="A182" s="402"/>
      <c r="B182" s="403"/>
      <c r="C182" s="79" t="s">
        <v>112</v>
      </c>
      <c r="D182" s="291"/>
      <c r="E182" s="60"/>
      <c r="F182" s="61"/>
      <c r="G182" s="61"/>
      <c r="H182" s="61"/>
      <c r="I182" s="61"/>
      <c r="J182" s="62" t="s">
        <v>32</v>
      </c>
      <c r="K182" s="98">
        <f t="shared" si="126"/>
        <v>0</v>
      </c>
      <c r="L182" s="98">
        <f t="shared" si="127"/>
        <v>0</v>
      </c>
      <c r="M182" s="99">
        <f t="shared" si="128"/>
        <v>0</v>
      </c>
      <c r="N182" s="99">
        <f t="shared" si="129"/>
        <v>0</v>
      </c>
      <c r="O182" s="100">
        <f t="shared" si="130"/>
        <v>0</v>
      </c>
      <c r="P182" s="100">
        <f t="shared" si="131"/>
        <v>0</v>
      </c>
      <c r="Q182" s="101">
        <f t="shared" si="132"/>
        <v>0</v>
      </c>
      <c r="R182" s="101">
        <f t="shared" si="133"/>
        <v>0</v>
      </c>
      <c r="S182" s="102">
        <f t="shared" si="134"/>
        <v>0</v>
      </c>
      <c r="T182" s="102">
        <f t="shared" si="135"/>
        <v>0</v>
      </c>
      <c r="U182" s="103">
        <f t="shared" si="136"/>
        <v>0</v>
      </c>
      <c r="V182" s="103">
        <f t="shared" si="137"/>
        <v>0</v>
      </c>
      <c r="W182" s="104">
        <f t="shared" si="138"/>
        <v>0</v>
      </c>
      <c r="X182" s="104">
        <f t="shared" si="139"/>
        <v>0</v>
      </c>
      <c r="Y182" s="64"/>
    </row>
    <row r="183" spans="1:37" ht="14.25" thickBot="1">
      <c r="A183" s="404"/>
      <c r="B183" s="405"/>
      <c r="C183" s="80" t="s">
        <v>69</v>
      </c>
      <c r="D183" s="292"/>
      <c r="E183" s="63" t="s">
        <v>32</v>
      </c>
      <c r="F183" s="7" t="s">
        <v>32</v>
      </c>
      <c r="G183" s="7" t="s">
        <v>32</v>
      </c>
      <c r="H183" s="7" t="s">
        <v>32</v>
      </c>
      <c r="I183" s="7" t="s">
        <v>32</v>
      </c>
      <c r="J183" s="8" t="s">
        <v>32</v>
      </c>
      <c r="K183" s="98">
        <f t="shared" si="126"/>
        <v>0</v>
      </c>
      <c r="L183" s="98">
        <f t="shared" si="127"/>
        <v>0</v>
      </c>
      <c r="M183" s="99">
        <f t="shared" si="128"/>
        <v>0</v>
      </c>
      <c r="N183" s="99">
        <f t="shared" si="129"/>
        <v>0</v>
      </c>
      <c r="O183" s="100">
        <f t="shared" si="130"/>
        <v>0</v>
      </c>
      <c r="P183" s="100">
        <f t="shared" si="131"/>
        <v>0</v>
      </c>
      <c r="Q183" s="101">
        <f t="shared" si="132"/>
        <v>0</v>
      </c>
      <c r="R183" s="101">
        <f t="shared" si="133"/>
        <v>0</v>
      </c>
      <c r="S183" s="102">
        <f t="shared" si="134"/>
        <v>0</v>
      </c>
      <c r="T183" s="102">
        <f t="shared" si="135"/>
        <v>0</v>
      </c>
      <c r="U183" s="103">
        <f t="shared" si="136"/>
        <v>0</v>
      </c>
      <c r="V183" s="103">
        <f t="shared" si="137"/>
        <v>0</v>
      </c>
      <c r="W183" s="104">
        <f t="shared" si="138"/>
        <v>0</v>
      </c>
      <c r="X183" s="104">
        <f t="shared" si="139"/>
        <v>0</v>
      </c>
      <c r="Y183" s="64"/>
    </row>
    <row r="184" spans="1:37" ht="14.25" thickBot="1">
      <c r="A184" s="393" t="s">
        <v>152</v>
      </c>
      <c r="B184" s="394"/>
      <c r="C184" s="395"/>
      <c r="D184" s="107" t="str">
        <f>IF(SUM(L168:L183)=0,"",SUM(K168:K183)/SUM(L168:L183)*100)</f>
        <v/>
      </c>
      <c r="E184" s="107" t="str">
        <f>IF(SUM(N168:N183)=0,"",SUM(M168:M183)/SUM(N168:N183)*100)</f>
        <v/>
      </c>
      <c r="F184" s="105" t="str">
        <f>IF(SUM(P168:P183)=0,"",SUM(O168:O183)/SUM(P168:P183)*100)</f>
        <v/>
      </c>
      <c r="G184" s="105" t="str">
        <f>IF(SUM(R168:R183)=0,"",SUM(Q168:Q183)/SUM(R168:R183)*100)</f>
        <v/>
      </c>
      <c r="H184" s="105" t="str">
        <f>IF(SUM(T168:T183)=0,"",SUM(S168:S183)/SUM(T168:T183)*100)</f>
        <v/>
      </c>
      <c r="I184" s="105" t="str">
        <f>IF(SUM(V168:V183)=0,"",SUM(U168:U183)/SUM(V168:V183)*100)</f>
        <v/>
      </c>
      <c r="J184" s="106" t="str">
        <f>IF(SUM(X168:X183)=0,"",SUM(W168:W183)/SUM(X168:X183)*100)</f>
        <v/>
      </c>
    </row>
    <row r="185" spans="1:37" ht="14.25" thickBot="1">
      <c r="A185" s="396" t="s">
        <v>71</v>
      </c>
      <c r="B185" s="392"/>
      <c r="C185" s="397"/>
      <c r="D185" s="397"/>
      <c r="E185" s="397"/>
      <c r="F185" s="397"/>
      <c r="G185" s="397"/>
      <c r="H185" s="397"/>
      <c r="I185" s="397"/>
      <c r="J185" s="398"/>
    </row>
    <row r="186" spans="1:37" ht="14.25" thickBot="1"/>
    <row r="187" spans="1:37" ht="18" customHeight="1" thickBot="1">
      <c r="A187" s="391" t="s">
        <v>276</v>
      </c>
      <c r="B187" s="392"/>
      <c r="C187" s="299"/>
      <c r="D187" s="295"/>
      <c r="E187" s="295"/>
      <c r="F187" s="295"/>
      <c r="G187" s="295"/>
      <c r="H187" s="295"/>
      <c r="I187" s="295"/>
      <c r="J187" s="296"/>
    </row>
    <row r="188" spans="1:37">
      <c r="A188" s="431" t="s">
        <v>6</v>
      </c>
      <c r="B188" s="374"/>
      <c r="C188" s="433" t="s">
        <v>62</v>
      </c>
      <c r="D188" s="425" t="s">
        <v>64</v>
      </c>
      <c r="E188" s="428" t="s">
        <v>63</v>
      </c>
      <c r="F188" s="429"/>
      <c r="G188" s="429"/>
      <c r="H188" s="429"/>
      <c r="I188" s="429"/>
      <c r="J188" s="430"/>
      <c r="Y188" s="64"/>
    </row>
    <row r="189" spans="1:37" ht="14.25" thickBot="1">
      <c r="A189" s="402"/>
      <c r="B189" s="403"/>
      <c r="C189" s="434"/>
      <c r="D189" s="426"/>
      <c r="E189" s="414" t="s">
        <v>78</v>
      </c>
      <c r="F189" s="436" t="s">
        <v>3</v>
      </c>
      <c r="G189" s="436"/>
      <c r="H189" s="436" t="s">
        <v>4</v>
      </c>
      <c r="I189" s="436" t="s">
        <v>5</v>
      </c>
      <c r="J189" s="416" t="s">
        <v>8</v>
      </c>
      <c r="Y189" s="64" t="s">
        <v>32</v>
      </c>
    </row>
    <row r="190" spans="1:37" ht="14.25" customHeight="1" thickBot="1">
      <c r="A190" s="432"/>
      <c r="B190" s="388"/>
      <c r="C190" s="435"/>
      <c r="D190" s="427"/>
      <c r="E190" s="415"/>
      <c r="F190" s="212" t="s">
        <v>46</v>
      </c>
      <c r="G190" s="212" t="s">
        <v>47</v>
      </c>
      <c r="H190" s="437"/>
      <c r="I190" s="437"/>
      <c r="J190" s="417"/>
      <c r="Y190" s="64" t="s">
        <v>72</v>
      </c>
      <c r="AA190" s="342" t="s">
        <v>63</v>
      </c>
      <c r="AB190" s="343" t="s">
        <v>152</v>
      </c>
      <c r="AC190" s="447" t="s">
        <v>64</v>
      </c>
      <c r="AD190" s="447"/>
      <c r="AE190" s="447"/>
      <c r="AF190" s="447"/>
      <c r="AG190" s="447"/>
      <c r="AH190" s="344" t="s">
        <v>326</v>
      </c>
    </row>
    <row r="191" spans="1:37" ht="14.25" thickTop="1">
      <c r="A191" s="399" t="s">
        <v>96</v>
      </c>
      <c r="B191" s="400"/>
      <c r="C191" s="14" t="s">
        <v>97</v>
      </c>
      <c r="D191" s="161"/>
      <c r="E191" s="40" t="s">
        <v>32</v>
      </c>
      <c r="F191" s="22"/>
      <c r="G191" s="22"/>
      <c r="H191" s="22"/>
      <c r="I191" s="22"/>
      <c r="J191" s="23"/>
      <c r="K191" s="98">
        <f t="shared" ref="K191:K206" si="144">IF(D191="○",1,0)</f>
        <v>0</v>
      </c>
      <c r="L191" s="98">
        <f t="shared" ref="L191:L206" si="145">IF(D191="",0,1)</f>
        <v>0</v>
      </c>
      <c r="M191" s="99">
        <f t="shared" ref="M191:M206" si="146">IF(AND($D191="○",E191="○"),1,0)</f>
        <v>0</v>
      </c>
      <c r="N191" s="99">
        <f t="shared" ref="N191:N206" si="147">IF(AND($D191&lt;&gt;"",$E191="○"),1,0)</f>
        <v>0</v>
      </c>
      <c r="O191" s="100">
        <f t="shared" ref="O191:O206" si="148">IF(AND($D191="○",F191="○"),1,0)</f>
        <v>0</v>
      </c>
      <c r="P191" s="100">
        <f t="shared" ref="P191:P206" si="149">IF(AND($D191&lt;&gt;"",$F191="○"),1,0)</f>
        <v>0</v>
      </c>
      <c r="Q191" s="101">
        <f t="shared" ref="Q191:Q206" si="150">IF(AND($D191="○",G191="○"),1,0)</f>
        <v>0</v>
      </c>
      <c r="R191" s="101">
        <f t="shared" ref="R191:R206" si="151">IF(AND($D191&lt;&gt;"",$G191="○"),1,0)</f>
        <v>0</v>
      </c>
      <c r="S191" s="102">
        <f t="shared" ref="S191:S206" si="152">IF(AND($D191="○",H191="○"),1,0)</f>
        <v>0</v>
      </c>
      <c r="T191" s="102">
        <f t="shared" ref="T191:T206" si="153">IF(AND($D191&lt;&gt;"",$H191="○"),1,0)</f>
        <v>0</v>
      </c>
      <c r="U191" s="103">
        <f t="shared" ref="U191:U206" si="154">IF(AND($D191="○",I191="○"),1,0)</f>
        <v>0</v>
      </c>
      <c r="V191" s="103">
        <f t="shared" ref="V191:V206" si="155">IF(AND($D191&lt;&gt;"",$I191="○"),1,0)</f>
        <v>0</v>
      </c>
      <c r="W191" s="104">
        <f t="shared" ref="W191:W206" si="156">IF(AND($D191="○",J191="○"),1,0)</f>
        <v>0</v>
      </c>
      <c r="X191" s="104">
        <f t="shared" ref="X191:X206" si="157">IF(AND($D191&lt;&gt;"",$J191="○"),1,0)</f>
        <v>0</v>
      </c>
      <c r="Y191" s="64"/>
      <c r="AA191" s="248" t="s">
        <v>327</v>
      </c>
      <c r="AB191" s="346" t="str">
        <f>E207</f>
        <v/>
      </c>
      <c r="AC191" s="348" t="s">
        <v>334</v>
      </c>
      <c r="AD191" s="349" t="str">
        <f>IF(AB191&gt;=20,"★","")</f>
        <v>★</v>
      </c>
      <c r="AE191" s="349" t="str">
        <f>IF(AB191&gt;=40,"★","")</f>
        <v>★</v>
      </c>
      <c r="AF191" s="349" t="str">
        <f>IF(AB191&gt;=60,"★","")</f>
        <v>★</v>
      </c>
      <c r="AG191" s="350" t="str">
        <f>IF(AB191&gt;=80,"★","")</f>
        <v>★</v>
      </c>
      <c r="AH191" s="449">
        <f>C208</f>
        <v>0</v>
      </c>
    </row>
    <row r="192" spans="1:37">
      <c r="A192" s="399"/>
      <c r="B192" s="400"/>
      <c r="C192" s="14" t="s">
        <v>107</v>
      </c>
      <c r="D192" s="161"/>
      <c r="E192" s="40" t="s">
        <v>32</v>
      </c>
      <c r="F192" s="22"/>
      <c r="G192" s="22"/>
      <c r="H192" s="22"/>
      <c r="I192" s="22"/>
      <c r="J192" s="23"/>
      <c r="K192" s="98">
        <f t="shared" si="144"/>
        <v>0</v>
      </c>
      <c r="L192" s="98">
        <f t="shared" si="145"/>
        <v>0</v>
      </c>
      <c r="M192" s="99">
        <f t="shared" si="146"/>
        <v>0</v>
      </c>
      <c r="N192" s="99">
        <f t="shared" si="147"/>
        <v>0</v>
      </c>
      <c r="O192" s="100">
        <f t="shared" si="148"/>
        <v>0</v>
      </c>
      <c r="P192" s="100">
        <f t="shared" si="149"/>
        <v>0</v>
      </c>
      <c r="Q192" s="101">
        <f t="shared" si="150"/>
        <v>0</v>
      </c>
      <c r="R192" s="101">
        <f t="shared" si="151"/>
        <v>0</v>
      </c>
      <c r="S192" s="102">
        <f t="shared" si="152"/>
        <v>0</v>
      </c>
      <c r="T192" s="102">
        <f t="shared" si="153"/>
        <v>0</v>
      </c>
      <c r="U192" s="103">
        <f t="shared" si="154"/>
        <v>0</v>
      </c>
      <c r="V192" s="103">
        <f t="shared" si="155"/>
        <v>0</v>
      </c>
      <c r="W192" s="104">
        <f t="shared" si="156"/>
        <v>0</v>
      </c>
      <c r="X192" s="104">
        <f t="shared" si="157"/>
        <v>0</v>
      </c>
      <c r="Y192" s="64"/>
      <c r="AA192" s="248" t="s">
        <v>328</v>
      </c>
      <c r="AB192" s="346" t="str">
        <f>F207</f>
        <v/>
      </c>
      <c r="AC192" s="348" t="s">
        <v>334</v>
      </c>
      <c r="AD192" s="349" t="str">
        <f t="shared" ref="AD192:AD197" si="158">IF(AB192&gt;=20,"★","")</f>
        <v>★</v>
      </c>
      <c r="AE192" s="349" t="str">
        <f t="shared" ref="AE192:AE197" si="159">IF(AB192&gt;=40,"★","")</f>
        <v>★</v>
      </c>
      <c r="AF192" s="349" t="str">
        <f t="shared" ref="AF192:AF197" si="160">IF(AB192&gt;=60,"★","")</f>
        <v>★</v>
      </c>
      <c r="AG192" s="350" t="str">
        <f t="shared" ref="AG192:AG197" si="161">IF(AB192&gt;=80,"★","")</f>
        <v>★</v>
      </c>
      <c r="AH192" s="449"/>
      <c r="AJ192" s="442" t="s">
        <v>335</v>
      </c>
      <c r="AK192" s="443"/>
    </row>
    <row r="193" spans="1:37">
      <c r="A193" s="409"/>
      <c r="B193" s="400"/>
      <c r="C193" s="281" t="s">
        <v>257</v>
      </c>
      <c r="D193" s="162"/>
      <c r="E193" s="41"/>
      <c r="F193" s="16" t="s">
        <v>32</v>
      </c>
      <c r="G193" s="16" t="s">
        <v>32</v>
      </c>
      <c r="H193" s="16"/>
      <c r="I193" s="16"/>
      <c r="J193" s="17"/>
      <c r="K193" s="98">
        <f t="shared" si="144"/>
        <v>0</v>
      </c>
      <c r="L193" s="98">
        <f t="shared" si="145"/>
        <v>0</v>
      </c>
      <c r="M193" s="99">
        <f t="shared" si="146"/>
        <v>0</v>
      </c>
      <c r="N193" s="99">
        <f t="shared" si="147"/>
        <v>0</v>
      </c>
      <c r="O193" s="100">
        <f t="shared" si="148"/>
        <v>0</v>
      </c>
      <c r="P193" s="100">
        <f t="shared" si="149"/>
        <v>0</v>
      </c>
      <c r="Q193" s="101">
        <f t="shared" si="150"/>
        <v>0</v>
      </c>
      <c r="R193" s="101">
        <f t="shared" si="151"/>
        <v>0</v>
      </c>
      <c r="S193" s="102">
        <f t="shared" si="152"/>
        <v>0</v>
      </c>
      <c r="T193" s="102">
        <f t="shared" si="153"/>
        <v>0</v>
      </c>
      <c r="U193" s="103">
        <f t="shared" si="154"/>
        <v>0</v>
      </c>
      <c r="V193" s="103">
        <f t="shared" si="155"/>
        <v>0</v>
      </c>
      <c r="W193" s="104">
        <f t="shared" si="156"/>
        <v>0</v>
      </c>
      <c r="X193" s="104">
        <f t="shared" si="157"/>
        <v>0</v>
      </c>
      <c r="Y193" s="64"/>
      <c r="AA193" s="248" t="s">
        <v>329</v>
      </c>
      <c r="AB193" s="346" t="str">
        <f>G207</f>
        <v/>
      </c>
      <c r="AC193" s="348" t="s">
        <v>334</v>
      </c>
      <c r="AD193" s="349" t="str">
        <f t="shared" si="158"/>
        <v>★</v>
      </c>
      <c r="AE193" s="349" t="str">
        <f t="shared" si="159"/>
        <v>★</v>
      </c>
      <c r="AF193" s="349" t="str">
        <f t="shared" si="160"/>
        <v>★</v>
      </c>
      <c r="AG193" s="350" t="str">
        <f t="shared" si="161"/>
        <v>★</v>
      </c>
      <c r="AH193" s="449"/>
      <c r="AJ193" s="351" t="s">
        <v>336</v>
      </c>
      <c r="AK193" s="352" t="s">
        <v>334</v>
      </c>
    </row>
    <row r="194" spans="1:37">
      <c r="A194" s="409"/>
      <c r="B194" s="400"/>
      <c r="C194" s="281" t="s">
        <v>258</v>
      </c>
      <c r="D194" s="162"/>
      <c r="E194" s="41"/>
      <c r="F194" s="16"/>
      <c r="G194" s="16"/>
      <c r="H194" s="16" t="s">
        <v>32</v>
      </c>
      <c r="I194" s="16"/>
      <c r="J194" s="17" t="s">
        <v>32</v>
      </c>
      <c r="K194" s="98">
        <f t="shared" si="144"/>
        <v>0</v>
      </c>
      <c r="L194" s="98">
        <f t="shared" si="145"/>
        <v>0</v>
      </c>
      <c r="M194" s="99">
        <f t="shared" si="146"/>
        <v>0</v>
      </c>
      <c r="N194" s="99">
        <f t="shared" si="147"/>
        <v>0</v>
      </c>
      <c r="O194" s="100">
        <f t="shared" si="148"/>
        <v>0</v>
      </c>
      <c r="P194" s="100">
        <f t="shared" si="149"/>
        <v>0</v>
      </c>
      <c r="Q194" s="101">
        <f t="shared" si="150"/>
        <v>0</v>
      </c>
      <c r="R194" s="101">
        <f t="shared" si="151"/>
        <v>0</v>
      </c>
      <c r="S194" s="102">
        <f t="shared" si="152"/>
        <v>0</v>
      </c>
      <c r="T194" s="102">
        <f t="shared" si="153"/>
        <v>0</v>
      </c>
      <c r="U194" s="103">
        <f t="shared" si="154"/>
        <v>0</v>
      </c>
      <c r="V194" s="103">
        <f t="shared" si="155"/>
        <v>0</v>
      </c>
      <c r="W194" s="104">
        <f t="shared" si="156"/>
        <v>0</v>
      </c>
      <c r="X194" s="104">
        <f t="shared" si="157"/>
        <v>0</v>
      </c>
      <c r="Y194" s="64"/>
      <c r="AA194" s="248" t="s">
        <v>143</v>
      </c>
      <c r="AB194" s="346" t="str">
        <f>H207</f>
        <v/>
      </c>
      <c r="AC194" s="348" t="s">
        <v>334</v>
      </c>
      <c r="AD194" s="349" t="str">
        <f t="shared" si="158"/>
        <v>★</v>
      </c>
      <c r="AE194" s="349" t="str">
        <f t="shared" si="159"/>
        <v>★</v>
      </c>
      <c r="AF194" s="349" t="str">
        <f t="shared" si="160"/>
        <v>★</v>
      </c>
      <c r="AG194" s="350" t="str">
        <f t="shared" si="161"/>
        <v>★</v>
      </c>
      <c r="AH194" s="449"/>
      <c r="AJ194" s="351" t="s">
        <v>337</v>
      </c>
      <c r="AK194" s="353" t="s">
        <v>341</v>
      </c>
    </row>
    <row r="195" spans="1:37">
      <c r="A195" s="409"/>
      <c r="B195" s="400"/>
      <c r="C195" s="281" t="s">
        <v>104</v>
      </c>
      <c r="D195" s="162"/>
      <c r="E195" s="41"/>
      <c r="F195" s="16"/>
      <c r="G195" s="16"/>
      <c r="H195" s="16" t="s">
        <v>32</v>
      </c>
      <c r="I195" s="16"/>
      <c r="J195" s="17"/>
      <c r="K195" s="98">
        <f t="shared" si="144"/>
        <v>0</v>
      </c>
      <c r="L195" s="98">
        <f t="shared" si="145"/>
        <v>0</v>
      </c>
      <c r="M195" s="99">
        <f t="shared" si="146"/>
        <v>0</v>
      </c>
      <c r="N195" s="99">
        <f t="shared" si="147"/>
        <v>0</v>
      </c>
      <c r="O195" s="100">
        <f t="shared" si="148"/>
        <v>0</v>
      </c>
      <c r="P195" s="100">
        <f t="shared" si="149"/>
        <v>0</v>
      </c>
      <c r="Q195" s="101">
        <f t="shared" si="150"/>
        <v>0</v>
      </c>
      <c r="R195" s="101">
        <f t="shared" si="151"/>
        <v>0</v>
      </c>
      <c r="S195" s="102">
        <f t="shared" si="152"/>
        <v>0</v>
      </c>
      <c r="T195" s="102">
        <f t="shared" si="153"/>
        <v>0</v>
      </c>
      <c r="U195" s="103">
        <f t="shared" si="154"/>
        <v>0</v>
      </c>
      <c r="V195" s="103">
        <f t="shared" si="155"/>
        <v>0</v>
      </c>
      <c r="W195" s="104">
        <f t="shared" si="156"/>
        <v>0</v>
      </c>
      <c r="X195" s="104">
        <f t="shared" si="157"/>
        <v>0</v>
      </c>
      <c r="Y195" s="64"/>
      <c r="AA195" s="248" t="s">
        <v>144</v>
      </c>
      <c r="AB195" s="346" t="str">
        <f>I207</f>
        <v/>
      </c>
      <c r="AC195" s="348" t="s">
        <v>334</v>
      </c>
      <c r="AD195" s="349" t="str">
        <f t="shared" si="158"/>
        <v>★</v>
      </c>
      <c r="AE195" s="349" t="str">
        <f t="shared" si="159"/>
        <v>★</v>
      </c>
      <c r="AF195" s="349" t="str">
        <f t="shared" si="160"/>
        <v>★</v>
      </c>
      <c r="AG195" s="350" t="str">
        <f t="shared" si="161"/>
        <v>★</v>
      </c>
      <c r="AH195" s="449"/>
      <c r="AJ195" s="351" t="s">
        <v>338</v>
      </c>
      <c r="AK195" s="353" t="s">
        <v>342</v>
      </c>
    </row>
    <row r="196" spans="1:37">
      <c r="A196" s="409"/>
      <c r="B196" s="400"/>
      <c r="C196" s="281" t="s">
        <v>75</v>
      </c>
      <c r="D196" s="162"/>
      <c r="E196" s="41"/>
      <c r="F196" s="16"/>
      <c r="G196" s="16"/>
      <c r="H196" s="16"/>
      <c r="I196" s="16" t="s">
        <v>32</v>
      </c>
      <c r="J196" s="17"/>
      <c r="K196" s="98">
        <f t="shared" si="144"/>
        <v>0</v>
      </c>
      <c r="L196" s="98">
        <f t="shared" si="145"/>
        <v>0</v>
      </c>
      <c r="M196" s="99">
        <f t="shared" si="146"/>
        <v>0</v>
      </c>
      <c r="N196" s="99">
        <f t="shared" si="147"/>
        <v>0</v>
      </c>
      <c r="O196" s="100">
        <f t="shared" si="148"/>
        <v>0</v>
      </c>
      <c r="P196" s="100">
        <f t="shared" si="149"/>
        <v>0</v>
      </c>
      <c r="Q196" s="101">
        <f t="shared" si="150"/>
        <v>0</v>
      </c>
      <c r="R196" s="101">
        <f t="shared" si="151"/>
        <v>0</v>
      </c>
      <c r="S196" s="102">
        <f t="shared" si="152"/>
        <v>0</v>
      </c>
      <c r="T196" s="102">
        <f t="shared" si="153"/>
        <v>0</v>
      </c>
      <c r="U196" s="103">
        <f t="shared" si="154"/>
        <v>0</v>
      </c>
      <c r="V196" s="103">
        <f t="shared" si="155"/>
        <v>0</v>
      </c>
      <c r="W196" s="104">
        <f t="shared" si="156"/>
        <v>0</v>
      </c>
      <c r="X196" s="104">
        <f t="shared" si="157"/>
        <v>0</v>
      </c>
      <c r="Y196" s="64"/>
      <c r="AA196" s="248" t="s">
        <v>145</v>
      </c>
      <c r="AB196" s="346" t="str">
        <f>J207</f>
        <v/>
      </c>
      <c r="AC196" s="348" t="s">
        <v>334</v>
      </c>
      <c r="AD196" s="349" t="str">
        <f t="shared" si="158"/>
        <v>★</v>
      </c>
      <c r="AE196" s="349" t="str">
        <f t="shared" si="159"/>
        <v>★</v>
      </c>
      <c r="AF196" s="349" t="str">
        <f t="shared" si="160"/>
        <v>★</v>
      </c>
      <c r="AG196" s="350" t="str">
        <f t="shared" si="161"/>
        <v>★</v>
      </c>
      <c r="AH196" s="449"/>
      <c r="AJ196" s="351" t="s">
        <v>339</v>
      </c>
      <c r="AK196" s="353" t="s">
        <v>343</v>
      </c>
    </row>
    <row r="197" spans="1:37" ht="14.25" thickBot="1">
      <c r="A197" s="409"/>
      <c r="B197" s="400"/>
      <c r="C197" s="11" t="s">
        <v>259</v>
      </c>
      <c r="D197" s="163"/>
      <c r="E197" s="42"/>
      <c r="F197" s="28"/>
      <c r="G197" s="28"/>
      <c r="H197" s="28"/>
      <c r="I197" s="28" t="s">
        <v>32</v>
      </c>
      <c r="J197" s="32"/>
      <c r="K197" s="98">
        <f t="shared" si="144"/>
        <v>0</v>
      </c>
      <c r="L197" s="98">
        <f t="shared" si="145"/>
        <v>0</v>
      </c>
      <c r="M197" s="99">
        <f t="shared" si="146"/>
        <v>0</v>
      </c>
      <c r="N197" s="99">
        <f t="shared" si="147"/>
        <v>0</v>
      </c>
      <c r="O197" s="100">
        <f t="shared" si="148"/>
        <v>0</v>
      </c>
      <c r="P197" s="100">
        <f t="shared" si="149"/>
        <v>0</v>
      </c>
      <c r="Q197" s="101">
        <f t="shared" si="150"/>
        <v>0</v>
      </c>
      <c r="R197" s="101">
        <f t="shared" si="151"/>
        <v>0</v>
      </c>
      <c r="S197" s="102">
        <f t="shared" si="152"/>
        <v>0</v>
      </c>
      <c r="T197" s="102">
        <f t="shared" si="153"/>
        <v>0</v>
      </c>
      <c r="U197" s="103">
        <f t="shared" si="154"/>
        <v>0</v>
      </c>
      <c r="V197" s="103">
        <f t="shared" si="155"/>
        <v>0</v>
      </c>
      <c r="W197" s="104">
        <f t="shared" si="156"/>
        <v>0</v>
      </c>
      <c r="X197" s="104">
        <f t="shared" si="157"/>
        <v>0</v>
      </c>
      <c r="Y197" s="64"/>
      <c r="AA197" s="345" t="s">
        <v>333</v>
      </c>
      <c r="AB197" s="347" t="str">
        <f>D207</f>
        <v/>
      </c>
      <c r="AC197" s="356" t="s">
        <v>334</v>
      </c>
      <c r="AD197" s="357" t="str">
        <f t="shared" si="158"/>
        <v>★</v>
      </c>
      <c r="AE197" s="357" t="str">
        <f t="shared" si="159"/>
        <v>★</v>
      </c>
      <c r="AF197" s="357" t="str">
        <f t="shared" si="160"/>
        <v>★</v>
      </c>
      <c r="AG197" s="359" t="str">
        <f t="shared" si="161"/>
        <v>★</v>
      </c>
      <c r="AH197" s="450"/>
      <c r="AJ197" s="354" t="s">
        <v>340</v>
      </c>
      <c r="AK197" s="355" t="s">
        <v>344</v>
      </c>
    </row>
    <row r="198" spans="1:37">
      <c r="A198" s="410" t="s">
        <v>102</v>
      </c>
      <c r="B198" s="411"/>
      <c r="C198" s="65" t="s">
        <v>103</v>
      </c>
      <c r="D198" s="282"/>
      <c r="E198" s="43" t="s">
        <v>32</v>
      </c>
      <c r="F198" s="36"/>
      <c r="G198" s="36" t="s">
        <v>32</v>
      </c>
      <c r="H198" s="36" t="s">
        <v>32</v>
      </c>
      <c r="I198" s="36"/>
      <c r="J198" s="37" t="s">
        <v>32</v>
      </c>
      <c r="K198" s="98">
        <f t="shared" si="144"/>
        <v>0</v>
      </c>
      <c r="L198" s="98">
        <f t="shared" si="145"/>
        <v>0</v>
      </c>
      <c r="M198" s="99">
        <f t="shared" si="146"/>
        <v>0</v>
      </c>
      <c r="N198" s="99">
        <f t="shared" si="147"/>
        <v>0</v>
      </c>
      <c r="O198" s="100">
        <f t="shared" si="148"/>
        <v>0</v>
      </c>
      <c r="P198" s="100">
        <f t="shared" si="149"/>
        <v>0</v>
      </c>
      <c r="Q198" s="101">
        <f t="shared" si="150"/>
        <v>0</v>
      </c>
      <c r="R198" s="101">
        <f t="shared" si="151"/>
        <v>0</v>
      </c>
      <c r="S198" s="102">
        <f t="shared" si="152"/>
        <v>0</v>
      </c>
      <c r="T198" s="102">
        <f t="shared" si="153"/>
        <v>0</v>
      </c>
      <c r="U198" s="103">
        <f t="shared" si="154"/>
        <v>0</v>
      </c>
      <c r="V198" s="103">
        <f t="shared" si="155"/>
        <v>0</v>
      </c>
      <c r="W198" s="104">
        <f t="shared" si="156"/>
        <v>0</v>
      </c>
      <c r="X198" s="104">
        <f t="shared" si="157"/>
        <v>0</v>
      </c>
      <c r="Y198" s="64"/>
    </row>
    <row r="199" spans="1:37">
      <c r="A199" s="409"/>
      <c r="B199" s="400"/>
      <c r="C199" s="281" t="s">
        <v>105</v>
      </c>
      <c r="D199" s="162"/>
      <c r="E199" s="41"/>
      <c r="F199" s="16" t="s">
        <v>32</v>
      </c>
      <c r="G199" s="16" t="s">
        <v>32</v>
      </c>
      <c r="H199" s="16"/>
      <c r="I199" s="16"/>
      <c r="J199" s="17"/>
      <c r="K199" s="98">
        <f t="shared" si="144"/>
        <v>0</v>
      </c>
      <c r="L199" s="98">
        <f t="shared" si="145"/>
        <v>0</v>
      </c>
      <c r="M199" s="99">
        <f t="shared" si="146"/>
        <v>0</v>
      </c>
      <c r="N199" s="99">
        <f t="shared" si="147"/>
        <v>0</v>
      </c>
      <c r="O199" s="100">
        <f t="shared" si="148"/>
        <v>0</v>
      </c>
      <c r="P199" s="100">
        <f t="shared" si="149"/>
        <v>0</v>
      </c>
      <c r="Q199" s="101">
        <f t="shared" si="150"/>
        <v>0</v>
      </c>
      <c r="R199" s="101">
        <f t="shared" si="151"/>
        <v>0</v>
      </c>
      <c r="S199" s="102">
        <f t="shared" si="152"/>
        <v>0</v>
      </c>
      <c r="T199" s="102">
        <f t="shared" si="153"/>
        <v>0</v>
      </c>
      <c r="U199" s="103">
        <f t="shared" si="154"/>
        <v>0</v>
      </c>
      <c r="V199" s="103">
        <f t="shared" si="155"/>
        <v>0</v>
      </c>
      <c r="W199" s="104">
        <f t="shared" si="156"/>
        <v>0</v>
      </c>
      <c r="X199" s="104">
        <f t="shared" si="157"/>
        <v>0</v>
      </c>
      <c r="Y199" s="64"/>
    </row>
    <row r="200" spans="1:37" ht="14.25" thickBot="1">
      <c r="A200" s="409"/>
      <c r="B200" s="400"/>
      <c r="C200" s="281" t="s">
        <v>106</v>
      </c>
      <c r="D200" s="162"/>
      <c r="E200" s="41"/>
      <c r="F200" s="16"/>
      <c r="G200" s="16"/>
      <c r="H200" s="16"/>
      <c r="I200" s="16" t="s">
        <v>32</v>
      </c>
      <c r="J200" s="17"/>
      <c r="K200" s="98">
        <f t="shared" si="144"/>
        <v>0</v>
      </c>
      <c r="L200" s="98">
        <f t="shared" si="145"/>
        <v>0</v>
      </c>
      <c r="M200" s="99">
        <f t="shared" si="146"/>
        <v>0</v>
      </c>
      <c r="N200" s="99">
        <f t="shared" si="147"/>
        <v>0</v>
      </c>
      <c r="O200" s="100">
        <f t="shared" si="148"/>
        <v>0</v>
      </c>
      <c r="P200" s="100">
        <f t="shared" si="149"/>
        <v>0</v>
      </c>
      <c r="Q200" s="101">
        <f t="shared" si="150"/>
        <v>0</v>
      </c>
      <c r="R200" s="101">
        <f t="shared" si="151"/>
        <v>0</v>
      </c>
      <c r="S200" s="102">
        <f t="shared" si="152"/>
        <v>0</v>
      </c>
      <c r="T200" s="102">
        <f t="shared" si="153"/>
        <v>0</v>
      </c>
      <c r="U200" s="103">
        <f t="shared" si="154"/>
        <v>0</v>
      </c>
      <c r="V200" s="103">
        <f t="shared" si="155"/>
        <v>0</v>
      </c>
      <c r="W200" s="104">
        <f t="shared" si="156"/>
        <v>0</v>
      </c>
      <c r="X200" s="104">
        <f t="shared" si="157"/>
        <v>0</v>
      </c>
      <c r="Y200" s="81"/>
    </row>
    <row r="201" spans="1:37">
      <c r="A201" s="438" t="s">
        <v>70</v>
      </c>
      <c r="B201" s="374"/>
      <c r="C201" s="78" t="s">
        <v>108</v>
      </c>
      <c r="D201" s="290"/>
      <c r="E201" s="57" t="s">
        <v>32</v>
      </c>
      <c r="F201" s="58"/>
      <c r="G201" s="58"/>
      <c r="H201" s="58"/>
      <c r="I201" s="58"/>
      <c r="J201" s="59"/>
      <c r="K201" s="98">
        <f t="shared" si="144"/>
        <v>0</v>
      </c>
      <c r="L201" s="98">
        <f t="shared" si="145"/>
        <v>0</v>
      </c>
      <c r="M201" s="99">
        <f t="shared" si="146"/>
        <v>0</v>
      </c>
      <c r="N201" s="99">
        <f t="shared" si="147"/>
        <v>0</v>
      </c>
      <c r="O201" s="100">
        <f t="shared" si="148"/>
        <v>0</v>
      </c>
      <c r="P201" s="100">
        <f t="shared" si="149"/>
        <v>0</v>
      </c>
      <c r="Q201" s="101">
        <f t="shared" si="150"/>
        <v>0</v>
      </c>
      <c r="R201" s="101">
        <f t="shared" si="151"/>
        <v>0</v>
      </c>
      <c r="S201" s="102">
        <f t="shared" si="152"/>
        <v>0</v>
      </c>
      <c r="T201" s="102">
        <f t="shared" si="153"/>
        <v>0</v>
      </c>
      <c r="U201" s="103">
        <f t="shared" si="154"/>
        <v>0</v>
      </c>
      <c r="V201" s="103">
        <f t="shared" si="155"/>
        <v>0</v>
      </c>
      <c r="W201" s="104">
        <f t="shared" si="156"/>
        <v>0</v>
      </c>
      <c r="X201" s="104">
        <f t="shared" si="157"/>
        <v>0</v>
      </c>
      <c r="Y201" s="64"/>
    </row>
    <row r="202" spans="1:37">
      <c r="A202" s="402"/>
      <c r="B202" s="403"/>
      <c r="C202" s="79" t="s">
        <v>109</v>
      </c>
      <c r="D202" s="291"/>
      <c r="E202" s="60"/>
      <c r="F202" s="61" t="s">
        <v>32</v>
      </c>
      <c r="G202" s="61" t="s">
        <v>32</v>
      </c>
      <c r="H202" s="61"/>
      <c r="I202" s="61"/>
      <c r="J202" s="62"/>
      <c r="K202" s="98">
        <f t="shared" si="144"/>
        <v>0</v>
      </c>
      <c r="L202" s="98">
        <f t="shared" si="145"/>
        <v>0</v>
      </c>
      <c r="M202" s="99">
        <f t="shared" si="146"/>
        <v>0</v>
      </c>
      <c r="N202" s="99">
        <f t="shared" si="147"/>
        <v>0</v>
      </c>
      <c r="O202" s="100">
        <f t="shared" si="148"/>
        <v>0</v>
      </c>
      <c r="P202" s="100">
        <f t="shared" si="149"/>
        <v>0</v>
      </c>
      <c r="Q202" s="101">
        <f t="shared" si="150"/>
        <v>0</v>
      </c>
      <c r="R202" s="101">
        <f t="shared" si="151"/>
        <v>0</v>
      </c>
      <c r="S202" s="102">
        <f t="shared" si="152"/>
        <v>0</v>
      </c>
      <c r="T202" s="102">
        <f t="shared" si="153"/>
        <v>0</v>
      </c>
      <c r="U202" s="103">
        <f t="shared" si="154"/>
        <v>0</v>
      </c>
      <c r="V202" s="103">
        <f t="shared" si="155"/>
        <v>0</v>
      </c>
      <c r="W202" s="104">
        <f t="shared" si="156"/>
        <v>0</v>
      </c>
      <c r="X202" s="104">
        <f t="shared" si="157"/>
        <v>0</v>
      </c>
      <c r="Y202" s="64"/>
    </row>
    <row r="203" spans="1:37">
      <c r="A203" s="402"/>
      <c r="B203" s="403"/>
      <c r="C203" s="79" t="s">
        <v>110</v>
      </c>
      <c r="D203" s="291"/>
      <c r="E203" s="60"/>
      <c r="F203" s="61"/>
      <c r="G203" s="61"/>
      <c r="H203" s="61" t="s">
        <v>32</v>
      </c>
      <c r="I203" s="61"/>
      <c r="J203" s="62"/>
      <c r="K203" s="98">
        <f t="shared" si="144"/>
        <v>0</v>
      </c>
      <c r="L203" s="98">
        <f t="shared" si="145"/>
        <v>0</v>
      </c>
      <c r="M203" s="99">
        <f t="shared" si="146"/>
        <v>0</v>
      </c>
      <c r="N203" s="99">
        <f t="shared" si="147"/>
        <v>0</v>
      </c>
      <c r="O203" s="100">
        <f t="shared" si="148"/>
        <v>0</v>
      </c>
      <c r="P203" s="100">
        <f t="shared" si="149"/>
        <v>0</v>
      </c>
      <c r="Q203" s="101">
        <f t="shared" si="150"/>
        <v>0</v>
      </c>
      <c r="R203" s="101">
        <f t="shared" si="151"/>
        <v>0</v>
      </c>
      <c r="S203" s="102">
        <f t="shared" si="152"/>
        <v>0</v>
      </c>
      <c r="T203" s="102">
        <f t="shared" si="153"/>
        <v>0</v>
      </c>
      <c r="U203" s="103">
        <f t="shared" si="154"/>
        <v>0</v>
      </c>
      <c r="V203" s="103">
        <f t="shared" si="155"/>
        <v>0</v>
      </c>
      <c r="W203" s="104">
        <f t="shared" si="156"/>
        <v>0</v>
      </c>
      <c r="X203" s="104">
        <f t="shared" si="157"/>
        <v>0</v>
      </c>
      <c r="Y203" s="64"/>
    </row>
    <row r="204" spans="1:37">
      <c r="A204" s="402"/>
      <c r="B204" s="403"/>
      <c r="C204" s="79" t="s">
        <v>111</v>
      </c>
      <c r="D204" s="291"/>
      <c r="E204" s="60"/>
      <c r="F204" s="61"/>
      <c r="G204" s="61"/>
      <c r="H204" s="61"/>
      <c r="I204" s="61" t="s">
        <v>32</v>
      </c>
      <c r="J204" s="62"/>
      <c r="K204" s="98">
        <f t="shared" si="144"/>
        <v>0</v>
      </c>
      <c r="L204" s="98">
        <f t="shared" si="145"/>
        <v>0</v>
      </c>
      <c r="M204" s="99">
        <f t="shared" si="146"/>
        <v>0</v>
      </c>
      <c r="N204" s="99">
        <f t="shared" si="147"/>
        <v>0</v>
      </c>
      <c r="O204" s="100">
        <f t="shared" si="148"/>
        <v>0</v>
      </c>
      <c r="P204" s="100">
        <f t="shared" si="149"/>
        <v>0</v>
      </c>
      <c r="Q204" s="101">
        <f t="shared" si="150"/>
        <v>0</v>
      </c>
      <c r="R204" s="101">
        <f t="shared" si="151"/>
        <v>0</v>
      </c>
      <c r="S204" s="102">
        <f t="shared" si="152"/>
        <v>0</v>
      </c>
      <c r="T204" s="102">
        <f t="shared" si="153"/>
        <v>0</v>
      </c>
      <c r="U204" s="103">
        <f t="shared" si="154"/>
        <v>0</v>
      </c>
      <c r="V204" s="103">
        <f t="shared" si="155"/>
        <v>0</v>
      </c>
      <c r="W204" s="104">
        <f t="shared" si="156"/>
        <v>0</v>
      </c>
      <c r="X204" s="104">
        <f t="shared" si="157"/>
        <v>0</v>
      </c>
      <c r="Y204" s="64"/>
    </row>
    <row r="205" spans="1:37">
      <c r="A205" s="402"/>
      <c r="B205" s="403"/>
      <c r="C205" s="79" t="s">
        <v>112</v>
      </c>
      <c r="D205" s="291"/>
      <c r="E205" s="60"/>
      <c r="F205" s="61"/>
      <c r="G205" s="61"/>
      <c r="H205" s="61"/>
      <c r="I205" s="61"/>
      <c r="J205" s="62" t="s">
        <v>32</v>
      </c>
      <c r="K205" s="98">
        <f t="shared" si="144"/>
        <v>0</v>
      </c>
      <c r="L205" s="98">
        <f t="shared" si="145"/>
        <v>0</v>
      </c>
      <c r="M205" s="99">
        <f t="shared" si="146"/>
        <v>0</v>
      </c>
      <c r="N205" s="99">
        <f t="shared" si="147"/>
        <v>0</v>
      </c>
      <c r="O205" s="100">
        <f t="shared" si="148"/>
        <v>0</v>
      </c>
      <c r="P205" s="100">
        <f t="shared" si="149"/>
        <v>0</v>
      </c>
      <c r="Q205" s="101">
        <f t="shared" si="150"/>
        <v>0</v>
      </c>
      <c r="R205" s="101">
        <f t="shared" si="151"/>
        <v>0</v>
      </c>
      <c r="S205" s="102">
        <f t="shared" si="152"/>
        <v>0</v>
      </c>
      <c r="T205" s="102">
        <f t="shared" si="153"/>
        <v>0</v>
      </c>
      <c r="U205" s="103">
        <f t="shared" si="154"/>
        <v>0</v>
      </c>
      <c r="V205" s="103">
        <f t="shared" si="155"/>
        <v>0</v>
      </c>
      <c r="W205" s="104">
        <f t="shared" si="156"/>
        <v>0</v>
      </c>
      <c r="X205" s="104">
        <f t="shared" si="157"/>
        <v>0</v>
      </c>
      <c r="Y205" s="64"/>
    </row>
    <row r="206" spans="1:37" ht="14.25" thickBot="1">
      <c r="A206" s="404"/>
      <c r="B206" s="405"/>
      <c r="C206" s="80" t="s">
        <v>69</v>
      </c>
      <c r="D206" s="292"/>
      <c r="E206" s="63" t="s">
        <v>32</v>
      </c>
      <c r="F206" s="7" t="s">
        <v>32</v>
      </c>
      <c r="G206" s="7" t="s">
        <v>32</v>
      </c>
      <c r="H206" s="7" t="s">
        <v>32</v>
      </c>
      <c r="I206" s="7" t="s">
        <v>32</v>
      </c>
      <c r="J206" s="8" t="s">
        <v>32</v>
      </c>
      <c r="K206" s="98">
        <f t="shared" si="144"/>
        <v>0</v>
      </c>
      <c r="L206" s="98">
        <f t="shared" si="145"/>
        <v>0</v>
      </c>
      <c r="M206" s="99">
        <f t="shared" si="146"/>
        <v>0</v>
      </c>
      <c r="N206" s="99">
        <f t="shared" si="147"/>
        <v>0</v>
      </c>
      <c r="O206" s="100">
        <f t="shared" si="148"/>
        <v>0</v>
      </c>
      <c r="P206" s="100">
        <f t="shared" si="149"/>
        <v>0</v>
      </c>
      <c r="Q206" s="101">
        <f t="shared" si="150"/>
        <v>0</v>
      </c>
      <c r="R206" s="101">
        <f t="shared" si="151"/>
        <v>0</v>
      </c>
      <c r="S206" s="102">
        <f t="shared" si="152"/>
        <v>0</v>
      </c>
      <c r="T206" s="102">
        <f t="shared" si="153"/>
        <v>0</v>
      </c>
      <c r="U206" s="103">
        <f t="shared" si="154"/>
        <v>0</v>
      </c>
      <c r="V206" s="103">
        <f t="shared" si="155"/>
        <v>0</v>
      </c>
      <c r="W206" s="104">
        <f t="shared" si="156"/>
        <v>0</v>
      </c>
      <c r="X206" s="104">
        <f t="shared" si="157"/>
        <v>0</v>
      </c>
      <c r="Y206" s="64"/>
    </row>
    <row r="207" spans="1:37" ht="14.25" thickBot="1">
      <c r="A207" s="393" t="s">
        <v>152</v>
      </c>
      <c r="B207" s="394"/>
      <c r="C207" s="395"/>
      <c r="D207" s="107" t="str">
        <f>IF(SUM(L191:L206)=0,"",SUM(K191:K206)/SUM(L191:L206)*100)</f>
        <v/>
      </c>
      <c r="E207" s="107" t="str">
        <f>IF(SUM(N191:N206)=0,"",SUM(M191:M206)/SUM(N191:N206)*100)</f>
        <v/>
      </c>
      <c r="F207" s="105" t="str">
        <f>IF(SUM(P191:P206)=0,"",SUM(O191:O206)/SUM(P191:P206)*100)</f>
        <v/>
      </c>
      <c r="G207" s="105" t="str">
        <f>IF(SUM(R191:R206)=0,"",SUM(Q191:Q206)/SUM(R191:R206)*100)</f>
        <v/>
      </c>
      <c r="H207" s="105" t="str">
        <f>IF(SUM(T191:T206)=0,"",SUM(S191:S206)/SUM(T191:T206)*100)</f>
        <v/>
      </c>
      <c r="I207" s="105" t="str">
        <f>IF(SUM(V191:V206)=0,"",SUM(U191:U206)/SUM(V191:V206)*100)</f>
        <v/>
      </c>
      <c r="J207" s="106" t="str">
        <f>IF(SUM(X191:X206)=0,"",SUM(W191:W206)/SUM(X191:X206)*100)</f>
        <v/>
      </c>
    </row>
    <row r="208" spans="1:37" ht="14.25" thickBot="1">
      <c r="A208" s="396" t="s">
        <v>71</v>
      </c>
      <c r="B208" s="392"/>
      <c r="C208" s="397"/>
      <c r="D208" s="397"/>
      <c r="E208" s="397"/>
      <c r="F208" s="397"/>
      <c r="G208" s="397"/>
      <c r="H208" s="397"/>
      <c r="I208" s="397"/>
      <c r="J208" s="398"/>
    </row>
    <row r="209" spans="1:37" ht="14.25" thickBot="1"/>
    <row r="210" spans="1:37" ht="18" customHeight="1" thickBot="1">
      <c r="A210" s="391" t="s">
        <v>276</v>
      </c>
      <c r="B210" s="392"/>
      <c r="C210" s="299"/>
      <c r="D210" s="295"/>
      <c r="E210" s="295"/>
      <c r="F210" s="295"/>
      <c r="G210" s="295"/>
      <c r="H210" s="295"/>
      <c r="I210" s="295"/>
      <c r="J210" s="296"/>
    </row>
    <row r="211" spans="1:37">
      <c r="A211" s="431" t="s">
        <v>6</v>
      </c>
      <c r="B211" s="374"/>
      <c r="C211" s="433" t="s">
        <v>62</v>
      </c>
      <c r="D211" s="425" t="s">
        <v>64</v>
      </c>
      <c r="E211" s="428" t="s">
        <v>63</v>
      </c>
      <c r="F211" s="429"/>
      <c r="G211" s="429"/>
      <c r="H211" s="429"/>
      <c r="I211" s="429"/>
      <c r="J211" s="430"/>
      <c r="Y211" s="64"/>
    </row>
    <row r="212" spans="1:37" ht="14.25" thickBot="1">
      <c r="A212" s="402"/>
      <c r="B212" s="403"/>
      <c r="C212" s="434"/>
      <c r="D212" s="426"/>
      <c r="E212" s="414" t="s">
        <v>78</v>
      </c>
      <c r="F212" s="436" t="s">
        <v>3</v>
      </c>
      <c r="G212" s="436"/>
      <c r="H212" s="436" t="s">
        <v>4</v>
      </c>
      <c r="I212" s="436" t="s">
        <v>5</v>
      </c>
      <c r="J212" s="416" t="s">
        <v>8</v>
      </c>
      <c r="Y212" s="64" t="s">
        <v>32</v>
      </c>
    </row>
    <row r="213" spans="1:37" ht="14.25" customHeight="1" thickBot="1">
      <c r="A213" s="432"/>
      <c r="B213" s="388"/>
      <c r="C213" s="435"/>
      <c r="D213" s="427"/>
      <c r="E213" s="415"/>
      <c r="F213" s="212" t="s">
        <v>46</v>
      </c>
      <c r="G213" s="212" t="s">
        <v>47</v>
      </c>
      <c r="H213" s="437"/>
      <c r="I213" s="437"/>
      <c r="J213" s="417"/>
      <c r="Y213" s="64" t="s">
        <v>72</v>
      </c>
      <c r="AA213" s="342" t="s">
        <v>63</v>
      </c>
      <c r="AB213" s="343" t="s">
        <v>152</v>
      </c>
      <c r="AC213" s="447" t="s">
        <v>64</v>
      </c>
      <c r="AD213" s="447"/>
      <c r="AE213" s="447"/>
      <c r="AF213" s="447"/>
      <c r="AG213" s="447"/>
      <c r="AH213" s="344" t="s">
        <v>326</v>
      </c>
    </row>
    <row r="214" spans="1:37" ht="14.25" thickTop="1">
      <c r="A214" s="399" t="s">
        <v>96</v>
      </c>
      <c r="B214" s="400"/>
      <c r="C214" s="14" t="s">
        <v>97</v>
      </c>
      <c r="D214" s="161"/>
      <c r="E214" s="40" t="s">
        <v>32</v>
      </c>
      <c r="F214" s="22"/>
      <c r="G214" s="22"/>
      <c r="H214" s="22"/>
      <c r="I214" s="22"/>
      <c r="J214" s="23"/>
      <c r="K214" s="98">
        <f t="shared" ref="K214:K229" si="162">IF(D214="○",1,0)</f>
        <v>0</v>
      </c>
      <c r="L214" s="98">
        <f t="shared" ref="L214:L229" si="163">IF(D214="",0,1)</f>
        <v>0</v>
      </c>
      <c r="M214" s="99">
        <f t="shared" ref="M214:M229" si="164">IF(AND($D214="○",E214="○"),1,0)</f>
        <v>0</v>
      </c>
      <c r="N214" s="99">
        <f t="shared" ref="N214:N229" si="165">IF(AND($D214&lt;&gt;"",$E214="○"),1,0)</f>
        <v>0</v>
      </c>
      <c r="O214" s="100">
        <f t="shared" ref="O214:O229" si="166">IF(AND($D214="○",F214="○"),1,0)</f>
        <v>0</v>
      </c>
      <c r="P214" s="100">
        <f t="shared" ref="P214:P229" si="167">IF(AND($D214&lt;&gt;"",$F214="○"),1,0)</f>
        <v>0</v>
      </c>
      <c r="Q214" s="101">
        <f t="shared" ref="Q214:Q229" si="168">IF(AND($D214="○",G214="○"),1,0)</f>
        <v>0</v>
      </c>
      <c r="R214" s="101">
        <f t="shared" ref="R214:R229" si="169">IF(AND($D214&lt;&gt;"",$G214="○"),1,0)</f>
        <v>0</v>
      </c>
      <c r="S214" s="102">
        <f t="shared" ref="S214:S229" si="170">IF(AND($D214="○",H214="○"),1,0)</f>
        <v>0</v>
      </c>
      <c r="T214" s="102">
        <f t="shared" ref="T214:T229" si="171">IF(AND($D214&lt;&gt;"",$H214="○"),1,0)</f>
        <v>0</v>
      </c>
      <c r="U214" s="103">
        <f t="shared" ref="U214:U229" si="172">IF(AND($D214="○",I214="○"),1,0)</f>
        <v>0</v>
      </c>
      <c r="V214" s="103">
        <f t="shared" ref="V214:V229" si="173">IF(AND($D214&lt;&gt;"",$I214="○"),1,0)</f>
        <v>0</v>
      </c>
      <c r="W214" s="104">
        <f t="shared" ref="W214:W229" si="174">IF(AND($D214="○",J214="○"),1,0)</f>
        <v>0</v>
      </c>
      <c r="X214" s="104">
        <f t="shared" ref="X214:X229" si="175">IF(AND($D214&lt;&gt;"",$J214="○"),1,0)</f>
        <v>0</v>
      </c>
      <c r="Y214" s="64"/>
      <c r="AA214" s="248" t="s">
        <v>327</v>
      </c>
      <c r="AB214" s="346" t="str">
        <f>E230</f>
        <v/>
      </c>
      <c r="AC214" s="348" t="s">
        <v>334</v>
      </c>
      <c r="AD214" s="349" t="str">
        <f>IF(AB214&gt;=20,"★","")</f>
        <v>★</v>
      </c>
      <c r="AE214" s="349" t="str">
        <f>IF(AB214&gt;=40,"★","")</f>
        <v>★</v>
      </c>
      <c r="AF214" s="349" t="str">
        <f>IF(AB214&gt;=60,"★","")</f>
        <v>★</v>
      </c>
      <c r="AG214" s="350" t="str">
        <f>IF(AB214&gt;=80,"★","")</f>
        <v>★</v>
      </c>
      <c r="AH214" s="449">
        <f>C231</f>
        <v>0</v>
      </c>
    </row>
    <row r="215" spans="1:37">
      <c r="A215" s="399"/>
      <c r="B215" s="400"/>
      <c r="C215" s="14" t="s">
        <v>256</v>
      </c>
      <c r="D215" s="161"/>
      <c r="E215" s="40" t="s">
        <v>32</v>
      </c>
      <c r="F215" s="22"/>
      <c r="G215" s="22"/>
      <c r="H215" s="22"/>
      <c r="I215" s="22"/>
      <c r="J215" s="23"/>
      <c r="K215" s="98">
        <f t="shared" si="162"/>
        <v>0</v>
      </c>
      <c r="L215" s="98">
        <f t="shared" si="163"/>
        <v>0</v>
      </c>
      <c r="M215" s="99">
        <f t="shared" si="164"/>
        <v>0</v>
      </c>
      <c r="N215" s="99">
        <f t="shared" si="165"/>
        <v>0</v>
      </c>
      <c r="O215" s="100">
        <f t="shared" si="166"/>
        <v>0</v>
      </c>
      <c r="P215" s="100">
        <f t="shared" si="167"/>
        <v>0</v>
      </c>
      <c r="Q215" s="101">
        <f t="shared" si="168"/>
        <v>0</v>
      </c>
      <c r="R215" s="101">
        <f t="shared" si="169"/>
        <v>0</v>
      </c>
      <c r="S215" s="102">
        <f t="shared" si="170"/>
        <v>0</v>
      </c>
      <c r="T215" s="102">
        <f t="shared" si="171"/>
        <v>0</v>
      </c>
      <c r="U215" s="103">
        <f t="shared" si="172"/>
        <v>0</v>
      </c>
      <c r="V215" s="103">
        <f t="shared" si="173"/>
        <v>0</v>
      </c>
      <c r="W215" s="104">
        <f t="shared" si="174"/>
        <v>0</v>
      </c>
      <c r="X215" s="104">
        <f t="shared" si="175"/>
        <v>0</v>
      </c>
      <c r="Y215" s="64"/>
      <c r="AA215" s="248" t="s">
        <v>328</v>
      </c>
      <c r="AB215" s="346" t="str">
        <f>F230</f>
        <v/>
      </c>
      <c r="AC215" s="348" t="s">
        <v>334</v>
      </c>
      <c r="AD215" s="349" t="str">
        <f t="shared" ref="AD215:AD220" si="176">IF(AB215&gt;=20,"★","")</f>
        <v>★</v>
      </c>
      <c r="AE215" s="349" t="str">
        <f t="shared" ref="AE215:AE220" si="177">IF(AB215&gt;=40,"★","")</f>
        <v>★</v>
      </c>
      <c r="AF215" s="349" t="str">
        <f t="shared" ref="AF215:AF220" si="178">IF(AB215&gt;=60,"★","")</f>
        <v>★</v>
      </c>
      <c r="AG215" s="350" t="str">
        <f t="shared" ref="AG215:AG220" si="179">IF(AB215&gt;=80,"★","")</f>
        <v>★</v>
      </c>
      <c r="AH215" s="449"/>
      <c r="AJ215" s="442" t="s">
        <v>335</v>
      </c>
      <c r="AK215" s="443"/>
    </row>
    <row r="216" spans="1:37">
      <c r="A216" s="409"/>
      <c r="B216" s="400"/>
      <c r="C216" s="281" t="s">
        <v>257</v>
      </c>
      <c r="D216" s="162"/>
      <c r="E216" s="41"/>
      <c r="F216" s="16" t="s">
        <v>32</v>
      </c>
      <c r="G216" s="16" t="s">
        <v>32</v>
      </c>
      <c r="H216" s="16"/>
      <c r="I216" s="16"/>
      <c r="J216" s="17"/>
      <c r="K216" s="98">
        <f t="shared" si="162"/>
        <v>0</v>
      </c>
      <c r="L216" s="98">
        <f t="shared" si="163"/>
        <v>0</v>
      </c>
      <c r="M216" s="99">
        <f t="shared" si="164"/>
        <v>0</v>
      </c>
      <c r="N216" s="99">
        <f t="shared" si="165"/>
        <v>0</v>
      </c>
      <c r="O216" s="100">
        <f t="shared" si="166"/>
        <v>0</v>
      </c>
      <c r="P216" s="100">
        <f t="shared" si="167"/>
        <v>0</v>
      </c>
      <c r="Q216" s="101">
        <f t="shared" si="168"/>
        <v>0</v>
      </c>
      <c r="R216" s="101">
        <f t="shared" si="169"/>
        <v>0</v>
      </c>
      <c r="S216" s="102">
        <f t="shared" si="170"/>
        <v>0</v>
      </c>
      <c r="T216" s="102">
        <f t="shared" si="171"/>
        <v>0</v>
      </c>
      <c r="U216" s="103">
        <f t="shared" si="172"/>
        <v>0</v>
      </c>
      <c r="V216" s="103">
        <f t="shared" si="173"/>
        <v>0</v>
      </c>
      <c r="W216" s="104">
        <f t="shared" si="174"/>
        <v>0</v>
      </c>
      <c r="X216" s="104">
        <f t="shared" si="175"/>
        <v>0</v>
      </c>
      <c r="Y216" s="64"/>
      <c r="AA216" s="248" t="s">
        <v>329</v>
      </c>
      <c r="AB216" s="346" t="str">
        <f>G230</f>
        <v/>
      </c>
      <c r="AC216" s="348" t="s">
        <v>334</v>
      </c>
      <c r="AD216" s="349" t="str">
        <f t="shared" si="176"/>
        <v>★</v>
      </c>
      <c r="AE216" s="349" t="str">
        <f t="shared" si="177"/>
        <v>★</v>
      </c>
      <c r="AF216" s="349" t="str">
        <f t="shared" si="178"/>
        <v>★</v>
      </c>
      <c r="AG216" s="350" t="str">
        <f t="shared" si="179"/>
        <v>★</v>
      </c>
      <c r="AH216" s="449"/>
      <c r="AJ216" s="351" t="s">
        <v>336</v>
      </c>
      <c r="AK216" s="352" t="s">
        <v>334</v>
      </c>
    </row>
    <row r="217" spans="1:37">
      <c r="A217" s="409"/>
      <c r="B217" s="400"/>
      <c r="C217" s="281" t="s">
        <v>258</v>
      </c>
      <c r="D217" s="162"/>
      <c r="E217" s="41"/>
      <c r="F217" s="16"/>
      <c r="G217" s="16"/>
      <c r="H217" s="16" t="s">
        <v>32</v>
      </c>
      <c r="I217" s="16"/>
      <c r="J217" s="17" t="s">
        <v>32</v>
      </c>
      <c r="K217" s="98">
        <f t="shared" si="162"/>
        <v>0</v>
      </c>
      <c r="L217" s="98">
        <f t="shared" si="163"/>
        <v>0</v>
      </c>
      <c r="M217" s="99">
        <f t="shared" si="164"/>
        <v>0</v>
      </c>
      <c r="N217" s="99">
        <f t="shared" si="165"/>
        <v>0</v>
      </c>
      <c r="O217" s="100">
        <f t="shared" si="166"/>
        <v>0</v>
      </c>
      <c r="P217" s="100">
        <f t="shared" si="167"/>
        <v>0</v>
      </c>
      <c r="Q217" s="101">
        <f t="shared" si="168"/>
        <v>0</v>
      </c>
      <c r="R217" s="101">
        <f t="shared" si="169"/>
        <v>0</v>
      </c>
      <c r="S217" s="102">
        <f t="shared" si="170"/>
        <v>0</v>
      </c>
      <c r="T217" s="102">
        <f t="shared" si="171"/>
        <v>0</v>
      </c>
      <c r="U217" s="103">
        <f t="shared" si="172"/>
        <v>0</v>
      </c>
      <c r="V217" s="103">
        <f t="shared" si="173"/>
        <v>0</v>
      </c>
      <c r="W217" s="104">
        <f t="shared" si="174"/>
        <v>0</v>
      </c>
      <c r="X217" s="104">
        <f t="shared" si="175"/>
        <v>0</v>
      </c>
      <c r="Y217" s="64"/>
      <c r="AA217" s="248" t="s">
        <v>143</v>
      </c>
      <c r="AB217" s="346" t="str">
        <f>H230</f>
        <v/>
      </c>
      <c r="AC217" s="348" t="s">
        <v>334</v>
      </c>
      <c r="AD217" s="349" t="str">
        <f t="shared" si="176"/>
        <v>★</v>
      </c>
      <c r="AE217" s="349" t="str">
        <f t="shared" si="177"/>
        <v>★</v>
      </c>
      <c r="AF217" s="349" t="str">
        <f t="shared" si="178"/>
        <v>★</v>
      </c>
      <c r="AG217" s="350" t="str">
        <f t="shared" si="179"/>
        <v>★</v>
      </c>
      <c r="AH217" s="449"/>
      <c r="AJ217" s="351" t="s">
        <v>337</v>
      </c>
      <c r="AK217" s="353" t="s">
        <v>341</v>
      </c>
    </row>
    <row r="218" spans="1:37">
      <c r="A218" s="409"/>
      <c r="B218" s="400"/>
      <c r="C218" s="281" t="s">
        <v>104</v>
      </c>
      <c r="D218" s="162"/>
      <c r="E218" s="41"/>
      <c r="F218" s="16"/>
      <c r="G218" s="16"/>
      <c r="H218" s="16" t="s">
        <v>32</v>
      </c>
      <c r="I218" s="16"/>
      <c r="J218" s="17"/>
      <c r="K218" s="98">
        <f t="shared" si="162"/>
        <v>0</v>
      </c>
      <c r="L218" s="98">
        <f t="shared" si="163"/>
        <v>0</v>
      </c>
      <c r="M218" s="99">
        <f t="shared" si="164"/>
        <v>0</v>
      </c>
      <c r="N218" s="99">
        <f t="shared" si="165"/>
        <v>0</v>
      </c>
      <c r="O218" s="100">
        <f t="shared" si="166"/>
        <v>0</v>
      </c>
      <c r="P218" s="100">
        <f t="shared" si="167"/>
        <v>0</v>
      </c>
      <c r="Q218" s="101">
        <f t="shared" si="168"/>
        <v>0</v>
      </c>
      <c r="R218" s="101">
        <f t="shared" si="169"/>
        <v>0</v>
      </c>
      <c r="S218" s="102">
        <f t="shared" si="170"/>
        <v>0</v>
      </c>
      <c r="T218" s="102">
        <f t="shared" si="171"/>
        <v>0</v>
      </c>
      <c r="U218" s="103">
        <f t="shared" si="172"/>
        <v>0</v>
      </c>
      <c r="V218" s="103">
        <f t="shared" si="173"/>
        <v>0</v>
      </c>
      <c r="W218" s="104">
        <f t="shared" si="174"/>
        <v>0</v>
      </c>
      <c r="X218" s="104">
        <f t="shared" si="175"/>
        <v>0</v>
      </c>
      <c r="Y218" s="64"/>
      <c r="AA218" s="248" t="s">
        <v>144</v>
      </c>
      <c r="AB218" s="346" t="str">
        <f>I230</f>
        <v/>
      </c>
      <c r="AC218" s="348" t="s">
        <v>334</v>
      </c>
      <c r="AD218" s="349" t="str">
        <f t="shared" si="176"/>
        <v>★</v>
      </c>
      <c r="AE218" s="349" t="str">
        <f t="shared" si="177"/>
        <v>★</v>
      </c>
      <c r="AF218" s="349" t="str">
        <f t="shared" si="178"/>
        <v>★</v>
      </c>
      <c r="AG218" s="350" t="str">
        <f t="shared" si="179"/>
        <v>★</v>
      </c>
      <c r="AH218" s="449"/>
      <c r="AJ218" s="351" t="s">
        <v>338</v>
      </c>
      <c r="AK218" s="353" t="s">
        <v>342</v>
      </c>
    </row>
    <row r="219" spans="1:37">
      <c r="A219" s="409"/>
      <c r="B219" s="400"/>
      <c r="C219" s="281" t="s">
        <v>75</v>
      </c>
      <c r="D219" s="162"/>
      <c r="E219" s="41"/>
      <c r="F219" s="16"/>
      <c r="G219" s="16"/>
      <c r="H219" s="16"/>
      <c r="I219" s="16" t="s">
        <v>32</v>
      </c>
      <c r="J219" s="17"/>
      <c r="K219" s="98">
        <f t="shared" si="162"/>
        <v>0</v>
      </c>
      <c r="L219" s="98">
        <f t="shared" si="163"/>
        <v>0</v>
      </c>
      <c r="M219" s="99">
        <f t="shared" si="164"/>
        <v>0</v>
      </c>
      <c r="N219" s="99">
        <f t="shared" si="165"/>
        <v>0</v>
      </c>
      <c r="O219" s="100">
        <f t="shared" si="166"/>
        <v>0</v>
      </c>
      <c r="P219" s="100">
        <f t="shared" si="167"/>
        <v>0</v>
      </c>
      <c r="Q219" s="101">
        <f t="shared" si="168"/>
        <v>0</v>
      </c>
      <c r="R219" s="101">
        <f t="shared" si="169"/>
        <v>0</v>
      </c>
      <c r="S219" s="102">
        <f t="shared" si="170"/>
        <v>0</v>
      </c>
      <c r="T219" s="102">
        <f t="shared" si="171"/>
        <v>0</v>
      </c>
      <c r="U219" s="103">
        <f t="shared" si="172"/>
        <v>0</v>
      </c>
      <c r="V219" s="103">
        <f t="shared" si="173"/>
        <v>0</v>
      </c>
      <c r="W219" s="104">
        <f t="shared" si="174"/>
        <v>0</v>
      </c>
      <c r="X219" s="104">
        <f t="shared" si="175"/>
        <v>0</v>
      </c>
      <c r="Y219" s="64"/>
      <c r="AA219" s="248" t="s">
        <v>145</v>
      </c>
      <c r="AB219" s="346" t="str">
        <f>J230</f>
        <v/>
      </c>
      <c r="AC219" s="348" t="s">
        <v>334</v>
      </c>
      <c r="AD219" s="349" t="str">
        <f t="shared" si="176"/>
        <v>★</v>
      </c>
      <c r="AE219" s="349" t="str">
        <f t="shared" si="177"/>
        <v>★</v>
      </c>
      <c r="AF219" s="349" t="str">
        <f t="shared" si="178"/>
        <v>★</v>
      </c>
      <c r="AG219" s="350" t="str">
        <f t="shared" si="179"/>
        <v>★</v>
      </c>
      <c r="AH219" s="449"/>
      <c r="AJ219" s="351" t="s">
        <v>339</v>
      </c>
      <c r="AK219" s="353" t="s">
        <v>343</v>
      </c>
    </row>
    <row r="220" spans="1:37" ht="14.25" thickBot="1">
      <c r="A220" s="409"/>
      <c r="B220" s="400"/>
      <c r="C220" s="11" t="s">
        <v>259</v>
      </c>
      <c r="D220" s="163"/>
      <c r="E220" s="42"/>
      <c r="F220" s="28"/>
      <c r="G220" s="28"/>
      <c r="H220" s="28"/>
      <c r="I220" s="28" t="s">
        <v>32</v>
      </c>
      <c r="J220" s="32"/>
      <c r="K220" s="98">
        <f t="shared" si="162"/>
        <v>0</v>
      </c>
      <c r="L220" s="98">
        <f t="shared" si="163"/>
        <v>0</v>
      </c>
      <c r="M220" s="99">
        <f t="shared" si="164"/>
        <v>0</v>
      </c>
      <c r="N220" s="99">
        <f t="shared" si="165"/>
        <v>0</v>
      </c>
      <c r="O220" s="100">
        <f t="shared" si="166"/>
        <v>0</v>
      </c>
      <c r="P220" s="100">
        <f t="shared" si="167"/>
        <v>0</v>
      </c>
      <c r="Q220" s="101">
        <f t="shared" si="168"/>
        <v>0</v>
      </c>
      <c r="R220" s="101">
        <f t="shared" si="169"/>
        <v>0</v>
      </c>
      <c r="S220" s="102">
        <f t="shared" si="170"/>
        <v>0</v>
      </c>
      <c r="T220" s="102">
        <f t="shared" si="171"/>
        <v>0</v>
      </c>
      <c r="U220" s="103">
        <f t="shared" si="172"/>
        <v>0</v>
      </c>
      <c r="V220" s="103">
        <f t="shared" si="173"/>
        <v>0</v>
      </c>
      <c r="W220" s="104">
        <f t="shared" si="174"/>
        <v>0</v>
      </c>
      <c r="X220" s="104">
        <f t="shared" si="175"/>
        <v>0</v>
      </c>
      <c r="Y220" s="64"/>
      <c r="AA220" s="345" t="s">
        <v>333</v>
      </c>
      <c r="AB220" s="347" t="str">
        <f>D230</f>
        <v/>
      </c>
      <c r="AC220" s="356" t="s">
        <v>334</v>
      </c>
      <c r="AD220" s="357" t="str">
        <f t="shared" si="176"/>
        <v>★</v>
      </c>
      <c r="AE220" s="357" t="str">
        <f t="shared" si="177"/>
        <v>★</v>
      </c>
      <c r="AF220" s="357" t="str">
        <f t="shared" si="178"/>
        <v>★</v>
      </c>
      <c r="AG220" s="359" t="str">
        <f t="shared" si="179"/>
        <v>★</v>
      </c>
      <c r="AH220" s="450"/>
      <c r="AJ220" s="354" t="s">
        <v>340</v>
      </c>
      <c r="AK220" s="355" t="s">
        <v>344</v>
      </c>
    </row>
    <row r="221" spans="1:37">
      <c r="A221" s="410" t="s">
        <v>102</v>
      </c>
      <c r="B221" s="411"/>
      <c r="C221" s="65" t="s">
        <v>103</v>
      </c>
      <c r="D221" s="282"/>
      <c r="E221" s="43" t="s">
        <v>32</v>
      </c>
      <c r="F221" s="36"/>
      <c r="G221" s="36" t="s">
        <v>32</v>
      </c>
      <c r="H221" s="36" t="s">
        <v>32</v>
      </c>
      <c r="I221" s="36"/>
      <c r="J221" s="37" t="s">
        <v>32</v>
      </c>
      <c r="K221" s="98">
        <f t="shared" si="162"/>
        <v>0</v>
      </c>
      <c r="L221" s="98">
        <f t="shared" si="163"/>
        <v>0</v>
      </c>
      <c r="M221" s="99">
        <f t="shared" si="164"/>
        <v>0</v>
      </c>
      <c r="N221" s="99">
        <f t="shared" si="165"/>
        <v>0</v>
      </c>
      <c r="O221" s="100">
        <f t="shared" si="166"/>
        <v>0</v>
      </c>
      <c r="P221" s="100">
        <f t="shared" si="167"/>
        <v>0</v>
      </c>
      <c r="Q221" s="101">
        <f t="shared" si="168"/>
        <v>0</v>
      </c>
      <c r="R221" s="101">
        <f t="shared" si="169"/>
        <v>0</v>
      </c>
      <c r="S221" s="102">
        <f t="shared" si="170"/>
        <v>0</v>
      </c>
      <c r="T221" s="102">
        <f t="shared" si="171"/>
        <v>0</v>
      </c>
      <c r="U221" s="103">
        <f t="shared" si="172"/>
        <v>0</v>
      </c>
      <c r="V221" s="103">
        <f t="shared" si="173"/>
        <v>0</v>
      </c>
      <c r="W221" s="104">
        <f t="shared" si="174"/>
        <v>0</v>
      </c>
      <c r="X221" s="104">
        <f t="shared" si="175"/>
        <v>0</v>
      </c>
      <c r="Y221" s="64"/>
    </row>
    <row r="222" spans="1:37">
      <c r="A222" s="409"/>
      <c r="B222" s="400"/>
      <c r="C222" s="281" t="s">
        <v>105</v>
      </c>
      <c r="D222" s="162"/>
      <c r="E222" s="41"/>
      <c r="F222" s="16" t="s">
        <v>32</v>
      </c>
      <c r="G222" s="16" t="s">
        <v>32</v>
      </c>
      <c r="H222" s="16"/>
      <c r="I222" s="16"/>
      <c r="J222" s="17"/>
      <c r="K222" s="98">
        <f t="shared" si="162"/>
        <v>0</v>
      </c>
      <c r="L222" s="98">
        <f t="shared" si="163"/>
        <v>0</v>
      </c>
      <c r="M222" s="99">
        <f t="shared" si="164"/>
        <v>0</v>
      </c>
      <c r="N222" s="99">
        <f t="shared" si="165"/>
        <v>0</v>
      </c>
      <c r="O222" s="100">
        <f t="shared" si="166"/>
        <v>0</v>
      </c>
      <c r="P222" s="100">
        <f t="shared" si="167"/>
        <v>0</v>
      </c>
      <c r="Q222" s="101">
        <f t="shared" si="168"/>
        <v>0</v>
      </c>
      <c r="R222" s="101">
        <f t="shared" si="169"/>
        <v>0</v>
      </c>
      <c r="S222" s="102">
        <f t="shared" si="170"/>
        <v>0</v>
      </c>
      <c r="T222" s="102">
        <f t="shared" si="171"/>
        <v>0</v>
      </c>
      <c r="U222" s="103">
        <f t="shared" si="172"/>
        <v>0</v>
      </c>
      <c r="V222" s="103">
        <f t="shared" si="173"/>
        <v>0</v>
      </c>
      <c r="W222" s="104">
        <f t="shared" si="174"/>
        <v>0</v>
      </c>
      <c r="X222" s="104">
        <f t="shared" si="175"/>
        <v>0</v>
      </c>
      <c r="Y222" s="64"/>
    </row>
    <row r="223" spans="1:37" ht="14.25" thickBot="1">
      <c r="A223" s="409"/>
      <c r="B223" s="400"/>
      <c r="C223" s="281" t="s">
        <v>106</v>
      </c>
      <c r="D223" s="162"/>
      <c r="E223" s="41"/>
      <c r="F223" s="16"/>
      <c r="G223" s="16"/>
      <c r="H223" s="16"/>
      <c r="I223" s="16" t="s">
        <v>32</v>
      </c>
      <c r="J223" s="17"/>
      <c r="K223" s="98">
        <f t="shared" si="162"/>
        <v>0</v>
      </c>
      <c r="L223" s="98">
        <f t="shared" si="163"/>
        <v>0</v>
      </c>
      <c r="M223" s="99">
        <f t="shared" si="164"/>
        <v>0</v>
      </c>
      <c r="N223" s="99">
        <f t="shared" si="165"/>
        <v>0</v>
      </c>
      <c r="O223" s="100">
        <f t="shared" si="166"/>
        <v>0</v>
      </c>
      <c r="P223" s="100">
        <f t="shared" si="167"/>
        <v>0</v>
      </c>
      <c r="Q223" s="101">
        <f t="shared" si="168"/>
        <v>0</v>
      </c>
      <c r="R223" s="101">
        <f t="shared" si="169"/>
        <v>0</v>
      </c>
      <c r="S223" s="102">
        <f t="shared" si="170"/>
        <v>0</v>
      </c>
      <c r="T223" s="102">
        <f t="shared" si="171"/>
        <v>0</v>
      </c>
      <c r="U223" s="103">
        <f t="shared" si="172"/>
        <v>0</v>
      </c>
      <c r="V223" s="103">
        <f t="shared" si="173"/>
        <v>0</v>
      </c>
      <c r="W223" s="104">
        <f t="shared" si="174"/>
        <v>0</v>
      </c>
      <c r="X223" s="104">
        <f t="shared" si="175"/>
        <v>0</v>
      </c>
      <c r="Y223" s="81"/>
    </row>
    <row r="224" spans="1:37">
      <c r="A224" s="438" t="s">
        <v>70</v>
      </c>
      <c r="B224" s="374"/>
      <c r="C224" s="78" t="s">
        <v>108</v>
      </c>
      <c r="D224" s="290"/>
      <c r="E224" s="57" t="s">
        <v>32</v>
      </c>
      <c r="F224" s="58"/>
      <c r="G224" s="58"/>
      <c r="H224" s="58"/>
      <c r="I224" s="58"/>
      <c r="J224" s="59"/>
      <c r="K224" s="98">
        <f t="shared" si="162"/>
        <v>0</v>
      </c>
      <c r="L224" s="98">
        <f t="shared" si="163"/>
        <v>0</v>
      </c>
      <c r="M224" s="99">
        <f t="shared" si="164"/>
        <v>0</v>
      </c>
      <c r="N224" s="99">
        <f t="shared" si="165"/>
        <v>0</v>
      </c>
      <c r="O224" s="100">
        <f t="shared" si="166"/>
        <v>0</v>
      </c>
      <c r="P224" s="100">
        <f t="shared" si="167"/>
        <v>0</v>
      </c>
      <c r="Q224" s="101">
        <f t="shared" si="168"/>
        <v>0</v>
      </c>
      <c r="R224" s="101">
        <f t="shared" si="169"/>
        <v>0</v>
      </c>
      <c r="S224" s="102">
        <f t="shared" si="170"/>
        <v>0</v>
      </c>
      <c r="T224" s="102">
        <f t="shared" si="171"/>
        <v>0</v>
      </c>
      <c r="U224" s="103">
        <f t="shared" si="172"/>
        <v>0</v>
      </c>
      <c r="V224" s="103">
        <f t="shared" si="173"/>
        <v>0</v>
      </c>
      <c r="W224" s="104">
        <f t="shared" si="174"/>
        <v>0</v>
      </c>
      <c r="X224" s="104">
        <f t="shared" si="175"/>
        <v>0</v>
      </c>
      <c r="Y224" s="64"/>
    </row>
    <row r="225" spans="1:25">
      <c r="A225" s="402"/>
      <c r="B225" s="403"/>
      <c r="C225" s="79" t="s">
        <v>109</v>
      </c>
      <c r="D225" s="291"/>
      <c r="E225" s="60"/>
      <c r="F225" s="61" t="s">
        <v>32</v>
      </c>
      <c r="G225" s="61" t="s">
        <v>32</v>
      </c>
      <c r="H225" s="61"/>
      <c r="I225" s="61"/>
      <c r="J225" s="62"/>
      <c r="K225" s="98">
        <f t="shared" si="162"/>
        <v>0</v>
      </c>
      <c r="L225" s="98">
        <f t="shared" si="163"/>
        <v>0</v>
      </c>
      <c r="M225" s="99">
        <f t="shared" si="164"/>
        <v>0</v>
      </c>
      <c r="N225" s="99">
        <f t="shared" si="165"/>
        <v>0</v>
      </c>
      <c r="O225" s="100">
        <f t="shared" si="166"/>
        <v>0</v>
      </c>
      <c r="P225" s="100">
        <f t="shared" si="167"/>
        <v>0</v>
      </c>
      <c r="Q225" s="101">
        <f t="shared" si="168"/>
        <v>0</v>
      </c>
      <c r="R225" s="101">
        <f t="shared" si="169"/>
        <v>0</v>
      </c>
      <c r="S225" s="102">
        <f t="shared" si="170"/>
        <v>0</v>
      </c>
      <c r="T225" s="102">
        <f t="shared" si="171"/>
        <v>0</v>
      </c>
      <c r="U225" s="103">
        <f t="shared" si="172"/>
        <v>0</v>
      </c>
      <c r="V225" s="103">
        <f t="shared" si="173"/>
        <v>0</v>
      </c>
      <c r="W225" s="104">
        <f t="shared" si="174"/>
        <v>0</v>
      </c>
      <c r="X225" s="104">
        <f t="shared" si="175"/>
        <v>0</v>
      </c>
      <c r="Y225" s="64"/>
    </row>
    <row r="226" spans="1:25">
      <c r="A226" s="402"/>
      <c r="B226" s="403"/>
      <c r="C226" s="79" t="s">
        <v>110</v>
      </c>
      <c r="D226" s="291"/>
      <c r="E226" s="60"/>
      <c r="F226" s="61"/>
      <c r="G226" s="61"/>
      <c r="H226" s="61" t="s">
        <v>32</v>
      </c>
      <c r="I226" s="61"/>
      <c r="J226" s="62"/>
      <c r="K226" s="98">
        <f t="shared" si="162"/>
        <v>0</v>
      </c>
      <c r="L226" s="98">
        <f t="shared" si="163"/>
        <v>0</v>
      </c>
      <c r="M226" s="99">
        <f t="shared" si="164"/>
        <v>0</v>
      </c>
      <c r="N226" s="99">
        <f t="shared" si="165"/>
        <v>0</v>
      </c>
      <c r="O226" s="100">
        <f t="shared" si="166"/>
        <v>0</v>
      </c>
      <c r="P226" s="100">
        <f t="shared" si="167"/>
        <v>0</v>
      </c>
      <c r="Q226" s="101">
        <f t="shared" si="168"/>
        <v>0</v>
      </c>
      <c r="R226" s="101">
        <f t="shared" si="169"/>
        <v>0</v>
      </c>
      <c r="S226" s="102">
        <f t="shared" si="170"/>
        <v>0</v>
      </c>
      <c r="T226" s="102">
        <f t="shared" si="171"/>
        <v>0</v>
      </c>
      <c r="U226" s="103">
        <f t="shared" si="172"/>
        <v>0</v>
      </c>
      <c r="V226" s="103">
        <f t="shared" si="173"/>
        <v>0</v>
      </c>
      <c r="W226" s="104">
        <f t="shared" si="174"/>
        <v>0</v>
      </c>
      <c r="X226" s="104">
        <f t="shared" si="175"/>
        <v>0</v>
      </c>
      <c r="Y226" s="64"/>
    </row>
    <row r="227" spans="1:25">
      <c r="A227" s="402"/>
      <c r="B227" s="403"/>
      <c r="C227" s="79" t="s">
        <v>111</v>
      </c>
      <c r="D227" s="291"/>
      <c r="E227" s="60"/>
      <c r="F227" s="61"/>
      <c r="G227" s="61"/>
      <c r="H227" s="61"/>
      <c r="I227" s="61" t="s">
        <v>32</v>
      </c>
      <c r="J227" s="62"/>
      <c r="K227" s="98">
        <f t="shared" si="162"/>
        <v>0</v>
      </c>
      <c r="L227" s="98">
        <f t="shared" si="163"/>
        <v>0</v>
      </c>
      <c r="M227" s="99">
        <f t="shared" si="164"/>
        <v>0</v>
      </c>
      <c r="N227" s="99">
        <f t="shared" si="165"/>
        <v>0</v>
      </c>
      <c r="O227" s="100">
        <f t="shared" si="166"/>
        <v>0</v>
      </c>
      <c r="P227" s="100">
        <f t="shared" si="167"/>
        <v>0</v>
      </c>
      <c r="Q227" s="101">
        <f t="shared" si="168"/>
        <v>0</v>
      </c>
      <c r="R227" s="101">
        <f t="shared" si="169"/>
        <v>0</v>
      </c>
      <c r="S227" s="102">
        <f t="shared" si="170"/>
        <v>0</v>
      </c>
      <c r="T227" s="102">
        <f t="shared" si="171"/>
        <v>0</v>
      </c>
      <c r="U227" s="103">
        <f t="shared" si="172"/>
        <v>0</v>
      </c>
      <c r="V227" s="103">
        <f t="shared" si="173"/>
        <v>0</v>
      </c>
      <c r="W227" s="104">
        <f t="shared" si="174"/>
        <v>0</v>
      </c>
      <c r="X227" s="104">
        <f t="shared" si="175"/>
        <v>0</v>
      </c>
      <c r="Y227" s="64"/>
    </row>
    <row r="228" spans="1:25">
      <c r="A228" s="402"/>
      <c r="B228" s="403"/>
      <c r="C228" s="79" t="s">
        <v>112</v>
      </c>
      <c r="D228" s="291"/>
      <c r="E228" s="60"/>
      <c r="F228" s="61"/>
      <c r="G228" s="61"/>
      <c r="H228" s="61"/>
      <c r="I228" s="61"/>
      <c r="J228" s="62" t="s">
        <v>32</v>
      </c>
      <c r="K228" s="98">
        <f t="shared" si="162"/>
        <v>0</v>
      </c>
      <c r="L228" s="98">
        <f t="shared" si="163"/>
        <v>0</v>
      </c>
      <c r="M228" s="99">
        <f t="shared" si="164"/>
        <v>0</v>
      </c>
      <c r="N228" s="99">
        <f t="shared" si="165"/>
        <v>0</v>
      </c>
      <c r="O228" s="100">
        <f t="shared" si="166"/>
        <v>0</v>
      </c>
      <c r="P228" s="100">
        <f t="shared" si="167"/>
        <v>0</v>
      </c>
      <c r="Q228" s="101">
        <f t="shared" si="168"/>
        <v>0</v>
      </c>
      <c r="R228" s="101">
        <f t="shared" si="169"/>
        <v>0</v>
      </c>
      <c r="S228" s="102">
        <f t="shared" si="170"/>
        <v>0</v>
      </c>
      <c r="T228" s="102">
        <f t="shared" si="171"/>
        <v>0</v>
      </c>
      <c r="U228" s="103">
        <f t="shared" si="172"/>
        <v>0</v>
      </c>
      <c r="V228" s="103">
        <f t="shared" si="173"/>
        <v>0</v>
      </c>
      <c r="W228" s="104">
        <f t="shared" si="174"/>
        <v>0</v>
      </c>
      <c r="X228" s="104">
        <f t="shared" si="175"/>
        <v>0</v>
      </c>
      <c r="Y228" s="64"/>
    </row>
    <row r="229" spans="1:25" ht="14.25" thickBot="1">
      <c r="A229" s="404"/>
      <c r="B229" s="405"/>
      <c r="C229" s="80" t="s">
        <v>69</v>
      </c>
      <c r="D229" s="292"/>
      <c r="E229" s="63" t="s">
        <v>32</v>
      </c>
      <c r="F229" s="7" t="s">
        <v>32</v>
      </c>
      <c r="G229" s="7" t="s">
        <v>32</v>
      </c>
      <c r="H229" s="7" t="s">
        <v>32</v>
      </c>
      <c r="I229" s="7" t="s">
        <v>32</v>
      </c>
      <c r="J229" s="8" t="s">
        <v>32</v>
      </c>
      <c r="K229" s="98">
        <f t="shared" si="162"/>
        <v>0</v>
      </c>
      <c r="L229" s="98">
        <f t="shared" si="163"/>
        <v>0</v>
      </c>
      <c r="M229" s="99">
        <f t="shared" si="164"/>
        <v>0</v>
      </c>
      <c r="N229" s="99">
        <f t="shared" si="165"/>
        <v>0</v>
      </c>
      <c r="O229" s="100">
        <f t="shared" si="166"/>
        <v>0</v>
      </c>
      <c r="P229" s="100">
        <f t="shared" si="167"/>
        <v>0</v>
      </c>
      <c r="Q229" s="101">
        <f t="shared" si="168"/>
        <v>0</v>
      </c>
      <c r="R229" s="101">
        <f t="shared" si="169"/>
        <v>0</v>
      </c>
      <c r="S229" s="102">
        <f t="shared" si="170"/>
        <v>0</v>
      </c>
      <c r="T229" s="102">
        <f t="shared" si="171"/>
        <v>0</v>
      </c>
      <c r="U229" s="103">
        <f t="shared" si="172"/>
        <v>0</v>
      </c>
      <c r="V229" s="103">
        <f t="shared" si="173"/>
        <v>0</v>
      </c>
      <c r="W229" s="104">
        <f t="shared" si="174"/>
        <v>0</v>
      </c>
      <c r="X229" s="104">
        <f t="shared" si="175"/>
        <v>0</v>
      </c>
      <c r="Y229" s="64"/>
    </row>
    <row r="230" spans="1:25" ht="14.25" thickBot="1">
      <c r="A230" s="393" t="s">
        <v>152</v>
      </c>
      <c r="B230" s="394"/>
      <c r="C230" s="395"/>
      <c r="D230" s="107" t="str">
        <f>IF(SUM(L214:L229)=0,"",SUM(K214:K229)/SUM(L214:L229)*100)</f>
        <v/>
      </c>
      <c r="E230" s="107" t="str">
        <f>IF(SUM(N214:N229)=0,"",SUM(M214:M229)/SUM(N214:N229)*100)</f>
        <v/>
      </c>
      <c r="F230" s="105" t="str">
        <f>IF(SUM(P214:P229)=0,"",SUM(O214:O229)/SUM(P214:P229)*100)</f>
        <v/>
      </c>
      <c r="G230" s="105" t="str">
        <f>IF(SUM(R214:R229)=0,"",SUM(Q214:Q229)/SUM(R214:R229)*100)</f>
        <v/>
      </c>
      <c r="H230" s="105" t="str">
        <f>IF(SUM(T214:T229)=0,"",SUM(S214:S229)/SUM(T214:T229)*100)</f>
        <v/>
      </c>
      <c r="I230" s="105" t="str">
        <f>IF(SUM(V214:V229)=0,"",SUM(U214:U229)/SUM(V214:V229)*100)</f>
        <v/>
      </c>
      <c r="J230" s="106" t="str">
        <f>IF(SUM(X214:X229)=0,"",SUM(W214:W229)/SUM(X214:X229)*100)</f>
        <v/>
      </c>
    </row>
    <row r="231" spans="1:25" ht="14.25" thickBot="1">
      <c r="A231" s="396" t="s">
        <v>71</v>
      </c>
      <c r="B231" s="392"/>
      <c r="C231" s="397"/>
      <c r="D231" s="397"/>
      <c r="E231" s="397"/>
      <c r="F231" s="397"/>
      <c r="G231" s="397"/>
      <c r="H231" s="397"/>
      <c r="I231" s="397"/>
      <c r="J231" s="398"/>
    </row>
  </sheetData>
  <mergeCells count="191">
    <mergeCell ref="AC213:AG213"/>
    <mergeCell ref="AH214:AH220"/>
    <mergeCell ref="AJ215:AK215"/>
    <mergeCell ref="AC144:AG144"/>
    <mergeCell ref="AH145:AH151"/>
    <mergeCell ref="AJ146:AK146"/>
    <mergeCell ref="AC167:AG167"/>
    <mergeCell ref="AH168:AH174"/>
    <mergeCell ref="AJ169:AK169"/>
    <mergeCell ref="AC190:AG190"/>
    <mergeCell ref="AH191:AH197"/>
    <mergeCell ref="AJ192:AK192"/>
    <mergeCell ref="AC75:AG75"/>
    <mergeCell ref="AH76:AH82"/>
    <mergeCell ref="AJ77:AK77"/>
    <mergeCell ref="AC98:AG98"/>
    <mergeCell ref="AH99:AH105"/>
    <mergeCell ref="AJ100:AK100"/>
    <mergeCell ref="AC121:AG121"/>
    <mergeCell ref="AH122:AH128"/>
    <mergeCell ref="AJ123:AK123"/>
    <mergeCell ref="AC6:AG6"/>
    <mergeCell ref="AH7:AH13"/>
    <mergeCell ref="AJ8:AK8"/>
    <mergeCell ref="AC29:AG29"/>
    <mergeCell ref="AH30:AH36"/>
    <mergeCell ref="AJ31:AK31"/>
    <mergeCell ref="AC52:AG52"/>
    <mergeCell ref="AH53:AH59"/>
    <mergeCell ref="AJ54:AK54"/>
    <mergeCell ref="A3:B3"/>
    <mergeCell ref="A26:B26"/>
    <mergeCell ref="A7:B13"/>
    <mergeCell ref="A14:B16"/>
    <mergeCell ref="A17:B22"/>
    <mergeCell ref="A23:C23"/>
    <mergeCell ref="A24:B24"/>
    <mergeCell ref="C24:J24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49:B49"/>
    <mergeCell ref="A30:B36"/>
    <mergeCell ref="A37:B39"/>
    <mergeCell ref="A40:B45"/>
    <mergeCell ref="A46:C46"/>
    <mergeCell ref="A47:B47"/>
    <mergeCell ref="C47:J47"/>
    <mergeCell ref="A27:B29"/>
    <mergeCell ref="C27:C29"/>
    <mergeCell ref="D27:D29"/>
    <mergeCell ref="E27:J27"/>
    <mergeCell ref="E28:E29"/>
    <mergeCell ref="F28:G28"/>
    <mergeCell ref="H28:H29"/>
    <mergeCell ref="I28:I29"/>
    <mergeCell ref="J28:J29"/>
    <mergeCell ref="A72:B72"/>
    <mergeCell ref="A53:B59"/>
    <mergeCell ref="A60:B62"/>
    <mergeCell ref="A63:B68"/>
    <mergeCell ref="A69:C69"/>
    <mergeCell ref="A70:B70"/>
    <mergeCell ref="C70:J70"/>
    <mergeCell ref="A50:B52"/>
    <mergeCell ref="C50:C52"/>
    <mergeCell ref="D50:D52"/>
    <mergeCell ref="E50:J50"/>
    <mergeCell ref="E51:E52"/>
    <mergeCell ref="F51:G51"/>
    <mergeCell ref="H51:H52"/>
    <mergeCell ref="I51:I52"/>
    <mergeCell ref="J51:J52"/>
    <mergeCell ref="A95:B95"/>
    <mergeCell ref="A76:B82"/>
    <mergeCell ref="A83:B85"/>
    <mergeCell ref="A86:B91"/>
    <mergeCell ref="A92:C92"/>
    <mergeCell ref="A93:B93"/>
    <mergeCell ref="C93:J93"/>
    <mergeCell ref="A73:B75"/>
    <mergeCell ref="C73:C75"/>
    <mergeCell ref="D73:D75"/>
    <mergeCell ref="E73:J73"/>
    <mergeCell ref="E74:E75"/>
    <mergeCell ref="F74:G74"/>
    <mergeCell ref="H74:H75"/>
    <mergeCell ref="I74:I75"/>
    <mergeCell ref="J74:J75"/>
    <mergeCell ref="A118:B118"/>
    <mergeCell ref="A99:B105"/>
    <mergeCell ref="A106:B108"/>
    <mergeCell ref="A109:B114"/>
    <mergeCell ref="A115:C115"/>
    <mergeCell ref="A116:B116"/>
    <mergeCell ref="C116:J116"/>
    <mergeCell ref="A96:B98"/>
    <mergeCell ref="C96:C98"/>
    <mergeCell ref="D96:D98"/>
    <mergeCell ref="E96:J96"/>
    <mergeCell ref="E97:E98"/>
    <mergeCell ref="F97:G97"/>
    <mergeCell ref="H97:H98"/>
    <mergeCell ref="I97:I98"/>
    <mergeCell ref="J97:J98"/>
    <mergeCell ref="A141:B141"/>
    <mergeCell ref="A122:B128"/>
    <mergeCell ref="A129:B131"/>
    <mergeCell ref="A132:B137"/>
    <mergeCell ref="A138:C138"/>
    <mergeCell ref="A139:B139"/>
    <mergeCell ref="C139:J139"/>
    <mergeCell ref="A119:B121"/>
    <mergeCell ref="C119:C121"/>
    <mergeCell ref="D119:D121"/>
    <mergeCell ref="E119:J119"/>
    <mergeCell ref="E120:E121"/>
    <mergeCell ref="F120:G120"/>
    <mergeCell ref="H120:H121"/>
    <mergeCell ref="I120:I121"/>
    <mergeCell ref="J120:J121"/>
    <mergeCell ref="A164:B164"/>
    <mergeCell ref="A145:B151"/>
    <mergeCell ref="A152:B154"/>
    <mergeCell ref="A155:B160"/>
    <mergeCell ref="A161:C161"/>
    <mergeCell ref="A162:B162"/>
    <mergeCell ref="C162:J162"/>
    <mergeCell ref="A142:B144"/>
    <mergeCell ref="C142:C144"/>
    <mergeCell ref="D142:D144"/>
    <mergeCell ref="E142:J142"/>
    <mergeCell ref="E143:E144"/>
    <mergeCell ref="F143:G143"/>
    <mergeCell ref="H143:H144"/>
    <mergeCell ref="I143:I144"/>
    <mergeCell ref="J143:J144"/>
    <mergeCell ref="A168:B174"/>
    <mergeCell ref="A175:B177"/>
    <mergeCell ref="A178:B183"/>
    <mergeCell ref="A184:C184"/>
    <mergeCell ref="A185:B185"/>
    <mergeCell ref="C185:J185"/>
    <mergeCell ref="A165:B167"/>
    <mergeCell ref="C165:C167"/>
    <mergeCell ref="D165:D167"/>
    <mergeCell ref="E165:J165"/>
    <mergeCell ref="E166:E167"/>
    <mergeCell ref="F166:G166"/>
    <mergeCell ref="H166:H167"/>
    <mergeCell ref="I166:I167"/>
    <mergeCell ref="J166:J167"/>
    <mergeCell ref="C188:C190"/>
    <mergeCell ref="D188:D190"/>
    <mergeCell ref="E188:J188"/>
    <mergeCell ref="E189:E190"/>
    <mergeCell ref="F189:G189"/>
    <mergeCell ref="H189:H190"/>
    <mergeCell ref="I189:I190"/>
    <mergeCell ref="J189:J190"/>
    <mergeCell ref="A187:B187"/>
    <mergeCell ref="A1:J1"/>
    <mergeCell ref="A214:B220"/>
    <mergeCell ref="A221:B223"/>
    <mergeCell ref="A224:B229"/>
    <mergeCell ref="A230:C230"/>
    <mergeCell ref="A231:B231"/>
    <mergeCell ref="C231:J231"/>
    <mergeCell ref="A211:B213"/>
    <mergeCell ref="C211:C213"/>
    <mergeCell ref="D211:D213"/>
    <mergeCell ref="E211:J211"/>
    <mergeCell ref="E212:E213"/>
    <mergeCell ref="F212:G212"/>
    <mergeCell ref="H212:H213"/>
    <mergeCell ref="I212:I213"/>
    <mergeCell ref="J212:J213"/>
    <mergeCell ref="A210:B210"/>
    <mergeCell ref="A191:B197"/>
    <mergeCell ref="A198:B200"/>
    <mergeCell ref="A201:B206"/>
    <mergeCell ref="A207:C207"/>
    <mergeCell ref="A208:B208"/>
    <mergeCell ref="C208:J208"/>
    <mergeCell ref="A188:B190"/>
  </mergeCells>
  <phoneticPr fontId="1"/>
  <dataValidations count="1">
    <dataValidation type="list" allowBlank="1" showInputMessage="1" showErrorMessage="1" sqref="D7:D22 D30:D45 D53:D68 D76:D91 D99:D114 D122:D137 D145:D160 D168:D183 D191:D206 D214:D229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1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  <col min="26" max="26" width="2.625" customWidth="1"/>
    <col min="27" max="27" width="19.25" customWidth="1"/>
    <col min="29" max="33" width="2.625" customWidth="1"/>
    <col min="34" max="34" width="20.625" customWidth="1"/>
    <col min="35" max="35" width="2.625" customWidth="1"/>
    <col min="36" max="37" width="10.625" customWidth="1"/>
  </cols>
  <sheetData>
    <row r="1" spans="1:37" ht="21">
      <c r="A1" s="364" t="s">
        <v>282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37" ht="14.25" thickBot="1">
      <c r="A2" s="300" t="s">
        <v>272</v>
      </c>
      <c r="C2" s="324" t="s">
        <v>294</v>
      </c>
    </row>
    <row r="3" spans="1:37" ht="18" customHeight="1" thickBot="1">
      <c r="A3" s="391" t="s">
        <v>276</v>
      </c>
      <c r="B3" s="392"/>
      <c r="C3" s="299" t="s">
        <v>319</v>
      </c>
      <c r="D3" s="295"/>
      <c r="E3" s="295"/>
      <c r="F3" s="295"/>
      <c r="G3" s="295"/>
      <c r="H3" s="295"/>
      <c r="I3" s="295"/>
      <c r="J3" s="296"/>
    </row>
    <row r="4" spans="1:37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37" ht="14.25" thickBot="1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32</v>
      </c>
    </row>
    <row r="6" spans="1:37" ht="14.25" customHeight="1" thickBot="1">
      <c r="A6" s="432"/>
      <c r="B6" s="388"/>
      <c r="C6" s="435"/>
      <c r="D6" s="427"/>
      <c r="E6" s="415"/>
      <c r="F6" s="154" t="s">
        <v>46</v>
      </c>
      <c r="G6" s="154" t="s">
        <v>47</v>
      </c>
      <c r="H6" s="437"/>
      <c r="I6" s="437"/>
      <c r="J6" s="417"/>
      <c r="Y6" s="64" t="s">
        <v>72</v>
      </c>
      <c r="AA6" s="342" t="s">
        <v>63</v>
      </c>
      <c r="AB6" s="343" t="s">
        <v>152</v>
      </c>
      <c r="AC6" s="447" t="s">
        <v>64</v>
      </c>
      <c r="AD6" s="447"/>
      <c r="AE6" s="447"/>
      <c r="AF6" s="447"/>
      <c r="AG6" s="447"/>
      <c r="AH6" s="344" t="s">
        <v>326</v>
      </c>
    </row>
    <row r="7" spans="1:37" ht="14.25" thickTop="1">
      <c r="A7" s="399" t="s">
        <v>113</v>
      </c>
      <c r="B7" s="400"/>
      <c r="C7" s="14" t="s">
        <v>116</v>
      </c>
      <c r="D7" s="161" t="s">
        <v>147</v>
      </c>
      <c r="E7" s="40" t="s">
        <v>32</v>
      </c>
      <c r="F7" s="22"/>
      <c r="G7" s="22"/>
      <c r="H7" s="22"/>
      <c r="I7" s="22"/>
      <c r="J7" s="23"/>
      <c r="K7" s="98">
        <f t="shared" ref="K7:K18" si="0">IF(D7="○",1,0)</f>
        <v>1</v>
      </c>
      <c r="L7" s="98">
        <f t="shared" ref="L7:L18" si="1">IF(D7="",0,1)</f>
        <v>1</v>
      </c>
      <c r="M7" s="99">
        <f t="shared" ref="M7:M18" si="2">IF(AND($D7="○",E7="○"),1,0)</f>
        <v>1</v>
      </c>
      <c r="N7" s="99">
        <f t="shared" ref="N7:N18" si="3">IF(AND($D7&lt;&gt;"",$E7="○"),1,0)</f>
        <v>1</v>
      </c>
      <c r="O7" s="100">
        <f t="shared" ref="O7:O18" si="4">IF(AND($D7="○",F7="○"),1,0)</f>
        <v>0</v>
      </c>
      <c r="P7" s="100">
        <f t="shared" ref="P7:P18" si="5">IF(AND($D7&lt;&gt;"",$F7="○"),1,0)</f>
        <v>0</v>
      </c>
      <c r="Q7" s="101">
        <f t="shared" ref="Q7:Q18" si="6">IF(AND($D7="○",G7="○"),1,0)</f>
        <v>0</v>
      </c>
      <c r="R7" s="101">
        <f t="shared" ref="R7:R18" si="7">IF(AND($D7&lt;&gt;"",$G7="○"),1,0)</f>
        <v>0</v>
      </c>
      <c r="S7" s="102">
        <f t="shared" ref="S7:S18" si="8">IF(AND($D7="○",H7="○"),1,0)</f>
        <v>0</v>
      </c>
      <c r="T7" s="102">
        <f t="shared" ref="T7:T18" si="9">IF(AND($D7&lt;&gt;"",$H7="○"),1,0)</f>
        <v>0</v>
      </c>
      <c r="U7" s="103">
        <f t="shared" ref="U7:U18" si="10">IF(AND($D7="○",I7="○"),1,0)</f>
        <v>0</v>
      </c>
      <c r="V7" s="103">
        <f t="shared" ref="V7:V18" si="11">IF(AND($D7&lt;&gt;"",$I7="○"),1,0)</f>
        <v>0</v>
      </c>
      <c r="W7" s="104">
        <f t="shared" ref="W7:W18" si="12">IF(AND($D7="○",J7="○"),1,0)</f>
        <v>0</v>
      </c>
      <c r="X7" s="104">
        <f t="shared" ref="X7:X18" si="13">IF(AND($D7&lt;&gt;"",$J7="○"),1,0)</f>
        <v>0</v>
      </c>
      <c r="Y7" s="64"/>
      <c r="AA7" s="248" t="s">
        <v>327</v>
      </c>
      <c r="AB7" s="346">
        <f>E19</f>
        <v>100</v>
      </c>
      <c r="AC7" s="348" t="s">
        <v>334</v>
      </c>
      <c r="AD7" s="349" t="str">
        <f>IF(AB7&gt;=20,"★","")</f>
        <v>★</v>
      </c>
      <c r="AE7" s="349" t="str">
        <f>IF(AB7&gt;=40,"★","")</f>
        <v>★</v>
      </c>
      <c r="AF7" s="349" t="str">
        <f>IF(AB7&gt;=60,"★","")</f>
        <v>★</v>
      </c>
      <c r="AG7" s="350" t="str">
        <f>IF(AB7&gt;=80,"★","")</f>
        <v>★</v>
      </c>
      <c r="AH7" s="449">
        <f>C20</f>
        <v>0</v>
      </c>
    </row>
    <row r="8" spans="1:37">
      <c r="A8" s="399"/>
      <c r="B8" s="400"/>
      <c r="C8" s="14" t="s">
        <v>117</v>
      </c>
      <c r="D8" s="161" t="s">
        <v>147</v>
      </c>
      <c r="E8" s="40" t="s">
        <v>32</v>
      </c>
      <c r="F8" s="22"/>
      <c r="G8" s="22"/>
      <c r="H8" s="22"/>
      <c r="I8" s="22"/>
      <c r="J8" s="23"/>
      <c r="K8" s="98">
        <f t="shared" si="0"/>
        <v>1</v>
      </c>
      <c r="L8" s="98">
        <f t="shared" si="1"/>
        <v>1</v>
      </c>
      <c r="M8" s="99">
        <f t="shared" si="2"/>
        <v>1</v>
      </c>
      <c r="N8" s="99">
        <f t="shared" si="3"/>
        <v>1</v>
      </c>
      <c r="O8" s="100">
        <f t="shared" si="4"/>
        <v>0</v>
      </c>
      <c r="P8" s="100">
        <f t="shared" si="5"/>
        <v>0</v>
      </c>
      <c r="Q8" s="101">
        <f t="shared" si="6"/>
        <v>0</v>
      </c>
      <c r="R8" s="101">
        <f t="shared" si="7"/>
        <v>0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  <c r="AA8" s="248" t="s">
        <v>328</v>
      </c>
      <c r="AB8" s="346">
        <f>F19</f>
        <v>100</v>
      </c>
      <c r="AC8" s="348" t="s">
        <v>334</v>
      </c>
      <c r="AD8" s="349" t="str">
        <f t="shared" ref="AD8:AD13" si="14">IF(AB8&gt;=20,"★","")</f>
        <v>★</v>
      </c>
      <c r="AE8" s="349" t="str">
        <f t="shared" ref="AE8:AE13" si="15">IF(AB8&gt;=40,"★","")</f>
        <v>★</v>
      </c>
      <c r="AF8" s="349" t="str">
        <f t="shared" ref="AF8:AF13" si="16">IF(AB8&gt;=60,"★","")</f>
        <v>★</v>
      </c>
      <c r="AG8" s="350" t="str">
        <f t="shared" ref="AG8:AG13" si="17">IF(AB8&gt;=80,"★","")</f>
        <v>★</v>
      </c>
      <c r="AH8" s="449"/>
      <c r="AJ8" s="442" t="s">
        <v>335</v>
      </c>
      <c r="AK8" s="443"/>
    </row>
    <row r="9" spans="1:37">
      <c r="A9" s="409"/>
      <c r="B9" s="400"/>
      <c r="C9" s="281" t="s">
        <v>238</v>
      </c>
      <c r="D9" s="162" t="s">
        <v>147</v>
      </c>
      <c r="E9" s="41"/>
      <c r="F9" s="16" t="s">
        <v>32</v>
      </c>
      <c r="G9" s="16" t="s">
        <v>32</v>
      </c>
      <c r="H9" s="16"/>
      <c r="I9" s="16"/>
      <c r="J9" s="17"/>
      <c r="K9" s="98">
        <f t="shared" si="0"/>
        <v>1</v>
      </c>
      <c r="L9" s="98">
        <f t="shared" si="1"/>
        <v>1</v>
      </c>
      <c r="M9" s="99">
        <f t="shared" si="2"/>
        <v>0</v>
      </c>
      <c r="N9" s="99">
        <f t="shared" si="3"/>
        <v>0</v>
      </c>
      <c r="O9" s="100">
        <f t="shared" si="4"/>
        <v>1</v>
      </c>
      <c r="P9" s="100">
        <f t="shared" si="5"/>
        <v>1</v>
      </c>
      <c r="Q9" s="101">
        <f t="shared" si="6"/>
        <v>1</v>
      </c>
      <c r="R9" s="101">
        <f t="shared" si="7"/>
        <v>1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  <c r="AA9" s="248" t="s">
        <v>329</v>
      </c>
      <c r="AB9" s="346">
        <f>G19</f>
        <v>100</v>
      </c>
      <c r="AC9" s="348" t="s">
        <v>334</v>
      </c>
      <c r="AD9" s="349" t="str">
        <f t="shared" si="14"/>
        <v>★</v>
      </c>
      <c r="AE9" s="349" t="str">
        <f t="shared" si="15"/>
        <v>★</v>
      </c>
      <c r="AF9" s="349" t="str">
        <f t="shared" si="16"/>
        <v>★</v>
      </c>
      <c r="AG9" s="350" t="str">
        <f t="shared" si="17"/>
        <v>★</v>
      </c>
      <c r="AH9" s="449"/>
      <c r="AJ9" s="351" t="s">
        <v>336</v>
      </c>
      <c r="AK9" s="352" t="s">
        <v>334</v>
      </c>
    </row>
    <row r="10" spans="1:37">
      <c r="A10" s="409"/>
      <c r="B10" s="400"/>
      <c r="C10" s="281" t="s">
        <v>260</v>
      </c>
      <c r="D10" s="162" t="s">
        <v>293</v>
      </c>
      <c r="E10" s="41"/>
      <c r="F10" s="16"/>
      <c r="G10" s="16"/>
      <c r="H10" s="16" t="s">
        <v>32</v>
      </c>
      <c r="I10" s="16"/>
      <c r="J10" s="17"/>
      <c r="K10" s="98">
        <f t="shared" si="0"/>
        <v>0</v>
      </c>
      <c r="L10" s="98">
        <f t="shared" si="1"/>
        <v>1</v>
      </c>
      <c r="M10" s="99">
        <f t="shared" si="2"/>
        <v>0</v>
      </c>
      <c r="N10" s="99">
        <f t="shared" si="3"/>
        <v>0</v>
      </c>
      <c r="O10" s="100">
        <f t="shared" si="4"/>
        <v>0</v>
      </c>
      <c r="P10" s="100">
        <f t="shared" si="5"/>
        <v>0</v>
      </c>
      <c r="Q10" s="101">
        <f t="shared" si="6"/>
        <v>0</v>
      </c>
      <c r="R10" s="101">
        <f t="shared" si="7"/>
        <v>0</v>
      </c>
      <c r="S10" s="102">
        <f t="shared" si="8"/>
        <v>0</v>
      </c>
      <c r="T10" s="102">
        <f t="shared" si="9"/>
        <v>1</v>
      </c>
      <c r="U10" s="103">
        <f t="shared" si="10"/>
        <v>0</v>
      </c>
      <c r="V10" s="103">
        <f t="shared" si="11"/>
        <v>0</v>
      </c>
      <c r="W10" s="104">
        <f t="shared" si="12"/>
        <v>0</v>
      </c>
      <c r="X10" s="104">
        <f t="shared" si="13"/>
        <v>0</v>
      </c>
      <c r="Y10" s="64"/>
      <c r="AA10" s="248" t="s">
        <v>143</v>
      </c>
      <c r="AB10" s="346">
        <f>H19</f>
        <v>83.333333333333343</v>
      </c>
      <c r="AC10" s="348" t="s">
        <v>334</v>
      </c>
      <c r="AD10" s="349" t="str">
        <f t="shared" si="14"/>
        <v>★</v>
      </c>
      <c r="AE10" s="349" t="str">
        <f t="shared" si="15"/>
        <v>★</v>
      </c>
      <c r="AF10" s="349" t="str">
        <f t="shared" si="16"/>
        <v>★</v>
      </c>
      <c r="AG10" s="350" t="str">
        <f t="shared" si="17"/>
        <v>★</v>
      </c>
      <c r="AH10" s="449"/>
      <c r="AJ10" s="351" t="s">
        <v>337</v>
      </c>
      <c r="AK10" s="353" t="s">
        <v>341</v>
      </c>
    </row>
    <row r="11" spans="1:37">
      <c r="A11" s="409"/>
      <c r="B11" s="400"/>
      <c r="C11" s="281" t="s">
        <v>261</v>
      </c>
      <c r="D11" s="162" t="s">
        <v>147</v>
      </c>
      <c r="E11" s="41" t="s">
        <v>32</v>
      </c>
      <c r="F11" s="16" t="s">
        <v>32</v>
      </c>
      <c r="G11" s="16" t="s">
        <v>32</v>
      </c>
      <c r="H11" s="16" t="s">
        <v>32</v>
      </c>
      <c r="I11" s="16" t="s">
        <v>32</v>
      </c>
      <c r="J11" s="17" t="s">
        <v>32</v>
      </c>
      <c r="K11" s="98">
        <f t="shared" si="0"/>
        <v>1</v>
      </c>
      <c r="L11" s="98">
        <f t="shared" si="1"/>
        <v>1</v>
      </c>
      <c r="M11" s="99">
        <f t="shared" si="2"/>
        <v>1</v>
      </c>
      <c r="N11" s="99">
        <f t="shared" si="3"/>
        <v>1</v>
      </c>
      <c r="O11" s="100">
        <f t="shared" si="4"/>
        <v>1</v>
      </c>
      <c r="P11" s="100">
        <f t="shared" si="5"/>
        <v>1</v>
      </c>
      <c r="Q11" s="101">
        <f t="shared" si="6"/>
        <v>1</v>
      </c>
      <c r="R11" s="101">
        <f t="shared" si="7"/>
        <v>1</v>
      </c>
      <c r="S11" s="102">
        <f t="shared" si="8"/>
        <v>1</v>
      </c>
      <c r="T11" s="102">
        <f t="shared" si="9"/>
        <v>1</v>
      </c>
      <c r="U11" s="103">
        <f t="shared" si="10"/>
        <v>1</v>
      </c>
      <c r="V11" s="103">
        <f t="shared" si="11"/>
        <v>1</v>
      </c>
      <c r="W11" s="104">
        <f t="shared" si="12"/>
        <v>1</v>
      </c>
      <c r="X11" s="104">
        <f t="shared" si="13"/>
        <v>1</v>
      </c>
      <c r="Y11" s="64"/>
      <c r="AA11" s="248" t="s">
        <v>144</v>
      </c>
      <c r="AB11" s="346">
        <f>I19</f>
        <v>40</v>
      </c>
      <c r="AC11" s="348" t="s">
        <v>334</v>
      </c>
      <c r="AD11" s="349" t="str">
        <f t="shared" si="14"/>
        <v>★</v>
      </c>
      <c r="AE11" s="349" t="str">
        <f t="shared" si="15"/>
        <v>★</v>
      </c>
      <c r="AF11" s="349" t="str">
        <f t="shared" si="16"/>
        <v/>
      </c>
      <c r="AG11" s="350" t="str">
        <f t="shared" si="17"/>
        <v/>
      </c>
      <c r="AH11" s="449"/>
      <c r="AJ11" s="351" t="s">
        <v>338</v>
      </c>
      <c r="AK11" s="353" t="s">
        <v>342</v>
      </c>
    </row>
    <row r="12" spans="1:37" ht="14.25" thickBot="1">
      <c r="A12" s="409"/>
      <c r="B12" s="400"/>
      <c r="C12" s="281" t="s">
        <v>228</v>
      </c>
      <c r="D12" s="162" t="s">
        <v>147</v>
      </c>
      <c r="E12" s="41" t="s">
        <v>147</v>
      </c>
      <c r="F12" s="16" t="s">
        <v>147</v>
      </c>
      <c r="G12" s="16" t="s">
        <v>147</v>
      </c>
      <c r="H12" s="16" t="s">
        <v>147</v>
      </c>
      <c r="I12" s="16" t="s">
        <v>147</v>
      </c>
      <c r="J12" s="17" t="s">
        <v>147</v>
      </c>
      <c r="K12" s="98">
        <f t="shared" si="0"/>
        <v>1</v>
      </c>
      <c r="L12" s="98">
        <f t="shared" si="1"/>
        <v>1</v>
      </c>
      <c r="M12" s="99">
        <f t="shared" si="2"/>
        <v>1</v>
      </c>
      <c r="N12" s="99">
        <f t="shared" si="3"/>
        <v>1</v>
      </c>
      <c r="O12" s="100">
        <f t="shared" si="4"/>
        <v>1</v>
      </c>
      <c r="P12" s="100">
        <f t="shared" si="5"/>
        <v>1</v>
      </c>
      <c r="Q12" s="101">
        <f t="shared" si="6"/>
        <v>1</v>
      </c>
      <c r="R12" s="101">
        <f t="shared" si="7"/>
        <v>1</v>
      </c>
      <c r="S12" s="102">
        <f t="shared" si="8"/>
        <v>1</v>
      </c>
      <c r="T12" s="102">
        <f t="shared" si="9"/>
        <v>1</v>
      </c>
      <c r="U12" s="103">
        <f t="shared" si="10"/>
        <v>1</v>
      </c>
      <c r="V12" s="103">
        <f t="shared" si="11"/>
        <v>1</v>
      </c>
      <c r="W12" s="104">
        <f t="shared" si="12"/>
        <v>1</v>
      </c>
      <c r="X12" s="104">
        <f t="shared" si="13"/>
        <v>1</v>
      </c>
      <c r="Y12" s="64"/>
      <c r="AA12" s="248" t="s">
        <v>145</v>
      </c>
      <c r="AB12" s="346">
        <f>J19</f>
        <v>100</v>
      </c>
      <c r="AC12" s="348" t="s">
        <v>334</v>
      </c>
      <c r="AD12" s="349" t="str">
        <f t="shared" si="14"/>
        <v>★</v>
      </c>
      <c r="AE12" s="349" t="str">
        <f t="shared" si="15"/>
        <v>★</v>
      </c>
      <c r="AF12" s="349" t="str">
        <f t="shared" si="16"/>
        <v>★</v>
      </c>
      <c r="AG12" s="350" t="str">
        <f t="shared" si="17"/>
        <v>★</v>
      </c>
      <c r="AH12" s="449"/>
      <c r="AJ12" s="351" t="s">
        <v>339</v>
      </c>
      <c r="AK12" s="353" t="s">
        <v>343</v>
      </c>
    </row>
    <row r="13" spans="1:37" ht="14.25" thickBot="1">
      <c r="A13" s="410" t="s">
        <v>114</v>
      </c>
      <c r="B13" s="411"/>
      <c r="C13" s="65" t="s">
        <v>120</v>
      </c>
      <c r="D13" s="282" t="s">
        <v>147</v>
      </c>
      <c r="E13" s="43" t="s">
        <v>32</v>
      </c>
      <c r="F13" s="36" t="s">
        <v>32</v>
      </c>
      <c r="G13" s="36" t="s">
        <v>32</v>
      </c>
      <c r="H13" s="36" t="s">
        <v>32</v>
      </c>
      <c r="I13" s="36"/>
      <c r="J13" s="37" t="s">
        <v>32</v>
      </c>
      <c r="K13" s="98">
        <f t="shared" si="0"/>
        <v>1</v>
      </c>
      <c r="L13" s="98">
        <f t="shared" si="1"/>
        <v>1</v>
      </c>
      <c r="M13" s="99">
        <f t="shared" si="2"/>
        <v>1</v>
      </c>
      <c r="N13" s="99">
        <f t="shared" si="3"/>
        <v>1</v>
      </c>
      <c r="O13" s="100">
        <f t="shared" si="4"/>
        <v>1</v>
      </c>
      <c r="P13" s="100">
        <f t="shared" si="5"/>
        <v>1</v>
      </c>
      <c r="Q13" s="101">
        <f t="shared" si="6"/>
        <v>1</v>
      </c>
      <c r="R13" s="101">
        <f t="shared" si="7"/>
        <v>1</v>
      </c>
      <c r="S13" s="102">
        <f t="shared" si="8"/>
        <v>1</v>
      </c>
      <c r="T13" s="102">
        <f t="shared" si="9"/>
        <v>1</v>
      </c>
      <c r="U13" s="103">
        <f t="shared" si="10"/>
        <v>0</v>
      </c>
      <c r="V13" s="103">
        <f t="shared" si="11"/>
        <v>0</v>
      </c>
      <c r="W13" s="104">
        <f t="shared" si="12"/>
        <v>1</v>
      </c>
      <c r="X13" s="104">
        <f t="shared" si="13"/>
        <v>1</v>
      </c>
      <c r="Y13" s="64"/>
      <c r="AA13" s="345" t="s">
        <v>333</v>
      </c>
      <c r="AB13" s="347">
        <f>D19</f>
        <v>66.666666666666657</v>
      </c>
      <c r="AC13" s="356" t="s">
        <v>334</v>
      </c>
      <c r="AD13" s="357" t="str">
        <f t="shared" si="14"/>
        <v>★</v>
      </c>
      <c r="AE13" s="357" t="str">
        <f t="shared" si="15"/>
        <v>★</v>
      </c>
      <c r="AF13" s="357" t="str">
        <f t="shared" si="16"/>
        <v>★</v>
      </c>
      <c r="AG13" s="359" t="str">
        <f t="shared" si="17"/>
        <v/>
      </c>
      <c r="AH13" s="450"/>
      <c r="AJ13" s="354" t="s">
        <v>340</v>
      </c>
      <c r="AK13" s="355" t="s">
        <v>344</v>
      </c>
    </row>
    <row r="14" spans="1:37">
      <c r="A14" s="399"/>
      <c r="B14" s="400"/>
      <c r="C14" s="14" t="s">
        <v>121</v>
      </c>
      <c r="D14" s="161" t="s">
        <v>293</v>
      </c>
      <c r="E14" s="40"/>
      <c r="F14" s="22"/>
      <c r="G14" s="22"/>
      <c r="H14" s="22"/>
      <c r="I14" s="22" t="s">
        <v>32</v>
      </c>
      <c r="J14" s="23"/>
      <c r="K14" s="98">
        <f t="shared" si="0"/>
        <v>0</v>
      </c>
      <c r="L14" s="98">
        <f t="shared" si="1"/>
        <v>1</v>
      </c>
      <c r="M14" s="99">
        <f t="shared" si="2"/>
        <v>0</v>
      </c>
      <c r="N14" s="99">
        <f t="shared" si="3"/>
        <v>0</v>
      </c>
      <c r="O14" s="100">
        <f t="shared" si="4"/>
        <v>0</v>
      </c>
      <c r="P14" s="100">
        <f t="shared" si="5"/>
        <v>0</v>
      </c>
      <c r="Q14" s="101">
        <f t="shared" si="6"/>
        <v>0</v>
      </c>
      <c r="R14" s="101">
        <f t="shared" si="7"/>
        <v>0</v>
      </c>
      <c r="S14" s="102">
        <f t="shared" si="8"/>
        <v>0</v>
      </c>
      <c r="T14" s="102">
        <f t="shared" si="9"/>
        <v>0</v>
      </c>
      <c r="U14" s="103">
        <f t="shared" si="10"/>
        <v>0</v>
      </c>
      <c r="V14" s="103">
        <f t="shared" si="11"/>
        <v>1</v>
      </c>
      <c r="W14" s="104">
        <f t="shared" si="12"/>
        <v>0</v>
      </c>
      <c r="X14" s="104">
        <f t="shared" si="13"/>
        <v>0</v>
      </c>
      <c r="Y14" s="64"/>
    </row>
    <row r="15" spans="1:37">
      <c r="A15" s="399"/>
      <c r="B15" s="400"/>
      <c r="C15" s="14" t="s">
        <v>122</v>
      </c>
      <c r="D15" s="161" t="s">
        <v>147</v>
      </c>
      <c r="E15" s="40" t="s">
        <v>32</v>
      </c>
      <c r="F15" s="22" t="s">
        <v>32</v>
      </c>
      <c r="G15" s="22" t="s">
        <v>32</v>
      </c>
      <c r="H15" s="22" t="s">
        <v>32</v>
      </c>
      <c r="I15" s="22"/>
      <c r="J15" s="23" t="s">
        <v>32</v>
      </c>
      <c r="K15" s="98">
        <f t="shared" si="0"/>
        <v>1</v>
      </c>
      <c r="L15" s="98">
        <f t="shared" si="1"/>
        <v>1</v>
      </c>
      <c r="M15" s="99">
        <f t="shared" si="2"/>
        <v>1</v>
      </c>
      <c r="N15" s="99">
        <f t="shared" si="3"/>
        <v>1</v>
      </c>
      <c r="O15" s="100">
        <f t="shared" si="4"/>
        <v>1</v>
      </c>
      <c r="P15" s="100">
        <f t="shared" si="5"/>
        <v>1</v>
      </c>
      <c r="Q15" s="101">
        <f t="shared" si="6"/>
        <v>1</v>
      </c>
      <c r="R15" s="101">
        <f t="shared" si="7"/>
        <v>1</v>
      </c>
      <c r="S15" s="102">
        <f t="shared" si="8"/>
        <v>1</v>
      </c>
      <c r="T15" s="102">
        <f t="shared" si="9"/>
        <v>1</v>
      </c>
      <c r="U15" s="103">
        <f t="shared" si="10"/>
        <v>0</v>
      </c>
      <c r="V15" s="103">
        <f t="shared" si="11"/>
        <v>0</v>
      </c>
      <c r="W15" s="104">
        <f t="shared" si="12"/>
        <v>1</v>
      </c>
      <c r="X15" s="104">
        <f t="shared" si="13"/>
        <v>1</v>
      </c>
      <c r="Y15" s="64"/>
    </row>
    <row r="16" spans="1:37">
      <c r="A16" s="399"/>
      <c r="B16" s="400"/>
      <c r="C16" s="14" t="s">
        <v>123</v>
      </c>
      <c r="D16" s="161" t="s">
        <v>293</v>
      </c>
      <c r="E16" s="40"/>
      <c r="F16" s="22"/>
      <c r="G16" s="22"/>
      <c r="H16" s="22"/>
      <c r="I16" s="22" t="s">
        <v>32</v>
      </c>
      <c r="J16" s="23"/>
      <c r="K16" s="98">
        <f t="shared" si="0"/>
        <v>0</v>
      </c>
      <c r="L16" s="98">
        <f t="shared" si="1"/>
        <v>1</v>
      </c>
      <c r="M16" s="99">
        <f t="shared" si="2"/>
        <v>0</v>
      </c>
      <c r="N16" s="99">
        <f t="shared" si="3"/>
        <v>0</v>
      </c>
      <c r="O16" s="100">
        <f t="shared" si="4"/>
        <v>0</v>
      </c>
      <c r="P16" s="100">
        <f t="shared" si="5"/>
        <v>0</v>
      </c>
      <c r="Q16" s="101">
        <f t="shared" si="6"/>
        <v>0</v>
      </c>
      <c r="R16" s="101">
        <f t="shared" si="7"/>
        <v>0</v>
      </c>
      <c r="S16" s="102">
        <f t="shared" si="8"/>
        <v>0</v>
      </c>
      <c r="T16" s="102">
        <f t="shared" si="9"/>
        <v>0</v>
      </c>
      <c r="U16" s="103">
        <f t="shared" si="10"/>
        <v>0</v>
      </c>
      <c r="V16" s="103">
        <f t="shared" si="11"/>
        <v>1</v>
      </c>
      <c r="W16" s="104">
        <f t="shared" si="12"/>
        <v>0</v>
      </c>
      <c r="X16" s="104">
        <f t="shared" si="13"/>
        <v>0</v>
      </c>
      <c r="Y16" s="64"/>
    </row>
    <row r="17" spans="1:37">
      <c r="A17" s="399"/>
      <c r="B17" s="400"/>
      <c r="C17" s="14" t="s">
        <v>124</v>
      </c>
      <c r="D17" s="161" t="s">
        <v>147</v>
      </c>
      <c r="E17" s="40" t="s">
        <v>32</v>
      </c>
      <c r="F17" s="22" t="s">
        <v>32</v>
      </c>
      <c r="G17" s="22" t="s">
        <v>32</v>
      </c>
      <c r="H17" s="22" t="s">
        <v>32</v>
      </c>
      <c r="I17" s="22"/>
      <c r="J17" s="23" t="s">
        <v>32</v>
      </c>
      <c r="K17" s="98">
        <f t="shared" si="0"/>
        <v>1</v>
      </c>
      <c r="L17" s="98">
        <f t="shared" si="1"/>
        <v>1</v>
      </c>
      <c r="M17" s="99">
        <f t="shared" si="2"/>
        <v>1</v>
      </c>
      <c r="N17" s="99">
        <f t="shared" si="3"/>
        <v>1</v>
      </c>
      <c r="O17" s="100">
        <f t="shared" si="4"/>
        <v>1</v>
      </c>
      <c r="P17" s="100">
        <f t="shared" si="5"/>
        <v>1</v>
      </c>
      <c r="Q17" s="101">
        <f t="shared" si="6"/>
        <v>1</v>
      </c>
      <c r="R17" s="101">
        <f t="shared" si="7"/>
        <v>1</v>
      </c>
      <c r="S17" s="102">
        <f t="shared" si="8"/>
        <v>1</v>
      </c>
      <c r="T17" s="102">
        <f t="shared" si="9"/>
        <v>1</v>
      </c>
      <c r="U17" s="103">
        <f t="shared" si="10"/>
        <v>0</v>
      </c>
      <c r="V17" s="103">
        <f t="shared" si="11"/>
        <v>0</v>
      </c>
      <c r="W17" s="104">
        <f t="shared" si="12"/>
        <v>1</v>
      </c>
      <c r="X17" s="104">
        <f t="shared" si="13"/>
        <v>1</v>
      </c>
      <c r="Y17" s="64"/>
    </row>
    <row r="18" spans="1:37" ht="14.25" thickBot="1">
      <c r="A18" s="399"/>
      <c r="B18" s="400"/>
      <c r="C18" s="14" t="s">
        <v>125</v>
      </c>
      <c r="D18" s="161" t="s">
        <v>293</v>
      </c>
      <c r="E18" s="40"/>
      <c r="F18" s="22"/>
      <c r="G18" s="22"/>
      <c r="H18" s="22"/>
      <c r="I18" s="22" t="s">
        <v>32</v>
      </c>
      <c r="J18" s="23"/>
      <c r="K18" s="98">
        <f t="shared" si="0"/>
        <v>0</v>
      </c>
      <c r="L18" s="98">
        <f t="shared" si="1"/>
        <v>1</v>
      </c>
      <c r="M18" s="99">
        <f t="shared" si="2"/>
        <v>0</v>
      </c>
      <c r="N18" s="99">
        <f t="shared" si="3"/>
        <v>0</v>
      </c>
      <c r="O18" s="100">
        <f t="shared" si="4"/>
        <v>0</v>
      </c>
      <c r="P18" s="100">
        <f t="shared" si="5"/>
        <v>0</v>
      </c>
      <c r="Q18" s="101">
        <f t="shared" si="6"/>
        <v>0</v>
      </c>
      <c r="R18" s="101">
        <f t="shared" si="7"/>
        <v>0</v>
      </c>
      <c r="S18" s="102">
        <f t="shared" si="8"/>
        <v>0</v>
      </c>
      <c r="T18" s="102">
        <f t="shared" si="9"/>
        <v>0</v>
      </c>
      <c r="U18" s="103">
        <f t="shared" si="10"/>
        <v>0</v>
      </c>
      <c r="V18" s="103">
        <f t="shared" si="11"/>
        <v>1</v>
      </c>
      <c r="W18" s="104">
        <f t="shared" si="12"/>
        <v>0</v>
      </c>
      <c r="X18" s="104">
        <f t="shared" si="13"/>
        <v>0</v>
      </c>
      <c r="Y18" s="64"/>
    </row>
    <row r="19" spans="1:37" ht="15" customHeight="1" thickBot="1">
      <c r="A19" s="393" t="s">
        <v>152</v>
      </c>
      <c r="B19" s="394"/>
      <c r="C19" s="395"/>
      <c r="D19" s="107">
        <f>IF(SUM(L7:L18)=0,"",SUM(K7:K18)/SUM(L7:L18)*100)</f>
        <v>66.666666666666657</v>
      </c>
      <c r="E19" s="107">
        <f>IF(SUM(N7:N18)=0,"",SUM(M7:M18)/SUM(N7:N18)*100)</f>
        <v>100</v>
      </c>
      <c r="F19" s="105">
        <f>IF(SUM(P7:P18)=0,"",SUM(O7:O18)/SUM(P7:P18)*100)</f>
        <v>100</v>
      </c>
      <c r="G19" s="105">
        <f>IF(SUM(R7:R18)=0,"",SUM(Q7:Q18)/SUM(R7:R18)*100)</f>
        <v>100</v>
      </c>
      <c r="H19" s="105">
        <f>IF(SUM(T7:T18)=0,"",SUM(S7:S18)/SUM(T7:T18)*100)</f>
        <v>83.333333333333343</v>
      </c>
      <c r="I19" s="105">
        <f>IF(SUM(V7:V18)=0,"",SUM(U7:U18)/SUM(V7:V18)*100)</f>
        <v>40</v>
      </c>
      <c r="J19" s="106">
        <f>IF(SUM(X7:X18)=0,"",SUM(W7:W18)/SUM(X7:X18)*100)</f>
        <v>100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64"/>
    </row>
    <row r="20" spans="1:37" ht="30" customHeight="1" thickBot="1">
      <c r="A20" s="396" t="s">
        <v>71</v>
      </c>
      <c r="B20" s="392"/>
      <c r="C20" s="397"/>
      <c r="D20" s="397"/>
      <c r="E20" s="397"/>
      <c r="F20" s="397"/>
      <c r="G20" s="397"/>
      <c r="H20" s="397"/>
      <c r="I20" s="397"/>
      <c r="J20" s="39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64"/>
    </row>
    <row r="21" spans="1:37" ht="14.25" thickBot="1"/>
    <row r="22" spans="1:37" ht="18" customHeight="1" thickBot="1">
      <c r="A22" s="391" t="s">
        <v>276</v>
      </c>
      <c r="B22" s="392"/>
      <c r="C22" s="299" t="s">
        <v>317</v>
      </c>
      <c r="D22" s="295"/>
      <c r="E22" s="295"/>
      <c r="F22" s="295"/>
      <c r="G22" s="295"/>
      <c r="H22" s="295"/>
      <c r="I22" s="295"/>
      <c r="J22" s="296"/>
    </row>
    <row r="23" spans="1:37">
      <c r="A23" s="431" t="s">
        <v>6</v>
      </c>
      <c r="B23" s="374"/>
      <c r="C23" s="433" t="s">
        <v>62</v>
      </c>
      <c r="D23" s="425" t="s">
        <v>64</v>
      </c>
      <c r="E23" s="428" t="s">
        <v>63</v>
      </c>
      <c r="F23" s="429"/>
      <c r="G23" s="429"/>
      <c r="H23" s="429"/>
      <c r="I23" s="429"/>
      <c r="J23" s="430"/>
      <c r="Y23" s="64"/>
    </row>
    <row r="24" spans="1:37" ht="14.25" thickBot="1">
      <c r="A24" s="402"/>
      <c r="B24" s="403"/>
      <c r="C24" s="434"/>
      <c r="D24" s="426"/>
      <c r="E24" s="414" t="s">
        <v>78</v>
      </c>
      <c r="F24" s="436" t="s">
        <v>3</v>
      </c>
      <c r="G24" s="436"/>
      <c r="H24" s="436" t="s">
        <v>4</v>
      </c>
      <c r="I24" s="436" t="s">
        <v>5</v>
      </c>
      <c r="J24" s="416" t="s">
        <v>8</v>
      </c>
      <c r="Y24" s="64" t="s">
        <v>32</v>
      </c>
    </row>
    <row r="25" spans="1:37" ht="14.25" customHeight="1" thickBot="1">
      <c r="A25" s="432"/>
      <c r="B25" s="388"/>
      <c r="C25" s="435"/>
      <c r="D25" s="427"/>
      <c r="E25" s="415"/>
      <c r="F25" s="212" t="s">
        <v>46</v>
      </c>
      <c r="G25" s="212" t="s">
        <v>47</v>
      </c>
      <c r="H25" s="437"/>
      <c r="I25" s="437"/>
      <c r="J25" s="417"/>
      <c r="Y25" s="64" t="s">
        <v>72</v>
      </c>
      <c r="AA25" s="342" t="s">
        <v>63</v>
      </c>
      <c r="AB25" s="343" t="s">
        <v>152</v>
      </c>
      <c r="AC25" s="447" t="s">
        <v>64</v>
      </c>
      <c r="AD25" s="447"/>
      <c r="AE25" s="447"/>
      <c r="AF25" s="447"/>
      <c r="AG25" s="447"/>
      <c r="AH25" s="344" t="s">
        <v>326</v>
      </c>
    </row>
    <row r="26" spans="1:37" ht="14.25" customHeight="1" thickTop="1">
      <c r="A26" s="399" t="s">
        <v>113</v>
      </c>
      <c r="B26" s="400"/>
      <c r="C26" s="14" t="s">
        <v>116</v>
      </c>
      <c r="D26" s="161" t="s">
        <v>147</v>
      </c>
      <c r="E26" s="40" t="s">
        <v>32</v>
      </c>
      <c r="F26" s="22"/>
      <c r="G26" s="22"/>
      <c r="H26" s="22"/>
      <c r="I26" s="22"/>
      <c r="J26" s="23"/>
      <c r="K26" s="98">
        <f t="shared" ref="K26:K37" si="18">IF(D26="○",1,0)</f>
        <v>1</v>
      </c>
      <c r="L26" s="98">
        <f t="shared" ref="L26:L37" si="19">IF(D26="",0,1)</f>
        <v>1</v>
      </c>
      <c r="M26" s="99">
        <f t="shared" ref="M26:M37" si="20">IF(AND($D26="○",E26="○"),1,0)</f>
        <v>1</v>
      </c>
      <c r="N26" s="99">
        <f t="shared" ref="N26:N37" si="21">IF(AND($D26&lt;&gt;"",$E26="○"),1,0)</f>
        <v>1</v>
      </c>
      <c r="O26" s="100">
        <f t="shared" ref="O26:O37" si="22">IF(AND($D26="○",F26="○"),1,0)</f>
        <v>0</v>
      </c>
      <c r="P26" s="100">
        <f t="shared" ref="P26:P37" si="23">IF(AND($D26&lt;&gt;"",$F26="○"),1,0)</f>
        <v>0</v>
      </c>
      <c r="Q26" s="101">
        <f t="shared" ref="Q26:Q37" si="24">IF(AND($D26="○",G26="○"),1,0)</f>
        <v>0</v>
      </c>
      <c r="R26" s="101">
        <f t="shared" ref="R26:R37" si="25">IF(AND($D26&lt;&gt;"",$G26="○"),1,0)</f>
        <v>0</v>
      </c>
      <c r="S26" s="102">
        <f t="shared" ref="S26:S37" si="26">IF(AND($D26="○",H26="○"),1,0)</f>
        <v>0</v>
      </c>
      <c r="T26" s="102">
        <f t="shared" ref="T26:T37" si="27">IF(AND($D26&lt;&gt;"",$H26="○"),1,0)</f>
        <v>0</v>
      </c>
      <c r="U26" s="103">
        <f t="shared" ref="U26:U37" si="28">IF(AND($D26="○",I26="○"),1,0)</f>
        <v>0</v>
      </c>
      <c r="V26" s="103">
        <f t="shared" ref="V26:V37" si="29">IF(AND($D26&lt;&gt;"",$I26="○"),1,0)</f>
        <v>0</v>
      </c>
      <c r="W26" s="104">
        <f t="shared" ref="W26:W37" si="30">IF(AND($D26="○",J26="○"),1,0)</f>
        <v>0</v>
      </c>
      <c r="X26" s="104">
        <f t="shared" ref="X26:X37" si="31">IF(AND($D26&lt;&gt;"",$J26="○"),1,0)</f>
        <v>0</v>
      </c>
      <c r="Y26" s="64"/>
      <c r="AA26" s="248" t="s">
        <v>327</v>
      </c>
      <c r="AB26" s="346">
        <f>E38</f>
        <v>57.142857142857139</v>
      </c>
      <c r="AC26" s="348" t="s">
        <v>334</v>
      </c>
      <c r="AD26" s="349" t="str">
        <f>IF(AB26&gt;=20,"★","")</f>
        <v>★</v>
      </c>
      <c r="AE26" s="349" t="str">
        <f>IF(AB26&gt;=40,"★","")</f>
        <v>★</v>
      </c>
      <c r="AF26" s="349" t="str">
        <f>IF(AB26&gt;=60,"★","")</f>
        <v/>
      </c>
      <c r="AG26" s="350" t="str">
        <f>IF(AB26&gt;=80,"★","")</f>
        <v/>
      </c>
      <c r="AH26" s="449">
        <f>C39</f>
        <v>0</v>
      </c>
    </row>
    <row r="27" spans="1:37">
      <c r="A27" s="399"/>
      <c r="B27" s="400"/>
      <c r="C27" s="14" t="s">
        <v>117</v>
      </c>
      <c r="D27" s="161" t="s">
        <v>293</v>
      </c>
      <c r="E27" s="40" t="s">
        <v>32</v>
      </c>
      <c r="F27" s="22"/>
      <c r="G27" s="22"/>
      <c r="H27" s="22"/>
      <c r="I27" s="22"/>
      <c r="J27" s="23"/>
      <c r="K27" s="98">
        <f t="shared" si="18"/>
        <v>0</v>
      </c>
      <c r="L27" s="98">
        <f t="shared" si="19"/>
        <v>1</v>
      </c>
      <c r="M27" s="99">
        <f t="shared" si="20"/>
        <v>0</v>
      </c>
      <c r="N27" s="99">
        <f t="shared" si="21"/>
        <v>1</v>
      </c>
      <c r="O27" s="100">
        <f t="shared" si="22"/>
        <v>0</v>
      </c>
      <c r="P27" s="100">
        <f t="shared" si="23"/>
        <v>0</v>
      </c>
      <c r="Q27" s="101">
        <f t="shared" si="24"/>
        <v>0</v>
      </c>
      <c r="R27" s="101">
        <f t="shared" si="25"/>
        <v>0</v>
      </c>
      <c r="S27" s="102">
        <f t="shared" si="26"/>
        <v>0</v>
      </c>
      <c r="T27" s="102">
        <f t="shared" si="27"/>
        <v>0</v>
      </c>
      <c r="U27" s="103">
        <f t="shared" si="28"/>
        <v>0</v>
      </c>
      <c r="V27" s="103">
        <f t="shared" si="29"/>
        <v>0</v>
      </c>
      <c r="W27" s="104">
        <f t="shared" si="30"/>
        <v>0</v>
      </c>
      <c r="X27" s="104">
        <f t="shared" si="31"/>
        <v>0</v>
      </c>
      <c r="Y27" s="64"/>
      <c r="AA27" s="248" t="s">
        <v>328</v>
      </c>
      <c r="AB27" s="346">
        <f>F38</f>
        <v>50</v>
      </c>
      <c r="AC27" s="348" t="s">
        <v>334</v>
      </c>
      <c r="AD27" s="349" t="str">
        <f t="shared" ref="AD27:AD32" si="32">IF(AB27&gt;=20,"★","")</f>
        <v>★</v>
      </c>
      <c r="AE27" s="349" t="str">
        <f t="shared" ref="AE27:AE32" si="33">IF(AB27&gt;=40,"★","")</f>
        <v>★</v>
      </c>
      <c r="AF27" s="349" t="str">
        <f t="shared" ref="AF27:AF32" si="34">IF(AB27&gt;=60,"★","")</f>
        <v/>
      </c>
      <c r="AG27" s="350" t="str">
        <f t="shared" ref="AG27:AG32" si="35">IF(AB27&gt;=80,"★","")</f>
        <v/>
      </c>
      <c r="AH27" s="449"/>
      <c r="AJ27" s="442" t="s">
        <v>335</v>
      </c>
      <c r="AK27" s="443"/>
    </row>
    <row r="28" spans="1:37">
      <c r="A28" s="409"/>
      <c r="B28" s="400"/>
      <c r="C28" s="281" t="s">
        <v>238</v>
      </c>
      <c r="D28" s="162" t="s">
        <v>293</v>
      </c>
      <c r="E28" s="41"/>
      <c r="F28" s="16" t="s">
        <v>32</v>
      </c>
      <c r="G28" s="16" t="s">
        <v>32</v>
      </c>
      <c r="H28" s="16"/>
      <c r="I28" s="16"/>
      <c r="J28" s="17"/>
      <c r="K28" s="98">
        <f t="shared" si="18"/>
        <v>0</v>
      </c>
      <c r="L28" s="98">
        <f t="shared" si="19"/>
        <v>1</v>
      </c>
      <c r="M28" s="99">
        <f t="shared" si="20"/>
        <v>0</v>
      </c>
      <c r="N28" s="99">
        <f t="shared" si="21"/>
        <v>0</v>
      </c>
      <c r="O28" s="100">
        <f t="shared" si="22"/>
        <v>0</v>
      </c>
      <c r="P28" s="100">
        <f t="shared" si="23"/>
        <v>1</v>
      </c>
      <c r="Q28" s="101">
        <f t="shared" si="24"/>
        <v>0</v>
      </c>
      <c r="R28" s="101">
        <f t="shared" si="25"/>
        <v>1</v>
      </c>
      <c r="S28" s="102">
        <f t="shared" si="26"/>
        <v>0</v>
      </c>
      <c r="T28" s="102">
        <f t="shared" si="27"/>
        <v>0</v>
      </c>
      <c r="U28" s="103">
        <f t="shared" si="28"/>
        <v>0</v>
      </c>
      <c r="V28" s="103">
        <f t="shared" si="29"/>
        <v>0</v>
      </c>
      <c r="W28" s="104">
        <f t="shared" si="30"/>
        <v>0</v>
      </c>
      <c r="X28" s="104">
        <f t="shared" si="31"/>
        <v>0</v>
      </c>
      <c r="Y28" s="64"/>
      <c r="AA28" s="248" t="s">
        <v>329</v>
      </c>
      <c r="AB28" s="346">
        <f>G38</f>
        <v>50</v>
      </c>
      <c r="AC28" s="348" t="s">
        <v>334</v>
      </c>
      <c r="AD28" s="349" t="str">
        <f t="shared" si="32"/>
        <v>★</v>
      </c>
      <c r="AE28" s="349" t="str">
        <f t="shared" si="33"/>
        <v>★</v>
      </c>
      <c r="AF28" s="349" t="str">
        <f t="shared" si="34"/>
        <v/>
      </c>
      <c r="AG28" s="350" t="str">
        <f t="shared" si="35"/>
        <v/>
      </c>
      <c r="AH28" s="449"/>
      <c r="AJ28" s="351" t="s">
        <v>336</v>
      </c>
      <c r="AK28" s="352" t="s">
        <v>334</v>
      </c>
    </row>
    <row r="29" spans="1:37">
      <c r="A29" s="409"/>
      <c r="B29" s="400"/>
      <c r="C29" s="281" t="s">
        <v>260</v>
      </c>
      <c r="D29" s="162" t="s">
        <v>293</v>
      </c>
      <c r="E29" s="41"/>
      <c r="F29" s="16"/>
      <c r="G29" s="16"/>
      <c r="H29" s="16" t="s">
        <v>32</v>
      </c>
      <c r="I29" s="16"/>
      <c r="J29" s="17"/>
      <c r="K29" s="98">
        <f t="shared" si="18"/>
        <v>0</v>
      </c>
      <c r="L29" s="98">
        <f t="shared" si="19"/>
        <v>1</v>
      </c>
      <c r="M29" s="99">
        <f t="shared" si="20"/>
        <v>0</v>
      </c>
      <c r="N29" s="99">
        <f t="shared" si="21"/>
        <v>0</v>
      </c>
      <c r="O29" s="100">
        <f t="shared" si="22"/>
        <v>0</v>
      </c>
      <c r="P29" s="100">
        <f t="shared" si="23"/>
        <v>0</v>
      </c>
      <c r="Q29" s="101">
        <f t="shared" si="24"/>
        <v>0</v>
      </c>
      <c r="R29" s="101">
        <f t="shared" si="25"/>
        <v>0</v>
      </c>
      <c r="S29" s="102">
        <f t="shared" si="26"/>
        <v>0</v>
      </c>
      <c r="T29" s="102">
        <f t="shared" si="27"/>
        <v>1</v>
      </c>
      <c r="U29" s="103">
        <f t="shared" si="28"/>
        <v>0</v>
      </c>
      <c r="V29" s="103">
        <f t="shared" si="29"/>
        <v>0</v>
      </c>
      <c r="W29" s="104">
        <f t="shared" si="30"/>
        <v>0</v>
      </c>
      <c r="X29" s="104">
        <f t="shared" si="31"/>
        <v>0</v>
      </c>
      <c r="Y29" s="64"/>
      <c r="AA29" s="248" t="s">
        <v>143</v>
      </c>
      <c r="AB29" s="346">
        <f>H38</f>
        <v>50</v>
      </c>
      <c r="AC29" s="348" t="s">
        <v>334</v>
      </c>
      <c r="AD29" s="349" t="str">
        <f t="shared" si="32"/>
        <v>★</v>
      </c>
      <c r="AE29" s="349" t="str">
        <f t="shared" si="33"/>
        <v>★</v>
      </c>
      <c r="AF29" s="349" t="str">
        <f t="shared" si="34"/>
        <v/>
      </c>
      <c r="AG29" s="350" t="str">
        <f t="shared" si="35"/>
        <v/>
      </c>
      <c r="AH29" s="449"/>
      <c r="AJ29" s="351" t="s">
        <v>337</v>
      </c>
      <c r="AK29" s="353" t="s">
        <v>341</v>
      </c>
    </row>
    <row r="30" spans="1:37">
      <c r="A30" s="409"/>
      <c r="B30" s="400"/>
      <c r="C30" s="281" t="s">
        <v>261</v>
      </c>
      <c r="D30" s="162" t="s">
        <v>293</v>
      </c>
      <c r="E30" s="41" t="s">
        <v>32</v>
      </c>
      <c r="F30" s="16" t="s">
        <v>32</v>
      </c>
      <c r="G30" s="16" t="s">
        <v>32</v>
      </c>
      <c r="H30" s="16" t="s">
        <v>32</v>
      </c>
      <c r="I30" s="16" t="s">
        <v>32</v>
      </c>
      <c r="J30" s="17" t="s">
        <v>32</v>
      </c>
      <c r="K30" s="98">
        <f t="shared" si="18"/>
        <v>0</v>
      </c>
      <c r="L30" s="98">
        <f t="shared" si="19"/>
        <v>1</v>
      </c>
      <c r="M30" s="99">
        <f t="shared" si="20"/>
        <v>0</v>
      </c>
      <c r="N30" s="99">
        <f t="shared" si="21"/>
        <v>1</v>
      </c>
      <c r="O30" s="100">
        <f t="shared" si="22"/>
        <v>0</v>
      </c>
      <c r="P30" s="100">
        <f t="shared" si="23"/>
        <v>1</v>
      </c>
      <c r="Q30" s="101">
        <f t="shared" si="24"/>
        <v>0</v>
      </c>
      <c r="R30" s="101">
        <f t="shared" si="25"/>
        <v>1</v>
      </c>
      <c r="S30" s="102">
        <f t="shared" si="26"/>
        <v>0</v>
      </c>
      <c r="T30" s="102">
        <f t="shared" si="27"/>
        <v>1</v>
      </c>
      <c r="U30" s="103">
        <f t="shared" si="28"/>
        <v>0</v>
      </c>
      <c r="V30" s="103">
        <f t="shared" si="29"/>
        <v>1</v>
      </c>
      <c r="W30" s="104">
        <f t="shared" si="30"/>
        <v>0</v>
      </c>
      <c r="X30" s="104">
        <f t="shared" si="31"/>
        <v>1</v>
      </c>
      <c r="Y30" s="64"/>
      <c r="AA30" s="248" t="s">
        <v>144</v>
      </c>
      <c r="AB30" s="346">
        <f>I38</f>
        <v>60</v>
      </c>
      <c r="AC30" s="348" t="s">
        <v>334</v>
      </c>
      <c r="AD30" s="349" t="str">
        <f t="shared" si="32"/>
        <v>★</v>
      </c>
      <c r="AE30" s="349" t="str">
        <f t="shared" si="33"/>
        <v>★</v>
      </c>
      <c r="AF30" s="349" t="str">
        <f t="shared" si="34"/>
        <v>★</v>
      </c>
      <c r="AG30" s="350" t="str">
        <f t="shared" si="35"/>
        <v/>
      </c>
      <c r="AH30" s="449"/>
      <c r="AJ30" s="351" t="s">
        <v>338</v>
      </c>
      <c r="AK30" s="353" t="s">
        <v>342</v>
      </c>
    </row>
    <row r="31" spans="1:37" ht="14.25" thickBot="1">
      <c r="A31" s="409"/>
      <c r="B31" s="400"/>
      <c r="C31" s="281" t="s">
        <v>228</v>
      </c>
      <c r="D31" s="162" t="s">
        <v>293</v>
      </c>
      <c r="E31" s="41" t="s">
        <v>147</v>
      </c>
      <c r="F31" s="16" t="s">
        <v>147</v>
      </c>
      <c r="G31" s="16" t="s">
        <v>147</v>
      </c>
      <c r="H31" s="16" t="s">
        <v>147</v>
      </c>
      <c r="I31" s="16" t="s">
        <v>147</v>
      </c>
      <c r="J31" s="17" t="s">
        <v>147</v>
      </c>
      <c r="K31" s="98">
        <f t="shared" si="18"/>
        <v>0</v>
      </c>
      <c r="L31" s="98">
        <f t="shared" si="19"/>
        <v>1</v>
      </c>
      <c r="M31" s="99">
        <f t="shared" si="20"/>
        <v>0</v>
      </c>
      <c r="N31" s="99">
        <f t="shared" si="21"/>
        <v>1</v>
      </c>
      <c r="O31" s="100">
        <f t="shared" si="22"/>
        <v>0</v>
      </c>
      <c r="P31" s="100">
        <f t="shared" si="23"/>
        <v>1</v>
      </c>
      <c r="Q31" s="101">
        <f t="shared" si="24"/>
        <v>0</v>
      </c>
      <c r="R31" s="101">
        <f t="shared" si="25"/>
        <v>1</v>
      </c>
      <c r="S31" s="102">
        <f t="shared" si="26"/>
        <v>0</v>
      </c>
      <c r="T31" s="102">
        <f t="shared" si="27"/>
        <v>1</v>
      </c>
      <c r="U31" s="103">
        <f t="shared" si="28"/>
        <v>0</v>
      </c>
      <c r="V31" s="103">
        <f t="shared" si="29"/>
        <v>1</v>
      </c>
      <c r="W31" s="104">
        <f t="shared" si="30"/>
        <v>0</v>
      </c>
      <c r="X31" s="104">
        <f t="shared" si="31"/>
        <v>1</v>
      </c>
      <c r="Y31" s="64"/>
      <c r="AA31" s="248" t="s">
        <v>145</v>
      </c>
      <c r="AB31" s="346">
        <f>J38</f>
        <v>60</v>
      </c>
      <c r="AC31" s="348" t="s">
        <v>334</v>
      </c>
      <c r="AD31" s="349" t="str">
        <f t="shared" si="32"/>
        <v>★</v>
      </c>
      <c r="AE31" s="349" t="str">
        <f t="shared" si="33"/>
        <v>★</v>
      </c>
      <c r="AF31" s="349" t="str">
        <f t="shared" si="34"/>
        <v>★</v>
      </c>
      <c r="AG31" s="350" t="str">
        <f t="shared" si="35"/>
        <v/>
      </c>
      <c r="AH31" s="449"/>
      <c r="AJ31" s="351" t="s">
        <v>339</v>
      </c>
      <c r="AK31" s="353" t="s">
        <v>343</v>
      </c>
    </row>
    <row r="32" spans="1:37" ht="14.25" thickBot="1">
      <c r="A32" s="410" t="s">
        <v>114</v>
      </c>
      <c r="B32" s="411"/>
      <c r="C32" s="65" t="s">
        <v>120</v>
      </c>
      <c r="D32" s="282" t="s">
        <v>147</v>
      </c>
      <c r="E32" s="43" t="s">
        <v>32</v>
      </c>
      <c r="F32" s="36" t="s">
        <v>32</v>
      </c>
      <c r="G32" s="36" t="s">
        <v>32</v>
      </c>
      <c r="H32" s="36" t="s">
        <v>32</v>
      </c>
      <c r="I32" s="36"/>
      <c r="J32" s="37" t="s">
        <v>32</v>
      </c>
      <c r="K32" s="98">
        <f t="shared" si="18"/>
        <v>1</v>
      </c>
      <c r="L32" s="98">
        <f t="shared" si="19"/>
        <v>1</v>
      </c>
      <c r="M32" s="99">
        <f t="shared" si="20"/>
        <v>1</v>
      </c>
      <c r="N32" s="99">
        <f t="shared" si="21"/>
        <v>1</v>
      </c>
      <c r="O32" s="100">
        <f t="shared" si="22"/>
        <v>1</v>
      </c>
      <c r="P32" s="100">
        <f t="shared" si="23"/>
        <v>1</v>
      </c>
      <c r="Q32" s="101">
        <f t="shared" si="24"/>
        <v>1</v>
      </c>
      <c r="R32" s="101">
        <f t="shared" si="25"/>
        <v>1</v>
      </c>
      <c r="S32" s="102">
        <f t="shared" si="26"/>
        <v>1</v>
      </c>
      <c r="T32" s="102">
        <f t="shared" si="27"/>
        <v>1</v>
      </c>
      <c r="U32" s="103">
        <f t="shared" si="28"/>
        <v>0</v>
      </c>
      <c r="V32" s="103">
        <f t="shared" si="29"/>
        <v>0</v>
      </c>
      <c r="W32" s="104">
        <f t="shared" si="30"/>
        <v>1</v>
      </c>
      <c r="X32" s="104">
        <f t="shared" si="31"/>
        <v>1</v>
      </c>
      <c r="Y32" s="64"/>
      <c r="AA32" s="345" t="s">
        <v>333</v>
      </c>
      <c r="AB32" s="347">
        <f>D38</f>
        <v>58.333333333333336</v>
      </c>
      <c r="AC32" s="356" t="s">
        <v>334</v>
      </c>
      <c r="AD32" s="357" t="str">
        <f t="shared" si="32"/>
        <v>★</v>
      </c>
      <c r="AE32" s="357" t="str">
        <f t="shared" si="33"/>
        <v>★</v>
      </c>
      <c r="AF32" s="357" t="str">
        <f t="shared" si="34"/>
        <v/>
      </c>
      <c r="AG32" s="359" t="str">
        <f t="shared" si="35"/>
        <v/>
      </c>
      <c r="AH32" s="450"/>
      <c r="AJ32" s="354" t="s">
        <v>340</v>
      </c>
      <c r="AK32" s="355" t="s">
        <v>344</v>
      </c>
    </row>
    <row r="33" spans="1:37">
      <c r="A33" s="399"/>
      <c r="B33" s="400"/>
      <c r="C33" s="14" t="s">
        <v>121</v>
      </c>
      <c r="D33" s="161" t="s">
        <v>147</v>
      </c>
      <c r="E33" s="40"/>
      <c r="F33" s="22"/>
      <c r="G33" s="22"/>
      <c r="H33" s="22"/>
      <c r="I33" s="22" t="s">
        <v>32</v>
      </c>
      <c r="J33" s="23"/>
      <c r="K33" s="98">
        <f t="shared" si="18"/>
        <v>1</v>
      </c>
      <c r="L33" s="98">
        <f t="shared" si="19"/>
        <v>1</v>
      </c>
      <c r="M33" s="99">
        <f t="shared" si="20"/>
        <v>0</v>
      </c>
      <c r="N33" s="99">
        <f t="shared" si="21"/>
        <v>0</v>
      </c>
      <c r="O33" s="100">
        <f t="shared" si="22"/>
        <v>0</v>
      </c>
      <c r="P33" s="100">
        <f t="shared" si="23"/>
        <v>0</v>
      </c>
      <c r="Q33" s="101">
        <f t="shared" si="24"/>
        <v>0</v>
      </c>
      <c r="R33" s="101">
        <f t="shared" si="25"/>
        <v>0</v>
      </c>
      <c r="S33" s="102">
        <f t="shared" si="26"/>
        <v>0</v>
      </c>
      <c r="T33" s="102">
        <f t="shared" si="27"/>
        <v>0</v>
      </c>
      <c r="U33" s="103">
        <f t="shared" si="28"/>
        <v>1</v>
      </c>
      <c r="V33" s="103">
        <f t="shared" si="29"/>
        <v>1</v>
      </c>
      <c r="W33" s="104">
        <f t="shared" si="30"/>
        <v>0</v>
      </c>
      <c r="X33" s="104">
        <f t="shared" si="31"/>
        <v>0</v>
      </c>
      <c r="Y33" s="64"/>
    </row>
    <row r="34" spans="1:37">
      <c r="A34" s="399"/>
      <c r="B34" s="400"/>
      <c r="C34" s="14" t="s">
        <v>122</v>
      </c>
      <c r="D34" s="161" t="s">
        <v>147</v>
      </c>
      <c r="E34" s="40" t="s">
        <v>32</v>
      </c>
      <c r="F34" s="22" t="s">
        <v>32</v>
      </c>
      <c r="G34" s="22" t="s">
        <v>32</v>
      </c>
      <c r="H34" s="22" t="s">
        <v>32</v>
      </c>
      <c r="I34" s="22"/>
      <c r="J34" s="23" t="s">
        <v>32</v>
      </c>
      <c r="K34" s="98">
        <f t="shared" si="18"/>
        <v>1</v>
      </c>
      <c r="L34" s="98">
        <f t="shared" si="19"/>
        <v>1</v>
      </c>
      <c r="M34" s="99">
        <f t="shared" si="20"/>
        <v>1</v>
      </c>
      <c r="N34" s="99">
        <f t="shared" si="21"/>
        <v>1</v>
      </c>
      <c r="O34" s="100">
        <f t="shared" si="22"/>
        <v>1</v>
      </c>
      <c r="P34" s="100">
        <f t="shared" si="23"/>
        <v>1</v>
      </c>
      <c r="Q34" s="101">
        <f t="shared" si="24"/>
        <v>1</v>
      </c>
      <c r="R34" s="101">
        <f t="shared" si="25"/>
        <v>1</v>
      </c>
      <c r="S34" s="102">
        <f t="shared" si="26"/>
        <v>1</v>
      </c>
      <c r="T34" s="102">
        <f t="shared" si="27"/>
        <v>1</v>
      </c>
      <c r="U34" s="103">
        <f t="shared" si="28"/>
        <v>0</v>
      </c>
      <c r="V34" s="103">
        <f t="shared" si="29"/>
        <v>0</v>
      </c>
      <c r="W34" s="104">
        <f t="shared" si="30"/>
        <v>1</v>
      </c>
      <c r="X34" s="104">
        <f t="shared" si="31"/>
        <v>1</v>
      </c>
      <c r="Y34" s="64"/>
    </row>
    <row r="35" spans="1:37">
      <c r="A35" s="399"/>
      <c r="B35" s="400"/>
      <c r="C35" s="14" t="s">
        <v>123</v>
      </c>
      <c r="D35" s="161" t="s">
        <v>147</v>
      </c>
      <c r="E35" s="40"/>
      <c r="F35" s="22"/>
      <c r="G35" s="22"/>
      <c r="H35" s="22"/>
      <c r="I35" s="22" t="s">
        <v>32</v>
      </c>
      <c r="J35" s="23"/>
      <c r="K35" s="98">
        <f t="shared" si="18"/>
        <v>1</v>
      </c>
      <c r="L35" s="98">
        <f t="shared" si="19"/>
        <v>1</v>
      </c>
      <c r="M35" s="99">
        <f t="shared" si="20"/>
        <v>0</v>
      </c>
      <c r="N35" s="99">
        <f t="shared" si="21"/>
        <v>0</v>
      </c>
      <c r="O35" s="100">
        <f t="shared" si="22"/>
        <v>0</v>
      </c>
      <c r="P35" s="100">
        <f t="shared" si="23"/>
        <v>0</v>
      </c>
      <c r="Q35" s="101">
        <f t="shared" si="24"/>
        <v>0</v>
      </c>
      <c r="R35" s="101">
        <f t="shared" si="25"/>
        <v>0</v>
      </c>
      <c r="S35" s="102">
        <f t="shared" si="26"/>
        <v>0</v>
      </c>
      <c r="T35" s="102">
        <f t="shared" si="27"/>
        <v>0</v>
      </c>
      <c r="U35" s="103">
        <f t="shared" si="28"/>
        <v>1</v>
      </c>
      <c r="V35" s="103">
        <f t="shared" si="29"/>
        <v>1</v>
      </c>
      <c r="W35" s="104">
        <f t="shared" si="30"/>
        <v>0</v>
      </c>
      <c r="X35" s="104">
        <f t="shared" si="31"/>
        <v>0</v>
      </c>
      <c r="Y35" s="64"/>
    </row>
    <row r="36" spans="1:37">
      <c r="A36" s="399"/>
      <c r="B36" s="400"/>
      <c r="C36" s="14" t="s">
        <v>124</v>
      </c>
      <c r="D36" s="161" t="s">
        <v>147</v>
      </c>
      <c r="E36" s="40" t="s">
        <v>32</v>
      </c>
      <c r="F36" s="22" t="s">
        <v>32</v>
      </c>
      <c r="G36" s="22" t="s">
        <v>32</v>
      </c>
      <c r="H36" s="22" t="s">
        <v>32</v>
      </c>
      <c r="I36" s="22"/>
      <c r="J36" s="23" t="s">
        <v>32</v>
      </c>
      <c r="K36" s="98">
        <f t="shared" si="18"/>
        <v>1</v>
      </c>
      <c r="L36" s="98">
        <f t="shared" si="19"/>
        <v>1</v>
      </c>
      <c r="M36" s="99">
        <f t="shared" si="20"/>
        <v>1</v>
      </c>
      <c r="N36" s="99">
        <f t="shared" si="21"/>
        <v>1</v>
      </c>
      <c r="O36" s="100">
        <f t="shared" si="22"/>
        <v>1</v>
      </c>
      <c r="P36" s="100">
        <f t="shared" si="23"/>
        <v>1</v>
      </c>
      <c r="Q36" s="101">
        <f t="shared" si="24"/>
        <v>1</v>
      </c>
      <c r="R36" s="101">
        <f t="shared" si="25"/>
        <v>1</v>
      </c>
      <c r="S36" s="102">
        <f t="shared" si="26"/>
        <v>1</v>
      </c>
      <c r="T36" s="102">
        <f t="shared" si="27"/>
        <v>1</v>
      </c>
      <c r="U36" s="103">
        <f t="shared" si="28"/>
        <v>0</v>
      </c>
      <c r="V36" s="103">
        <f t="shared" si="29"/>
        <v>0</v>
      </c>
      <c r="W36" s="104">
        <f t="shared" si="30"/>
        <v>1</v>
      </c>
      <c r="X36" s="104">
        <f t="shared" si="31"/>
        <v>1</v>
      </c>
      <c r="Y36" s="64"/>
    </row>
    <row r="37" spans="1:37" ht="14.25" thickBot="1">
      <c r="A37" s="399"/>
      <c r="B37" s="400"/>
      <c r="C37" s="14" t="s">
        <v>125</v>
      </c>
      <c r="D37" s="161" t="s">
        <v>147</v>
      </c>
      <c r="E37" s="40"/>
      <c r="F37" s="22"/>
      <c r="G37" s="22"/>
      <c r="H37" s="22"/>
      <c r="I37" s="22" t="s">
        <v>32</v>
      </c>
      <c r="J37" s="23"/>
      <c r="K37" s="98">
        <f t="shared" si="18"/>
        <v>1</v>
      </c>
      <c r="L37" s="98">
        <f t="shared" si="19"/>
        <v>1</v>
      </c>
      <c r="M37" s="99">
        <f t="shared" si="20"/>
        <v>0</v>
      </c>
      <c r="N37" s="99">
        <f t="shared" si="21"/>
        <v>0</v>
      </c>
      <c r="O37" s="100">
        <f t="shared" si="22"/>
        <v>0</v>
      </c>
      <c r="P37" s="100">
        <f t="shared" si="23"/>
        <v>0</v>
      </c>
      <c r="Q37" s="101">
        <f t="shared" si="24"/>
        <v>0</v>
      </c>
      <c r="R37" s="101">
        <f t="shared" si="25"/>
        <v>0</v>
      </c>
      <c r="S37" s="102">
        <f t="shared" si="26"/>
        <v>0</v>
      </c>
      <c r="T37" s="102">
        <f t="shared" si="27"/>
        <v>0</v>
      </c>
      <c r="U37" s="103">
        <f t="shared" si="28"/>
        <v>1</v>
      </c>
      <c r="V37" s="103">
        <f t="shared" si="29"/>
        <v>1</v>
      </c>
      <c r="W37" s="104">
        <f t="shared" si="30"/>
        <v>0</v>
      </c>
      <c r="X37" s="104">
        <f t="shared" si="31"/>
        <v>0</v>
      </c>
      <c r="Y37" s="64"/>
    </row>
    <row r="38" spans="1:37" ht="14.25" thickBot="1">
      <c r="A38" s="393" t="s">
        <v>152</v>
      </c>
      <c r="B38" s="394"/>
      <c r="C38" s="395"/>
      <c r="D38" s="107">
        <f>IF(SUM(L26:L37)=0,"",SUM(K26:K37)/SUM(L26:L37)*100)</f>
        <v>58.333333333333336</v>
      </c>
      <c r="E38" s="107">
        <f>IF(SUM(N26:N37)=0,"",SUM(M26:M37)/SUM(N26:N37)*100)</f>
        <v>57.142857142857139</v>
      </c>
      <c r="F38" s="105">
        <f>IF(SUM(P26:P37)=0,"",SUM(O26:O37)/SUM(P26:P37)*100)</f>
        <v>50</v>
      </c>
      <c r="G38" s="105">
        <f>IF(SUM(R26:R37)=0,"",SUM(Q26:Q37)/SUM(R26:R37)*100)</f>
        <v>50</v>
      </c>
      <c r="H38" s="105">
        <f>IF(SUM(T26:T37)=0,"",SUM(S26:S37)/SUM(T26:T37)*100)</f>
        <v>50</v>
      </c>
      <c r="I38" s="105">
        <f>IF(SUM(V26:V37)=0,"",SUM(U26:U37)/SUM(V26:V37)*100)</f>
        <v>60</v>
      </c>
      <c r="J38" s="106">
        <f>IF(SUM(X26:X37)=0,"",SUM(W26:W37)/SUM(X26:X37)*100)</f>
        <v>60</v>
      </c>
    </row>
    <row r="39" spans="1:37" ht="14.25" thickBot="1">
      <c r="A39" s="396" t="s">
        <v>71</v>
      </c>
      <c r="B39" s="392"/>
      <c r="C39" s="397"/>
      <c r="D39" s="397"/>
      <c r="E39" s="397"/>
      <c r="F39" s="397"/>
      <c r="G39" s="397"/>
      <c r="H39" s="397"/>
      <c r="I39" s="397"/>
      <c r="J39" s="398"/>
    </row>
    <row r="40" spans="1:37" ht="14.25" thickBot="1"/>
    <row r="41" spans="1:37" ht="18" customHeight="1" thickBot="1">
      <c r="A41" s="391" t="s">
        <v>276</v>
      </c>
      <c r="B41" s="392"/>
      <c r="C41" s="299"/>
      <c r="D41" s="295"/>
      <c r="E41" s="295"/>
      <c r="F41" s="295"/>
      <c r="G41" s="295"/>
      <c r="H41" s="295"/>
      <c r="I41" s="295"/>
      <c r="J41" s="296"/>
    </row>
    <row r="42" spans="1:37" ht="14.25" thickBot="1">
      <c r="A42" s="431" t="s">
        <v>6</v>
      </c>
      <c r="B42" s="374"/>
      <c r="C42" s="433" t="s">
        <v>62</v>
      </c>
      <c r="D42" s="425" t="s">
        <v>64</v>
      </c>
      <c r="E42" s="428" t="s">
        <v>63</v>
      </c>
      <c r="F42" s="429"/>
      <c r="G42" s="429"/>
      <c r="H42" s="429"/>
      <c r="I42" s="429"/>
      <c r="J42" s="430"/>
      <c r="Y42" s="64"/>
    </row>
    <row r="43" spans="1:37" ht="13.5" customHeight="1">
      <c r="A43" s="402"/>
      <c r="B43" s="403"/>
      <c r="C43" s="434"/>
      <c r="D43" s="426"/>
      <c r="E43" s="414" t="s">
        <v>78</v>
      </c>
      <c r="F43" s="436" t="s">
        <v>3</v>
      </c>
      <c r="G43" s="436"/>
      <c r="H43" s="436" t="s">
        <v>4</v>
      </c>
      <c r="I43" s="436" t="s">
        <v>5</v>
      </c>
      <c r="J43" s="416" t="s">
        <v>8</v>
      </c>
      <c r="Y43" s="64" t="s">
        <v>32</v>
      </c>
      <c r="AA43" s="342" t="s">
        <v>63</v>
      </c>
      <c r="AB43" s="343" t="s">
        <v>152</v>
      </c>
      <c r="AC43" s="447" t="s">
        <v>64</v>
      </c>
      <c r="AD43" s="447"/>
      <c r="AE43" s="447"/>
      <c r="AF43" s="447"/>
      <c r="AG43" s="447"/>
      <c r="AH43" s="344" t="s">
        <v>326</v>
      </c>
    </row>
    <row r="44" spans="1:37" ht="14.25" customHeight="1" thickBot="1">
      <c r="A44" s="432"/>
      <c r="B44" s="388"/>
      <c r="C44" s="435"/>
      <c r="D44" s="427"/>
      <c r="E44" s="415"/>
      <c r="F44" s="212" t="s">
        <v>46</v>
      </c>
      <c r="G44" s="212" t="s">
        <v>47</v>
      </c>
      <c r="H44" s="437"/>
      <c r="I44" s="437"/>
      <c r="J44" s="417"/>
      <c r="Y44" s="64" t="s">
        <v>72</v>
      </c>
      <c r="AA44" s="248" t="s">
        <v>327</v>
      </c>
      <c r="AB44" s="346">
        <f>E56</f>
        <v>0</v>
      </c>
      <c r="AC44" s="348" t="s">
        <v>334</v>
      </c>
      <c r="AD44" s="349" t="str">
        <f>IF(AB44&gt;=20,"★","")</f>
        <v/>
      </c>
      <c r="AE44" s="349" t="str">
        <f>IF(AB44&gt;=40,"★","")</f>
        <v/>
      </c>
      <c r="AF44" s="349" t="str">
        <f>IF(AB44&gt;=60,"★","")</f>
        <v/>
      </c>
      <c r="AG44" s="350" t="str">
        <f>IF(AB44&gt;=80,"★","")</f>
        <v/>
      </c>
      <c r="AH44" s="449">
        <f>C57</f>
        <v>0</v>
      </c>
    </row>
    <row r="45" spans="1:37" ht="14.25" thickTop="1">
      <c r="A45" s="399" t="s">
        <v>113</v>
      </c>
      <c r="B45" s="400"/>
      <c r="C45" s="14" t="s">
        <v>116</v>
      </c>
      <c r="D45" s="161"/>
      <c r="E45" s="40" t="s">
        <v>32</v>
      </c>
      <c r="F45" s="22"/>
      <c r="G45" s="22"/>
      <c r="H45" s="22"/>
      <c r="I45" s="22"/>
      <c r="J45" s="23"/>
      <c r="K45" s="98">
        <f t="shared" ref="K45:K56" si="36">IF(D45="○",1,0)</f>
        <v>0</v>
      </c>
      <c r="L45" s="98">
        <f t="shared" ref="L45:L56" si="37">IF(D45="",0,1)</f>
        <v>0</v>
      </c>
      <c r="M45" s="99">
        <f t="shared" ref="M45:M56" si="38">IF(AND($D45="○",E45="○"),1,0)</f>
        <v>0</v>
      </c>
      <c r="N45" s="99">
        <f t="shared" ref="N45:N56" si="39">IF(AND($D45&lt;&gt;"",$E45="○"),1,0)</f>
        <v>0</v>
      </c>
      <c r="O45" s="100">
        <f t="shared" ref="O45:O56" si="40">IF(AND($D45="○",F45="○"),1,0)</f>
        <v>0</v>
      </c>
      <c r="P45" s="100">
        <f t="shared" ref="P45:P56" si="41">IF(AND($D45&lt;&gt;"",$F45="○"),1,0)</f>
        <v>0</v>
      </c>
      <c r="Q45" s="101">
        <f t="shared" ref="Q45:Q56" si="42">IF(AND($D45="○",G45="○"),1,0)</f>
        <v>0</v>
      </c>
      <c r="R45" s="101">
        <f t="shared" ref="R45:R56" si="43">IF(AND($D45&lt;&gt;"",$G45="○"),1,0)</f>
        <v>0</v>
      </c>
      <c r="S45" s="102">
        <f t="shared" ref="S45:S56" si="44">IF(AND($D45="○",H45="○"),1,0)</f>
        <v>0</v>
      </c>
      <c r="T45" s="102">
        <f t="shared" ref="T45:T56" si="45">IF(AND($D45&lt;&gt;"",$H45="○"),1,0)</f>
        <v>0</v>
      </c>
      <c r="U45" s="103">
        <f t="shared" ref="U45:U56" si="46">IF(AND($D45="○",I45="○"),1,0)</f>
        <v>0</v>
      </c>
      <c r="V45" s="103">
        <f t="shared" ref="V45:V56" si="47">IF(AND($D45&lt;&gt;"",$I45="○"),1,0)</f>
        <v>0</v>
      </c>
      <c r="W45" s="104">
        <f t="shared" ref="W45:W56" si="48">IF(AND($D45="○",J45="○"),1,0)</f>
        <v>0</v>
      </c>
      <c r="X45" s="104">
        <f t="shared" ref="X45:X56" si="49">IF(AND($D45&lt;&gt;"",$J45="○"),1,0)</f>
        <v>0</v>
      </c>
      <c r="Y45" s="64"/>
      <c r="AA45" s="248" t="s">
        <v>328</v>
      </c>
      <c r="AB45" s="346">
        <f>F56</f>
        <v>0</v>
      </c>
      <c r="AC45" s="348" t="s">
        <v>334</v>
      </c>
      <c r="AD45" s="349" t="str">
        <f t="shared" ref="AD45:AD50" si="50">IF(AB45&gt;=20,"★","")</f>
        <v/>
      </c>
      <c r="AE45" s="349" t="str">
        <f t="shared" ref="AE45:AE50" si="51">IF(AB45&gt;=40,"★","")</f>
        <v/>
      </c>
      <c r="AF45" s="349" t="str">
        <f t="shared" ref="AF45:AF50" si="52">IF(AB45&gt;=60,"★","")</f>
        <v/>
      </c>
      <c r="AG45" s="350" t="str">
        <f t="shared" ref="AG45:AG50" si="53">IF(AB45&gt;=80,"★","")</f>
        <v/>
      </c>
      <c r="AH45" s="449"/>
      <c r="AJ45" s="442" t="s">
        <v>335</v>
      </c>
      <c r="AK45" s="443"/>
    </row>
    <row r="46" spans="1:37">
      <c r="A46" s="399"/>
      <c r="B46" s="400"/>
      <c r="C46" s="14" t="s">
        <v>117</v>
      </c>
      <c r="D46" s="161"/>
      <c r="E46" s="40" t="s">
        <v>32</v>
      </c>
      <c r="F46" s="22"/>
      <c r="G46" s="22"/>
      <c r="H46" s="22"/>
      <c r="I46" s="22"/>
      <c r="J46" s="23"/>
      <c r="K46" s="98">
        <f t="shared" si="36"/>
        <v>0</v>
      </c>
      <c r="L46" s="98">
        <f t="shared" si="37"/>
        <v>0</v>
      </c>
      <c r="M46" s="99">
        <f t="shared" si="38"/>
        <v>0</v>
      </c>
      <c r="N46" s="99">
        <f t="shared" si="39"/>
        <v>0</v>
      </c>
      <c r="O46" s="100">
        <f t="shared" si="40"/>
        <v>0</v>
      </c>
      <c r="P46" s="100">
        <f t="shared" si="41"/>
        <v>0</v>
      </c>
      <c r="Q46" s="101">
        <f t="shared" si="42"/>
        <v>0</v>
      </c>
      <c r="R46" s="101">
        <f t="shared" si="43"/>
        <v>0</v>
      </c>
      <c r="S46" s="102">
        <f t="shared" si="44"/>
        <v>0</v>
      </c>
      <c r="T46" s="102">
        <f t="shared" si="45"/>
        <v>0</v>
      </c>
      <c r="U46" s="103">
        <f t="shared" si="46"/>
        <v>0</v>
      </c>
      <c r="V46" s="103">
        <f t="shared" si="47"/>
        <v>0</v>
      </c>
      <c r="W46" s="104">
        <f t="shared" si="48"/>
        <v>0</v>
      </c>
      <c r="X46" s="104">
        <f t="shared" si="49"/>
        <v>0</v>
      </c>
      <c r="Y46" s="64"/>
      <c r="AA46" s="248" t="s">
        <v>329</v>
      </c>
      <c r="AB46" s="346">
        <f>G56</f>
        <v>0</v>
      </c>
      <c r="AC46" s="348" t="s">
        <v>334</v>
      </c>
      <c r="AD46" s="349" t="str">
        <f t="shared" si="50"/>
        <v/>
      </c>
      <c r="AE46" s="349" t="str">
        <f t="shared" si="51"/>
        <v/>
      </c>
      <c r="AF46" s="349" t="str">
        <f t="shared" si="52"/>
        <v/>
      </c>
      <c r="AG46" s="350" t="str">
        <f t="shared" si="53"/>
        <v/>
      </c>
      <c r="AH46" s="449"/>
      <c r="AJ46" s="351" t="s">
        <v>336</v>
      </c>
      <c r="AK46" s="352" t="s">
        <v>334</v>
      </c>
    </row>
    <row r="47" spans="1:37">
      <c r="A47" s="409"/>
      <c r="B47" s="400"/>
      <c r="C47" s="281" t="s">
        <v>238</v>
      </c>
      <c r="D47" s="162"/>
      <c r="E47" s="41"/>
      <c r="F47" s="16" t="s">
        <v>32</v>
      </c>
      <c r="G47" s="16" t="s">
        <v>32</v>
      </c>
      <c r="H47" s="16"/>
      <c r="I47" s="16"/>
      <c r="J47" s="17"/>
      <c r="K47" s="98">
        <f t="shared" si="36"/>
        <v>0</v>
      </c>
      <c r="L47" s="98">
        <f t="shared" si="37"/>
        <v>0</v>
      </c>
      <c r="M47" s="99">
        <f t="shared" si="38"/>
        <v>0</v>
      </c>
      <c r="N47" s="99">
        <f t="shared" si="39"/>
        <v>0</v>
      </c>
      <c r="O47" s="100">
        <f t="shared" si="40"/>
        <v>0</v>
      </c>
      <c r="P47" s="100">
        <f t="shared" si="41"/>
        <v>0</v>
      </c>
      <c r="Q47" s="101">
        <f t="shared" si="42"/>
        <v>0</v>
      </c>
      <c r="R47" s="101">
        <f t="shared" si="43"/>
        <v>0</v>
      </c>
      <c r="S47" s="102">
        <f t="shared" si="44"/>
        <v>0</v>
      </c>
      <c r="T47" s="102">
        <f t="shared" si="45"/>
        <v>0</v>
      </c>
      <c r="U47" s="103">
        <f t="shared" si="46"/>
        <v>0</v>
      </c>
      <c r="V47" s="103">
        <f t="shared" si="47"/>
        <v>0</v>
      </c>
      <c r="W47" s="104">
        <f t="shared" si="48"/>
        <v>0</v>
      </c>
      <c r="X47" s="104">
        <f t="shared" si="49"/>
        <v>0</v>
      </c>
      <c r="Y47" s="64"/>
      <c r="AA47" s="248" t="s">
        <v>143</v>
      </c>
      <c r="AB47" s="346">
        <f>H56</f>
        <v>0</v>
      </c>
      <c r="AC47" s="348" t="s">
        <v>334</v>
      </c>
      <c r="AD47" s="349" t="str">
        <f t="shared" si="50"/>
        <v/>
      </c>
      <c r="AE47" s="349" t="str">
        <f t="shared" si="51"/>
        <v/>
      </c>
      <c r="AF47" s="349" t="str">
        <f t="shared" si="52"/>
        <v/>
      </c>
      <c r="AG47" s="350" t="str">
        <f t="shared" si="53"/>
        <v/>
      </c>
      <c r="AH47" s="449"/>
      <c r="AJ47" s="351" t="s">
        <v>337</v>
      </c>
      <c r="AK47" s="353" t="s">
        <v>341</v>
      </c>
    </row>
    <row r="48" spans="1:37">
      <c r="A48" s="409"/>
      <c r="B48" s="400"/>
      <c r="C48" s="281" t="s">
        <v>260</v>
      </c>
      <c r="D48" s="162"/>
      <c r="E48" s="41"/>
      <c r="F48" s="16"/>
      <c r="G48" s="16"/>
      <c r="H48" s="16" t="s">
        <v>32</v>
      </c>
      <c r="I48" s="16"/>
      <c r="J48" s="17"/>
      <c r="K48" s="98">
        <f t="shared" si="36"/>
        <v>0</v>
      </c>
      <c r="L48" s="98">
        <f t="shared" si="37"/>
        <v>0</v>
      </c>
      <c r="M48" s="99">
        <f t="shared" si="38"/>
        <v>0</v>
      </c>
      <c r="N48" s="99">
        <f t="shared" si="39"/>
        <v>0</v>
      </c>
      <c r="O48" s="100">
        <f t="shared" si="40"/>
        <v>0</v>
      </c>
      <c r="P48" s="100">
        <f t="shared" si="41"/>
        <v>0</v>
      </c>
      <c r="Q48" s="101">
        <f t="shared" si="42"/>
        <v>0</v>
      </c>
      <c r="R48" s="101">
        <f t="shared" si="43"/>
        <v>0</v>
      </c>
      <c r="S48" s="102">
        <f t="shared" si="44"/>
        <v>0</v>
      </c>
      <c r="T48" s="102">
        <f t="shared" si="45"/>
        <v>0</v>
      </c>
      <c r="U48" s="103">
        <f t="shared" si="46"/>
        <v>0</v>
      </c>
      <c r="V48" s="103">
        <f t="shared" si="47"/>
        <v>0</v>
      </c>
      <c r="W48" s="104">
        <f t="shared" si="48"/>
        <v>0</v>
      </c>
      <c r="X48" s="104">
        <f t="shared" si="49"/>
        <v>0</v>
      </c>
      <c r="Y48" s="64"/>
      <c r="AA48" s="248" t="s">
        <v>144</v>
      </c>
      <c r="AB48" s="346" t="str">
        <f>I56</f>
        <v>○</v>
      </c>
      <c r="AC48" s="348" t="s">
        <v>334</v>
      </c>
      <c r="AD48" s="349" t="str">
        <f t="shared" si="50"/>
        <v>★</v>
      </c>
      <c r="AE48" s="349" t="str">
        <f t="shared" si="51"/>
        <v>★</v>
      </c>
      <c r="AF48" s="349" t="str">
        <f t="shared" si="52"/>
        <v>★</v>
      </c>
      <c r="AG48" s="350" t="str">
        <f t="shared" si="53"/>
        <v>★</v>
      </c>
      <c r="AH48" s="449"/>
      <c r="AJ48" s="351" t="s">
        <v>338</v>
      </c>
      <c r="AK48" s="353" t="s">
        <v>342</v>
      </c>
    </row>
    <row r="49" spans="1:37">
      <c r="A49" s="409"/>
      <c r="B49" s="400"/>
      <c r="C49" s="281" t="s">
        <v>261</v>
      </c>
      <c r="D49" s="162"/>
      <c r="E49" s="41" t="s">
        <v>32</v>
      </c>
      <c r="F49" s="16" t="s">
        <v>32</v>
      </c>
      <c r="G49" s="16" t="s">
        <v>32</v>
      </c>
      <c r="H49" s="16" t="s">
        <v>32</v>
      </c>
      <c r="I49" s="16" t="s">
        <v>32</v>
      </c>
      <c r="J49" s="17" t="s">
        <v>32</v>
      </c>
      <c r="K49" s="98">
        <f t="shared" si="36"/>
        <v>0</v>
      </c>
      <c r="L49" s="98">
        <f t="shared" si="37"/>
        <v>0</v>
      </c>
      <c r="M49" s="99">
        <f t="shared" si="38"/>
        <v>0</v>
      </c>
      <c r="N49" s="99">
        <f t="shared" si="39"/>
        <v>0</v>
      </c>
      <c r="O49" s="100">
        <f t="shared" si="40"/>
        <v>0</v>
      </c>
      <c r="P49" s="100">
        <f t="shared" si="41"/>
        <v>0</v>
      </c>
      <c r="Q49" s="101">
        <f t="shared" si="42"/>
        <v>0</v>
      </c>
      <c r="R49" s="101">
        <f t="shared" si="43"/>
        <v>0</v>
      </c>
      <c r="S49" s="102">
        <f t="shared" si="44"/>
        <v>0</v>
      </c>
      <c r="T49" s="102">
        <f t="shared" si="45"/>
        <v>0</v>
      </c>
      <c r="U49" s="103">
        <f t="shared" si="46"/>
        <v>0</v>
      </c>
      <c r="V49" s="103">
        <f t="shared" si="47"/>
        <v>0</v>
      </c>
      <c r="W49" s="104">
        <f t="shared" si="48"/>
        <v>0</v>
      </c>
      <c r="X49" s="104">
        <f t="shared" si="49"/>
        <v>0</v>
      </c>
      <c r="Y49" s="64"/>
      <c r="AA49" s="248" t="s">
        <v>145</v>
      </c>
      <c r="AB49" s="346">
        <f>J56</f>
        <v>0</v>
      </c>
      <c r="AC49" s="348" t="s">
        <v>334</v>
      </c>
      <c r="AD49" s="349" t="str">
        <f t="shared" si="50"/>
        <v/>
      </c>
      <c r="AE49" s="349" t="str">
        <f t="shared" si="51"/>
        <v/>
      </c>
      <c r="AF49" s="349" t="str">
        <f t="shared" si="52"/>
        <v/>
      </c>
      <c r="AG49" s="350" t="str">
        <f t="shared" si="53"/>
        <v/>
      </c>
      <c r="AH49" s="449"/>
      <c r="AJ49" s="351" t="s">
        <v>339</v>
      </c>
      <c r="AK49" s="353" t="s">
        <v>343</v>
      </c>
    </row>
    <row r="50" spans="1:37" ht="14.25" thickBot="1">
      <c r="A50" s="409"/>
      <c r="B50" s="400"/>
      <c r="C50" s="281" t="s">
        <v>228</v>
      </c>
      <c r="D50" s="162"/>
      <c r="E50" s="41" t="s">
        <v>147</v>
      </c>
      <c r="F50" s="16" t="s">
        <v>147</v>
      </c>
      <c r="G50" s="16" t="s">
        <v>147</v>
      </c>
      <c r="H50" s="16" t="s">
        <v>147</v>
      </c>
      <c r="I50" s="16" t="s">
        <v>147</v>
      </c>
      <c r="J50" s="17" t="s">
        <v>147</v>
      </c>
      <c r="K50" s="98">
        <f t="shared" si="36"/>
        <v>0</v>
      </c>
      <c r="L50" s="98">
        <f t="shared" si="37"/>
        <v>0</v>
      </c>
      <c r="M50" s="99">
        <f t="shared" si="38"/>
        <v>0</v>
      </c>
      <c r="N50" s="99">
        <f t="shared" si="39"/>
        <v>0</v>
      </c>
      <c r="O50" s="100">
        <f t="shared" si="40"/>
        <v>0</v>
      </c>
      <c r="P50" s="100">
        <f t="shared" si="41"/>
        <v>0</v>
      </c>
      <c r="Q50" s="101">
        <f t="shared" si="42"/>
        <v>0</v>
      </c>
      <c r="R50" s="101">
        <f t="shared" si="43"/>
        <v>0</v>
      </c>
      <c r="S50" s="102">
        <f t="shared" si="44"/>
        <v>0</v>
      </c>
      <c r="T50" s="102">
        <f t="shared" si="45"/>
        <v>0</v>
      </c>
      <c r="U50" s="103">
        <f t="shared" si="46"/>
        <v>0</v>
      </c>
      <c r="V50" s="103">
        <f t="shared" si="47"/>
        <v>0</v>
      </c>
      <c r="W50" s="104">
        <f t="shared" si="48"/>
        <v>0</v>
      </c>
      <c r="X50" s="104">
        <f t="shared" si="49"/>
        <v>0</v>
      </c>
      <c r="Y50" s="64"/>
      <c r="AA50" s="345" t="s">
        <v>333</v>
      </c>
      <c r="AB50" s="347">
        <f>D56</f>
        <v>0</v>
      </c>
      <c r="AC50" s="356" t="s">
        <v>334</v>
      </c>
      <c r="AD50" s="357" t="str">
        <f t="shared" si="50"/>
        <v/>
      </c>
      <c r="AE50" s="357" t="str">
        <f t="shared" si="51"/>
        <v/>
      </c>
      <c r="AF50" s="357" t="str">
        <f t="shared" si="52"/>
        <v/>
      </c>
      <c r="AG50" s="359" t="str">
        <f t="shared" si="53"/>
        <v/>
      </c>
      <c r="AH50" s="450"/>
      <c r="AJ50" s="354" t="s">
        <v>340</v>
      </c>
      <c r="AK50" s="355" t="s">
        <v>344</v>
      </c>
    </row>
    <row r="51" spans="1:37">
      <c r="A51" s="410" t="s">
        <v>114</v>
      </c>
      <c r="B51" s="411"/>
      <c r="C51" s="65" t="s">
        <v>120</v>
      </c>
      <c r="D51" s="282"/>
      <c r="E51" s="43" t="s">
        <v>32</v>
      </c>
      <c r="F51" s="36" t="s">
        <v>32</v>
      </c>
      <c r="G51" s="36" t="s">
        <v>32</v>
      </c>
      <c r="H51" s="36" t="s">
        <v>32</v>
      </c>
      <c r="I51" s="36"/>
      <c r="J51" s="37" t="s">
        <v>32</v>
      </c>
      <c r="K51" s="98">
        <f t="shared" si="36"/>
        <v>0</v>
      </c>
      <c r="L51" s="98">
        <f t="shared" si="37"/>
        <v>0</v>
      </c>
      <c r="M51" s="99">
        <f t="shared" si="38"/>
        <v>0</v>
      </c>
      <c r="N51" s="99">
        <f t="shared" si="39"/>
        <v>0</v>
      </c>
      <c r="O51" s="100">
        <f t="shared" si="40"/>
        <v>0</v>
      </c>
      <c r="P51" s="100">
        <f t="shared" si="41"/>
        <v>0</v>
      </c>
      <c r="Q51" s="101">
        <f t="shared" si="42"/>
        <v>0</v>
      </c>
      <c r="R51" s="101">
        <f t="shared" si="43"/>
        <v>0</v>
      </c>
      <c r="S51" s="102">
        <f t="shared" si="44"/>
        <v>0</v>
      </c>
      <c r="T51" s="102">
        <f t="shared" si="45"/>
        <v>0</v>
      </c>
      <c r="U51" s="103">
        <f t="shared" si="46"/>
        <v>0</v>
      </c>
      <c r="V51" s="103">
        <f t="shared" si="47"/>
        <v>0</v>
      </c>
      <c r="W51" s="104">
        <f t="shared" si="48"/>
        <v>0</v>
      </c>
      <c r="X51" s="104">
        <f t="shared" si="49"/>
        <v>0</v>
      </c>
      <c r="Y51" s="64"/>
    </row>
    <row r="52" spans="1:37">
      <c r="A52" s="399"/>
      <c r="B52" s="400"/>
      <c r="C52" s="14" t="s">
        <v>121</v>
      </c>
      <c r="D52" s="161"/>
      <c r="E52" s="40"/>
      <c r="F52" s="22"/>
      <c r="G52" s="22"/>
      <c r="H52" s="22"/>
      <c r="I52" s="22" t="s">
        <v>32</v>
      </c>
      <c r="J52" s="23"/>
      <c r="K52" s="98">
        <f t="shared" si="36"/>
        <v>0</v>
      </c>
      <c r="L52" s="98">
        <f t="shared" si="37"/>
        <v>0</v>
      </c>
      <c r="M52" s="99">
        <f t="shared" si="38"/>
        <v>0</v>
      </c>
      <c r="N52" s="99">
        <f t="shared" si="39"/>
        <v>0</v>
      </c>
      <c r="O52" s="100">
        <f t="shared" si="40"/>
        <v>0</v>
      </c>
      <c r="P52" s="100">
        <f t="shared" si="41"/>
        <v>0</v>
      </c>
      <c r="Q52" s="101">
        <f t="shared" si="42"/>
        <v>0</v>
      </c>
      <c r="R52" s="101">
        <f t="shared" si="43"/>
        <v>0</v>
      </c>
      <c r="S52" s="102">
        <f t="shared" si="44"/>
        <v>0</v>
      </c>
      <c r="T52" s="102">
        <f t="shared" si="45"/>
        <v>0</v>
      </c>
      <c r="U52" s="103">
        <f t="shared" si="46"/>
        <v>0</v>
      </c>
      <c r="V52" s="103">
        <f t="shared" si="47"/>
        <v>0</v>
      </c>
      <c r="W52" s="104">
        <f t="shared" si="48"/>
        <v>0</v>
      </c>
      <c r="X52" s="104">
        <f t="shared" si="49"/>
        <v>0</v>
      </c>
      <c r="Y52" s="64"/>
    </row>
    <row r="53" spans="1:37">
      <c r="A53" s="399"/>
      <c r="B53" s="400"/>
      <c r="C53" s="14" t="s">
        <v>122</v>
      </c>
      <c r="D53" s="161"/>
      <c r="E53" s="40" t="s">
        <v>32</v>
      </c>
      <c r="F53" s="22" t="s">
        <v>32</v>
      </c>
      <c r="G53" s="22" t="s">
        <v>32</v>
      </c>
      <c r="H53" s="22" t="s">
        <v>32</v>
      </c>
      <c r="I53" s="22"/>
      <c r="J53" s="23" t="s">
        <v>32</v>
      </c>
      <c r="K53" s="98">
        <f t="shared" si="36"/>
        <v>0</v>
      </c>
      <c r="L53" s="98">
        <f t="shared" si="37"/>
        <v>0</v>
      </c>
      <c r="M53" s="99">
        <f t="shared" si="38"/>
        <v>0</v>
      </c>
      <c r="N53" s="99">
        <f t="shared" si="39"/>
        <v>0</v>
      </c>
      <c r="O53" s="100">
        <f t="shared" si="40"/>
        <v>0</v>
      </c>
      <c r="P53" s="100">
        <f t="shared" si="41"/>
        <v>0</v>
      </c>
      <c r="Q53" s="101">
        <f t="shared" si="42"/>
        <v>0</v>
      </c>
      <c r="R53" s="101">
        <f t="shared" si="43"/>
        <v>0</v>
      </c>
      <c r="S53" s="102">
        <f t="shared" si="44"/>
        <v>0</v>
      </c>
      <c r="T53" s="102">
        <f t="shared" si="45"/>
        <v>0</v>
      </c>
      <c r="U53" s="103">
        <f t="shared" si="46"/>
        <v>0</v>
      </c>
      <c r="V53" s="103">
        <f t="shared" si="47"/>
        <v>0</v>
      </c>
      <c r="W53" s="104">
        <f t="shared" si="48"/>
        <v>0</v>
      </c>
      <c r="X53" s="104">
        <f t="shared" si="49"/>
        <v>0</v>
      </c>
      <c r="Y53" s="64"/>
    </row>
    <row r="54" spans="1:37">
      <c r="A54" s="399"/>
      <c r="B54" s="400"/>
      <c r="C54" s="14" t="s">
        <v>123</v>
      </c>
      <c r="D54" s="161"/>
      <c r="E54" s="40"/>
      <c r="F54" s="22"/>
      <c r="G54" s="22"/>
      <c r="H54" s="22"/>
      <c r="I54" s="22" t="s">
        <v>32</v>
      </c>
      <c r="J54" s="23"/>
      <c r="K54" s="98">
        <f t="shared" si="36"/>
        <v>0</v>
      </c>
      <c r="L54" s="98">
        <f t="shared" si="37"/>
        <v>0</v>
      </c>
      <c r="M54" s="99">
        <f t="shared" si="38"/>
        <v>0</v>
      </c>
      <c r="N54" s="99">
        <f t="shared" si="39"/>
        <v>0</v>
      </c>
      <c r="O54" s="100">
        <f t="shared" si="40"/>
        <v>0</v>
      </c>
      <c r="P54" s="100">
        <f t="shared" si="41"/>
        <v>0</v>
      </c>
      <c r="Q54" s="101">
        <f t="shared" si="42"/>
        <v>0</v>
      </c>
      <c r="R54" s="101">
        <f t="shared" si="43"/>
        <v>0</v>
      </c>
      <c r="S54" s="102">
        <f t="shared" si="44"/>
        <v>0</v>
      </c>
      <c r="T54" s="102">
        <f t="shared" si="45"/>
        <v>0</v>
      </c>
      <c r="U54" s="103">
        <f t="shared" si="46"/>
        <v>0</v>
      </c>
      <c r="V54" s="103">
        <f t="shared" si="47"/>
        <v>0</v>
      </c>
      <c r="W54" s="104">
        <f t="shared" si="48"/>
        <v>0</v>
      </c>
      <c r="X54" s="104">
        <f t="shared" si="49"/>
        <v>0</v>
      </c>
      <c r="Y54" s="64"/>
    </row>
    <row r="55" spans="1:37">
      <c r="A55" s="399"/>
      <c r="B55" s="400"/>
      <c r="C55" s="14" t="s">
        <v>124</v>
      </c>
      <c r="D55" s="161"/>
      <c r="E55" s="40" t="s">
        <v>32</v>
      </c>
      <c r="F55" s="22" t="s">
        <v>32</v>
      </c>
      <c r="G55" s="22" t="s">
        <v>32</v>
      </c>
      <c r="H55" s="22" t="s">
        <v>32</v>
      </c>
      <c r="I55" s="22"/>
      <c r="J55" s="23" t="s">
        <v>32</v>
      </c>
      <c r="K55" s="98">
        <f t="shared" si="36"/>
        <v>0</v>
      </c>
      <c r="L55" s="98">
        <f t="shared" si="37"/>
        <v>0</v>
      </c>
      <c r="M55" s="99">
        <f t="shared" si="38"/>
        <v>0</v>
      </c>
      <c r="N55" s="99">
        <f t="shared" si="39"/>
        <v>0</v>
      </c>
      <c r="O55" s="100">
        <f t="shared" si="40"/>
        <v>0</v>
      </c>
      <c r="P55" s="100">
        <f t="shared" si="41"/>
        <v>0</v>
      </c>
      <c r="Q55" s="101">
        <f t="shared" si="42"/>
        <v>0</v>
      </c>
      <c r="R55" s="101">
        <f t="shared" si="43"/>
        <v>0</v>
      </c>
      <c r="S55" s="102">
        <f t="shared" si="44"/>
        <v>0</v>
      </c>
      <c r="T55" s="102">
        <f t="shared" si="45"/>
        <v>0</v>
      </c>
      <c r="U55" s="103">
        <f t="shared" si="46"/>
        <v>0</v>
      </c>
      <c r="V55" s="103">
        <f t="shared" si="47"/>
        <v>0</v>
      </c>
      <c r="W55" s="104">
        <f t="shared" si="48"/>
        <v>0</v>
      </c>
      <c r="X55" s="104">
        <f t="shared" si="49"/>
        <v>0</v>
      </c>
      <c r="Y55" s="64"/>
    </row>
    <row r="56" spans="1:37" ht="14.25" thickBot="1">
      <c r="A56" s="399"/>
      <c r="B56" s="400"/>
      <c r="C56" s="14" t="s">
        <v>125</v>
      </c>
      <c r="D56" s="161"/>
      <c r="E56" s="40"/>
      <c r="F56" s="22"/>
      <c r="G56" s="22"/>
      <c r="H56" s="22"/>
      <c r="I56" s="22" t="s">
        <v>32</v>
      </c>
      <c r="J56" s="23"/>
      <c r="K56" s="98">
        <f t="shared" si="36"/>
        <v>0</v>
      </c>
      <c r="L56" s="98">
        <f t="shared" si="37"/>
        <v>0</v>
      </c>
      <c r="M56" s="99">
        <f t="shared" si="38"/>
        <v>0</v>
      </c>
      <c r="N56" s="99">
        <f t="shared" si="39"/>
        <v>0</v>
      </c>
      <c r="O56" s="100">
        <f t="shared" si="40"/>
        <v>0</v>
      </c>
      <c r="P56" s="100">
        <f t="shared" si="41"/>
        <v>0</v>
      </c>
      <c r="Q56" s="101">
        <f t="shared" si="42"/>
        <v>0</v>
      </c>
      <c r="R56" s="101">
        <f t="shared" si="43"/>
        <v>0</v>
      </c>
      <c r="S56" s="102">
        <f t="shared" si="44"/>
        <v>0</v>
      </c>
      <c r="T56" s="102">
        <f t="shared" si="45"/>
        <v>0</v>
      </c>
      <c r="U56" s="103">
        <f t="shared" si="46"/>
        <v>0</v>
      </c>
      <c r="V56" s="103">
        <f t="shared" si="47"/>
        <v>0</v>
      </c>
      <c r="W56" s="104">
        <f t="shared" si="48"/>
        <v>0</v>
      </c>
      <c r="X56" s="104">
        <f t="shared" si="49"/>
        <v>0</v>
      </c>
      <c r="Y56" s="64"/>
    </row>
    <row r="57" spans="1:37" ht="14.25" thickBot="1">
      <c r="A57" s="393" t="s">
        <v>152</v>
      </c>
      <c r="B57" s="394"/>
      <c r="C57" s="395"/>
      <c r="D57" s="107" t="str">
        <f>IF(SUM(L45:L56)=0,"",SUM(K45:K56)/SUM(L45:L56)*100)</f>
        <v/>
      </c>
      <c r="E57" s="107" t="str">
        <f>IF(SUM(N45:N56)=0,"",SUM(M45:M56)/SUM(N45:N56)*100)</f>
        <v/>
      </c>
      <c r="F57" s="105" t="str">
        <f>IF(SUM(P45:P56)=0,"",SUM(O45:O56)/SUM(P45:P56)*100)</f>
        <v/>
      </c>
      <c r="G57" s="105" t="str">
        <f>IF(SUM(R45:R56)=0,"",SUM(Q45:Q56)/SUM(R45:R56)*100)</f>
        <v/>
      </c>
      <c r="H57" s="105" t="str">
        <f>IF(SUM(T45:T56)=0,"",SUM(S45:S56)/SUM(T45:T56)*100)</f>
        <v/>
      </c>
      <c r="I57" s="105" t="str">
        <f>IF(SUM(V45:V56)=0,"",SUM(U45:U56)/SUM(V45:V56)*100)</f>
        <v/>
      </c>
      <c r="J57" s="106" t="str">
        <f>IF(SUM(X45:X56)=0,"",SUM(W45:W56)/SUM(X45:X56)*100)</f>
        <v/>
      </c>
    </row>
    <row r="58" spans="1:37" ht="14.25" thickBot="1">
      <c r="A58" s="396" t="s">
        <v>71</v>
      </c>
      <c r="B58" s="392"/>
      <c r="C58" s="397"/>
      <c r="D58" s="397"/>
      <c r="E58" s="397"/>
      <c r="F58" s="397"/>
      <c r="G58" s="397"/>
      <c r="H58" s="397"/>
      <c r="I58" s="397"/>
      <c r="J58" s="398"/>
    </row>
    <row r="59" spans="1:37" ht="14.25" thickBot="1"/>
    <row r="60" spans="1:37" ht="18" customHeight="1" thickBot="1">
      <c r="A60" s="391" t="s">
        <v>276</v>
      </c>
      <c r="B60" s="392"/>
      <c r="C60" s="299"/>
      <c r="D60" s="295"/>
      <c r="E60" s="295"/>
      <c r="F60" s="295"/>
      <c r="G60" s="295"/>
      <c r="H60" s="295"/>
      <c r="I60" s="295"/>
      <c r="J60" s="296"/>
    </row>
    <row r="61" spans="1:37">
      <c r="A61" s="431" t="s">
        <v>6</v>
      </c>
      <c r="B61" s="374"/>
      <c r="C61" s="433" t="s">
        <v>62</v>
      </c>
      <c r="D61" s="425" t="s">
        <v>64</v>
      </c>
      <c r="E61" s="428" t="s">
        <v>63</v>
      </c>
      <c r="F61" s="429"/>
      <c r="G61" s="429"/>
      <c r="H61" s="429"/>
      <c r="I61" s="429"/>
      <c r="J61" s="430"/>
      <c r="Y61" s="64"/>
    </row>
    <row r="62" spans="1:37" ht="14.25" thickBot="1">
      <c r="A62" s="402"/>
      <c r="B62" s="403"/>
      <c r="C62" s="434"/>
      <c r="D62" s="426"/>
      <c r="E62" s="414" t="s">
        <v>78</v>
      </c>
      <c r="F62" s="436" t="s">
        <v>3</v>
      </c>
      <c r="G62" s="436"/>
      <c r="H62" s="436" t="s">
        <v>4</v>
      </c>
      <c r="I62" s="436" t="s">
        <v>5</v>
      </c>
      <c r="J62" s="416" t="s">
        <v>8</v>
      </c>
      <c r="Y62" s="64" t="s">
        <v>32</v>
      </c>
    </row>
    <row r="63" spans="1:37" ht="14.25" customHeight="1" thickBot="1">
      <c r="A63" s="432"/>
      <c r="B63" s="388"/>
      <c r="C63" s="435"/>
      <c r="D63" s="427"/>
      <c r="E63" s="415"/>
      <c r="F63" s="212" t="s">
        <v>46</v>
      </c>
      <c r="G63" s="212" t="s">
        <v>47</v>
      </c>
      <c r="H63" s="437"/>
      <c r="I63" s="437"/>
      <c r="J63" s="417"/>
      <c r="Y63" s="64" t="s">
        <v>72</v>
      </c>
      <c r="AA63" s="342" t="s">
        <v>63</v>
      </c>
      <c r="AB63" s="343" t="s">
        <v>152</v>
      </c>
      <c r="AC63" s="447" t="s">
        <v>64</v>
      </c>
      <c r="AD63" s="447"/>
      <c r="AE63" s="447"/>
      <c r="AF63" s="447"/>
      <c r="AG63" s="447"/>
      <c r="AH63" s="344" t="s">
        <v>326</v>
      </c>
    </row>
    <row r="64" spans="1:37" ht="14.25" customHeight="1" thickTop="1">
      <c r="A64" s="399" t="s">
        <v>113</v>
      </c>
      <c r="B64" s="400"/>
      <c r="C64" s="14" t="s">
        <v>116</v>
      </c>
      <c r="D64" s="161"/>
      <c r="E64" s="40" t="s">
        <v>32</v>
      </c>
      <c r="F64" s="22"/>
      <c r="G64" s="22"/>
      <c r="H64" s="22"/>
      <c r="I64" s="22"/>
      <c r="J64" s="23"/>
      <c r="K64" s="98">
        <f t="shared" ref="K64:K75" si="54">IF(D64="○",1,0)</f>
        <v>0</v>
      </c>
      <c r="L64" s="98">
        <f t="shared" ref="L64:L75" si="55">IF(D64="",0,1)</f>
        <v>0</v>
      </c>
      <c r="M64" s="99">
        <f t="shared" ref="M64:M75" si="56">IF(AND($D64="○",E64="○"),1,0)</f>
        <v>0</v>
      </c>
      <c r="N64" s="99">
        <f t="shared" ref="N64:N75" si="57">IF(AND($D64&lt;&gt;"",$E64="○"),1,0)</f>
        <v>0</v>
      </c>
      <c r="O64" s="100">
        <f t="shared" ref="O64:O75" si="58">IF(AND($D64="○",F64="○"),1,0)</f>
        <v>0</v>
      </c>
      <c r="P64" s="100">
        <f t="shared" ref="P64:P75" si="59">IF(AND($D64&lt;&gt;"",$F64="○"),1,0)</f>
        <v>0</v>
      </c>
      <c r="Q64" s="101">
        <f t="shared" ref="Q64:Q75" si="60">IF(AND($D64="○",G64="○"),1,0)</f>
        <v>0</v>
      </c>
      <c r="R64" s="101">
        <f t="shared" ref="R64:R75" si="61">IF(AND($D64&lt;&gt;"",$G64="○"),1,0)</f>
        <v>0</v>
      </c>
      <c r="S64" s="102">
        <f t="shared" ref="S64:S75" si="62">IF(AND($D64="○",H64="○"),1,0)</f>
        <v>0</v>
      </c>
      <c r="T64" s="102">
        <f t="shared" ref="T64:T75" si="63">IF(AND($D64&lt;&gt;"",$H64="○"),1,0)</f>
        <v>0</v>
      </c>
      <c r="U64" s="103">
        <f t="shared" ref="U64:U75" si="64">IF(AND($D64="○",I64="○"),1,0)</f>
        <v>0</v>
      </c>
      <c r="V64" s="103">
        <f t="shared" ref="V64:V75" si="65">IF(AND($D64&lt;&gt;"",$I64="○"),1,0)</f>
        <v>0</v>
      </c>
      <c r="W64" s="104">
        <f t="shared" ref="W64:W75" si="66">IF(AND($D64="○",J64="○"),1,0)</f>
        <v>0</v>
      </c>
      <c r="X64" s="104">
        <f t="shared" ref="X64:X75" si="67">IF(AND($D64&lt;&gt;"",$J64="○"),1,0)</f>
        <v>0</v>
      </c>
      <c r="Y64" s="64"/>
      <c r="AA64" s="248" t="s">
        <v>327</v>
      </c>
      <c r="AB64" s="346" t="str">
        <f>E76</f>
        <v/>
      </c>
      <c r="AC64" s="348" t="s">
        <v>334</v>
      </c>
      <c r="AD64" s="349" t="str">
        <f>IF(AB64&gt;=20,"★","")</f>
        <v>★</v>
      </c>
      <c r="AE64" s="349" t="str">
        <f>IF(AB64&gt;=40,"★","")</f>
        <v>★</v>
      </c>
      <c r="AF64" s="349" t="str">
        <f>IF(AB64&gt;=60,"★","")</f>
        <v>★</v>
      </c>
      <c r="AG64" s="350" t="str">
        <f>IF(AB64&gt;=80,"★","")</f>
        <v>★</v>
      </c>
      <c r="AH64" s="449">
        <f>C77</f>
        <v>0</v>
      </c>
    </row>
    <row r="65" spans="1:37">
      <c r="A65" s="399"/>
      <c r="B65" s="400"/>
      <c r="C65" s="14" t="s">
        <v>117</v>
      </c>
      <c r="D65" s="161"/>
      <c r="E65" s="40" t="s">
        <v>32</v>
      </c>
      <c r="F65" s="22"/>
      <c r="G65" s="22"/>
      <c r="H65" s="22"/>
      <c r="I65" s="22"/>
      <c r="J65" s="23"/>
      <c r="K65" s="98">
        <f t="shared" si="54"/>
        <v>0</v>
      </c>
      <c r="L65" s="98">
        <f t="shared" si="55"/>
        <v>0</v>
      </c>
      <c r="M65" s="99">
        <f t="shared" si="56"/>
        <v>0</v>
      </c>
      <c r="N65" s="99">
        <f t="shared" si="57"/>
        <v>0</v>
      </c>
      <c r="O65" s="100">
        <f t="shared" si="58"/>
        <v>0</v>
      </c>
      <c r="P65" s="100">
        <f t="shared" si="59"/>
        <v>0</v>
      </c>
      <c r="Q65" s="101">
        <f t="shared" si="60"/>
        <v>0</v>
      </c>
      <c r="R65" s="101">
        <f t="shared" si="61"/>
        <v>0</v>
      </c>
      <c r="S65" s="102">
        <f t="shared" si="62"/>
        <v>0</v>
      </c>
      <c r="T65" s="102">
        <f t="shared" si="63"/>
        <v>0</v>
      </c>
      <c r="U65" s="103">
        <f t="shared" si="64"/>
        <v>0</v>
      </c>
      <c r="V65" s="103">
        <f t="shared" si="65"/>
        <v>0</v>
      </c>
      <c r="W65" s="104">
        <f t="shared" si="66"/>
        <v>0</v>
      </c>
      <c r="X65" s="104">
        <f t="shared" si="67"/>
        <v>0</v>
      </c>
      <c r="Y65" s="64"/>
      <c r="AA65" s="248" t="s">
        <v>328</v>
      </c>
      <c r="AB65" s="346" t="str">
        <f>F76</f>
        <v/>
      </c>
      <c r="AC65" s="348" t="s">
        <v>334</v>
      </c>
      <c r="AD65" s="349" t="str">
        <f t="shared" ref="AD65:AD70" si="68">IF(AB65&gt;=20,"★","")</f>
        <v>★</v>
      </c>
      <c r="AE65" s="349" t="str">
        <f t="shared" ref="AE65:AE70" si="69">IF(AB65&gt;=40,"★","")</f>
        <v>★</v>
      </c>
      <c r="AF65" s="349" t="str">
        <f t="shared" ref="AF65:AF70" si="70">IF(AB65&gt;=60,"★","")</f>
        <v>★</v>
      </c>
      <c r="AG65" s="350" t="str">
        <f t="shared" ref="AG65:AG70" si="71">IF(AB65&gt;=80,"★","")</f>
        <v>★</v>
      </c>
      <c r="AH65" s="449"/>
      <c r="AJ65" s="442" t="s">
        <v>335</v>
      </c>
      <c r="AK65" s="443"/>
    </row>
    <row r="66" spans="1:37">
      <c r="A66" s="409"/>
      <c r="B66" s="400"/>
      <c r="C66" s="281" t="s">
        <v>238</v>
      </c>
      <c r="D66" s="162"/>
      <c r="E66" s="41"/>
      <c r="F66" s="16" t="s">
        <v>32</v>
      </c>
      <c r="G66" s="16" t="s">
        <v>32</v>
      </c>
      <c r="H66" s="16"/>
      <c r="I66" s="16"/>
      <c r="J66" s="17"/>
      <c r="K66" s="98">
        <f t="shared" si="54"/>
        <v>0</v>
      </c>
      <c r="L66" s="98">
        <f t="shared" si="55"/>
        <v>0</v>
      </c>
      <c r="M66" s="99">
        <f t="shared" si="56"/>
        <v>0</v>
      </c>
      <c r="N66" s="99">
        <f t="shared" si="57"/>
        <v>0</v>
      </c>
      <c r="O66" s="100">
        <f t="shared" si="58"/>
        <v>0</v>
      </c>
      <c r="P66" s="100">
        <f t="shared" si="59"/>
        <v>0</v>
      </c>
      <c r="Q66" s="101">
        <f t="shared" si="60"/>
        <v>0</v>
      </c>
      <c r="R66" s="101">
        <f t="shared" si="61"/>
        <v>0</v>
      </c>
      <c r="S66" s="102">
        <f t="shared" si="62"/>
        <v>0</v>
      </c>
      <c r="T66" s="102">
        <f t="shared" si="63"/>
        <v>0</v>
      </c>
      <c r="U66" s="103">
        <f t="shared" si="64"/>
        <v>0</v>
      </c>
      <c r="V66" s="103">
        <f t="shared" si="65"/>
        <v>0</v>
      </c>
      <c r="W66" s="104">
        <f t="shared" si="66"/>
        <v>0</v>
      </c>
      <c r="X66" s="104">
        <f t="shared" si="67"/>
        <v>0</v>
      </c>
      <c r="Y66" s="64"/>
      <c r="AA66" s="248" t="s">
        <v>329</v>
      </c>
      <c r="AB66" s="346" t="str">
        <f>G76</f>
        <v/>
      </c>
      <c r="AC66" s="348" t="s">
        <v>334</v>
      </c>
      <c r="AD66" s="349" t="str">
        <f t="shared" si="68"/>
        <v>★</v>
      </c>
      <c r="AE66" s="349" t="str">
        <f t="shared" si="69"/>
        <v>★</v>
      </c>
      <c r="AF66" s="349" t="str">
        <f t="shared" si="70"/>
        <v>★</v>
      </c>
      <c r="AG66" s="350" t="str">
        <f t="shared" si="71"/>
        <v>★</v>
      </c>
      <c r="AH66" s="449"/>
      <c r="AJ66" s="351" t="s">
        <v>336</v>
      </c>
      <c r="AK66" s="352" t="s">
        <v>334</v>
      </c>
    </row>
    <row r="67" spans="1:37">
      <c r="A67" s="409"/>
      <c r="B67" s="400"/>
      <c r="C67" s="281" t="s">
        <v>260</v>
      </c>
      <c r="D67" s="162"/>
      <c r="E67" s="41"/>
      <c r="F67" s="16"/>
      <c r="G67" s="16"/>
      <c r="H67" s="16" t="s">
        <v>32</v>
      </c>
      <c r="I67" s="16"/>
      <c r="J67" s="17"/>
      <c r="K67" s="98">
        <f t="shared" si="54"/>
        <v>0</v>
      </c>
      <c r="L67" s="98">
        <f t="shared" si="55"/>
        <v>0</v>
      </c>
      <c r="M67" s="99">
        <f t="shared" si="56"/>
        <v>0</v>
      </c>
      <c r="N67" s="99">
        <f t="shared" si="57"/>
        <v>0</v>
      </c>
      <c r="O67" s="100">
        <f t="shared" si="58"/>
        <v>0</v>
      </c>
      <c r="P67" s="100">
        <f t="shared" si="59"/>
        <v>0</v>
      </c>
      <c r="Q67" s="101">
        <f t="shared" si="60"/>
        <v>0</v>
      </c>
      <c r="R67" s="101">
        <f t="shared" si="61"/>
        <v>0</v>
      </c>
      <c r="S67" s="102">
        <f t="shared" si="62"/>
        <v>0</v>
      </c>
      <c r="T67" s="102">
        <f t="shared" si="63"/>
        <v>0</v>
      </c>
      <c r="U67" s="103">
        <f t="shared" si="64"/>
        <v>0</v>
      </c>
      <c r="V67" s="103">
        <f t="shared" si="65"/>
        <v>0</v>
      </c>
      <c r="W67" s="104">
        <f t="shared" si="66"/>
        <v>0</v>
      </c>
      <c r="X67" s="104">
        <f t="shared" si="67"/>
        <v>0</v>
      </c>
      <c r="Y67" s="64"/>
      <c r="AA67" s="248" t="s">
        <v>143</v>
      </c>
      <c r="AB67" s="346" t="str">
        <f>H76</f>
        <v/>
      </c>
      <c r="AC67" s="348" t="s">
        <v>334</v>
      </c>
      <c r="AD67" s="349" t="str">
        <f t="shared" si="68"/>
        <v>★</v>
      </c>
      <c r="AE67" s="349" t="str">
        <f t="shared" si="69"/>
        <v>★</v>
      </c>
      <c r="AF67" s="349" t="str">
        <f t="shared" si="70"/>
        <v>★</v>
      </c>
      <c r="AG67" s="350" t="str">
        <f t="shared" si="71"/>
        <v>★</v>
      </c>
      <c r="AH67" s="449"/>
      <c r="AJ67" s="351" t="s">
        <v>337</v>
      </c>
      <c r="AK67" s="353" t="s">
        <v>341</v>
      </c>
    </row>
    <row r="68" spans="1:37">
      <c r="A68" s="409"/>
      <c r="B68" s="400"/>
      <c r="C68" s="281" t="s">
        <v>261</v>
      </c>
      <c r="D68" s="162"/>
      <c r="E68" s="41" t="s">
        <v>32</v>
      </c>
      <c r="F68" s="16" t="s">
        <v>32</v>
      </c>
      <c r="G68" s="16" t="s">
        <v>32</v>
      </c>
      <c r="H68" s="16" t="s">
        <v>32</v>
      </c>
      <c r="I68" s="16" t="s">
        <v>32</v>
      </c>
      <c r="J68" s="17" t="s">
        <v>32</v>
      </c>
      <c r="K68" s="98">
        <f t="shared" si="54"/>
        <v>0</v>
      </c>
      <c r="L68" s="98">
        <f t="shared" si="55"/>
        <v>0</v>
      </c>
      <c r="M68" s="99">
        <f t="shared" si="56"/>
        <v>0</v>
      </c>
      <c r="N68" s="99">
        <f t="shared" si="57"/>
        <v>0</v>
      </c>
      <c r="O68" s="100">
        <f t="shared" si="58"/>
        <v>0</v>
      </c>
      <c r="P68" s="100">
        <f t="shared" si="59"/>
        <v>0</v>
      </c>
      <c r="Q68" s="101">
        <f t="shared" si="60"/>
        <v>0</v>
      </c>
      <c r="R68" s="101">
        <f t="shared" si="61"/>
        <v>0</v>
      </c>
      <c r="S68" s="102">
        <f t="shared" si="62"/>
        <v>0</v>
      </c>
      <c r="T68" s="102">
        <f t="shared" si="63"/>
        <v>0</v>
      </c>
      <c r="U68" s="103">
        <f t="shared" si="64"/>
        <v>0</v>
      </c>
      <c r="V68" s="103">
        <f t="shared" si="65"/>
        <v>0</v>
      </c>
      <c r="W68" s="104">
        <f t="shared" si="66"/>
        <v>0</v>
      </c>
      <c r="X68" s="104">
        <f t="shared" si="67"/>
        <v>0</v>
      </c>
      <c r="Y68" s="64"/>
      <c r="AA68" s="248" t="s">
        <v>144</v>
      </c>
      <c r="AB68" s="346" t="str">
        <f>I76</f>
        <v/>
      </c>
      <c r="AC68" s="348" t="s">
        <v>334</v>
      </c>
      <c r="AD68" s="349" t="str">
        <f t="shared" si="68"/>
        <v>★</v>
      </c>
      <c r="AE68" s="349" t="str">
        <f t="shared" si="69"/>
        <v>★</v>
      </c>
      <c r="AF68" s="349" t="str">
        <f t="shared" si="70"/>
        <v>★</v>
      </c>
      <c r="AG68" s="350" t="str">
        <f t="shared" si="71"/>
        <v>★</v>
      </c>
      <c r="AH68" s="449"/>
      <c r="AJ68" s="351" t="s">
        <v>338</v>
      </c>
      <c r="AK68" s="353" t="s">
        <v>342</v>
      </c>
    </row>
    <row r="69" spans="1:37" ht="14.25" thickBot="1">
      <c r="A69" s="409"/>
      <c r="B69" s="400"/>
      <c r="C69" s="281" t="s">
        <v>228</v>
      </c>
      <c r="D69" s="162"/>
      <c r="E69" s="41" t="s">
        <v>147</v>
      </c>
      <c r="F69" s="16" t="s">
        <v>147</v>
      </c>
      <c r="G69" s="16" t="s">
        <v>147</v>
      </c>
      <c r="H69" s="16" t="s">
        <v>147</v>
      </c>
      <c r="I69" s="16" t="s">
        <v>147</v>
      </c>
      <c r="J69" s="17" t="s">
        <v>147</v>
      </c>
      <c r="K69" s="98">
        <f t="shared" si="54"/>
        <v>0</v>
      </c>
      <c r="L69" s="98">
        <f t="shared" si="55"/>
        <v>0</v>
      </c>
      <c r="M69" s="99">
        <f t="shared" si="56"/>
        <v>0</v>
      </c>
      <c r="N69" s="99">
        <f t="shared" si="57"/>
        <v>0</v>
      </c>
      <c r="O69" s="100">
        <f t="shared" si="58"/>
        <v>0</v>
      </c>
      <c r="P69" s="100">
        <f t="shared" si="59"/>
        <v>0</v>
      </c>
      <c r="Q69" s="101">
        <f t="shared" si="60"/>
        <v>0</v>
      </c>
      <c r="R69" s="101">
        <f t="shared" si="61"/>
        <v>0</v>
      </c>
      <c r="S69" s="102">
        <f t="shared" si="62"/>
        <v>0</v>
      </c>
      <c r="T69" s="102">
        <f t="shared" si="63"/>
        <v>0</v>
      </c>
      <c r="U69" s="103">
        <f t="shared" si="64"/>
        <v>0</v>
      </c>
      <c r="V69" s="103">
        <f t="shared" si="65"/>
        <v>0</v>
      </c>
      <c r="W69" s="104">
        <f t="shared" si="66"/>
        <v>0</v>
      </c>
      <c r="X69" s="104">
        <f t="shared" si="67"/>
        <v>0</v>
      </c>
      <c r="Y69" s="64"/>
      <c r="AA69" s="248" t="s">
        <v>145</v>
      </c>
      <c r="AB69" s="346" t="str">
        <f>J76</f>
        <v/>
      </c>
      <c r="AC69" s="348" t="s">
        <v>334</v>
      </c>
      <c r="AD69" s="349" t="str">
        <f t="shared" si="68"/>
        <v>★</v>
      </c>
      <c r="AE69" s="349" t="str">
        <f t="shared" si="69"/>
        <v>★</v>
      </c>
      <c r="AF69" s="349" t="str">
        <f t="shared" si="70"/>
        <v>★</v>
      </c>
      <c r="AG69" s="350" t="str">
        <f t="shared" si="71"/>
        <v>★</v>
      </c>
      <c r="AH69" s="449"/>
      <c r="AJ69" s="351" t="s">
        <v>339</v>
      </c>
      <c r="AK69" s="353" t="s">
        <v>343</v>
      </c>
    </row>
    <row r="70" spans="1:37" ht="14.25" thickBot="1">
      <c r="A70" s="410" t="s">
        <v>114</v>
      </c>
      <c r="B70" s="411"/>
      <c r="C70" s="65" t="s">
        <v>120</v>
      </c>
      <c r="D70" s="282"/>
      <c r="E70" s="43" t="s">
        <v>32</v>
      </c>
      <c r="F70" s="36" t="s">
        <v>32</v>
      </c>
      <c r="G70" s="36" t="s">
        <v>32</v>
      </c>
      <c r="H70" s="36" t="s">
        <v>32</v>
      </c>
      <c r="I70" s="36"/>
      <c r="J70" s="37" t="s">
        <v>32</v>
      </c>
      <c r="K70" s="98">
        <f t="shared" si="54"/>
        <v>0</v>
      </c>
      <c r="L70" s="98">
        <f t="shared" si="55"/>
        <v>0</v>
      </c>
      <c r="M70" s="99">
        <f t="shared" si="56"/>
        <v>0</v>
      </c>
      <c r="N70" s="99">
        <f t="shared" si="57"/>
        <v>0</v>
      </c>
      <c r="O70" s="100">
        <f t="shared" si="58"/>
        <v>0</v>
      </c>
      <c r="P70" s="100">
        <f t="shared" si="59"/>
        <v>0</v>
      </c>
      <c r="Q70" s="101">
        <f t="shared" si="60"/>
        <v>0</v>
      </c>
      <c r="R70" s="101">
        <f t="shared" si="61"/>
        <v>0</v>
      </c>
      <c r="S70" s="102">
        <f t="shared" si="62"/>
        <v>0</v>
      </c>
      <c r="T70" s="102">
        <f t="shared" si="63"/>
        <v>0</v>
      </c>
      <c r="U70" s="103">
        <f t="shared" si="64"/>
        <v>0</v>
      </c>
      <c r="V70" s="103">
        <f t="shared" si="65"/>
        <v>0</v>
      </c>
      <c r="W70" s="104">
        <f t="shared" si="66"/>
        <v>0</v>
      </c>
      <c r="X70" s="104">
        <f t="shared" si="67"/>
        <v>0</v>
      </c>
      <c r="Y70" s="64"/>
      <c r="AA70" s="345" t="s">
        <v>333</v>
      </c>
      <c r="AB70" s="347" t="str">
        <f>D76</f>
        <v/>
      </c>
      <c r="AC70" s="356" t="s">
        <v>334</v>
      </c>
      <c r="AD70" s="357" t="str">
        <f t="shared" si="68"/>
        <v>★</v>
      </c>
      <c r="AE70" s="357" t="str">
        <f t="shared" si="69"/>
        <v>★</v>
      </c>
      <c r="AF70" s="357" t="str">
        <f t="shared" si="70"/>
        <v>★</v>
      </c>
      <c r="AG70" s="359" t="str">
        <f t="shared" si="71"/>
        <v>★</v>
      </c>
      <c r="AH70" s="450"/>
      <c r="AJ70" s="354" t="s">
        <v>340</v>
      </c>
      <c r="AK70" s="355" t="s">
        <v>344</v>
      </c>
    </row>
    <row r="71" spans="1:37">
      <c r="A71" s="399"/>
      <c r="B71" s="400"/>
      <c r="C71" s="14" t="s">
        <v>121</v>
      </c>
      <c r="D71" s="161"/>
      <c r="E71" s="40"/>
      <c r="F71" s="22"/>
      <c r="G71" s="22"/>
      <c r="H71" s="22"/>
      <c r="I71" s="22" t="s">
        <v>32</v>
      </c>
      <c r="J71" s="23"/>
      <c r="K71" s="98">
        <f t="shared" si="54"/>
        <v>0</v>
      </c>
      <c r="L71" s="98">
        <f t="shared" si="55"/>
        <v>0</v>
      </c>
      <c r="M71" s="99">
        <f t="shared" si="56"/>
        <v>0</v>
      </c>
      <c r="N71" s="99">
        <f t="shared" si="57"/>
        <v>0</v>
      </c>
      <c r="O71" s="100">
        <f t="shared" si="58"/>
        <v>0</v>
      </c>
      <c r="P71" s="100">
        <f t="shared" si="59"/>
        <v>0</v>
      </c>
      <c r="Q71" s="101">
        <f t="shared" si="60"/>
        <v>0</v>
      </c>
      <c r="R71" s="101">
        <f t="shared" si="61"/>
        <v>0</v>
      </c>
      <c r="S71" s="102">
        <f t="shared" si="62"/>
        <v>0</v>
      </c>
      <c r="T71" s="102">
        <f t="shared" si="63"/>
        <v>0</v>
      </c>
      <c r="U71" s="103">
        <f t="shared" si="64"/>
        <v>0</v>
      </c>
      <c r="V71" s="103">
        <f t="shared" si="65"/>
        <v>0</v>
      </c>
      <c r="W71" s="104">
        <f t="shared" si="66"/>
        <v>0</v>
      </c>
      <c r="X71" s="104">
        <f t="shared" si="67"/>
        <v>0</v>
      </c>
      <c r="Y71" s="64"/>
    </row>
    <row r="72" spans="1:37">
      <c r="A72" s="399"/>
      <c r="B72" s="400"/>
      <c r="C72" s="14" t="s">
        <v>122</v>
      </c>
      <c r="D72" s="161"/>
      <c r="E72" s="40" t="s">
        <v>32</v>
      </c>
      <c r="F72" s="22" t="s">
        <v>32</v>
      </c>
      <c r="G72" s="22" t="s">
        <v>32</v>
      </c>
      <c r="H72" s="22" t="s">
        <v>32</v>
      </c>
      <c r="I72" s="22"/>
      <c r="J72" s="23" t="s">
        <v>32</v>
      </c>
      <c r="K72" s="98">
        <f t="shared" si="54"/>
        <v>0</v>
      </c>
      <c r="L72" s="98">
        <f t="shared" si="55"/>
        <v>0</v>
      </c>
      <c r="M72" s="99">
        <f t="shared" si="56"/>
        <v>0</v>
      </c>
      <c r="N72" s="99">
        <f t="shared" si="57"/>
        <v>0</v>
      </c>
      <c r="O72" s="100">
        <f t="shared" si="58"/>
        <v>0</v>
      </c>
      <c r="P72" s="100">
        <f t="shared" si="59"/>
        <v>0</v>
      </c>
      <c r="Q72" s="101">
        <f t="shared" si="60"/>
        <v>0</v>
      </c>
      <c r="R72" s="101">
        <f t="shared" si="61"/>
        <v>0</v>
      </c>
      <c r="S72" s="102">
        <f t="shared" si="62"/>
        <v>0</v>
      </c>
      <c r="T72" s="102">
        <f t="shared" si="63"/>
        <v>0</v>
      </c>
      <c r="U72" s="103">
        <f t="shared" si="64"/>
        <v>0</v>
      </c>
      <c r="V72" s="103">
        <f t="shared" si="65"/>
        <v>0</v>
      </c>
      <c r="W72" s="104">
        <f t="shared" si="66"/>
        <v>0</v>
      </c>
      <c r="X72" s="104">
        <f t="shared" si="67"/>
        <v>0</v>
      </c>
      <c r="Y72" s="64"/>
    </row>
    <row r="73" spans="1:37">
      <c r="A73" s="399"/>
      <c r="B73" s="400"/>
      <c r="C73" s="14" t="s">
        <v>123</v>
      </c>
      <c r="D73" s="161"/>
      <c r="E73" s="40"/>
      <c r="F73" s="22"/>
      <c r="G73" s="22"/>
      <c r="H73" s="22"/>
      <c r="I73" s="22" t="s">
        <v>32</v>
      </c>
      <c r="J73" s="23"/>
      <c r="K73" s="98">
        <f t="shared" si="54"/>
        <v>0</v>
      </c>
      <c r="L73" s="98">
        <f t="shared" si="55"/>
        <v>0</v>
      </c>
      <c r="M73" s="99">
        <f t="shared" si="56"/>
        <v>0</v>
      </c>
      <c r="N73" s="99">
        <f t="shared" si="57"/>
        <v>0</v>
      </c>
      <c r="O73" s="100">
        <f t="shared" si="58"/>
        <v>0</v>
      </c>
      <c r="P73" s="100">
        <f t="shared" si="59"/>
        <v>0</v>
      </c>
      <c r="Q73" s="101">
        <f t="shared" si="60"/>
        <v>0</v>
      </c>
      <c r="R73" s="101">
        <f t="shared" si="61"/>
        <v>0</v>
      </c>
      <c r="S73" s="102">
        <f t="shared" si="62"/>
        <v>0</v>
      </c>
      <c r="T73" s="102">
        <f t="shared" si="63"/>
        <v>0</v>
      </c>
      <c r="U73" s="103">
        <f t="shared" si="64"/>
        <v>0</v>
      </c>
      <c r="V73" s="103">
        <f t="shared" si="65"/>
        <v>0</v>
      </c>
      <c r="W73" s="104">
        <f t="shared" si="66"/>
        <v>0</v>
      </c>
      <c r="X73" s="104">
        <f t="shared" si="67"/>
        <v>0</v>
      </c>
      <c r="Y73" s="64"/>
    </row>
    <row r="74" spans="1:37">
      <c r="A74" s="399"/>
      <c r="B74" s="400"/>
      <c r="C74" s="14" t="s">
        <v>124</v>
      </c>
      <c r="D74" s="161"/>
      <c r="E74" s="40" t="s">
        <v>32</v>
      </c>
      <c r="F74" s="22" t="s">
        <v>32</v>
      </c>
      <c r="G74" s="22" t="s">
        <v>32</v>
      </c>
      <c r="H74" s="22" t="s">
        <v>32</v>
      </c>
      <c r="I74" s="22"/>
      <c r="J74" s="23" t="s">
        <v>32</v>
      </c>
      <c r="K74" s="98">
        <f t="shared" si="54"/>
        <v>0</v>
      </c>
      <c r="L74" s="98">
        <f t="shared" si="55"/>
        <v>0</v>
      </c>
      <c r="M74" s="99">
        <f t="shared" si="56"/>
        <v>0</v>
      </c>
      <c r="N74" s="99">
        <f t="shared" si="57"/>
        <v>0</v>
      </c>
      <c r="O74" s="100">
        <f t="shared" si="58"/>
        <v>0</v>
      </c>
      <c r="P74" s="100">
        <f t="shared" si="59"/>
        <v>0</v>
      </c>
      <c r="Q74" s="101">
        <f t="shared" si="60"/>
        <v>0</v>
      </c>
      <c r="R74" s="101">
        <f t="shared" si="61"/>
        <v>0</v>
      </c>
      <c r="S74" s="102">
        <f t="shared" si="62"/>
        <v>0</v>
      </c>
      <c r="T74" s="102">
        <f t="shared" si="63"/>
        <v>0</v>
      </c>
      <c r="U74" s="103">
        <f t="shared" si="64"/>
        <v>0</v>
      </c>
      <c r="V74" s="103">
        <f t="shared" si="65"/>
        <v>0</v>
      </c>
      <c r="W74" s="104">
        <f t="shared" si="66"/>
        <v>0</v>
      </c>
      <c r="X74" s="104">
        <f t="shared" si="67"/>
        <v>0</v>
      </c>
      <c r="Y74" s="64"/>
    </row>
    <row r="75" spans="1:37" ht="14.25" thickBot="1">
      <c r="A75" s="399"/>
      <c r="B75" s="400"/>
      <c r="C75" s="14" t="s">
        <v>125</v>
      </c>
      <c r="D75" s="161"/>
      <c r="E75" s="40"/>
      <c r="F75" s="22"/>
      <c r="G75" s="22"/>
      <c r="H75" s="22"/>
      <c r="I75" s="22" t="s">
        <v>32</v>
      </c>
      <c r="J75" s="23"/>
      <c r="K75" s="98">
        <f t="shared" si="54"/>
        <v>0</v>
      </c>
      <c r="L75" s="98">
        <f t="shared" si="55"/>
        <v>0</v>
      </c>
      <c r="M75" s="99">
        <f t="shared" si="56"/>
        <v>0</v>
      </c>
      <c r="N75" s="99">
        <f t="shared" si="57"/>
        <v>0</v>
      </c>
      <c r="O75" s="100">
        <f t="shared" si="58"/>
        <v>0</v>
      </c>
      <c r="P75" s="100">
        <f t="shared" si="59"/>
        <v>0</v>
      </c>
      <c r="Q75" s="101">
        <f t="shared" si="60"/>
        <v>0</v>
      </c>
      <c r="R75" s="101">
        <f t="shared" si="61"/>
        <v>0</v>
      </c>
      <c r="S75" s="102">
        <f t="shared" si="62"/>
        <v>0</v>
      </c>
      <c r="T75" s="102">
        <f t="shared" si="63"/>
        <v>0</v>
      </c>
      <c r="U75" s="103">
        <f t="shared" si="64"/>
        <v>0</v>
      </c>
      <c r="V75" s="103">
        <f t="shared" si="65"/>
        <v>0</v>
      </c>
      <c r="W75" s="104">
        <f t="shared" si="66"/>
        <v>0</v>
      </c>
      <c r="X75" s="104">
        <f t="shared" si="67"/>
        <v>0</v>
      </c>
      <c r="Y75" s="64"/>
    </row>
    <row r="76" spans="1:37" ht="14.25" thickBot="1">
      <c r="A76" s="393" t="s">
        <v>152</v>
      </c>
      <c r="B76" s="394"/>
      <c r="C76" s="395"/>
      <c r="D76" s="107" t="str">
        <f>IF(SUM(L64:L75)=0,"",SUM(K64:K75)/SUM(L64:L75)*100)</f>
        <v/>
      </c>
      <c r="E76" s="107" t="str">
        <f>IF(SUM(N64:N75)=0,"",SUM(M64:M75)/SUM(N64:N75)*100)</f>
        <v/>
      </c>
      <c r="F76" s="105" t="str">
        <f>IF(SUM(P64:P75)=0,"",SUM(O64:O75)/SUM(P64:P75)*100)</f>
        <v/>
      </c>
      <c r="G76" s="105" t="str">
        <f>IF(SUM(R64:R75)=0,"",SUM(Q64:Q75)/SUM(R64:R75)*100)</f>
        <v/>
      </c>
      <c r="H76" s="105" t="str">
        <f>IF(SUM(T64:T75)=0,"",SUM(S64:S75)/SUM(T64:T75)*100)</f>
        <v/>
      </c>
      <c r="I76" s="105" t="str">
        <f>IF(SUM(V64:V75)=0,"",SUM(U64:U75)/SUM(V64:V75)*100)</f>
        <v/>
      </c>
      <c r="J76" s="106" t="str">
        <f>IF(SUM(X64:X75)=0,"",SUM(W64:W75)/SUM(X64:X75)*100)</f>
        <v/>
      </c>
    </row>
    <row r="77" spans="1:37" ht="14.25" thickBot="1">
      <c r="A77" s="396" t="s">
        <v>71</v>
      </c>
      <c r="B77" s="392"/>
      <c r="C77" s="397"/>
      <c r="D77" s="397"/>
      <c r="E77" s="397"/>
      <c r="F77" s="397"/>
      <c r="G77" s="397"/>
      <c r="H77" s="397"/>
      <c r="I77" s="397"/>
      <c r="J77" s="398"/>
    </row>
    <row r="78" spans="1:37" ht="14.25" thickBot="1"/>
    <row r="79" spans="1:37" ht="18" customHeight="1" thickBot="1">
      <c r="A79" s="391" t="s">
        <v>276</v>
      </c>
      <c r="B79" s="392"/>
      <c r="C79" s="299"/>
      <c r="D79" s="295"/>
      <c r="E79" s="295"/>
      <c r="F79" s="295"/>
      <c r="G79" s="295"/>
      <c r="H79" s="295"/>
      <c r="I79" s="295"/>
      <c r="J79" s="296"/>
    </row>
    <row r="80" spans="1:37">
      <c r="A80" s="431" t="s">
        <v>6</v>
      </c>
      <c r="B80" s="374"/>
      <c r="C80" s="433" t="s">
        <v>62</v>
      </c>
      <c r="D80" s="425" t="s">
        <v>64</v>
      </c>
      <c r="E80" s="428" t="s">
        <v>63</v>
      </c>
      <c r="F80" s="429"/>
      <c r="G80" s="429"/>
      <c r="H80" s="429"/>
      <c r="I80" s="429"/>
      <c r="J80" s="430"/>
      <c r="Y80" s="64"/>
    </row>
    <row r="81" spans="1:37" ht="14.25" thickBot="1">
      <c r="A81" s="402"/>
      <c r="B81" s="403"/>
      <c r="C81" s="434"/>
      <c r="D81" s="426"/>
      <c r="E81" s="414" t="s">
        <v>78</v>
      </c>
      <c r="F81" s="436" t="s">
        <v>3</v>
      </c>
      <c r="G81" s="436"/>
      <c r="H81" s="436" t="s">
        <v>4</v>
      </c>
      <c r="I81" s="436" t="s">
        <v>5</v>
      </c>
      <c r="J81" s="416" t="s">
        <v>8</v>
      </c>
      <c r="Y81" s="64" t="s">
        <v>32</v>
      </c>
    </row>
    <row r="82" spans="1:37" ht="14.25" customHeight="1" thickBot="1">
      <c r="A82" s="432"/>
      <c r="B82" s="388"/>
      <c r="C82" s="435"/>
      <c r="D82" s="427"/>
      <c r="E82" s="415"/>
      <c r="F82" s="212" t="s">
        <v>46</v>
      </c>
      <c r="G82" s="212" t="s">
        <v>47</v>
      </c>
      <c r="H82" s="437"/>
      <c r="I82" s="437"/>
      <c r="J82" s="417"/>
      <c r="Y82" s="64" t="s">
        <v>72</v>
      </c>
      <c r="AA82" s="342" t="s">
        <v>63</v>
      </c>
      <c r="AB82" s="343" t="s">
        <v>152</v>
      </c>
      <c r="AC82" s="447" t="s">
        <v>64</v>
      </c>
      <c r="AD82" s="447"/>
      <c r="AE82" s="447"/>
      <c r="AF82" s="447"/>
      <c r="AG82" s="447"/>
      <c r="AH82" s="344" t="s">
        <v>326</v>
      </c>
    </row>
    <row r="83" spans="1:37" ht="14.25" customHeight="1" thickTop="1">
      <c r="A83" s="399" t="s">
        <v>113</v>
      </c>
      <c r="B83" s="400"/>
      <c r="C83" s="14" t="s">
        <v>116</v>
      </c>
      <c r="D83" s="161"/>
      <c r="E83" s="40" t="s">
        <v>32</v>
      </c>
      <c r="F83" s="22"/>
      <c r="G83" s="22"/>
      <c r="H83" s="22"/>
      <c r="I83" s="22"/>
      <c r="J83" s="23"/>
      <c r="K83" s="98">
        <f t="shared" ref="K83:K94" si="72">IF(D83="○",1,0)</f>
        <v>0</v>
      </c>
      <c r="L83" s="98">
        <f t="shared" ref="L83:L94" si="73">IF(D83="",0,1)</f>
        <v>0</v>
      </c>
      <c r="M83" s="99">
        <f t="shared" ref="M83:M94" si="74">IF(AND($D83="○",E83="○"),1,0)</f>
        <v>0</v>
      </c>
      <c r="N83" s="99">
        <f t="shared" ref="N83:N94" si="75">IF(AND($D83&lt;&gt;"",$E83="○"),1,0)</f>
        <v>0</v>
      </c>
      <c r="O83" s="100">
        <f t="shared" ref="O83:O94" si="76">IF(AND($D83="○",F83="○"),1,0)</f>
        <v>0</v>
      </c>
      <c r="P83" s="100">
        <f t="shared" ref="P83:P94" si="77">IF(AND($D83&lt;&gt;"",$F83="○"),1,0)</f>
        <v>0</v>
      </c>
      <c r="Q83" s="101">
        <f t="shared" ref="Q83:Q94" si="78">IF(AND($D83="○",G83="○"),1,0)</f>
        <v>0</v>
      </c>
      <c r="R83" s="101">
        <f t="shared" ref="R83:R94" si="79">IF(AND($D83&lt;&gt;"",$G83="○"),1,0)</f>
        <v>0</v>
      </c>
      <c r="S83" s="102">
        <f t="shared" ref="S83:S94" si="80">IF(AND($D83="○",H83="○"),1,0)</f>
        <v>0</v>
      </c>
      <c r="T83" s="102">
        <f t="shared" ref="T83:T94" si="81">IF(AND($D83&lt;&gt;"",$H83="○"),1,0)</f>
        <v>0</v>
      </c>
      <c r="U83" s="103">
        <f t="shared" ref="U83:U94" si="82">IF(AND($D83="○",I83="○"),1,0)</f>
        <v>0</v>
      </c>
      <c r="V83" s="103">
        <f t="shared" ref="V83:V94" si="83">IF(AND($D83&lt;&gt;"",$I83="○"),1,0)</f>
        <v>0</v>
      </c>
      <c r="W83" s="104">
        <f t="shared" ref="W83:W94" si="84">IF(AND($D83="○",J83="○"),1,0)</f>
        <v>0</v>
      </c>
      <c r="X83" s="104">
        <f t="shared" ref="X83:X94" si="85">IF(AND($D83&lt;&gt;"",$J83="○"),1,0)</f>
        <v>0</v>
      </c>
      <c r="Y83" s="64"/>
      <c r="AA83" s="248" t="s">
        <v>327</v>
      </c>
      <c r="AB83" s="346" t="str">
        <f>E95</f>
        <v/>
      </c>
      <c r="AC83" s="348" t="s">
        <v>334</v>
      </c>
      <c r="AD83" s="349" t="str">
        <f>IF(AB83&gt;=20,"★","")</f>
        <v>★</v>
      </c>
      <c r="AE83" s="349" t="str">
        <f>IF(AB83&gt;=40,"★","")</f>
        <v>★</v>
      </c>
      <c r="AF83" s="349" t="str">
        <f>IF(AB83&gt;=60,"★","")</f>
        <v>★</v>
      </c>
      <c r="AG83" s="350" t="str">
        <f>IF(AB83&gt;=80,"★","")</f>
        <v>★</v>
      </c>
      <c r="AH83" s="449">
        <f>C96</f>
        <v>0</v>
      </c>
    </row>
    <row r="84" spans="1:37">
      <c r="A84" s="399"/>
      <c r="B84" s="400"/>
      <c r="C84" s="14" t="s">
        <v>117</v>
      </c>
      <c r="D84" s="161"/>
      <c r="E84" s="40" t="s">
        <v>32</v>
      </c>
      <c r="F84" s="22"/>
      <c r="G84" s="22"/>
      <c r="H84" s="22"/>
      <c r="I84" s="22"/>
      <c r="J84" s="23"/>
      <c r="K84" s="98">
        <f t="shared" si="72"/>
        <v>0</v>
      </c>
      <c r="L84" s="98">
        <f t="shared" si="73"/>
        <v>0</v>
      </c>
      <c r="M84" s="99">
        <f t="shared" si="74"/>
        <v>0</v>
      </c>
      <c r="N84" s="99">
        <f t="shared" si="75"/>
        <v>0</v>
      </c>
      <c r="O84" s="100">
        <f t="shared" si="76"/>
        <v>0</v>
      </c>
      <c r="P84" s="100">
        <f t="shared" si="77"/>
        <v>0</v>
      </c>
      <c r="Q84" s="101">
        <f t="shared" si="78"/>
        <v>0</v>
      </c>
      <c r="R84" s="101">
        <f t="shared" si="79"/>
        <v>0</v>
      </c>
      <c r="S84" s="102">
        <f t="shared" si="80"/>
        <v>0</v>
      </c>
      <c r="T84" s="102">
        <f t="shared" si="81"/>
        <v>0</v>
      </c>
      <c r="U84" s="103">
        <f t="shared" si="82"/>
        <v>0</v>
      </c>
      <c r="V84" s="103">
        <f t="shared" si="83"/>
        <v>0</v>
      </c>
      <c r="W84" s="104">
        <f t="shared" si="84"/>
        <v>0</v>
      </c>
      <c r="X84" s="104">
        <f t="shared" si="85"/>
        <v>0</v>
      </c>
      <c r="Y84" s="64"/>
      <c r="AA84" s="248" t="s">
        <v>328</v>
      </c>
      <c r="AB84" s="346" t="str">
        <f>F95</f>
        <v/>
      </c>
      <c r="AC84" s="348" t="s">
        <v>334</v>
      </c>
      <c r="AD84" s="349" t="str">
        <f t="shared" ref="AD84:AD89" si="86">IF(AB84&gt;=20,"★","")</f>
        <v>★</v>
      </c>
      <c r="AE84" s="349" t="str">
        <f t="shared" ref="AE84:AE89" si="87">IF(AB84&gt;=40,"★","")</f>
        <v>★</v>
      </c>
      <c r="AF84" s="349" t="str">
        <f t="shared" ref="AF84:AF89" si="88">IF(AB84&gt;=60,"★","")</f>
        <v>★</v>
      </c>
      <c r="AG84" s="350" t="str">
        <f t="shared" ref="AG84:AG89" si="89">IF(AB84&gt;=80,"★","")</f>
        <v>★</v>
      </c>
      <c r="AH84" s="449"/>
      <c r="AJ84" s="442" t="s">
        <v>335</v>
      </c>
      <c r="AK84" s="443"/>
    </row>
    <row r="85" spans="1:37">
      <c r="A85" s="409"/>
      <c r="B85" s="400"/>
      <c r="C85" s="281" t="s">
        <v>238</v>
      </c>
      <c r="D85" s="162"/>
      <c r="E85" s="41"/>
      <c r="F85" s="16" t="s">
        <v>32</v>
      </c>
      <c r="G85" s="16" t="s">
        <v>32</v>
      </c>
      <c r="H85" s="16"/>
      <c r="I85" s="16"/>
      <c r="J85" s="17"/>
      <c r="K85" s="98">
        <f t="shared" si="72"/>
        <v>0</v>
      </c>
      <c r="L85" s="98">
        <f t="shared" si="73"/>
        <v>0</v>
      </c>
      <c r="M85" s="99">
        <f t="shared" si="74"/>
        <v>0</v>
      </c>
      <c r="N85" s="99">
        <f t="shared" si="75"/>
        <v>0</v>
      </c>
      <c r="O85" s="100">
        <f t="shared" si="76"/>
        <v>0</v>
      </c>
      <c r="P85" s="100">
        <f t="shared" si="77"/>
        <v>0</v>
      </c>
      <c r="Q85" s="101">
        <f t="shared" si="78"/>
        <v>0</v>
      </c>
      <c r="R85" s="101">
        <f t="shared" si="79"/>
        <v>0</v>
      </c>
      <c r="S85" s="102">
        <f t="shared" si="80"/>
        <v>0</v>
      </c>
      <c r="T85" s="102">
        <f t="shared" si="81"/>
        <v>0</v>
      </c>
      <c r="U85" s="103">
        <f t="shared" si="82"/>
        <v>0</v>
      </c>
      <c r="V85" s="103">
        <f t="shared" si="83"/>
        <v>0</v>
      </c>
      <c r="W85" s="104">
        <f t="shared" si="84"/>
        <v>0</v>
      </c>
      <c r="X85" s="104">
        <f t="shared" si="85"/>
        <v>0</v>
      </c>
      <c r="Y85" s="64"/>
      <c r="AA85" s="248" t="s">
        <v>329</v>
      </c>
      <c r="AB85" s="346" t="str">
        <f>G95</f>
        <v/>
      </c>
      <c r="AC85" s="348" t="s">
        <v>334</v>
      </c>
      <c r="AD85" s="349" t="str">
        <f t="shared" si="86"/>
        <v>★</v>
      </c>
      <c r="AE85" s="349" t="str">
        <f t="shared" si="87"/>
        <v>★</v>
      </c>
      <c r="AF85" s="349" t="str">
        <f t="shared" si="88"/>
        <v>★</v>
      </c>
      <c r="AG85" s="350" t="str">
        <f t="shared" si="89"/>
        <v>★</v>
      </c>
      <c r="AH85" s="449"/>
      <c r="AJ85" s="351" t="s">
        <v>336</v>
      </c>
      <c r="AK85" s="352" t="s">
        <v>334</v>
      </c>
    </row>
    <row r="86" spans="1:37">
      <c r="A86" s="409"/>
      <c r="B86" s="400"/>
      <c r="C86" s="281" t="s">
        <v>260</v>
      </c>
      <c r="D86" s="162"/>
      <c r="E86" s="41"/>
      <c r="F86" s="16"/>
      <c r="G86" s="16"/>
      <c r="H86" s="16" t="s">
        <v>32</v>
      </c>
      <c r="I86" s="16"/>
      <c r="J86" s="17"/>
      <c r="K86" s="98">
        <f t="shared" si="72"/>
        <v>0</v>
      </c>
      <c r="L86" s="98">
        <f t="shared" si="73"/>
        <v>0</v>
      </c>
      <c r="M86" s="99">
        <f t="shared" si="74"/>
        <v>0</v>
      </c>
      <c r="N86" s="99">
        <f t="shared" si="75"/>
        <v>0</v>
      </c>
      <c r="O86" s="100">
        <f t="shared" si="76"/>
        <v>0</v>
      </c>
      <c r="P86" s="100">
        <f t="shared" si="77"/>
        <v>0</v>
      </c>
      <c r="Q86" s="101">
        <f t="shared" si="78"/>
        <v>0</v>
      </c>
      <c r="R86" s="101">
        <f t="shared" si="79"/>
        <v>0</v>
      </c>
      <c r="S86" s="102">
        <f t="shared" si="80"/>
        <v>0</v>
      </c>
      <c r="T86" s="102">
        <f t="shared" si="81"/>
        <v>0</v>
      </c>
      <c r="U86" s="103">
        <f t="shared" si="82"/>
        <v>0</v>
      </c>
      <c r="V86" s="103">
        <f t="shared" si="83"/>
        <v>0</v>
      </c>
      <c r="W86" s="104">
        <f t="shared" si="84"/>
        <v>0</v>
      </c>
      <c r="X86" s="104">
        <f t="shared" si="85"/>
        <v>0</v>
      </c>
      <c r="Y86" s="64"/>
      <c r="AA86" s="248" t="s">
        <v>143</v>
      </c>
      <c r="AB86" s="346" t="str">
        <f>H95</f>
        <v/>
      </c>
      <c r="AC86" s="348" t="s">
        <v>334</v>
      </c>
      <c r="AD86" s="349" t="str">
        <f t="shared" si="86"/>
        <v>★</v>
      </c>
      <c r="AE86" s="349" t="str">
        <f t="shared" si="87"/>
        <v>★</v>
      </c>
      <c r="AF86" s="349" t="str">
        <f t="shared" si="88"/>
        <v>★</v>
      </c>
      <c r="AG86" s="350" t="str">
        <f t="shared" si="89"/>
        <v>★</v>
      </c>
      <c r="AH86" s="449"/>
      <c r="AJ86" s="351" t="s">
        <v>337</v>
      </c>
      <c r="AK86" s="353" t="s">
        <v>341</v>
      </c>
    </row>
    <row r="87" spans="1:37">
      <c r="A87" s="409"/>
      <c r="B87" s="400"/>
      <c r="C87" s="281" t="s">
        <v>261</v>
      </c>
      <c r="D87" s="162"/>
      <c r="E87" s="41" t="s">
        <v>32</v>
      </c>
      <c r="F87" s="16" t="s">
        <v>32</v>
      </c>
      <c r="G87" s="16" t="s">
        <v>32</v>
      </c>
      <c r="H87" s="16" t="s">
        <v>32</v>
      </c>
      <c r="I87" s="16" t="s">
        <v>32</v>
      </c>
      <c r="J87" s="17" t="s">
        <v>32</v>
      </c>
      <c r="K87" s="98">
        <f t="shared" si="72"/>
        <v>0</v>
      </c>
      <c r="L87" s="98">
        <f t="shared" si="73"/>
        <v>0</v>
      </c>
      <c r="M87" s="99">
        <f t="shared" si="74"/>
        <v>0</v>
      </c>
      <c r="N87" s="99">
        <f t="shared" si="75"/>
        <v>0</v>
      </c>
      <c r="O87" s="100">
        <f t="shared" si="76"/>
        <v>0</v>
      </c>
      <c r="P87" s="100">
        <f t="shared" si="77"/>
        <v>0</v>
      </c>
      <c r="Q87" s="101">
        <f t="shared" si="78"/>
        <v>0</v>
      </c>
      <c r="R87" s="101">
        <f t="shared" si="79"/>
        <v>0</v>
      </c>
      <c r="S87" s="102">
        <f t="shared" si="80"/>
        <v>0</v>
      </c>
      <c r="T87" s="102">
        <f t="shared" si="81"/>
        <v>0</v>
      </c>
      <c r="U87" s="103">
        <f t="shared" si="82"/>
        <v>0</v>
      </c>
      <c r="V87" s="103">
        <f t="shared" si="83"/>
        <v>0</v>
      </c>
      <c r="W87" s="104">
        <f t="shared" si="84"/>
        <v>0</v>
      </c>
      <c r="X87" s="104">
        <f t="shared" si="85"/>
        <v>0</v>
      </c>
      <c r="Y87" s="64"/>
      <c r="AA87" s="248" t="s">
        <v>144</v>
      </c>
      <c r="AB87" s="346" t="str">
        <f>I95</f>
        <v/>
      </c>
      <c r="AC87" s="348" t="s">
        <v>334</v>
      </c>
      <c r="AD87" s="349" t="str">
        <f t="shared" si="86"/>
        <v>★</v>
      </c>
      <c r="AE87" s="349" t="str">
        <f t="shared" si="87"/>
        <v>★</v>
      </c>
      <c r="AF87" s="349" t="str">
        <f t="shared" si="88"/>
        <v>★</v>
      </c>
      <c r="AG87" s="350" t="str">
        <f t="shared" si="89"/>
        <v>★</v>
      </c>
      <c r="AH87" s="449"/>
      <c r="AJ87" s="351" t="s">
        <v>338</v>
      </c>
      <c r="AK87" s="353" t="s">
        <v>342</v>
      </c>
    </row>
    <row r="88" spans="1:37" ht="14.25" thickBot="1">
      <c r="A88" s="409"/>
      <c r="B88" s="400"/>
      <c r="C88" s="281" t="s">
        <v>228</v>
      </c>
      <c r="D88" s="162"/>
      <c r="E88" s="41" t="s">
        <v>147</v>
      </c>
      <c r="F88" s="16" t="s">
        <v>147</v>
      </c>
      <c r="G88" s="16" t="s">
        <v>147</v>
      </c>
      <c r="H88" s="16" t="s">
        <v>147</v>
      </c>
      <c r="I88" s="16" t="s">
        <v>147</v>
      </c>
      <c r="J88" s="17" t="s">
        <v>147</v>
      </c>
      <c r="K88" s="98">
        <f t="shared" si="72"/>
        <v>0</v>
      </c>
      <c r="L88" s="98">
        <f t="shared" si="73"/>
        <v>0</v>
      </c>
      <c r="M88" s="99">
        <f t="shared" si="74"/>
        <v>0</v>
      </c>
      <c r="N88" s="99">
        <f t="shared" si="75"/>
        <v>0</v>
      </c>
      <c r="O88" s="100">
        <f t="shared" si="76"/>
        <v>0</v>
      </c>
      <c r="P88" s="100">
        <f t="shared" si="77"/>
        <v>0</v>
      </c>
      <c r="Q88" s="101">
        <f t="shared" si="78"/>
        <v>0</v>
      </c>
      <c r="R88" s="101">
        <f t="shared" si="79"/>
        <v>0</v>
      </c>
      <c r="S88" s="102">
        <f t="shared" si="80"/>
        <v>0</v>
      </c>
      <c r="T88" s="102">
        <f t="shared" si="81"/>
        <v>0</v>
      </c>
      <c r="U88" s="103">
        <f t="shared" si="82"/>
        <v>0</v>
      </c>
      <c r="V88" s="103">
        <f t="shared" si="83"/>
        <v>0</v>
      </c>
      <c r="W88" s="104">
        <f t="shared" si="84"/>
        <v>0</v>
      </c>
      <c r="X88" s="104">
        <f t="shared" si="85"/>
        <v>0</v>
      </c>
      <c r="Y88" s="64"/>
      <c r="AA88" s="248" t="s">
        <v>145</v>
      </c>
      <c r="AB88" s="346" t="str">
        <f>J95</f>
        <v/>
      </c>
      <c r="AC88" s="348" t="s">
        <v>334</v>
      </c>
      <c r="AD88" s="349" t="str">
        <f t="shared" si="86"/>
        <v>★</v>
      </c>
      <c r="AE88" s="349" t="str">
        <f t="shared" si="87"/>
        <v>★</v>
      </c>
      <c r="AF88" s="349" t="str">
        <f t="shared" si="88"/>
        <v>★</v>
      </c>
      <c r="AG88" s="350" t="str">
        <f t="shared" si="89"/>
        <v>★</v>
      </c>
      <c r="AH88" s="449"/>
      <c r="AJ88" s="351" t="s">
        <v>339</v>
      </c>
      <c r="AK88" s="353" t="s">
        <v>343</v>
      </c>
    </row>
    <row r="89" spans="1:37" ht="14.25" thickBot="1">
      <c r="A89" s="410" t="s">
        <v>114</v>
      </c>
      <c r="B89" s="411"/>
      <c r="C89" s="65" t="s">
        <v>120</v>
      </c>
      <c r="D89" s="282"/>
      <c r="E89" s="43" t="s">
        <v>32</v>
      </c>
      <c r="F89" s="36" t="s">
        <v>32</v>
      </c>
      <c r="G89" s="36" t="s">
        <v>32</v>
      </c>
      <c r="H89" s="36" t="s">
        <v>32</v>
      </c>
      <c r="I89" s="36"/>
      <c r="J89" s="37" t="s">
        <v>32</v>
      </c>
      <c r="K89" s="98">
        <f t="shared" si="72"/>
        <v>0</v>
      </c>
      <c r="L89" s="98">
        <f t="shared" si="73"/>
        <v>0</v>
      </c>
      <c r="M89" s="99">
        <f t="shared" si="74"/>
        <v>0</v>
      </c>
      <c r="N89" s="99">
        <f t="shared" si="75"/>
        <v>0</v>
      </c>
      <c r="O89" s="100">
        <f t="shared" si="76"/>
        <v>0</v>
      </c>
      <c r="P89" s="100">
        <f t="shared" si="77"/>
        <v>0</v>
      </c>
      <c r="Q89" s="101">
        <f t="shared" si="78"/>
        <v>0</v>
      </c>
      <c r="R89" s="101">
        <f t="shared" si="79"/>
        <v>0</v>
      </c>
      <c r="S89" s="102">
        <f t="shared" si="80"/>
        <v>0</v>
      </c>
      <c r="T89" s="102">
        <f t="shared" si="81"/>
        <v>0</v>
      </c>
      <c r="U89" s="103">
        <f t="shared" si="82"/>
        <v>0</v>
      </c>
      <c r="V89" s="103">
        <f t="shared" si="83"/>
        <v>0</v>
      </c>
      <c r="W89" s="104">
        <f t="shared" si="84"/>
        <v>0</v>
      </c>
      <c r="X89" s="104">
        <f t="shared" si="85"/>
        <v>0</v>
      </c>
      <c r="Y89" s="64"/>
      <c r="AA89" s="345" t="s">
        <v>333</v>
      </c>
      <c r="AB89" s="347" t="str">
        <f>D95</f>
        <v/>
      </c>
      <c r="AC89" s="356" t="s">
        <v>334</v>
      </c>
      <c r="AD89" s="357" t="str">
        <f t="shared" si="86"/>
        <v>★</v>
      </c>
      <c r="AE89" s="357" t="str">
        <f t="shared" si="87"/>
        <v>★</v>
      </c>
      <c r="AF89" s="357" t="str">
        <f t="shared" si="88"/>
        <v>★</v>
      </c>
      <c r="AG89" s="359" t="str">
        <f t="shared" si="89"/>
        <v>★</v>
      </c>
      <c r="AH89" s="450"/>
      <c r="AJ89" s="354" t="s">
        <v>340</v>
      </c>
      <c r="AK89" s="355" t="s">
        <v>344</v>
      </c>
    </row>
    <row r="90" spans="1:37">
      <c r="A90" s="399"/>
      <c r="B90" s="400"/>
      <c r="C90" s="14" t="s">
        <v>121</v>
      </c>
      <c r="D90" s="161"/>
      <c r="E90" s="40"/>
      <c r="F90" s="22"/>
      <c r="G90" s="22"/>
      <c r="H90" s="22"/>
      <c r="I90" s="22" t="s">
        <v>32</v>
      </c>
      <c r="J90" s="23"/>
      <c r="K90" s="98">
        <f t="shared" si="72"/>
        <v>0</v>
      </c>
      <c r="L90" s="98">
        <f t="shared" si="73"/>
        <v>0</v>
      </c>
      <c r="M90" s="99">
        <f t="shared" si="74"/>
        <v>0</v>
      </c>
      <c r="N90" s="99">
        <f t="shared" si="75"/>
        <v>0</v>
      </c>
      <c r="O90" s="100">
        <f t="shared" si="76"/>
        <v>0</v>
      </c>
      <c r="P90" s="100">
        <f t="shared" si="77"/>
        <v>0</v>
      </c>
      <c r="Q90" s="101">
        <f t="shared" si="78"/>
        <v>0</v>
      </c>
      <c r="R90" s="101">
        <f t="shared" si="79"/>
        <v>0</v>
      </c>
      <c r="S90" s="102">
        <f t="shared" si="80"/>
        <v>0</v>
      </c>
      <c r="T90" s="102">
        <f t="shared" si="81"/>
        <v>0</v>
      </c>
      <c r="U90" s="103">
        <f t="shared" si="82"/>
        <v>0</v>
      </c>
      <c r="V90" s="103">
        <f t="shared" si="83"/>
        <v>0</v>
      </c>
      <c r="W90" s="104">
        <f t="shared" si="84"/>
        <v>0</v>
      </c>
      <c r="X90" s="104">
        <f t="shared" si="85"/>
        <v>0</v>
      </c>
      <c r="Y90" s="64"/>
    </row>
    <row r="91" spans="1:37">
      <c r="A91" s="399"/>
      <c r="B91" s="400"/>
      <c r="C91" s="14" t="s">
        <v>122</v>
      </c>
      <c r="D91" s="161"/>
      <c r="E91" s="40" t="s">
        <v>32</v>
      </c>
      <c r="F91" s="22" t="s">
        <v>32</v>
      </c>
      <c r="G91" s="22" t="s">
        <v>32</v>
      </c>
      <c r="H91" s="22" t="s">
        <v>32</v>
      </c>
      <c r="I91" s="22"/>
      <c r="J91" s="23" t="s">
        <v>32</v>
      </c>
      <c r="K91" s="98">
        <f t="shared" si="72"/>
        <v>0</v>
      </c>
      <c r="L91" s="98">
        <f t="shared" si="73"/>
        <v>0</v>
      </c>
      <c r="M91" s="99">
        <f t="shared" si="74"/>
        <v>0</v>
      </c>
      <c r="N91" s="99">
        <f t="shared" si="75"/>
        <v>0</v>
      </c>
      <c r="O91" s="100">
        <f t="shared" si="76"/>
        <v>0</v>
      </c>
      <c r="P91" s="100">
        <f t="shared" si="77"/>
        <v>0</v>
      </c>
      <c r="Q91" s="101">
        <f t="shared" si="78"/>
        <v>0</v>
      </c>
      <c r="R91" s="101">
        <f t="shared" si="79"/>
        <v>0</v>
      </c>
      <c r="S91" s="102">
        <f t="shared" si="80"/>
        <v>0</v>
      </c>
      <c r="T91" s="102">
        <f t="shared" si="81"/>
        <v>0</v>
      </c>
      <c r="U91" s="103">
        <f t="shared" si="82"/>
        <v>0</v>
      </c>
      <c r="V91" s="103">
        <f t="shared" si="83"/>
        <v>0</v>
      </c>
      <c r="W91" s="104">
        <f t="shared" si="84"/>
        <v>0</v>
      </c>
      <c r="X91" s="104">
        <f t="shared" si="85"/>
        <v>0</v>
      </c>
      <c r="Y91" s="64"/>
    </row>
    <row r="92" spans="1:37">
      <c r="A92" s="399"/>
      <c r="B92" s="400"/>
      <c r="C92" s="14" t="s">
        <v>123</v>
      </c>
      <c r="D92" s="161"/>
      <c r="E92" s="40"/>
      <c r="F92" s="22"/>
      <c r="G92" s="22"/>
      <c r="H92" s="22"/>
      <c r="I92" s="22" t="s">
        <v>32</v>
      </c>
      <c r="J92" s="23"/>
      <c r="K92" s="98">
        <f t="shared" si="72"/>
        <v>0</v>
      </c>
      <c r="L92" s="98">
        <f t="shared" si="73"/>
        <v>0</v>
      </c>
      <c r="M92" s="99">
        <f t="shared" si="74"/>
        <v>0</v>
      </c>
      <c r="N92" s="99">
        <f t="shared" si="75"/>
        <v>0</v>
      </c>
      <c r="O92" s="100">
        <f t="shared" si="76"/>
        <v>0</v>
      </c>
      <c r="P92" s="100">
        <f t="shared" si="77"/>
        <v>0</v>
      </c>
      <c r="Q92" s="101">
        <f t="shared" si="78"/>
        <v>0</v>
      </c>
      <c r="R92" s="101">
        <f t="shared" si="79"/>
        <v>0</v>
      </c>
      <c r="S92" s="102">
        <f t="shared" si="80"/>
        <v>0</v>
      </c>
      <c r="T92" s="102">
        <f t="shared" si="81"/>
        <v>0</v>
      </c>
      <c r="U92" s="103">
        <f t="shared" si="82"/>
        <v>0</v>
      </c>
      <c r="V92" s="103">
        <f t="shared" si="83"/>
        <v>0</v>
      </c>
      <c r="W92" s="104">
        <f t="shared" si="84"/>
        <v>0</v>
      </c>
      <c r="X92" s="104">
        <f t="shared" si="85"/>
        <v>0</v>
      </c>
      <c r="Y92" s="64"/>
    </row>
    <row r="93" spans="1:37">
      <c r="A93" s="399"/>
      <c r="B93" s="400"/>
      <c r="C93" s="14" t="s">
        <v>124</v>
      </c>
      <c r="D93" s="161"/>
      <c r="E93" s="40" t="s">
        <v>32</v>
      </c>
      <c r="F93" s="22" t="s">
        <v>32</v>
      </c>
      <c r="G93" s="22" t="s">
        <v>32</v>
      </c>
      <c r="H93" s="22" t="s">
        <v>32</v>
      </c>
      <c r="I93" s="22"/>
      <c r="J93" s="23" t="s">
        <v>32</v>
      </c>
      <c r="K93" s="98">
        <f t="shared" si="72"/>
        <v>0</v>
      </c>
      <c r="L93" s="98">
        <f t="shared" si="73"/>
        <v>0</v>
      </c>
      <c r="M93" s="99">
        <f t="shared" si="74"/>
        <v>0</v>
      </c>
      <c r="N93" s="99">
        <f t="shared" si="75"/>
        <v>0</v>
      </c>
      <c r="O93" s="100">
        <f t="shared" si="76"/>
        <v>0</v>
      </c>
      <c r="P93" s="100">
        <f t="shared" si="77"/>
        <v>0</v>
      </c>
      <c r="Q93" s="101">
        <f t="shared" si="78"/>
        <v>0</v>
      </c>
      <c r="R93" s="101">
        <f t="shared" si="79"/>
        <v>0</v>
      </c>
      <c r="S93" s="102">
        <f t="shared" si="80"/>
        <v>0</v>
      </c>
      <c r="T93" s="102">
        <f t="shared" si="81"/>
        <v>0</v>
      </c>
      <c r="U93" s="103">
        <f t="shared" si="82"/>
        <v>0</v>
      </c>
      <c r="V93" s="103">
        <f t="shared" si="83"/>
        <v>0</v>
      </c>
      <c r="W93" s="104">
        <f t="shared" si="84"/>
        <v>0</v>
      </c>
      <c r="X93" s="104">
        <f t="shared" si="85"/>
        <v>0</v>
      </c>
      <c r="Y93" s="64"/>
    </row>
    <row r="94" spans="1:37" ht="14.25" thickBot="1">
      <c r="A94" s="399"/>
      <c r="B94" s="400"/>
      <c r="C94" s="14" t="s">
        <v>125</v>
      </c>
      <c r="D94" s="161"/>
      <c r="E94" s="40"/>
      <c r="F94" s="22"/>
      <c r="G94" s="22"/>
      <c r="H94" s="22"/>
      <c r="I94" s="22" t="s">
        <v>32</v>
      </c>
      <c r="J94" s="23"/>
      <c r="K94" s="98">
        <f t="shared" si="72"/>
        <v>0</v>
      </c>
      <c r="L94" s="98">
        <f t="shared" si="73"/>
        <v>0</v>
      </c>
      <c r="M94" s="99">
        <f t="shared" si="74"/>
        <v>0</v>
      </c>
      <c r="N94" s="99">
        <f t="shared" si="75"/>
        <v>0</v>
      </c>
      <c r="O94" s="100">
        <f t="shared" si="76"/>
        <v>0</v>
      </c>
      <c r="P94" s="100">
        <f t="shared" si="77"/>
        <v>0</v>
      </c>
      <c r="Q94" s="101">
        <f t="shared" si="78"/>
        <v>0</v>
      </c>
      <c r="R94" s="101">
        <f t="shared" si="79"/>
        <v>0</v>
      </c>
      <c r="S94" s="102">
        <f t="shared" si="80"/>
        <v>0</v>
      </c>
      <c r="T94" s="102">
        <f t="shared" si="81"/>
        <v>0</v>
      </c>
      <c r="U94" s="103">
        <f t="shared" si="82"/>
        <v>0</v>
      </c>
      <c r="V94" s="103">
        <f t="shared" si="83"/>
        <v>0</v>
      </c>
      <c r="W94" s="104">
        <f t="shared" si="84"/>
        <v>0</v>
      </c>
      <c r="X94" s="104">
        <f t="shared" si="85"/>
        <v>0</v>
      </c>
      <c r="Y94" s="64"/>
    </row>
    <row r="95" spans="1:37" ht="14.25" thickBot="1">
      <c r="A95" s="393" t="s">
        <v>152</v>
      </c>
      <c r="B95" s="394"/>
      <c r="C95" s="395"/>
      <c r="D95" s="107" t="str">
        <f>IF(SUM(L83:L94)=0,"",SUM(K83:K94)/SUM(L83:L94)*100)</f>
        <v/>
      </c>
      <c r="E95" s="107" t="str">
        <f>IF(SUM(N83:N94)=0,"",SUM(M83:M94)/SUM(N83:N94)*100)</f>
        <v/>
      </c>
      <c r="F95" s="105" t="str">
        <f>IF(SUM(P83:P94)=0,"",SUM(O83:O94)/SUM(P83:P94)*100)</f>
        <v/>
      </c>
      <c r="G95" s="105" t="str">
        <f>IF(SUM(R83:R94)=0,"",SUM(Q83:Q94)/SUM(R83:R94)*100)</f>
        <v/>
      </c>
      <c r="H95" s="105" t="str">
        <f>IF(SUM(T83:T94)=0,"",SUM(S83:S94)/SUM(T83:T94)*100)</f>
        <v/>
      </c>
      <c r="I95" s="105" t="str">
        <f>IF(SUM(V83:V94)=0,"",SUM(U83:U94)/SUM(V83:V94)*100)</f>
        <v/>
      </c>
      <c r="J95" s="106" t="str">
        <f>IF(SUM(X83:X94)=0,"",SUM(W83:W94)/SUM(X83:X94)*100)</f>
        <v/>
      </c>
    </row>
    <row r="96" spans="1:37" ht="14.25" thickBot="1">
      <c r="A96" s="396" t="s">
        <v>71</v>
      </c>
      <c r="B96" s="392"/>
      <c r="C96" s="397"/>
      <c r="D96" s="397"/>
      <c r="E96" s="397"/>
      <c r="F96" s="397"/>
      <c r="G96" s="397"/>
      <c r="H96" s="397"/>
      <c r="I96" s="397"/>
      <c r="J96" s="398"/>
    </row>
    <row r="97" spans="1:37" ht="14.25" thickBot="1"/>
    <row r="98" spans="1:37" ht="18" customHeight="1" thickBot="1">
      <c r="A98" s="391" t="s">
        <v>276</v>
      </c>
      <c r="B98" s="392"/>
      <c r="C98" s="299"/>
      <c r="D98" s="295"/>
      <c r="E98" s="295"/>
      <c r="F98" s="295"/>
      <c r="G98" s="295"/>
      <c r="H98" s="295"/>
      <c r="I98" s="295"/>
      <c r="J98" s="296"/>
    </row>
    <row r="99" spans="1:37">
      <c r="A99" s="431" t="s">
        <v>6</v>
      </c>
      <c r="B99" s="374"/>
      <c r="C99" s="433" t="s">
        <v>62</v>
      </c>
      <c r="D99" s="425" t="s">
        <v>64</v>
      </c>
      <c r="E99" s="428" t="s">
        <v>63</v>
      </c>
      <c r="F99" s="429"/>
      <c r="G99" s="429"/>
      <c r="H99" s="429"/>
      <c r="I99" s="429"/>
      <c r="J99" s="430"/>
      <c r="Y99" s="64"/>
    </row>
    <row r="100" spans="1:37" ht="14.25" thickBot="1">
      <c r="A100" s="402"/>
      <c r="B100" s="403"/>
      <c r="C100" s="434"/>
      <c r="D100" s="426"/>
      <c r="E100" s="414" t="s">
        <v>78</v>
      </c>
      <c r="F100" s="436" t="s">
        <v>3</v>
      </c>
      <c r="G100" s="436"/>
      <c r="H100" s="436" t="s">
        <v>4</v>
      </c>
      <c r="I100" s="436" t="s">
        <v>5</v>
      </c>
      <c r="J100" s="416" t="s">
        <v>8</v>
      </c>
      <c r="Y100" s="64" t="s">
        <v>32</v>
      </c>
    </row>
    <row r="101" spans="1:37" ht="14.25" customHeight="1" thickBot="1">
      <c r="A101" s="432"/>
      <c r="B101" s="388"/>
      <c r="C101" s="435"/>
      <c r="D101" s="427"/>
      <c r="E101" s="415"/>
      <c r="F101" s="212" t="s">
        <v>46</v>
      </c>
      <c r="G101" s="212" t="s">
        <v>47</v>
      </c>
      <c r="H101" s="437"/>
      <c r="I101" s="437"/>
      <c r="J101" s="417"/>
      <c r="Y101" s="64" t="s">
        <v>72</v>
      </c>
      <c r="AA101" s="342" t="s">
        <v>63</v>
      </c>
      <c r="AB101" s="343" t="s">
        <v>152</v>
      </c>
      <c r="AC101" s="447" t="s">
        <v>64</v>
      </c>
      <c r="AD101" s="447"/>
      <c r="AE101" s="447"/>
      <c r="AF101" s="447"/>
      <c r="AG101" s="447"/>
      <c r="AH101" s="344" t="s">
        <v>326</v>
      </c>
    </row>
    <row r="102" spans="1:37" ht="14.25" thickTop="1">
      <c r="A102" s="399" t="s">
        <v>113</v>
      </c>
      <c r="B102" s="400"/>
      <c r="C102" s="14" t="s">
        <v>116</v>
      </c>
      <c r="D102" s="161"/>
      <c r="E102" s="40" t="s">
        <v>32</v>
      </c>
      <c r="F102" s="22"/>
      <c r="G102" s="22"/>
      <c r="H102" s="22"/>
      <c r="I102" s="22"/>
      <c r="J102" s="23"/>
      <c r="K102" s="98">
        <f t="shared" ref="K102:K113" si="90">IF(D102="○",1,0)</f>
        <v>0</v>
      </c>
      <c r="L102" s="98">
        <f t="shared" ref="L102:L113" si="91">IF(D102="",0,1)</f>
        <v>0</v>
      </c>
      <c r="M102" s="99">
        <f t="shared" ref="M102:M113" si="92">IF(AND($D102="○",E102="○"),1,0)</f>
        <v>0</v>
      </c>
      <c r="N102" s="99">
        <f t="shared" ref="N102:N113" si="93">IF(AND($D102&lt;&gt;"",$E102="○"),1,0)</f>
        <v>0</v>
      </c>
      <c r="O102" s="100">
        <f t="shared" ref="O102:O113" si="94">IF(AND($D102="○",F102="○"),1,0)</f>
        <v>0</v>
      </c>
      <c r="P102" s="100">
        <f t="shared" ref="P102:P113" si="95">IF(AND($D102&lt;&gt;"",$F102="○"),1,0)</f>
        <v>0</v>
      </c>
      <c r="Q102" s="101">
        <f t="shared" ref="Q102:Q113" si="96">IF(AND($D102="○",G102="○"),1,0)</f>
        <v>0</v>
      </c>
      <c r="R102" s="101">
        <f t="shared" ref="R102:R113" si="97">IF(AND($D102&lt;&gt;"",$G102="○"),1,0)</f>
        <v>0</v>
      </c>
      <c r="S102" s="102">
        <f t="shared" ref="S102:S113" si="98">IF(AND($D102="○",H102="○"),1,0)</f>
        <v>0</v>
      </c>
      <c r="T102" s="102">
        <f t="shared" ref="T102:T113" si="99">IF(AND($D102&lt;&gt;"",$H102="○"),1,0)</f>
        <v>0</v>
      </c>
      <c r="U102" s="103">
        <f t="shared" ref="U102:U113" si="100">IF(AND($D102="○",I102="○"),1,0)</f>
        <v>0</v>
      </c>
      <c r="V102" s="103">
        <f t="shared" ref="V102:V113" si="101">IF(AND($D102&lt;&gt;"",$I102="○"),1,0)</f>
        <v>0</v>
      </c>
      <c r="W102" s="104">
        <f t="shared" ref="W102:W113" si="102">IF(AND($D102="○",J102="○"),1,0)</f>
        <v>0</v>
      </c>
      <c r="X102" s="104">
        <f t="shared" ref="X102:X113" si="103">IF(AND($D102&lt;&gt;"",$J102="○"),1,0)</f>
        <v>0</v>
      </c>
      <c r="Y102" s="64"/>
      <c r="AA102" s="248" t="s">
        <v>327</v>
      </c>
      <c r="AB102" s="346" t="str">
        <f>E114</f>
        <v/>
      </c>
      <c r="AC102" s="348" t="s">
        <v>334</v>
      </c>
      <c r="AD102" s="349" t="str">
        <f>IF(AB102&gt;=20,"★","")</f>
        <v>★</v>
      </c>
      <c r="AE102" s="349" t="str">
        <f>IF(AB102&gt;=40,"★","")</f>
        <v>★</v>
      </c>
      <c r="AF102" s="349" t="str">
        <f>IF(AB102&gt;=60,"★","")</f>
        <v>★</v>
      </c>
      <c r="AG102" s="350" t="str">
        <f>IF(AB102&gt;=80,"★","")</f>
        <v>★</v>
      </c>
      <c r="AH102" s="449">
        <f>C115</f>
        <v>0</v>
      </c>
    </row>
    <row r="103" spans="1:37">
      <c r="A103" s="399"/>
      <c r="B103" s="400"/>
      <c r="C103" s="14" t="s">
        <v>117</v>
      </c>
      <c r="D103" s="161"/>
      <c r="E103" s="40" t="s">
        <v>32</v>
      </c>
      <c r="F103" s="22"/>
      <c r="G103" s="22"/>
      <c r="H103" s="22"/>
      <c r="I103" s="22"/>
      <c r="J103" s="23"/>
      <c r="K103" s="98">
        <f t="shared" si="90"/>
        <v>0</v>
      </c>
      <c r="L103" s="98">
        <f t="shared" si="91"/>
        <v>0</v>
      </c>
      <c r="M103" s="99">
        <f t="shared" si="92"/>
        <v>0</v>
      </c>
      <c r="N103" s="99">
        <f t="shared" si="93"/>
        <v>0</v>
      </c>
      <c r="O103" s="100">
        <f t="shared" si="94"/>
        <v>0</v>
      </c>
      <c r="P103" s="100">
        <f t="shared" si="95"/>
        <v>0</v>
      </c>
      <c r="Q103" s="101">
        <f t="shared" si="96"/>
        <v>0</v>
      </c>
      <c r="R103" s="101">
        <f t="shared" si="97"/>
        <v>0</v>
      </c>
      <c r="S103" s="102">
        <f t="shared" si="98"/>
        <v>0</v>
      </c>
      <c r="T103" s="102">
        <f t="shared" si="99"/>
        <v>0</v>
      </c>
      <c r="U103" s="103">
        <f t="shared" si="100"/>
        <v>0</v>
      </c>
      <c r="V103" s="103">
        <f t="shared" si="101"/>
        <v>0</v>
      </c>
      <c r="W103" s="104">
        <f t="shared" si="102"/>
        <v>0</v>
      </c>
      <c r="X103" s="104">
        <f t="shared" si="103"/>
        <v>0</v>
      </c>
      <c r="Y103" s="64"/>
      <c r="AA103" s="248" t="s">
        <v>328</v>
      </c>
      <c r="AB103" s="346" t="str">
        <f>F114</f>
        <v/>
      </c>
      <c r="AC103" s="348" t="s">
        <v>334</v>
      </c>
      <c r="AD103" s="349" t="str">
        <f t="shared" ref="AD103:AD108" si="104">IF(AB103&gt;=20,"★","")</f>
        <v>★</v>
      </c>
      <c r="AE103" s="349" t="str">
        <f t="shared" ref="AE103:AE108" si="105">IF(AB103&gt;=40,"★","")</f>
        <v>★</v>
      </c>
      <c r="AF103" s="349" t="str">
        <f t="shared" ref="AF103:AF108" si="106">IF(AB103&gt;=60,"★","")</f>
        <v>★</v>
      </c>
      <c r="AG103" s="350" t="str">
        <f t="shared" ref="AG103:AG108" si="107">IF(AB103&gt;=80,"★","")</f>
        <v>★</v>
      </c>
      <c r="AH103" s="449"/>
      <c r="AJ103" s="442" t="s">
        <v>335</v>
      </c>
      <c r="AK103" s="443"/>
    </row>
    <row r="104" spans="1:37">
      <c r="A104" s="409"/>
      <c r="B104" s="400"/>
      <c r="C104" s="281" t="s">
        <v>238</v>
      </c>
      <c r="D104" s="162"/>
      <c r="E104" s="41"/>
      <c r="F104" s="16" t="s">
        <v>32</v>
      </c>
      <c r="G104" s="16" t="s">
        <v>32</v>
      </c>
      <c r="H104" s="16"/>
      <c r="I104" s="16"/>
      <c r="J104" s="17"/>
      <c r="K104" s="98">
        <f t="shared" si="90"/>
        <v>0</v>
      </c>
      <c r="L104" s="98">
        <f t="shared" si="91"/>
        <v>0</v>
      </c>
      <c r="M104" s="99">
        <f t="shared" si="92"/>
        <v>0</v>
      </c>
      <c r="N104" s="99">
        <f t="shared" si="93"/>
        <v>0</v>
      </c>
      <c r="O104" s="100">
        <f t="shared" si="94"/>
        <v>0</v>
      </c>
      <c r="P104" s="100">
        <f t="shared" si="95"/>
        <v>0</v>
      </c>
      <c r="Q104" s="101">
        <f t="shared" si="96"/>
        <v>0</v>
      </c>
      <c r="R104" s="101">
        <f t="shared" si="97"/>
        <v>0</v>
      </c>
      <c r="S104" s="102">
        <f t="shared" si="98"/>
        <v>0</v>
      </c>
      <c r="T104" s="102">
        <f t="shared" si="99"/>
        <v>0</v>
      </c>
      <c r="U104" s="103">
        <f t="shared" si="100"/>
        <v>0</v>
      </c>
      <c r="V104" s="103">
        <f t="shared" si="101"/>
        <v>0</v>
      </c>
      <c r="W104" s="104">
        <f t="shared" si="102"/>
        <v>0</v>
      </c>
      <c r="X104" s="104">
        <f t="shared" si="103"/>
        <v>0</v>
      </c>
      <c r="Y104" s="64"/>
      <c r="AA104" s="248" t="s">
        <v>329</v>
      </c>
      <c r="AB104" s="346" t="str">
        <f>G114</f>
        <v/>
      </c>
      <c r="AC104" s="348" t="s">
        <v>334</v>
      </c>
      <c r="AD104" s="349" t="str">
        <f t="shared" si="104"/>
        <v>★</v>
      </c>
      <c r="AE104" s="349" t="str">
        <f t="shared" si="105"/>
        <v>★</v>
      </c>
      <c r="AF104" s="349" t="str">
        <f t="shared" si="106"/>
        <v>★</v>
      </c>
      <c r="AG104" s="350" t="str">
        <f t="shared" si="107"/>
        <v>★</v>
      </c>
      <c r="AH104" s="449"/>
      <c r="AJ104" s="351" t="s">
        <v>336</v>
      </c>
      <c r="AK104" s="352" t="s">
        <v>334</v>
      </c>
    </row>
    <row r="105" spans="1:37">
      <c r="A105" s="409"/>
      <c r="B105" s="400"/>
      <c r="C105" s="281" t="s">
        <v>260</v>
      </c>
      <c r="D105" s="162"/>
      <c r="E105" s="41"/>
      <c r="F105" s="16"/>
      <c r="G105" s="16"/>
      <c r="H105" s="16" t="s">
        <v>32</v>
      </c>
      <c r="I105" s="16"/>
      <c r="J105" s="17"/>
      <c r="K105" s="98">
        <f t="shared" si="90"/>
        <v>0</v>
      </c>
      <c r="L105" s="98">
        <f t="shared" si="91"/>
        <v>0</v>
      </c>
      <c r="M105" s="99">
        <f t="shared" si="92"/>
        <v>0</v>
      </c>
      <c r="N105" s="99">
        <f t="shared" si="93"/>
        <v>0</v>
      </c>
      <c r="O105" s="100">
        <f t="shared" si="94"/>
        <v>0</v>
      </c>
      <c r="P105" s="100">
        <f t="shared" si="95"/>
        <v>0</v>
      </c>
      <c r="Q105" s="101">
        <f t="shared" si="96"/>
        <v>0</v>
      </c>
      <c r="R105" s="101">
        <f t="shared" si="97"/>
        <v>0</v>
      </c>
      <c r="S105" s="102">
        <f t="shared" si="98"/>
        <v>0</v>
      </c>
      <c r="T105" s="102">
        <f t="shared" si="99"/>
        <v>0</v>
      </c>
      <c r="U105" s="103">
        <f t="shared" si="100"/>
        <v>0</v>
      </c>
      <c r="V105" s="103">
        <f t="shared" si="101"/>
        <v>0</v>
      </c>
      <c r="W105" s="104">
        <f t="shared" si="102"/>
        <v>0</v>
      </c>
      <c r="X105" s="104">
        <f t="shared" si="103"/>
        <v>0</v>
      </c>
      <c r="Y105" s="64"/>
      <c r="AA105" s="248" t="s">
        <v>143</v>
      </c>
      <c r="AB105" s="346" t="str">
        <f>H114</f>
        <v/>
      </c>
      <c r="AC105" s="348" t="s">
        <v>334</v>
      </c>
      <c r="AD105" s="349" t="str">
        <f t="shared" si="104"/>
        <v>★</v>
      </c>
      <c r="AE105" s="349" t="str">
        <f t="shared" si="105"/>
        <v>★</v>
      </c>
      <c r="AF105" s="349" t="str">
        <f t="shared" si="106"/>
        <v>★</v>
      </c>
      <c r="AG105" s="350" t="str">
        <f t="shared" si="107"/>
        <v>★</v>
      </c>
      <c r="AH105" s="449"/>
      <c r="AJ105" s="351" t="s">
        <v>337</v>
      </c>
      <c r="AK105" s="353" t="s">
        <v>341</v>
      </c>
    </row>
    <row r="106" spans="1:37">
      <c r="A106" s="409"/>
      <c r="B106" s="400"/>
      <c r="C106" s="281" t="s">
        <v>261</v>
      </c>
      <c r="D106" s="162"/>
      <c r="E106" s="41" t="s">
        <v>32</v>
      </c>
      <c r="F106" s="16" t="s">
        <v>32</v>
      </c>
      <c r="G106" s="16" t="s">
        <v>32</v>
      </c>
      <c r="H106" s="16" t="s">
        <v>32</v>
      </c>
      <c r="I106" s="16" t="s">
        <v>32</v>
      </c>
      <c r="J106" s="17" t="s">
        <v>32</v>
      </c>
      <c r="K106" s="98">
        <f t="shared" si="90"/>
        <v>0</v>
      </c>
      <c r="L106" s="98">
        <f t="shared" si="91"/>
        <v>0</v>
      </c>
      <c r="M106" s="99">
        <f t="shared" si="92"/>
        <v>0</v>
      </c>
      <c r="N106" s="99">
        <f t="shared" si="93"/>
        <v>0</v>
      </c>
      <c r="O106" s="100">
        <f t="shared" si="94"/>
        <v>0</v>
      </c>
      <c r="P106" s="100">
        <f t="shared" si="95"/>
        <v>0</v>
      </c>
      <c r="Q106" s="101">
        <f t="shared" si="96"/>
        <v>0</v>
      </c>
      <c r="R106" s="101">
        <f t="shared" si="97"/>
        <v>0</v>
      </c>
      <c r="S106" s="102">
        <f t="shared" si="98"/>
        <v>0</v>
      </c>
      <c r="T106" s="102">
        <f t="shared" si="99"/>
        <v>0</v>
      </c>
      <c r="U106" s="103">
        <f t="shared" si="100"/>
        <v>0</v>
      </c>
      <c r="V106" s="103">
        <f t="shared" si="101"/>
        <v>0</v>
      </c>
      <c r="W106" s="104">
        <f t="shared" si="102"/>
        <v>0</v>
      </c>
      <c r="X106" s="104">
        <f t="shared" si="103"/>
        <v>0</v>
      </c>
      <c r="Y106" s="64"/>
      <c r="AA106" s="248" t="s">
        <v>144</v>
      </c>
      <c r="AB106" s="346" t="str">
        <f>I114</f>
        <v/>
      </c>
      <c r="AC106" s="348" t="s">
        <v>334</v>
      </c>
      <c r="AD106" s="349" t="str">
        <f t="shared" si="104"/>
        <v>★</v>
      </c>
      <c r="AE106" s="349" t="str">
        <f t="shared" si="105"/>
        <v>★</v>
      </c>
      <c r="AF106" s="349" t="str">
        <f t="shared" si="106"/>
        <v>★</v>
      </c>
      <c r="AG106" s="350" t="str">
        <f t="shared" si="107"/>
        <v>★</v>
      </c>
      <c r="AH106" s="449"/>
      <c r="AJ106" s="351" t="s">
        <v>338</v>
      </c>
      <c r="AK106" s="353" t="s">
        <v>342</v>
      </c>
    </row>
    <row r="107" spans="1:37" ht="14.25" thickBot="1">
      <c r="A107" s="409"/>
      <c r="B107" s="400"/>
      <c r="C107" s="281" t="s">
        <v>228</v>
      </c>
      <c r="D107" s="162"/>
      <c r="E107" s="41" t="s">
        <v>147</v>
      </c>
      <c r="F107" s="16" t="s">
        <v>147</v>
      </c>
      <c r="G107" s="16" t="s">
        <v>147</v>
      </c>
      <c r="H107" s="16" t="s">
        <v>147</v>
      </c>
      <c r="I107" s="16" t="s">
        <v>147</v>
      </c>
      <c r="J107" s="17" t="s">
        <v>147</v>
      </c>
      <c r="K107" s="98">
        <f t="shared" si="90"/>
        <v>0</v>
      </c>
      <c r="L107" s="98">
        <f t="shared" si="91"/>
        <v>0</v>
      </c>
      <c r="M107" s="99">
        <f t="shared" si="92"/>
        <v>0</v>
      </c>
      <c r="N107" s="99">
        <f t="shared" si="93"/>
        <v>0</v>
      </c>
      <c r="O107" s="100">
        <f t="shared" si="94"/>
        <v>0</v>
      </c>
      <c r="P107" s="100">
        <f t="shared" si="95"/>
        <v>0</v>
      </c>
      <c r="Q107" s="101">
        <f t="shared" si="96"/>
        <v>0</v>
      </c>
      <c r="R107" s="101">
        <f t="shared" si="97"/>
        <v>0</v>
      </c>
      <c r="S107" s="102">
        <f t="shared" si="98"/>
        <v>0</v>
      </c>
      <c r="T107" s="102">
        <f t="shared" si="99"/>
        <v>0</v>
      </c>
      <c r="U107" s="103">
        <f t="shared" si="100"/>
        <v>0</v>
      </c>
      <c r="V107" s="103">
        <f t="shared" si="101"/>
        <v>0</v>
      </c>
      <c r="W107" s="104">
        <f t="shared" si="102"/>
        <v>0</v>
      </c>
      <c r="X107" s="104">
        <f t="shared" si="103"/>
        <v>0</v>
      </c>
      <c r="Y107" s="64"/>
      <c r="AA107" s="248" t="s">
        <v>145</v>
      </c>
      <c r="AB107" s="346" t="str">
        <f>J114</f>
        <v/>
      </c>
      <c r="AC107" s="348" t="s">
        <v>334</v>
      </c>
      <c r="AD107" s="349" t="str">
        <f t="shared" si="104"/>
        <v>★</v>
      </c>
      <c r="AE107" s="349" t="str">
        <f t="shared" si="105"/>
        <v>★</v>
      </c>
      <c r="AF107" s="349" t="str">
        <f t="shared" si="106"/>
        <v>★</v>
      </c>
      <c r="AG107" s="350" t="str">
        <f t="shared" si="107"/>
        <v>★</v>
      </c>
      <c r="AH107" s="449"/>
      <c r="AJ107" s="351" t="s">
        <v>339</v>
      </c>
      <c r="AK107" s="353" t="s">
        <v>343</v>
      </c>
    </row>
    <row r="108" spans="1:37" ht="14.25" thickBot="1">
      <c r="A108" s="410" t="s">
        <v>114</v>
      </c>
      <c r="B108" s="411"/>
      <c r="C108" s="65" t="s">
        <v>120</v>
      </c>
      <c r="D108" s="282"/>
      <c r="E108" s="43" t="s">
        <v>32</v>
      </c>
      <c r="F108" s="36" t="s">
        <v>32</v>
      </c>
      <c r="G108" s="36" t="s">
        <v>32</v>
      </c>
      <c r="H108" s="36" t="s">
        <v>32</v>
      </c>
      <c r="I108" s="36"/>
      <c r="J108" s="37" t="s">
        <v>32</v>
      </c>
      <c r="K108" s="98">
        <f t="shared" si="90"/>
        <v>0</v>
      </c>
      <c r="L108" s="98">
        <f t="shared" si="91"/>
        <v>0</v>
      </c>
      <c r="M108" s="99">
        <f t="shared" si="92"/>
        <v>0</v>
      </c>
      <c r="N108" s="99">
        <f t="shared" si="93"/>
        <v>0</v>
      </c>
      <c r="O108" s="100">
        <f t="shared" si="94"/>
        <v>0</v>
      </c>
      <c r="P108" s="100">
        <f t="shared" si="95"/>
        <v>0</v>
      </c>
      <c r="Q108" s="101">
        <f t="shared" si="96"/>
        <v>0</v>
      </c>
      <c r="R108" s="101">
        <f t="shared" si="97"/>
        <v>0</v>
      </c>
      <c r="S108" s="102">
        <f t="shared" si="98"/>
        <v>0</v>
      </c>
      <c r="T108" s="102">
        <f t="shared" si="99"/>
        <v>0</v>
      </c>
      <c r="U108" s="103">
        <f t="shared" si="100"/>
        <v>0</v>
      </c>
      <c r="V108" s="103">
        <f t="shared" si="101"/>
        <v>0</v>
      </c>
      <c r="W108" s="104">
        <f t="shared" si="102"/>
        <v>0</v>
      </c>
      <c r="X108" s="104">
        <f t="shared" si="103"/>
        <v>0</v>
      </c>
      <c r="Y108" s="64"/>
      <c r="AA108" s="345" t="s">
        <v>333</v>
      </c>
      <c r="AB108" s="347" t="str">
        <f>D114</f>
        <v/>
      </c>
      <c r="AC108" s="356" t="s">
        <v>334</v>
      </c>
      <c r="AD108" s="357" t="str">
        <f t="shared" si="104"/>
        <v>★</v>
      </c>
      <c r="AE108" s="357" t="str">
        <f t="shared" si="105"/>
        <v>★</v>
      </c>
      <c r="AF108" s="357" t="str">
        <f t="shared" si="106"/>
        <v>★</v>
      </c>
      <c r="AG108" s="359" t="str">
        <f t="shared" si="107"/>
        <v>★</v>
      </c>
      <c r="AH108" s="450"/>
      <c r="AJ108" s="354" t="s">
        <v>340</v>
      </c>
      <c r="AK108" s="355" t="s">
        <v>344</v>
      </c>
    </row>
    <row r="109" spans="1:37">
      <c r="A109" s="399"/>
      <c r="B109" s="400"/>
      <c r="C109" s="14" t="s">
        <v>121</v>
      </c>
      <c r="D109" s="161"/>
      <c r="E109" s="40"/>
      <c r="F109" s="22"/>
      <c r="G109" s="22"/>
      <c r="H109" s="22"/>
      <c r="I109" s="22" t="s">
        <v>32</v>
      </c>
      <c r="J109" s="23"/>
      <c r="K109" s="98">
        <f t="shared" si="90"/>
        <v>0</v>
      </c>
      <c r="L109" s="98">
        <f t="shared" si="91"/>
        <v>0</v>
      </c>
      <c r="M109" s="99">
        <f t="shared" si="92"/>
        <v>0</v>
      </c>
      <c r="N109" s="99">
        <f t="shared" si="93"/>
        <v>0</v>
      </c>
      <c r="O109" s="100">
        <f t="shared" si="94"/>
        <v>0</v>
      </c>
      <c r="P109" s="100">
        <f t="shared" si="95"/>
        <v>0</v>
      </c>
      <c r="Q109" s="101">
        <f t="shared" si="96"/>
        <v>0</v>
      </c>
      <c r="R109" s="101">
        <f t="shared" si="97"/>
        <v>0</v>
      </c>
      <c r="S109" s="102">
        <f t="shared" si="98"/>
        <v>0</v>
      </c>
      <c r="T109" s="102">
        <f t="shared" si="99"/>
        <v>0</v>
      </c>
      <c r="U109" s="103">
        <f t="shared" si="100"/>
        <v>0</v>
      </c>
      <c r="V109" s="103">
        <f t="shared" si="101"/>
        <v>0</v>
      </c>
      <c r="W109" s="104">
        <f t="shared" si="102"/>
        <v>0</v>
      </c>
      <c r="X109" s="104">
        <f t="shared" si="103"/>
        <v>0</v>
      </c>
      <c r="Y109" s="64"/>
    </row>
    <row r="110" spans="1:37">
      <c r="A110" s="399"/>
      <c r="B110" s="400"/>
      <c r="C110" s="14" t="s">
        <v>122</v>
      </c>
      <c r="D110" s="161"/>
      <c r="E110" s="40" t="s">
        <v>32</v>
      </c>
      <c r="F110" s="22" t="s">
        <v>32</v>
      </c>
      <c r="G110" s="22" t="s">
        <v>32</v>
      </c>
      <c r="H110" s="22" t="s">
        <v>32</v>
      </c>
      <c r="I110" s="22"/>
      <c r="J110" s="23" t="s">
        <v>32</v>
      </c>
      <c r="K110" s="98">
        <f t="shared" si="90"/>
        <v>0</v>
      </c>
      <c r="L110" s="98">
        <f t="shared" si="91"/>
        <v>0</v>
      </c>
      <c r="M110" s="99">
        <f t="shared" si="92"/>
        <v>0</v>
      </c>
      <c r="N110" s="99">
        <f t="shared" si="93"/>
        <v>0</v>
      </c>
      <c r="O110" s="100">
        <f t="shared" si="94"/>
        <v>0</v>
      </c>
      <c r="P110" s="100">
        <f t="shared" si="95"/>
        <v>0</v>
      </c>
      <c r="Q110" s="101">
        <f t="shared" si="96"/>
        <v>0</v>
      </c>
      <c r="R110" s="101">
        <f t="shared" si="97"/>
        <v>0</v>
      </c>
      <c r="S110" s="102">
        <f t="shared" si="98"/>
        <v>0</v>
      </c>
      <c r="T110" s="102">
        <f t="shared" si="99"/>
        <v>0</v>
      </c>
      <c r="U110" s="103">
        <f t="shared" si="100"/>
        <v>0</v>
      </c>
      <c r="V110" s="103">
        <f t="shared" si="101"/>
        <v>0</v>
      </c>
      <c r="W110" s="104">
        <f t="shared" si="102"/>
        <v>0</v>
      </c>
      <c r="X110" s="104">
        <f t="shared" si="103"/>
        <v>0</v>
      </c>
      <c r="Y110" s="64"/>
    </row>
    <row r="111" spans="1:37">
      <c r="A111" s="399"/>
      <c r="B111" s="400"/>
      <c r="C111" s="14" t="s">
        <v>123</v>
      </c>
      <c r="D111" s="161"/>
      <c r="E111" s="40"/>
      <c r="F111" s="22"/>
      <c r="G111" s="22"/>
      <c r="H111" s="22"/>
      <c r="I111" s="22" t="s">
        <v>32</v>
      </c>
      <c r="J111" s="23"/>
      <c r="K111" s="98">
        <f t="shared" si="90"/>
        <v>0</v>
      </c>
      <c r="L111" s="98">
        <f t="shared" si="91"/>
        <v>0</v>
      </c>
      <c r="M111" s="99">
        <f t="shared" si="92"/>
        <v>0</v>
      </c>
      <c r="N111" s="99">
        <f t="shared" si="93"/>
        <v>0</v>
      </c>
      <c r="O111" s="100">
        <f t="shared" si="94"/>
        <v>0</v>
      </c>
      <c r="P111" s="100">
        <f t="shared" si="95"/>
        <v>0</v>
      </c>
      <c r="Q111" s="101">
        <f t="shared" si="96"/>
        <v>0</v>
      </c>
      <c r="R111" s="101">
        <f t="shared" si="97"/>
        <v>0</v>
      </c>
      <c r="S111" s="102">
        <f t="shared" si="98"/>
        <v>0</v>
      </c>
      <c r="T111" s="102">
        <f t="shared" si="99"/>
        <v>0</v>
      </c>
      <c r="U111" s="103">
        <f t="shared" si="100"/>
        <v>0</v>
      </c>
      <c r="V111" s="103">
        <f t="shared" si="101"/>
        <v>0</v>
      </c>
      <c r="W111" s="104">
        <f t="shared" si="102"/>
        <v>0</v>
      </c>
      <c r="X111" s="104">
        <f t="shared" si="103"/>
        <v>0</v>
      </c>
      <c r="Y111" s="64"/>
    </row>
    <row r="112" spans="1:37">
      <c r="A112" s="399"/>
      <c r="B112" s="400"/>
      <c r="C112" s="14" t="s">
        <v>124</v>
      </c>
      <c r="D112" s="161"/>
      <c r="E112" s="40" t="s">
        <v>32</v>
      </c>
      <c r="F112" s="22" t="s">
        <v>32</v>
      </c>
      <c r="G112" s="22" t="s">
        <v>32</v>
      </c>
      <c r="H112" s="22" t="s">
        <v>32</v>
      </c>
      <c r="I112" s="22"/>
      <c r="J112" s="23" t="s">
        <v>32</v>
      </c>
      <c r="K112" s="98">
        <f t="shared" si="90"/>
        <v>0</v>
      </c>
      <c r="L112" s="98">
        <f t="shared" si="91"/>
        <v>0</v>
      </c>
      <c r="M112" s="99">
        <f t="shared" si="92"/>
        <v>0</v>
      </c>
      <c r="N112" s="99">
        <f t="shared" si="93"/>
        <v>0</v>
      </c>
      <c r="O112" s="100">
        <f t="shared" si="94"/>
        <v>0</v>
      </c>
      <c r="P112" s="100">
        <f t="shared" si="95"/>
        <v>0</v>
      </c>
      <c r="Q112" s="101">
        <f t="shared" si="96"/>
        <v>0</v>
      </c>
      <c r="R112" s="101">
        <f t="shared" si="97"/>
        <v>0</v>
      </c>
      <c r="S112" s="102">
        <f t="shared" si="98"/>
        <v>0</v>
      </c>
      <c r="T112" s="102">
        <f t="shared" si="99"/>
        <v>0</v>
      </c>
      <c r="U112" s="103">
        <f t="shared" si="100"/>
        <v>0</v>
      </c>
      <c r="V112" s="103">
        <f t="shared" si="101"/>
        <v>0</v>
      </c>
      <c r="W112" s="104">
        <f t="shared" si="102"/>
        <v>0</v>
      </c>
      <c r="X112" s="104">
        <f t="shared" si="103"/>
        <v>0</v>
      </c>
      <c r="Y112" s="64"/>
    </row>
    <row r="113" spans="1:37" ht="14.25" thickBot="1">
      <c r="A113" s="399"/>
      <c r="B113" s="400"/>
      <c r="C113" s="14" t="s">
        <v>125</v>
      </c>
      <c r="D113" s="161"/>
      <c r="E113" s="40"/>
      <c r="F113" s="22"/>
      <c r="G113" s="22"/>
      <c r="H113" s="22"/>
      <c r="I113" s="22" t="s">
        <v>32</v>
      </c>
      <c r="J113" s="23"/>
      <c r="K113" s="98">
        <f t="shared" si="90"/>
        <v>0</v>
      </c>
      <c r="L113" s="98">
        <f t="shared" si="91"/>
        <v>0</v>
      </c>
      <c r="M113" s="99">
        <f t="shared" si="92"/>
        <v>0</v>
      </c>
      <c r="N113" s="99">
        <f t="shared" si="93"/>
        <v>0</v>
      </c>
      <c r="O113" s="100">
        <f t="shared" si="94"/>
        <v>0</v>
      </c>
      <c r="P113" s="100">
        <f t="shared" si="95"/>
        <v>0</v>
      </c>
      <c r="Q113" s="101">
        <f t="shared" si="96"/>
        <v>0</v>
      </c>
      <c r="R113" s="101">
        <f t="shared" si="97"/>
        <v>0</v>
      </c>
      <c r="S113" s="102">
        <f t="shared" si="98"/>
        <v>0</v>
      </c>
      <c r="T113" s="102">
        <f t="shared" si="99"/>
        <v>0</v>
      </c>
      <c r="U113" s="103">
        <f t="shared" si="100"/>
        <v>0</v>
      </c>
      <c r="V113" s="103">
        <f t="shared" si="101"/>
        <v>0</v>
      </c>
      <c r="W113" s="104">
        <f t="shared" si="102"/>
        <v>0</v>
      </c>
      <c r="X113" s="104">
        <f t="shared" si="103"/>
        <v>0</v>
      </c>
      <c r="Y113" s="64"/>
    </row>
    <row r="114" spans="1:37" ht="14.25" thickBot="1">
      <c r="A114" s="393" t="s">
        <v>152</v>
      </c>
      <c r="B114" s="394"/>
      <c r="C114" s="395"/>
      <c r="D114" s="107" t="str">
        <f>IF(SUM(L102:L113)=0,"",SUM(K102:K113)/SUM(L102:L113)*100)</f>
        <v/>
      </c>
      <c r="E114" s="107" t="str">
        <f>IF(SUM(N102:N113)=0,"",SUM(M102:M113)/SUM(N102:N113)*100)</f>
        <v/>
      </c>
      <c r="F114" s="105" t="str">
        <f>IF(SUM(P102:P113)=0,"",SUM(O102:O113)/SUM(P102:P113)*100)</f>
        <v/>
      </c>
      <c r="G114" s="105" t="str">
        <f>IF(SUM(R102:R113)=0,"",SUM(Q102:Q113)/SUM(R102:R113)*100)</f>
        <v/>
      </c>
      <c r="H114" s="105" t="str">
        <f>IF(SUM(T102:T113)=0,"",SUM(S102:S113)/SUM(T102:T113)*100)</f>
        <v/>
      </c>
      <c r="I114" s="105" t="str">
        <f>IF(SUM(V102:V113)=0,"",SUM(U102:U113)/SUM(V102:V113)*100)</f>
        <v/>
      </c>
      <c r="J114" s="106" t="str">
        <f>IF(SUM(X102:X113)=0,"",SUM(W102:W113)/SUM(X102:X113)*100)</f>
        <v/>
      </c>
    </row>
    <row r="115" spans="1:37" ht="14.25" thickBot="1">
      <c r="A115" s="396" t="s">
        <v>71</v>
      </c>
      <c r="B115" s="392"/>
      <c r="C115" s="397"/>
      <c r="D115" s="397"/>
      <c r="E115" s="397"/>
      <c r="F115" s="397"/>
      <c r="G115" s="397"/>
      <c r="H115" s="397"/>
      <c r="I115" s="397"/>
      <c r="J115" s="398"/>
    </row>
    <row r="116" spans="1:37" ht="14.25" thickBot="1"/>
    <row r="117" spans="1:37" ht="18" customHeight="1" thickBot="1">
      <c r="A117" s="391" t="s">
        <v>276</v>
      </c>
      <c r="B117" s="392"/>
      <c r="C117" s="299"/>
      <c r="D117" s="295"/>
      <c r="E117" s="295"/>
      <c r="F117" s="295"/>
      <c r="G117" s="295"/>
      <c r="H117" s="295"/>
      <c r="I117" s="295"/>
      <c r="J117" s="296"/>
    </row>
    <row r="118" spans="1:37">
      <c r="A118" s="431" t="s">
        <v>6</v>
      </c>
      <c r="B118" s="374"/>
      <c r="C118" s="433" t="s">
        <v>62</v>
      </c>
      <c r="D118" s="425" t="s">
        <v>64</v>
      </c>
      <c r="E118" s="428" t="s">
        <v>63</v>
      </c>
      <c r="F118" s="429"/>
      <c r="G118" s="429"/>
      <c r="H118" s="429"/>
      <c r="I118" s="429"/>
      <c r="J118" s="430"/>
      <c r="Y118" s="64"/>
    </row>
    <row r="119" spans="1:37" ht="14.25" thickBot="1">
      <c r="A119" s="402"/>
      <c r="B119" s="403"/>
      <c r="C119" s="434"/>
      <c r="D119" s="426"/>
      <c r="E119" s="414" t="s">
        <v>78</v>
      </c>
      <c r="F119" s="436" t="s">
        <v>3</v>
      </c>
      <c r="G119" s="436"/>
      <c r="H119" s="436" t="s">
        <v>4</v>
      </c>
      <c r="I119" s="436" t="s">
        <v>5</v>
      </c>
      <c r="J119" s="416" t="s">
        <v>8</v>
      </c>
      <c r="Y119" s="64" t="s">
        <v>32</v>
      </c>
    </row>
    <row r="120" spans="1:37" ht="14.25" customHeight="1" thickBot="1">
      <c r="A120" s="432"/>
      <c r="B120" s="388"/>
      <c r="C120" s="435"/>
      <c r="D120" s="427"/>
      <c r="E120" s="415"/>
      <c r="F120" s="212" t="s">
        <v>46</v>
      </c>
      <c r="G120" s="212" t="s">
        <v>47</v>
      </c>
      <c r="H120" s="437"/>
      <c r="I120" s="437"/>
      <c r="J120" s="417"/>
      <c r="Y120" s="64" t="s">
        <v>72</v>
      </c>
      <c r="AA120" s="342" t="s">
        <v>63</v>
      </c>
      <c r="AB120" s="343" t="s">
        <v>152</v>
      </c>
      <c r="AC120" s="447" t="s">
        <v>64</v>
      </c>
      <c r="AD120" s="447"/>
      <c r="AE120" s="447"/>
      <c r="AF120" s="447"/>
      <c r="AG120" s="447"/>
      <c r="AH120" s="344" t="s">
        <v>326</v>
      </c>
    </row>
    <row r="121" spans="1:37" ht="14.25" thickTop="1">
      <c r="A121" s="399" t="s">
        <v>113</v>
      </c>
      <c r="B121" s="400"/>
      <c r="C121" s="14" t="s">
        <v>116</v>
      </c>
      <c r="D121" s="161"/>
      <c r="E121" s="40" t="s">
        <v>32</v>
      </c>
      <c r="F121" s="22"/>
      <c r="G121" s="22"/>
      <c r="H121" s="22"/>
      <c r="I121" s="22"/>
      <c r="J121" s="23"/>
      <c r="K121" s="98">
        <f t="shared" ref="K121:K132" si="108">IF(D121="○",1,0)</f>
        <v>0</v>
      </c>
      <c r="L121" s="98">
        <f t="shared" ref="L121:L132" si="109">IF(D121="",0,1)</f>
        <v>0</v>
      </c>
      <c r="M121" s="99">
        <f t="shared" ref="M121:M132" si="110">IF(AND($D121="○",E121="○"),1,0)</f>
        <v>0</v>
      </c>
      <c r="N121" s="99">
        <f t="shared" ref="N121:N132" si="111">IF(AND($D121&lt;&gt;"",$E121="○"),1,0)</f>
        <v>0</v>
      </c>
      <c r="O121" s="100">
        <f t="shared" ref="O121:O132" si="112">IF(AND($D121="○",F121="○"),1,0)</f>
        <v>0</v>
      </c>
      <c r="P121" s="100">
        <f t="shared" ref="P121:P132" si="113">IF(AND($D121&lt;&gt;"",$F121="○"),1,0)</f>
        <v>0</v>
      </c>
      <c r="Q121" s="101">
        <f t="shared" ref="Q121:Q132" si="114">IF(AND($D121="○",G121="○"),1,0)</f>
        <v>0</v>
      </c>
      <c r="R121" s="101">
        <f t="shared" ref="R121:R132" si="115">IF(AND($D121&lt;&gt;"",$G121="○"),1,0)</f>
        <v>0</v>
      </c>
      <c r="S121" s="102">
        <f t="shared" ref="S121:S132" si="116">IF(AND($D121="○",H121="○"),1,0)</f>
        <v>0</v>
      </c>
      <c r="T121" s="102">
        <f t="shared" ref="T121:T132" si="117">IF(AND($D121&lt;&gt;"",$H121="○"),1,0)</f>
        <v>0</v>
      </c>
      <c r="U121" s="103">
        <f t="shared" ref="U121:U132" si="118">IF(AND($D121="○",I121="○"),1,0)</f>
        <v>0</v>
      </c>
      <c r="V121" s="103">
        <f t="shared" ref="V121:V132" si="119">IF(AND($D121&lt;&gt;"",$I121="○"),1,0)</f>
        <v>0</v>
      </c>
      <c r="W121" s="104">
        <f t="shared" ref="W121:W132" si="120">IF(AND($D121="○",J121="○"),1,0)</f>
        <v>0</v>
      </c>
      <c r="X121" s="104">
        <f t="shared" ref="X121:X132" si="121">IF(AND($D121&lt;&gt;"",$J121="○"),1,0)</f>
        <v>0</v>
      </c>
      <c r="Y121" s="64"/>
      <c r="AA121" s="248" t="s">
        <v>327</v>
      </c>
      <c r="AB121" s="346" t="str">
        <f>E133</f>
        <v/>
      </c>
      <c r="AC121" s="348" t="s">
        <v>334</v>
      </c>
      <c r="AD121" s="349" t="str">
        <f>IF(AB121&gt;=20,"★","")</f>
        <v>★</v>
      </c>
      <c r="AE121" s="349" t="str">
        <f>IF(AB121&gt;=40,"★","")</f>
        <v>★</v>
      </c>
      <c r="AF121" s="349" t="str">
        <f>IF(AB121&gt;=60,"★","")</f>
        <v>★</v>
      </c>
      <c r="AG121" s="350" t="str">
        <f>IF(AB121&gt;=80,"★","")</f>
        <v>★</v>
      </c>
      <c r="AH121" s="449">
        <f>C134</f>
        <v>0</v>
      </c>
    </row>
    <row r="122" spans="1:37">
      <c r="A122" s="399"/>
      <c r="B122" s="400"/>
      <c r="C122" s="14" t="s">
        <v>117</v>
      </c>
      <c r="D122" s="161"/>
      <c r="E122" s="40" t="s">
        <v>32</v>
      </c>
      <c r="F122" s="22"/>
      <c r="G122" s="22"/>
      <c r="H122" s="22"/>
      <c r="I122" s="22"/>
      <c r="J122" s="23"/>
      <c r="K122" s="98">
        <f t="shared" si="108"/>
        <v>0</v>
      </c>
      <c r="L122" s="98">
        <f t="shared" si="109"/>
        <v>0</v>
      </c>
      <c r="M122" s="99">
        <f t="shared" si="110"/>
        <v>0</v>
      </c>
      <c r="N122" s="99">
        <f t="shared" si="111"/>
        <v>0</v>
      </c>
      <c r="O122" s="100">
        <f t="shared" si="112"/>
        <v>0</v>
      </c>
      <c r="P122" s="100">
        <f t="shared" si="113"/>
        <v>0</v>
      </c>
      <c r="Q122" s="101">
        <f t="shared" si="114"/>
        <v>0</v>
      </c>
      <c r="R122" s="101">
        <f t="shared" si="115"/>
        <v>0</v>
      </c>
      <c r="S122" s="102">
        <f t="shared" si="116"/>
        <v>0</v>
      </c>
      <c r="T122" s="102">
        <f t="shared" si="117"/>
        <v>0</v>
      </c>
      <c r="U122" s="103">
        <f t="shared" si="118"/>
        <v>0</v>
      </c>
      <c r="V122" s="103">
        <f t="shared" si="119"/>
        <v>0</v>
      </c>
      <c r="W122" s="104">
        <f t="shared" si="120"/>
        <v>0</v>
      </c>
      <c r="X122" s="104">
        <f t="shared" si="121"/>
        <v>0</v>
      </c>
      <c r="Y122" s="64"/>
      <c r="AA122" s="248" t="s">
        <v>328</v>
      </c>
      <c r="AB122" s="346" t="str">
        <f>F133</f>
        <v/>
      </c>
      <c r="AC122" s="348" t="s">
        <v>334</v>
      </c>
      <c r="AD122" s="349" t="str">
        <f t="shared" ref="AD122:AD127" si="122">IF(AB122&gt;=20,"★","")</f>
        <v>★</v>
      </c>
      <c r="AE122" s="349" t="str">
        <f t="shared" ref="AE122:AE127" si="123">IF(AB122&gt;=40,"★","")</f>
        <v>★</v>
      </c>
      <c r="AF122" s="349" t="str">
        <f t="shared" ref="AF122:AF127" si="124">IF(AB122&gt;=60,"★","")</f>
        <v>★</v>
      </c>
      <c r="AG122" s="350" t="str">
        <f t="shared" ref="AG122:AG127" si="125">IF(AB122&gt;=80,"★","")</f>
        <v>★</v>
      </c>
      <c r="AH122" s="449"/>
      <c r="AJ122" s="442" t="s">
        <v>335</v>
      </c>
      <c r="AK122" s="443"/>
    </row>
    <row r="123" spans="1:37">
      <c r="A123" s="409"/>
      <c r="B123" s="400"/>
      <c r="C123" s="281" t="s">
        <v>238</v>
      </c>
      <c r="D123" s="162"/>
      <c r="E123" s="41"/>
      <c r="F123" s="16" t="s">
        <v>32</v>
      </c>
      <c r="G123" s="16" t="s">
        <v>32</v>
      </c>
      <c r="H123" s="16"/>
      <c r="I123" s="16"/>
      <c r="J123" s="17"/>
      <c r="K123" s="98">
        <f t="shared" si="108"/>
        <v>0</v>
      </c>
      <c r="L123" s="98">
        <f t="shared" si="109"/>
        <v>0</v>
      </c>
      <c r="M123" s="99">
        <f t="shared" si="110"/>
        <v>0</v>
      </c>
      <c r="N123" s="99">
        <f t="shared" si="111"/>
        <v>0</v>
      </c>
      <c r="O123" s="100">
        <f t="shared" si="112"/>
        <v>0</v>
      </c>
      <c r="P123" s="100">
        <f t="shared" si="113"/>
        <v>0</v>
      </c>
      <c r="Q123" s="101">
        <f t="shared" si="114"/>
        <v>0</v>
      </c>
      <c r="R123" s="101">
        <f t="shared" si="115"/>
        <v>0</v>
      </c>
      <c r="S123" s="102">
        <f t="shared" si="116"/>
        <v>0</v>
      </c>
      <c r="T123" s="102">
        <f t="shared" si="117"/>
        <v>0</v>
      </c>
      <c r="U123" s="103">
        <f t="shared" si="118"/>
        <v>0</v>
      </c>
      <c r="V123" s="103">
        <f t="shared" si="119"/>
        <v>0</v>
      </c>
      <c r="W123" s="104">
        <f t="shared" si="120"/>
        <v>0</v>
      </c>
      <c r="X123" s="104">
        <f t="shared" si="121"/>
        <v>0</v>
      </c>
      <c r="Y123" s="64"/>
      <c r="AA123" s="248" t="s">
        <v>329</v>
      </c>
      <c r="AB123" s="346" t="str">
        <f>G133</f>
        <v/>
      </c>
      <c r="AC123" s="348" t="s">
        <v>334</v>
      </c>
      <c r="AD123" s="349" t="str">
        <f t="shared" si="122"/>
        <v>★</v>
      </c>
      <c r="AE123" s="349" t="str">
        <f t="shared" si="123"/>
        <v>★</v>
      </c>
      <c r="AF123" s="349" t="str">
        <f t="shared" si="124"/>
        <v>★</v>
      </c>
      <c r="AG123" s="350" t="str">
        <f t="shared" si="125"/>
        <v>★</v>
      </c>
      <c r="AH123" s="449"/>
      <c r="AJ123" s="351" t="s">
        <v>336</v>
      </c>
      <c r="AK123" s="352" t="s">
        <v>334</v>
      </c>
    </row>
    <row r="124" spans="1:37">
      <c r="A124" s="409"/>
      <c r="B124" s="400"/>
      <c r="C124" s="281" t="s">
        <v>260</v>
      </c>
      <c r="D124" s="162"/>
      <c r="E124" s="41"/>
      <c r="F124" s="16"/>
      <c r="G124" s="16"/>
      <c r="H124" s="16" t="s">
        <v>32</v>
      </c>
      <c r="I124" s="16"/>
      <c r="J124" s="17"/>
      <c r="K124" s="98">
        <f t="shared" si="108"/>
        <v>0</v>
      </c>
      <c r="L124" s="98">
        <f t="shared" si="109"/>
        <v>0</v>
      </c>
      <c r="M124" s="99">
        <f t="shared" si="110"/>
        <v>0</v>
      </c>
      <c r="N124" s="99">
        <f t="shared" si="111"/>
        <v>0</v>
      </c>
      <c r="O124" s="100">
        <f t="shared" si="112"/>
        <v>0</v>
      </c>
      <c r="P124" s="100">
        <f t="shared" si="113"/>
        <v>0</v>
      </c>
      <c r="Q124" s="101">
        <f t="shared" si="114"/>
        <v>0</v>
      </c>
      <c r="R124" s="101">
        <f t="shared" si="115"/>
        <v>0</v>
      </c>
      <c r="S124" s="102">
        <f t="shared" si="116"/>
        <v>0</v>
      </c>
      <c r="T124" s="102">
        <f t="shared" si="117"/>
        <v>0</v>
      </c>
      <c r="U124" s="103">
        <f t="shared" si="118"/>
        <v>0</v>
      </c>
      <c r="V124" s="103">
        <f t="shared" si="119"/>
        <v>0</v>
      </c>
      <c r="W124" s="104">
        <f t="shared" si="120"/>
        <v>0</v>
      </c>
      <c r="X124" s="104">
        <f t="shared" si="121"/>
        <v>0</v>
      </c>
      <c r="Y124" s="64"/>
      <c r="AA124" s="248" t="s">
        <v>143</v>
      </c>
      <c r="AB124" s="346" t="str">
        <f>H133</f>
        <v/>
      </c>
      <c r="AC124" s="348" t="s">
        <v>334</v>
      </c>
      <c r="AD124" s="349" t="str">
        <f t="shared" si="122"/>
        <v>★</v>
      </c>
      <c r="AE124" s="349" t="str">
        <f t="shared" si="123"/>
        <v>★</v>
      </c>
      <c r="AF124" s="349" t="str">
        <f t="shared" si="124"/>
        <v>★</v>
      </c>
      <c r="AG124" s="350" t="str">
        <f t="shared" si="125"/>
        <v>★</v>
      </c>
      <c r="AH124" s="449"/>
      <c r="AJ124" s="351" t="s">
        <v>337</v>
      </c>
      <c r="AK124" s="353" t="s">
        <v>341</v>
      </c>
    </row>
    <row r="125" spans="1:37">
      <c r="A125" s="409"/>
      <c r="B125" s="400"/>
      <c r="C125" s="281" t="s">
        <v>261</v>
      </c>
      <c r="D125" s="162"/>
      <c r="E125" s="41" t="s">
        <v>32</v>
      </c>
      <c r="F125" s="16" t="s">
        <v>32</v>
      </c>
      <c r="G125" s="16" t="s">
        <v>32</v>
      </c>
      <c r="H125" s="16" t="s">
        <v>32</v>
      </c>
      <c r="I125" s="16" t="s">
        <v>32</v>
      </c>
      <c r="J125" s="17" t="s">
        <v>32</v>
      </c>
      <c r="K125" s="98">
        <f t="shared" si="108"/>
        <v>0</v>
      </c>
      <c r="L125" s="98">
        <f t="shared" si="109"/>
        <v>0</v>
      </c>
      <c r="M125" s="99">
        <f t="shared" si="110"/>
        <v>0</v>
      </c>
      <c r="N125" s="99">
        <f t="shared" si="111"/>
        <v>0</v>
      </c>
      <c r="O125" s="100">
        <f t="shared" si="112"/>
        <v>0</v>
      </c>
      <c r="P125" s="100">
        <f t="shared" si="113"/>
        <v>0</v>
      </c>
      <c r="Q125" s="101">
        <f t="shared" si="114"/>
        <v>0</v>
      </c>
      <c r="R125" s="101">
        <f t="shared" si="115"/>
        <v>0</v>
      </c>
      <c r="S125" s="102">
        <f t="shared" si="116"/>
        <v>0</v>
      </c>
      <c r="T125" s="102">
        <f t="shared" si="117"/>
        <v>0</v>
      </c>
      <c r="U125" s="103">
        <f t="shared" si="118"/>
        <v>0</v>
      </c>
      <c r="V125" s="103">
        <f t="shared" si="119"/>
        <v>0</v>
      </c>
      <c r="W125" s="104">
        <f t="shared" si="120"/>
        <v>0</v>
      </c>
      <c r="X125" s="104">
        <f t="shared" si="121"/>
        <v>0</v>
      </c>
      <c r="Y125" s="64"/>
      <c r="AA125" s="248" t="s">
        <v>144</v>
      </c>
      <c r="AB125" s="346" t="str">
        <f>I133</f>
        <v/>
      </c>
      <c r="AC125" s="348" t="s">
        <v>334</v>
      </c>
      <c r="AD125" s="349" t="str">
        <f t="shared" si="122"/>
        <v>★</v>
      </c>
      <c r="AE125" s="349" t="str">
        <f t="shared" si="123"/>
        <v>★</v>
      </c>
      <c r="AF125" s="349" t="str">
        <f t="shared" si="124"/>
        <v>★</v>
      </c>
      <c r="AG125" s="350" t="str">
        <f t="shared" si="125"/>
        <v>★</v>
      </c>
      <c r="AH125" s="449"/>
      <c r="AJ125" s="351" t="s">
        <v>338</v>
      </c>
      <c r="AK125" s="353" t="s">
        <v>342</v>
      </c>
    </row>
    <row r="126" spans="1:37" ht="14.25" thickBot="1">
      <c r="A126" s="409"/>
      <c r="B126" s="400"/>
      <c r="C126" s="281" t="s">
        <v>228</v>
      </c>
      <c r="D126" s="162"/>
      <c r="E126" s="41" t="s">
        <v>147</v>
      </c>
      <c r="F126" s="16" t="s">
        <v>147</v>
      </c>
      <c r="G126" s="16" t="s">
        <v>147</v>
      </c>
      <c r="H126" s="16" t="s">
        <v>147</v>
      </c>
      <c r="I126" s="16" t="s">
        <v>147</v>
      </c>
      <c r="J126" s="17" t="s">
        <v>147</v>
      </c>
      <c r="K126" s="98">
        <f t="shared" si="108"/>
        <v>0</v>
      </c>
      <c r="L126" s="98">
        <f t="shared" si="109"/>
        <v>0</v>
      </c>
      <c r="M126" s="99">
        <f t="shared" si="110"/>
        <v>0</v>
      </c>
      <c r="N126" s="99">
        <f t="shared" si="111"/>
        <v>0</v>
      </c>
      <c r="O126" s="100">
        <f t="shared" si="112"/>
        <v>0</v>
      </c>
      <c r="P126" s="100">
        <f t="shared" si="113"/>
        <v>0</v>
      </c>
      <c r="Q126" s="101">
        <f t="shared" si="114"/>
        <v>0</v>
      </c>
      <c r="R126" s="101">
        <f t="shared" si="115"/>
        <v>0</v>
      </c>
      <c r="S126" s="102">
        <f t="shared" si="116"/>
        <v>0</v>
      </c>
      <c r="T126" s="102">
        <f t="shared" si="117"/>
        <v>0</v>
      </c>
      <c r="U126" s="103">
        <f t="shared" si="118"/>
        <v>0</v>
      </c>
      <c r="V126" s="103">
        <f t="shared" si="119"/>
        <v>0</v>
      </c>
      <c r="W126" s="104">
        <f t="shared" si="120"/>
        <v>0</v>
      </c>
      <c r="X126" s="104">
        <f t="shared" si="121"/>
        <v>0</v>
      </c>
      <c r="Y126" s="64"/>
      <c r="AA126" s="248" t="s">
        <v>145</v>
      </c>
      <c r="AB126" s="346" t="str">
        <f>J133</f>
        <v/>
      </c>
      <c r="AC126" s="348" t="s">
        <v>334</v>
      </c>
      <c r="AD126" s="349" t="str">
        <f t="shared" si="122"/>
        <v>★</v>
      </c>
      <c r="AE126" s="349" t="str">
        <f t="shared" si="123"/>
        <v>★</v>
      </c>
      <c r="AF126" s="349" t="str">
        <f t="shared" si="124"/>
        <v>★</v>
      </c>
      <c r="AG126" s="350" t="str">
        <f t="shared" si="125"/>
        <v>★</v>
      </c>
      <c r="AH126" s="449"/>
      <c r="AJ126" s="351" t="s">
        <v>339</v>
      </c>
      <c r="AK126" s="353" t="s">
        <v>343</v>
      </c>
    </row>
    <row r="127" spans="1:37" ht="14.25" thickBot="1">
      <c r="A127" s="410" t="s">
        <v>114</v>
      </c>
      <c r="B127" s="411"/>
      <c r="C127" s="65" t="s">
        <v>120</v>
      </c>
      <c r="D127" s="282"/>
      <c r="E127" s="43" t="s">
        <v>32</v>
      </c>
      <c r="F127" s="36" t="s">
        <v>32</v>
      </c>
      <c r="G127" s="36" t="s">
        <v>32</v>
      </c>
      <c r="H127" s="36" t="s">
        <v>32</v>
      </c>
      <c r="I127" s="36"/>
      <c r="J127" s="37" t="s">
        <v>32</v>
      </c>
      <c r="K127" s="98">
        <f t="shared" si="108"/>
        <v>0</v>
      </c>
      <c r="L127" s="98">
        <f t="shared" si="109"/>
        <v>0</v>
      </c>
      <c r="M127" s="99">
        <f t="shared" si="110"/>
        <v>0</v>
      </c>
      <c r="N127" s="99">
        <f t="shared" si="111"/>
        <v>0</v>
      </c>
      <c r="O127" s="100">
        <f t="shared" si="112"/>
        <v>0</v>
      </c>
      <c r="P127" s="100">
        <f t="shared" si="113"/>
        <v>0</v>
      </c>
      <c r="Q127" s="101">
        <f t="shared" si="114"/>
        <v>0</v>
      </c>
      <c r="R127" s="101">
        <f t="shared" si="115"/>
        <v>0</v>
      </c>
      <c r="S127" s="102">
        <f t="shared" si="116"/>
        <v>0</v>
      </c>
      <c r="T127" s="102">
        <f t="shared" si="117"/>
        <v>0</v>
      </c>
      <c r="U127" s="103">
        <f t="shared" si="118"/>
        <v>0</v>
      </c>
      <c r="V127" s="103">
        <f t="shared" si="119"/>
        <v>0</v>
      </c>
      <c r="W127" s="104">
        <f t="shared" si="120"/>
        <v>0</v>
      </c>
      <c r="X127" s="104">
        <f t="shared" si="121"/>
        <v>0</v>
      </c>
      <c r="Y127" s="64"/>
      <c r="AA127" s="345" t="s">
        <v>333</v>
      </c>
      <c r="AB127" s="347" t="str">
        <f>D133</f>
        <v/>
      </c>
      <c r="AC127" s="356" t="s">
        <v>334</v>
      </c>
      <c r="AD127" s="357" t="str">
        <f t="shared" si="122"/>
        <v>★</v>
      </c>
      <c r="AE127" s="357" t="str">
        <f t="shared" si="123"/>
        <v>★</v>
      </c>
      <c r="AF127" s="357" t="str">
        <f t="shared" si="124"/>
        <v>★</v>
      </c>
      <c r="AG127" s="359" t="str">
        <f t="shared" si="125"/>
        <v>★</v>
      </c>
      <c r="AH127" s="450"/>
      <c r="AJ127" s="354" t="s">
        <v>340</v>
      </c>
      <c r="AK127" s="355" t="s">
        <v>344</v>
      </c>
    </row>
    <row r="128" spans="1:37">
      <c r="A128" s="399"/>
      <c r="B128" s="400"/>
      <c r="C128" s="14" t="s">
        <v>121</v>
      </c>
      <c r="D128" s="161"/>
      <c r="E128" s="40"/>
      <c r="F128" s="22"/>
      <c r="G128" s="22"/>
      <c r="H128" s="22"/>
      <c r="I128" s="22" t="s">
        <v>32</v>
      </c>
      <c r="J128" s="23"/>
      <c r="K128" s="98">
        <f t="shared" si="108"/>
        <v>0</v>
      </c>
      <c r="L128" s="98">
        <f t="shared" si="109"/>
        <v>0</v>
      </c>
      <c r="M128" s="99">
        <f t="shared" si="110"/>
        <v>0</v>
      </c>
      <c r="N128" s="99">
        <f t="shared" si="111"/>
        <v>0</v>
      </c>
      <c r="O128" s="100">
        <f t="shared" si="112"/>
        <v>0</v>
      </c>
      <c r="P128" s="100">
        <f t="shared" si="113"/>
        <v>0</v>
      </c>
      <c r="Q128" s="101">
        <f t="shared" si="114"/>
        <v>0</v>
      </c>
      <c r="R128" s="101">
        <f t="shared" si="115"/>
        <v>0</v>
      </c>
      <c r="S128" s="102">
        <f t="shared" si="116"/>
        <v>0</v>
      </c>
      <c r="T128" s="102">
        <f t="shared" si="117"/>
        <v>0</v>
      </c>
      <c r="U128" s="103">
        <f t="shared" si="118"/>
        <v>0</v>
      </c>
      <c r="V128" s="103">
        <f t="shared" si="119"/>
        <v>0</v>
      </c>
      <c r="W128" s="104">
        <f t="shared" si="120"/>
        <v>0</v>
      </c>
      <c r="X128" s="104">
        <f t="shared" si="121"/>
        <v>0</v>
      </c>
      <c r="Y128" s="64"/>
    </row>
    <row r="129" spans="1:37">
      <c r="A129" s="399"/>
      <c r="B129" s="400"/>
      <c r="C129" s="14" t="s">
        <v>122</v>
      </c>
      <c r="D129" s="161"/>
      <c r="E129" s="40" t="s">
        <v>32</v>
      </c>
      <c r="F129" s="22" t="s">
        <v>32</v>
      </c>
      <c r="G129" s="22" t="s">
        <v>32</v>
      </c>
      <c r="H129" s="22" t="s">
        <v>32</v>
      </c>
      <c r="I129" s="22"/>
      <c r="J129" s="23" t="s">
        <v>32</v>
      </c>
      <c r="K129" s="98">
        <f t="shared" si="108"/>
        <v>0</v>
      </c>
      <c r="L129" s="98">
        <f t="shared" si="109"/>
        <v>0</v>
      </c>
      <c r="M129" s="99">
        <f t="shared" si="110"/>
        <v>0</v>
      </c>
      <c r="N129" s="99">
        <f t="shared" si="111"/>
        <v>0</v>
      </c>
      <c r="O129" s="100">
        <f t="shared" si="112"/>
        <v>0</v>
      </c>
      <c r="P129" s="100">
        <f t="shared" si="113"/>
        <v>0</v>
      </c>
      <c r="Q129" s="101">
        <f t="shared" si="114"/>
        <v>0</v>
      </c>
      <c r="R129" s="101">
        <f t="shared" si="115"/>
        <v>0</v>
      </c>
      <c r="S129" s="102">
        <f t="shared" si="116"/>
        <v>0</v>
      </c>
      <c r="T129" s="102">
        <f t="shared" si="117"/>
        <v>0</v>
      </c>
      <c r="U129" s="103">
        <f t="shared" si="118"/>
        <v>0</v>
      </c>
      <c r="V129" s="103">
        <f t="shared" si="119"/>
        <v>0</v>
      </c>
      <c r="W129" s="104">
        <f t="shared" si="120"/>
        <v>0</v>
      </c>
      <c r="X129" s="104">
        <f t="shared" si="121"/>
        <v>0</v>
      </c>
      <c r="Y129" s="64"/>
    </row>
    <row r="130" spans="1:37">
      <c r="A130" s="399"/>
      <c r="B130" s="400"/>
      <c r="C130" s="14" t="s">
        <v>123</v>
      </c>
      <c r="D130" s="161"/>
      <c r="E130" s="40"/>
      <c r="F130" s="22"/>
      <c r="G130" s="22"/>
      <c r="H130" s="22"/>
      <c r="I130" s="22" t="s">
        <v>32</v>
      </c>
      <c r="J130" s="23"/>
      <c r="K130" s="98">
        <f t="shared" si="108"/>
        <v>0</v>
      </c>
      <c r="L130" s="98">
        <f t="shared" si="109"/>
        <v>0</v>
      </c>
      <c r="M130" s="99">
        <f t="shared" si="110"/>
        <v>0</v>
      </c>
      <c r="N130" s="99">
        <f t="shared" si="111"/>
        <v>0</v>
      </c>
      <c r="O130" s="100">
        <f t="shared" si="112"/>
        <v>0</v>
      </c>
      <c r="P130" s="100">
        <f t="shared" si="113"/>
        <v>0</v>
      </c>
      <c r="Q130" s="101">
        <f t="shared" si="114"/>
        <v>0</v>
      </c>
      <c r="R130" s="101">
        <f t="shared" si="115"/>
        <v>0</v>
      </c>
      <c r="S130" s="102">
        <f t="shared" si="116"/>
        <v>0</v>
      </c>
      <c r="T130" s="102">
        <f t="shared" si="117"/>
        <v>0</v>
      </c>
      <c r="U130" s="103">
        <f t="shared" si="118"/>
        <v>0</v>
      </c>
      <c r="V130" s="103">
        <f t="shared" si="119"/>
        <v>0</v>
      </c>
      <c r="W130" s="104">
        <f t="shared" si="120"/>
        <v>0</v>
      </c>
      <c r="X130" s="104">
        <f t="shared" si="121"/>
        <v>0</v>
      </c>
      <c r="Y130" s="64"/>
    </row>
    <row r="131" spans="1:37">
      <c r="A131" s="399"/>
      <c r="B131" s="400"/>
      <c r="C131" s="14" t="s">
        <v>124</v>
      </c>
      <c r="D131" s="161"/>
      <c r="E131" s="40" t="s">
        <v>32</v>
      </c>
      <c r="F131" s="22" t="s">
        <v>32</v>
      </c>
      <c r="G131" s="22" t="s">
        <v>32</v>
      </c>
      <c r="H131" s="22" t="s">
        <v>32</v>
      </c>
      <c r="I131" s="22"/>
      <c r="J131" s="23" t="s">
        <v>32</v>
      </c>
      <c r="K131" s="98">
        <f t="shared" si="108"/>
        <v>0</v>
      </c>
      <c r="L131" s="98">
        <f t="shared" si="109"/>
        <v>0</v>
      </c>
      <c r="M131" s="99">
        <f t="shared" si="110"/>
        <v>0</v>
      </c>
      <c r="N131" s="99">
        <f t="shared" si="111"/>
        <v>0</v>
      </c>
      <c r="O131" s="100">
        <f t="shared" si="112"/>
        <v>0</v>
      </c>
      <c r="P131" s="100">
        <f t="shared" si="113"/>
        <v>0</v>
      </c>
      <c r="Q131" s="101">
        <f t="shared" si="114"/>
        <v>0</v>
      </c>
      <c r="R131" s="101">
        <f t="shared" si="115"/>
        <v>0</v>
      </c>
      <c r="S131" s="102">
        <f t="shared" si="116"/>
        <v>0</v>
      </c>
      <c r="T131" s="102">
        <f t="shared" si="117"/>
        <v>0</v>
      </c>
      <c r="U131" s="103">
        <f t="shared" si="118"/>
        <v>0</v>
      </c>
      <c r="V131" s="103">
        <f t="shared" si="119"/>
        <v>0</v>
      </c>
      <c r="W131" s="104">
        <f t="shared" si="120"/>
        <v>0</v>
      </c>
      <c r="X131" s="104">
        <f t="shared" si="121"/>
        <v>0</v>
      </c>
      <c r="Y131" s="64"/>
    </row>
    <row r="132" spans="1:37" ht="14.25" thickBot="1">
      <c r="A132" s="399"/>
      <c r="B132" s="400"/>
      <c r="C132" s="14" t="s">
        <v>125</v>
      </c>
      <c r="D132" s="161"/>
      <c r="E132" s="40"/>
      <c r="F132" s="22"/>
      <c r="G132" s="22"/>
      <c r="H132" s="22"/>
      <c r="I132" s="22" t="s">
        <v>32</v>
      </c>
      <c r="J132" s="23"/>
      <c r="K132" s="98">
        <f t="shared" si="108"/>
        <v>0</v>
      </c>
      <c r="L132" s="98">
        <f t="shared" si="109"/>
        <v>0</v>
      </c>
      <c r="M132" s="99">
        <f t="shared" si="110"/>
        <v>0</v>
      </c>
      <c r="N132" s="99">
        <f t="shared" si="111"/>
        <v>0</v>
      </c>
      <c r="O132" s="100">
        <f t="shared" si="112"/>
        <v>0</v>
      </c>
      <c r="P132" s="100">
        <f t="shared" si="113"/>
        <v>0</v>
      </c>
      <c r="Q132" s="101">
        <f t="shared" si="114"/>
        <v>0</v>
      </c>
      <c r="R132" s="101">
        <f t="shared" si="115"/>
        <v>0</v>
      </c>
      <c r="S132" s="102">
        <f t="shared" si="116"/>
        <v>0</v>
      </c>
      <c r="T132" s="102">
        <f t="shared" si="117"/>
        <v>0</v>
      </c>
      <c r="U132" s="103">
        <f t="shared" si="118"/>
        <v>0</v>
      </c>
      <c r="V132" s="103">
        <f t="shared" si="119"/>
        <v>0</v>
      </c>
      <c r="W132" s="104">
        <f t="shared" si="120"/>
        <v>0</v>
      </c>
      <c r="X132" s="104">
        <f t="shared" si="121"/>
        <v>0</v>
      </c>
      <c r="Y132" s="64"/>
    </row>
    <row r="133" spans="1:37" ht="14.25" thickBot="1">
      <c r="A133" s="393" t="s">
        <v>152</v>
      </c>
      <c r="B133" s="394"/>
      <c r="C133" s="395"/>
      <c r="D133" s="107" t="str">
        <f>IF(SUM(L121:L132)=0,"",SUM(K121:K132)/SUM(L121:L132)*100)</f>
        <v/>
      </c>
      <c r="E133" s="107" t="str">
        <f>IF(SUM(N121:N132)=0,"",SUM(M121:M132)/SUM(N121:N132)*100)</f>
        <v/>
      </c>
      <c r="F133" s="105" t="str">
        <f>IF(SUM(P121:P132)=0,"",SUM(O121:O132)/SUM(P121:P132)*100)</f>
        <v/>
      </c>
      <c r="G133" s="105" t="str">
        <f>IF(SUM(R121:R132)=0,"",SUM(Q121:Q132)/SUM(R121:R132)*100)</f>
        <v/>
      </c>
      <c r="H133" s="105" t="str">
        <f>IF(SUM(T121:T132)=0,"",SUM(S121:S132)/SUM(T121:T132)*100)</f>
        <v/>
      </c>
      <c r="I133" s="105" t="str">
        <f>IF(SUM(V121:V132)=0,"",SUM(U121:U132)/SUM(V121:V132)*100)</f>
        <v/>
      </c>
      <c r="J133" s="106" t="str">
        <f>IF(SUM(X121:X132)=0,"",SUM(W121:W132)/SUM(X121:X132)*100)</f>
        <v/>
      </c>
    </row>
    <row r="134" spans="1:37" ht="14.25" thickBot="1">
      <c r="A134" s="396" t="s">
        <v>71</v>
      </c>
      <c r="B134" s="392"/>
      <c r="C134" s="397"/>
      <c r="D134" s="397"/>
      <c r="E134" s="397"/>
      <c r="F134" s="397"/>
      <c r="G134" s="397"/>
      <c r="H134" s="397"/>
      <c r="I134" s="397"/>
      <c r="J134" s="398"/>
    </row>
    <row r="135" spans="1:37" ht="14.25" thickBot="1"/>
    <row r="136" spans="1:37" ht="18" customHeight="1" thickBot="1">
      <c r="A136" s="391" t="s">
        <v>276</v>
      </c>
      <c r="B136" s="392"/>
      <c r="C136" s="299"/>
      <c r="D136" s="295"/>
      <c r="E136" s="295"/>
      <c r="F136" s="295"/>
      <c r="G136" s="295"/>
      <c r="H136" s="295"/>
      <c r="I136" s="295"/>
      <c r="J136" s="296"/>
    </row>
    <row r="137" spans="1:37">
      <c r="A137" s="431" t="s">
        <v>6</v>
      </c>
      <c r="B137" s="374"/>
      <c r="C137" s="433" t="s">
        <v>62</v>
      </c>
      <c r="D137" s="425" t="s">
        <v>64</v>
      </c>
      <c r="E137" s="428" t="s">
        <v>63</v>
      </c>
      <c r="F137" s="429"/>
      <c r="G137" s="429"/>
      <c r="H137" s="429"/>
      <c r="I137" s="429"/>
      <c r="J137" s="430"/>
      <c r="Y137" s="64"/>
    </row>
    <row r="138" spans="1:37" ht="14.25" thickBot="1">
      <c r="A138" s="402"/>
      <c r="B138" s="403"/>
      <c r="C138" s="434"/>
      <c r="D138" s="426"/>
      <c r="E138" s="414" t="s">
        <v>78</v>
      </c>
      <c r="F138" s="436" t="s">
        <v>3</v>
      </c>
      <c r="G138" s="436"/>
      <c r="H138" s="436" t="s">
        <v>4</v>
      </c>
      <c r="I138" s="436" t="s">
        <v>5</v>
      </c>
      <c r="J138" s="416" t="s">
        <v>8</v>
      </c>
      <c r="Y138" s="64" t="s">
        <v>32</v>
      </c>
    </row>
    <row r="139" spans="1:37" ht="14.25" customHeight="1" thickBot="1">
      <c r="A139" s="432"/>
      <c r="B139" s="388"/>
      <c r="C139" s="435"/>
      <c r="D139" s="427"/>
      <c r="E139" s="415"/>
      <c r="F139" s="212" t="s">
        <v>46</v>
      </c>
      <c r="G139" s="212" t="s">
        <v>47</v>
      </c>
      <c r="H139" s="437"/>
      <c r="I139" s="437"/>
      <c r="J139" s="417"/>
      <c r="Y139" s="64" t="s">
        <v>72</v>
      </c>
      <c r="AA139" s="342" t="s">
        <v>63</v>
      </c>
      <c r="AB139" s="343" t="s">
        <v>152</v>
      </c>
      <c r="AC139" s="447" t="s">
        <v>64</v>
      </c>
      <c r="AD139" s="447"/>
      <c r="AE139" s="447"/>
      <c r="AF139" s="447"/>
      <c r="AG139" s="447"/>
      <c r="AH139" s="344" t="s">
        <v>326</v>
      </c>
    </row>
    <row r="140" spans="1:37" ht="14.25" thickTop="1">
      <c r="A140" s="399" t="s">
        <v>113</v>
      </c>
      <c r="B140" s="400"/>
      <c r="C140" s="14" t="s">
        <v>116</v>
      </c>
      <c r="D140" s="161"/>
      <c r="E140" s="40" t="s">
        <v>32</v>
      </c>
      <c r="F140" s="22"/>
      <c r="G140" s="22"/>
      <c r="H140" s="22"/>
      <c r="I140" s="22"/>
      <c r="J140" s="23"/>
      <c r="K140" s="98">
        <f t="shared" ref="K140:K151" si="126">IF(D140="○",1,0)</f>
        <v>0</v>
      </c>
      <c r="L140" s="98">
        <f t="shared" ref="L140:L151" si="127">IF(D140="",0,1)</f>
        <v>0</v>
      </c>
      <c r="M140" s="99">
        <f t="shared" ref="M140:M151" si="128">IF(AND($D140="○",E140="○"),1,0)</f>
        <v>0</v>
      </c>
      <c r="N140" s="99">
        <f t="shared" ref="N140:N151" si="129">IF(AND($D140&lt;&gt;"",$E140="○"),1,0)</f>
        <v>0</v>
      </c>
      <c r="O140" s="100">
        <f t="shared" ref="O140:O151" si="130">IF(AND($D140="○",F140="○"),1,0)</f>
        <v>0</v>
      </c>
      <c r="P140" s="100">
        <f t="shared" ref="P140:P151" si="131">IF(AND($D140&lt;&gt;"",$F140="○"),1,0)</f>
        <v>0</v>
      </c>
      <c r="Q140" s="101">
        <f t="shared" ref="Q140:Q151" si="132">IF(AND($D140="○",G140="○"),1,0)</f>
        <v>0</v>
      </c>
      <c r="R140" s="101">
        <f t="shared" ref="R140:R151" si="133">IF(AND($D140&lt;&gt;"",$G140="○"),1,0)</f>
        <v>0</v>
      </c>
      <c r="S140" s="102">
        <f t="shared" ref="S140:S151" si="134">IF(AND($D140="○",H140="○"),1,0)</f>
        <v>0</v>
      </c>
      <c r="T140" s="102">
        <f t="shared" ref="T140:T151" si="135">IF(AND($D140&lt;&gt;"",$H140="○"),1,0)</f>
        <v>0</v>
      </c>
      <c r="U140" s="103">
        <f t="shared" ref="U140:U151" si="136">IF(AND($D140="○",I140="○"),1,0)</f>
        <v>0</v>
      </c>
      <c r="V140" s="103">
        <f t="shared" ref="V140:V151" si="137">IF(AND($D140&lt;&gt;"",$I140="○"),1,0)</f>
        <v>0</v>
      </c>
      <c r="W140" s="104">
        <f t="shared" ref="W140:W151" si="138">IF(AND($D140="○",J140="○"),1,0)</f>
        <v>0</v>
      </c>
      <c r="X140" s="104">
        <f t="shared" ref="X140:X151" si="139">IF(AND($D140&lt;&gt;"",$J140="○"),1,0)</f>
        <v>0</v>
      </c>
      <c r="Y140" s="64"/>
      <c r="AA140" s="248" t="s">
        <v>327</v>
      </c>
      <c r="AB140" s="346" t="str">
        <f>E152</f>
        <v/>
      </c>
      <c r="AC140" s="348" t="s">
        <v>334</v>
      </c>
      <c r="AD140" s="349" t="str">
        <f>IF(AB140&gt;=20,"★","")</f>
        <v>★</v>
      </c>
      <c r="AE140" s="349" t="str">
        <f>IF(AB140&gt;=40,"★","")</f>
        <v>★</v>
      </c>
      <c r="AF140" s="349" t="str">
        <f>IF(AB140&gt;=60,"★","")</f>
        <v>★</v>
      </c>
      <c r="AG140" s="350" t="str">
        <f>IF(AB140&gt;=80,"★","")</f>
        <v>★</v>
      </c>
      <c r="AH140" s="449">
        <f>C153</f>
        <v>0</v>
      </c>
    </row>
    <row r="141" spans="1:37">
      <c r="A141" s="399"/>
      <c r="B141" s="400"/>
      <c r="C141" s="14" t="s">
        <v>117</v>
      </c>
      <c r="D141" s="161"/>
      <c r="E141" s="40" t="s">
        <v>32</v>
      </c>
      <c r="F141" s="22"/>
      <c r="G141" s="22"/>
      <c r="H141" s="22"/>
      <c r="I141" s="22"/>
      <c r="J141" s="23"/>
      <c r="K141" s="98">
        <f t="shared" si="126"/>
        <v>0</v>
      </c>
      <c r="L141" s="98">
        <f t="shared" si="127"/>
        <v>0</v>
      </c>
      <c r="M141" s="99">
        <f t="shared" si="128"/>
        <v>0</v>
      </c>
      <c r="N141" s="99">
        <f t="shared" si="129"/>
        <v>0</v>
      </c>
      <c r="O141" s="100">
        <f t="shared" si="130"/>
        <v>0</v>
      </c>
      <c r="P141" s="100">
        <f t="shared" si="131"/>
        <v>0</v>
      </c>
      <c r="Q141" s="101">
        <f t="shared" si="132"/>
        <v>0</v>
      </c>
      <c r="R141" s="101">
        <f t="shared" si="133"/>
        <v>0</v>
      </c>
      <c r="S141" s="102">
        <f t="shared" si="134"/>
        <v>0</v>
      </c>
      <c r="T141" s="102">
        <f t="shared" si="135"/>
        <v>0</v>
      </c>
      <c r="U141" s="103">
        <f t="shared" si="136"/>
        <v>0</v>
      </c>
      <c r="V141" s="103">
        <f t="shared" si="137"/>
        <v>0</v>
      </c>
      <c r="W141" s="104">
        <f t="shared" si="138"/>
        <v>0</v>
      </c>
      <c r="X141" s="104">
        <f t="shared" si="139"/>
        <v>0</v>
      </c>
      <c r="Y141" s="64"/>
      <c r="AA141" s="248" t="s">
        <v>328</v>
      </c>
      <c r="AB141" s="346" t="str">
        <f>F152</f>
        <v/>
      </c>
      <c r="AC141" s="348" t="s">
        <v>334</v>
      </c>
      <c r="AD141" s="349" t="str">
        <f t="shared" ref="AD141:AD146" si="140">IF(AB141&gt;=20,"★","")</f>
        <v>★</v>
      </c>
      <c r="AE141" s="349" t="str">
        <f t="shared" ref="AE141:AE146" si="141">IF(AB141&gt;=40,"★","")</f>
        <v>★</v>
      </c>
      <c r="AF141" s="349" t="str">
        <f t="shared" ref="AF141:AF146" si="142">IF(AB141&gt;=60,"★","")</f>
        <v>★</v>
      </c>
      <c r="AG141" s="350" t="str">
        <f t="shared" ref="AG141:AG146" si="143">IF(AB141&gt;=80,"★","")</f>
        <v>★</v>
      </c>
      <c r="AH141" s="449"/>
      <c r="AJ141" s="442" t="s">
        <v>335</v>
      </c>
      <c r="AK141" s="443"/>
    </row>
    <row r="142" spans="1:37">
      <c r="A142" s="409"/>
      <c r="B142" s="400"/>
      <c r="C142" s="281" t="s">
        <v>238</v>
      </c>
      <c r="D142" s="162"/>
      <c r="E142" s="41"/>
      <c r="F142" s="16" t="s">
        <v>32</v>
      </c>
      <c r="G142" s="16" t="s">
        <v>32</v>
      </c>
      <c r="H142" s="16"/>
      <c r="I142" s="16"/>
      <c r="J142" s="17"/>
      <c r="K142" s="98">
        <f t="shared" si="126"/>
        <v>0</v>
      </c>
      <c r="L142" s="98">
        <f t="shared" si="127"/>
        <v>0</v>
      </c>
      <c r="M142" s="99">
        <f t="shared" si="128"/>
        <v>0</v>
      </c>
      <c r="N142" s="99">
        <f t="shared" si="129"/>
        <v>0</v>
      </c>
      <c r="O142" s="100">
        <f t="shared" si="130"/>
        <v>0</v>
      </c>
      <c r="P142" s="100">
        <f t="shared" si="131"/>
        <v>0</v>
      </c>
      <c r="Q142" s="101">
        <f t="shared" si="132"/>
        <v>0</v>
      </c>
      <c r="R142" s="101">
        <f t="shared" si="133"/>
        <v>0</v>
      </c>
      <c r="S142" s="102">
        <f t="shared" si="134"/>
        <v>0</v>
      </c>
      <c r="T142" s="102">
        <f t="shared" si="135"/>
        <v>0</v>
      </c>
      <c r="U142" s="103">
        <f t="shared" si="136"/>
        <v>0</v>
      </c>
      <c r="V142" s="103">
        <f t="shared" si="137"/>
        <v>0</v>
      </c>
      <c r="W142" s="104">
        <f t="shared" si="138"/>
        <v>0</v>
      </c>
      <c r="X142" s="104">
        <f t="shared" si="139"/>
        <v>0</v>
      </c>
      <c r="Y142" s="64"/>
      <c r="AA142" s="248" t="s">
        <v>329</v>
      </c>
      <c r="AB142" s="346" t="str">
        <f>G152</f>
        <v/>
      </c>
      <c r="AC142" s="348" t="s">
        <v>334</v>
      </c>
      <c r="AD142" s="349" t="str">
        <f t="shared" si="140"/>
        <v>★</v>
      </c>
      <c r="AE142" s="349" t="str">
        <f t="shared" si="141"/>
        <v>★</v>
      </c>
      <c r="AF142" s="349" t="str">
        <f t="shared" si="142"/>
        <v>★</v>
      </c>
      <c r="AG142" s="350" t="str">
        <f t="shared" si="143"/>
        <v>★</v>
      </c>
      <c r="AH142" s="449"/>
      <c r="AJ142" s="351" t="s">
        <v>336</v>
      </c>
      <c r="AK142" s="352" t="s">
        <v>334</v>
      </c>
    </row>
    <row r="143" spans="1:37">
      <c r="A143" s="409"/>
      <c r="B143" s="400"/>
      <c r="C143" s="281" t="s">
        <v>260</v>
      </c>
      <c r="D143" s="162"/>
      <c r="E143" s="41"/>
      <c r="F143" s="16"/>
      <c r="G143" s="16"/>
      <c r="H143" s="16" t="s">
        <v>32</v>
      </c>
      <c r="I143" s="16"/>
      <c r="J143" s="17"/>
      <c r="K143" s="98">
        <f t="shared" si="126"/>
        <v>0</v>
      </c>
      <c r="L143" s="98">
        <f t="shared" si="127"/>
        <v>0</v>
      </c>
      <c r="M143" s="99">
        <f t="shared" si="128"/>
        <v>0</v>
      </c>
      <c r="N143" s="99">
        <f t="shared" si="129"/>
        <v>0</v>
      </c>
      <c r="O143" s="100">
        <f t="shared" si="130"/>
        <v>0</v>
      </c>
      <c r="P143" s="100">
        <f t="shared" si="131"/>
        <v>0</v>
      </c>
      <c r="Q143" s="101">
        <f t="shared" si="132"/>
        <v>0</v>
      </c>
      <c r="R143" s="101">
        <f t="shared" si="133"/>
        <v>0</v>
      </c>
      <c r="S143" s="102">
        <f t="shared" si="134"/>
        <v>0</v>
      </c>
      <c r="T143" s="102">
        <f t="shared" si="135"/>
        <v>0</v>
      </c>
      <c r="U143" s="103">
        <f t="shared" si="136"/>
        <v>0</v>
      </c>
      <c r="V143" s="103">
        <f t="shared" si="137"/>
        <v>0</v>
      </c>
      <c r="W143" s="104">
        <f t="shared" si="138"/>
        <v>0</v>
      </c>
      <c r="X143" s="104">
        <f t="shared" si="139"/>
        <v>0</v>
      </c>
      <c r="Y143" s="64"/>
      <c r="AA143" s="248" t="s">
        <v>143</v>
      </c>
      <c r="AB143" s="346" t="str">
        <f>H152</f>
        <v/>
      </c>
      <c r="AC143" s="348" t="s">
        <v>334</v>
      </c>
      <c r="AD143" s="349" t="str">
        <f t="shared" si="140"/>
        <v>★</v>
      </c>
      <c r="AE143" s="349" t="str">
        <f t="shared" si="141"/>
        <v>★</v>
      </c>
      <c r="AF143" s="349" t="str">
        <f t="shared" si="142"/>
        <v>★</v>
      </c>
      <c r="AG143" s="350" t="str">
        <f t="shared" si="143"/>
        <v>★</v>
      </c>
      <c r="AH143" s="449"/>
      <c r="AJ143" s="351" t="s">
        <v>337</v>
      </c>
      <c r="AK143" s="353" t="s">
        <v>341</v>
      </c>
    </row>
    <row r="144" spans="1:37">
      <c r="A144" s="409"/>
      <c r="B144" s="400"/>
      <c r="C144" s="281" t="s">
        <v>261</v>
      </c>
      <c r="D144" s="162"/>
      <c r="E144" s="41" t="s">
        <v>32</v>
      </c>
      <c r="F144" s="16" t="s">
        <v>32</v>
      </c>
      <c r="G144" s="16" t="s">
        <v>32</v>
      </c>
      <c r="H144" s="16" t="s">
        <v>32</v>
      </c>
      <c r="I144" s="16" t="s">
        <v>32</v>
      </c>
      <c r="J144" s="17" t="s">
        <v>32</v>
      </c>
      <c r="K144" s="98">
        <f t="shared" si="126"/>
        <v>0</v>
      </c>
      <c r="L144" s="98">
        <f t="shared" si="127"/>
        <v>0</v>
      </c>
      <c r="M144" s="99">
        <f t="shared" si="128"/>
        <v>0</v>
      </c>
      <c r="N144" s="99">
        <f t="shared" si="129"/>
        <v>0</v>
      </c>
      <c r="O144" s="100">
        <f t="shared" si="130"/>
        <v>0</v>
      </c>
      <c r="P144" s="100">
        <f t="shared" si="131"/>
        <v>0</v>
      </c>
      <c r="Q144" s="101">
        <f t="shared" si="132"/>
        <v>0</v>
      </c>
      <c r="R144" s="101">
        <f t="shared" si="133"/>
        <v>0</v>
      </c>
      <c r="S144" s="102">
        <f t="shared" si="134"/>
        <v>0</v>
      </c>
      <c r="T144" s="102">
        <f t="shared" si="135"/>
        <v>0</v>
      </c>
      <c r="U144" s="103">
        <f t="shared" si="136"/>
        <v>0</v>
      </c>
      <c r="V144" s="103">
        <f t="shared" si="137"/>
        <v>0</v>
      </c>
      <c r="W144" s="104">
        <f t="shared" si="138"/>
        <v>0</v>
      </c>
      <c r="X144" s="104">
        <f t="shared" si="139"/>
        <v>0</v>
      </c>
      <c r="Y144" s="64"/>
      <c r="AA144" s="248" t="s">
        <v>144</v>
      </c>
      <c r="AB144" s="346" t="str">
        <f>I152</f>
        <v/>
      </c>
      <c r="AC144" s="348" t="s">
        <v>334</v>
      </c>
      <c r="AD144" s="349" t="str">
        <f t="shared" si="140"/>
        <v>★</v>
      </c>
      <c r="AE144" s="349" t="str">
        <f t="shared" si="141"/>
        <v>★</v>
      </c>
      <c r="AF144" s="349" t="str">
        <f t="shared" si="142"/>
        <v>★</v>
      </c>
      <c r="AG144" s="350" t="str">
        <f t="shared" si="143"/>
        <v>★</v>
      </c>
      <c r="AH144" s="449"/>
      <c r="AJ144" s="351" t="s">
        <v>338</v>
      </c>
      <c r="AK144" s="353" t="s">
        <v>342</v>
      </c>
    </row>
    <row r="145" spans="1:37" ht="14.25" thickBot="1">
      <c r="A145" s="409"/>
      <c r="B145" s="400"/>
      <c r="C145" s="281" t="s">
        <v>228</v>
      </c>
      <c r="D145" s="162"/>
      <c r="E145" s="41" t="s">
        <v>147</v>
      </c>
      <c r="F145" s="16" t="s">
        <v>147</v>
      </c>
      <c r="G145" s="16" t="s">
        <v>147</v>
      </c>
      <c r="H145" s="16" t="s">
        <v>147</v>
      </c>
      <c r="I145" s="16" t="s">
        <v>147</v>
      </c>
      <c r="J145" s="17" t="s">
        <v>147</v>
      </c>
      <c r="K145" s="98">
        <f t="shared" si="126"/>
        <v>0</v>
      </c>
      <c r="L145" s="98">
        <f t="shared" si="127"/>
        <v>0</v>
      </c>
      <c r="M145" s="99">
        <f t="shared" si="128"/>
        <v>0</v>
      </c>
      <c r="N145" s="99">
        <f t="shared" si="129"/>
        <v>0</v>
      </c>
      <c r="O145" s="100">
        <f t="shared" si="130"/>
        <v>0</v>
      </c>
      <c r="P145" s="100">
        <f t="shared" si="131"/>
        <v>0</v>
      </c>
      <c r="Q145" s="101">
        <f t="shared" si="132"/>
        <v>0</v>
      </c>
      <c r="R145" s="101">
        <f t="shared" si="133"/>
        <v>0</v>
      </c>
      <c r="S145" s="102">
        <f t="shared" si="134"/>
        <v>0</v>
      </c>
      <c r="T145" s="102">
        <f t="shared" si="135"/>
        <v>0</v>
      </c>
      <c r="U145" s="103">
        <f t="shared" si="136"/>
        <v>0</v>
      </c>
      <c r="V145" s="103">
        <f t="shared" si="137"/>
        <v>0</v>
      </c>
      <c r="W145" s="104">
        <f t="shared" si="138"/>
        <v>0</v>
      </c>
      <c r="X145" s="104">
        <f t="shared" si="139"/>
        <v>0</v>
      </c>
      <c r="Y145" s="64"/>
      <c r="AA145" s="248" t="s">
        <v>145</v>
      </c>
      <c r="AB145" s="346" t="str">
        <f>J152</f>
        <v/>
      </c>
      <c r="AC145" s="348" t="s">
        <v>334</v>
      </c>
      <c r="AD145" s="349" t="str">
        <f t="shared" si="140"/>
        <v>★</v>
      </c>
      <c r="AE145" s="349" t="str">
        <f t="shared" si="141"/>
        <v>★</v>
      </c>
      <c r="AF145" s="349" t="str">
        <f t="shared" si="142"/>
        <v>★</v>
      </c>
      <c r="AG145" s="350" t="str">
        <f t="shared" si="143"/>
        <v>★</v>
      </c>
      <c r="AH145" s="449"/>
      <c r="AJ145" s="351" t="s">
        <v>339</v>
      </c>
      <c r="AK145" s="353" t="s">
        <v>343</v>
      </c>
    </row>
    <row r="146" spans="1:37" ht="14.25" thickBot="1">
      <c r="A146" s="410" t="s">
        <v>114</v>
      </c>
      <c r="B146" s="411"/>
      <c r="C146" s="65" t="s">
        <v>120</v>
      </c>
      <c r="D146" s="282"/>
      <c r="E146" s="43" t="s">
        <v>32</v>
      </c>
      <c r="F146" s="36" t="s">
        <v>32</v>
      </c>
      <c r="G146" s="36" t="s">
        <v>32</v>
      </c>
      <c r="H146" s="36" t="s">
        <v>32</v>
      </c>
      <c r="I146" s="36"/>
      <c r="J146" s="37" t="s">
        <v>32</v>
      </c>
      <c r="K146" s="98">
        <f t="shared" si="126"/>
        <v>0</v>
      </c>
      <c r="L146" s="98">
        <f t="shared" si="127"/>
        <v>0</v>
      </c>
      <c r="M146" s="99">
        <f t="shared" si="128"/>
        <v>0</v>
      </c>
      <c r="N146" s="99">
        <f t="shared" si="129"/>
        <v>0</v>
      </c>
      <c r="O146" s="100">
        <f t="shared" si="130"/>
        <v>0</v>
      </c>
      <c r="P146" s="100">
        <f t="shared" si="131"/>
        <v>0</v>
      </c>
      <c r="Q146" s="101">
        <f t="shared" si="132"/>
        <v>0</v>
      </c>
      <c r="R146" s="101">
        <f t="shared" si="133"/>
        <v>0</v>
      </c>
      <c r="S146" s="102">
        <f t="shared" si="134"/>
        <v>0</v>
      </c>
      <c r="T146" s="102">
        <f t="shared" si="135"/>
        <v>0</v>
      </c>
      <c r="U146" s="103">
        <f t="shared" si="136"/>
        <v>0</v>
      </c>
      <c r="V146" s="103">
        <f t="shared" si="137"/>
        <v>0</v>
      </c>
      <c r="W146" s="104">
        <f t="shared" si="138"/>
        <v>0</v>
      </c>
      <c r="X146" s="104">
        <f t="shared" si="139"/>
        <v>0</v>
      </c>
      <c r="Y146" s="64"/>
      <c r="AA146" s="345" t="s">
        <v>333</v>
      </c>
      <c r="AB146" s="347" t="str">
        <f>D152</f>
        <v/>
      </c>
      <c r="AC146" s="356" t="s">
        <v>334</v>
      </c>
      <c r="AD146" s="357" t="str">
        <f t="shared" si="140"/>
        <v>★</v>
      </c>
      <c r="AE146" s="357" t="str">
        <f t="shared" si="141"/>
        <v>★</v>
      </c>
      <c r="AF146" s="357" t="str">
        <f t="shared" si="142"/>
        <v>★</v>
      </c>
      <c r="AG146" s="359" t="str">
        <f t="shared" si="143"/>
        <v>★</v>
      </c>
      <c r="AH146" s="450"/>
      <c r="AJ146" s="354" t="s">
        <v>340</v>
      </c>
      <c r="AK146" s="355" t="s">
        <v>344</v>
      </c>
    </row>
    <row r="147" spans="1:37">
      <c r="A147" s="399"/>
      <c r="B147" s="400"/>
      <c r="C147" s="14" t="s">
        <v>121</v>
      </c>
      <c r="D147" s="161"/>
      <c r="E147" s="40"/>
      <c r="F147" s="22"/>
      <c r="G147" s="22"/>
      <c r="H147" s="22"/>
      <c r="I147" s="22" t="s">
        <v>32</v>
      </c>
      <c r="J147" s="23"/>
      <c r="K147" s="98">
        <f t="shared" si="126"/>
        <v>0</v>
      </c>
      <c r="L147" s="98">
        <f t="shared" si="127"/>
        <v>0</v>
      </c>
      <c r="M147" s="99">
        <f t="shared" si="128"/>
        <v>0</v>
      </c>
      <c r="N147" s="99">
        <f t="shared" si="129"/>
        <v>0</v>
      </c>
      <c r="O147" s="100">
        <f t="shared" si="130"/>
        <v>0</v>
      </c>
      <c r="P147" s="100">
        <f t="shared" si="131"/>
        <v>0</v>
      </c>
      <c r="Q147" s="101">
        <f t="shared" si="132"/>
        <v>0</v>
      </c>
      <c r="R147" s="101">
        <f t="shared" si="133"/>
        <v>0</v>
      </c>
      <c r="S147" s="102">
        <f t="shared" si="134"/>
        <v>0</v>
      </c>
      <c r="T147" s="102">
        <f t="shared" si="135"/>
        <v>0</v>
      </c>
      <c r="U147" s="103">
        <f t="shared" si="136"/>
        <v>0</v>
      </c>
      <c r="V147" s="103">
        <f t="shared" si="137"/>
        <v>0</v>
      </c>
      <c r="W147" s="104">
        <f t="shared" si="138"/>
        <v>0</v>
      </c>
      <c r="X147" s="104">
        <f t="shared" si="139"/>
        <v>0</v>
      </c>
      <c r="Y147" s="64"/>
    </row>
    <row r="148" spans="1:37">
      <c r="A148" s="399"/>
      <c r="B148" s="400"/>
      <c r="C148" s="14" t="s">
        <v>122</v>
      </c>
      <c r="D148" s="161"/>
      <c r="E148" s="40" t="s">
        <v>32</v>
      </c>
      <c r="F148" s="22" t="s">
        <v>32</v>
      </c>
      <c r="G148" s="22" t="s">
        <v>32</v>
      </c>
      <c r="H148" s="22" t="s">
        <v>32</v>
      </c>
      <c r="I148" s="22"/>
      <c r="J148" s="23" t="s">
        <v>32</v>
      </c>
      <c r="K148" s="98">
        <f t="shared" si="126"/>
        <v>0</v>
      </c>
      <c r="L148" s="98">
        <f t="shared" si="127"/>
        <v>0</v>
      </c>
      <c r="M148" s="99">
        <f t="shared" si="128"/>
        <v>0</v>
      </c>
      <c r="N148" s="99">
        <f t="shared" si="129"/>
        <v>0</v>
      </c>
      <c r="O148" s="100">
        <f t="shared" si="130"/>
        <v>0</v>
      </c>
      <c r="P148" s="100">
        <f t="shared" si="131"/>
        <v>0</v>
      </c>
      <c r="Q148" s="101">
        <f t="shared" si="132"/>
        <v>0</v>
      </c>
      <c r="R148" s="101">
        <f t="shared" si="133"/>
        <v>0</v>
      </c>
      <c r="S148" s="102">
        <f t="shared" si="134"/>
        <v>0</v>
      </c>
      <c r="T148" s="102">
        <f t="shared" si="135"/>
        <v>0</v>
      </c>
      <c r="U148" s="103">
        <f t="shared" si="136"/>
        <v>0</v>
      </c>
      <c r="V148" s="103">
        <f t="shared" si="137"/>
        <v>0</v>
      </c>
      <c r="W148" s="104">
        <f t="shared" si="138"/>
        <v>0</v>
      </c>
      <c r="X148" s="104">
        <f t="shared" si="139"/>
        <v>0</v>
      </c>
      <c r="Y148" s="64"/>
    </row>
    <row r="149" spans="1:37">
      <c r="A149" s="399"/>
      <c r="B149" s="400"/>
      <c r="C149" s="14" t="s">
        <v>123</v>
      </c>
      <c r="D149" s="161"/>
      <c r="E149" s="40"/>
      <c r="F149" s="22"/>
      <c r="G149" s="22"/>
      <c r="H149" s="22"/>
      <c r="I149" s="22" t="s">
        <v>32</v>
      </c>
      <c r="J149" s="23"/>
      <c r="K149" s="98">
        <f t="shared" si="126"/>
        <v>0</v>
      </c>
      <c r="L149" s="98">
        <f t="shared" si="127"/>
        <v>0</v>
      </c>
      <c r="M149" s="99">
        <f t="shared" si="128"/>
        <v>0</v>
      </c>
      <c r="N149" s="99">
        <f t="shared" si="129"/>
        <v>0</v>
      </c>
      <c r="O149" s="100">
        <f t="shared" si="130"/>
        <v>0</v>
      </c>
      <c r="P149" s="100">
        <f t="shared" si="131"/>
        <v>0</v>
      </c>
      <c r="Q149" s="101">
        <f t="shared" si="132"/>
        <v>0</v>
      </c>
      <c r="R149" s="101">
        <f t="shared" si="133"/>
        <v>0</v>
      </c>
      <c r="S149" s="102">
        <f t="shared" si="134"/>
        <v>0</v>
      </c>
      <c r="T149" s="102">
        <f t="shared" si="135"/>
        <v>0</v>
      </c>
      <c r="U149" s="103">
        <f t="shared" si="136"/>
        <v>0</v>
      </c>
      <c r="V149" s="103">
        <f t="shared" si="137"/>
        <v>0</v>
      </c>
      <c r="W149" s="104">
        <f t="shared" si="138"/>
        <v>0</v>
      </c>
      <c r="X149" s="104">
        <f t="shared" si="139"/>
        <v>0</v>
      </c>
      <c r="Y149" s="64"/>
    </row>
    <row r="150" spans="1:37">
      <c r="A150" s="399"/>
      <c r="B150" s="400"/>
      <c r="C150" s="14" t="s">
        <v>124</v>
      </c>
      <c r="D150" s="161"/>
      <c r="E150" s="40" t="s">
        <v>32</v>
      </c>
      <c r="F150" s="22" t="s">
        <v>32</v>
      </c>
      <c r="G150" s="22" t="s">
        <v>32</v>
      </c>
      <c r="H150" s="22" t="s">
        <v>32</v>
      </c>
      <c r="I150" s="22"/>
      <c r="J150" s="23" t="s">
        <v>32</v>
      </c>
      <c r="K150" s="98">
        <f t="shared" si="126"/>
        <v>0</v>
      </c>
      <c r="L150" s="98">
        <f t="shared" si="127"/>
        <v>0</v>
      </c>
      <c r="M150" s="99">
        <f t="shared" si="128"/>
        <v>0</v>
      </c>
      <c r="N150" s="99">
        <f t="shared" si="129"/>
        <v>0</v>
      </c>
      <c r="O150" s="100">
        <f t="shared" si="130"/>
        <v>0</v>
      </c>
      <c r="P150" s="100">
        <f t="shared" si="131"/>
        <v>0</v>
      </c>
      <c r="Q150" s="101">
        <f t="shared" si="132"/>
        <v>0</v>
      </c>
      <c r="R150" s="101">
        <f t="shared" si="133"/>
        <v>0</v>
      </c>
      <c r="S150" s="102">
        <f t="shared" si="134"/>
        <v>0</v>
      </c>
      <c r="T150" s="102">
        <f t="shared" si="135"/>
        <v>0</v>
      </c>
      <c r="U150" s="103">
        <f t="shared" si="136"/>
        <v>0</v>
      </c>
      <c r="V150" s="103">
        <f t="shared" si="137"/>
        <v>0</v>
      </c>
      <c r="W150" s="104">
        <f t="shared" si="138"/>
        <v>0</v>
      </c>
      <c r="X150" s="104">
        <f t="shared" si="139"/>
        <v>0</v>
      </c>
      <c r="Y150" s="64"/>
    </row>
    <row r="151" spans="1:37" ht="14.25" thickBot="1">
      <c r="A151" s="399"/>
      <c r="B151" s="400"/>
      <c r="C151" s="14" t="s">
        <v>125</v>
      </c>
      <c r="D151" s="161"/>
      <c r="E151" s="40"/>
      <c r="F151" s="22"/>
      <c r="G151" s="22"/>
      <c r="H151" s="22"/>
      <c r="I151" s="22" t="s">
        <v>32</v>
      </c>
      <c r="J151" s="23"/>
      <c r="K151" s="98">
        <f t="shared" si="126"/>
        <v>0</v>
      </c>
      <c r="L151" s="98">
        <f t="shared" si="127"/>
        <v>0</v>
      </c>
      <c r="M151" s="99">
        <f t="shared" si="128"/>
        <v>0</v>
      </c>
      <c r="N151" s="99">
        <f t="shared" si="129"/>
        <v>0</v>
      </c>
      <c r="O151" s="100">
        <f t="shared" si="130"/>
        <v>0</v>
      </c>
      <c r="P151" s="100">
        <f t="shared" si="131"/>
        <v>0</v>
      </c>
      <c r="Q151" s="101">
        <f t="shared" si="132"/>
        <v>0</v>
      </c>
      <c r="R151" s="101">
        <f t="shared" si="133"/>
        <v>0</v>
      </c>
      <c r="S151" s="102">
        <f t="shared" si="134"/>
        <v>0</v>
      </c>
      <c r="T151" s="102">
        <f t="shared" si="135"/>
        <v>0</v>
      </c>
      <c r="U151" s="103">
        <f t="shared" si="136"/>
        <v>0</v>
      </c>
      <c r="V151" s="103">
        <f t="shared" si="137"/>
        <v>0</v>
      </c>
      <c r="W151" s="104">
        <f t="shared" si="138"/>
        <v>0</v>
      </c>
      <c r="X151" s="104">
        <f t="shared" si="139"/>
        <v>0</v>
      </c>
      <c r="Y151" s="64"/>
    </row>
    <row r="152" spans="1:37" ht="14.25" thickBot="1">
      <c r="A152" s="393" t="s">
        <v>152</v>
      </c>
      <c r="B152" s="394"/>
      <c r="C152" s="395"/>
      <c r="D152" s="107" t="str">
        <f>IF(SUM(L140:L151)=0,"",SUM(K140:K151)/SUM(L140:L151)*100)</f>
        <v/>
      </c>
      <c r="E152" s="107" t="str">
        <f>IF(SUM(N140:N151)=0,"",SUM(M140:M151)/SUM(N140:N151)*100)</f>
        <v/>
      </c>
      <c r="F152" s="105" t="str">
        <f>IF(SUM(P140:P151)=0,"",SUM(O140:O151)/SUM(P140:P151)*100)</f>
        <v/>
      </c>
      <c r="G152" s="105" t="str">
        <f>IF(SUM(R140:R151)=0,"",SUM(Q140:Q151)/SUM(R140:R151)*100)</f>
        <v/>
      </c>
      <c r="H152" s="105" t="str">
        <f>IF(SUM(T140:T151)=0,"",SUM(S140:S151)/SUM(T140:T151)*100)</f>
        <v/>
      </c>
      <c r="I152" s="105" t="str">
        <f>IF(SUM(V140:V151)=0,"",SUM(U140:U151)/SUM(V140:V151)*100)</f>
        <v/>
      </c>
      <c r="J152" s="106" t="str">
        <f>IF(SUM(X140:X151)=0,"",SUM(W140:W151)/SUM(X140:X151)*100)</f>
        <v/>
      </c>
    </row>
    <row r="153" spans="1:37" ht="14.25" thickBot="1">
      <c r="A153" s="396" t="s">
        <v>71</v>
      </c>
      <c r="B153" s="392"/>
      <c r="C153" s="397"/>
      <c r="D153" s="397"/>
      <c r="E153" s="397"/>
      <c r="F153" s="397"/>
      <c r="G153" s="397"/>
      <c r="H153" s="397"/>
      <c r="I153" s="397"/>
      <c r="J153" s="398"/>
    </row>
    <row r="154" spans="1:37" ht="14.25" thickBot="1"/>
    <row r="155" spans="1:37" ht="18" customHeight="1" thickBot="1">
      <c r="A155" s="391" t="s">
        <v>276</v>
      </c>
      <c r="B155" s="392"/>
      <c r="C155" s="299"/>
      <c r="D155" s="295"/>
      <c r="E155" s="295"/>
      <c r="F155" s="295"/>
      <c r="G155" s="295"/>
      <c r="H155" s="295"/>
      <c r="I155" s="295"/>
      <c r="J155" s="296"/>
    </row>
    <row r="156" spans="1:37">
      <c r="A156" s="431" t="s">
        <v>6</v>
      </c>
      <c r="B156" s="374"/>
      <c r="C156" s="433" t="s">
        <v>62</v>
      </c>
      <c r="D156" s="425" t="s">
        <v>64</v>
      </c>
      <c r="E156" s="428" t="s">
        <v>63</v>
      </c>
      <c r="F156" s="429"/>
      <c r="G156" s="429"/>
      <c r="H156" s="429"/>
      <c r="I156" s="429"/>
      <c r="J156" s="430"/>
      <c r="Y156" s="64"/>
    </row>
    <row r="157" spans="1:37" ht="14.25" thickBot="1">
      <c r="A157" s="402"/>
      <c r="B157" s="403"/>
      <c r="C157" s="434"/>
      <c r="D157" s="426"/>
      <c r="E157" s="414" t="s">
        <v>78</v>
      </c>
      <c r="F157" s="436" t="s">
        <v>3</v>
      </c>
      <c r="G157" s="436"/>
      <c r="H157" s="436" t="s">
        <v>4</v>
      </c>
      <c r="I157" s="436" t="s">
        <v>5</v>
      </c>
      <c r="J157" s="416" t="s">
        <v>8</v>
      </c>
      <c r="Y157" s="64" t="s">
        <v>32</v>
      </c>
    </row>
    <row r="158" spans="1:37" ht="14.25" customHeight="1" thickBot="1">
      <c r="A158" s="432"/>
      <c r="B158" s="388"/>
      <c r="C158" s="435"/>
      <c r="D158" s="427"/>
      <c r="E158" s="415"/>
      <c r="F158" s="212" t="s">
        <v>46</v>
      </c>
      <c r="G158" s="212" t="s">
        <v>47</v>
      </c>
      <c r="H158" s="437"/>
      <c r="I158" s="437"/>
      <c r="J158" s="417"/>
      <c r="Y158" s="64" t="s">
        <v>72</v>
      </c>
      <c r="AA158" s="342" t="s">
        <v>63</v>
      </c>
      <c r="AB158" s="343" t="s">
        <v>152</v>
      </c>
      <c r="AC158" s="447" t="s">
        <v>64</v>
      </c>
      <c r="AD158" s="447"/>
      <c r="AE158" s="447"/>
      <c r="AF158" s="447"/>
      <c r="AG158" s="447"/>
      <c r="AH158" s="344" t="s">
        <v>326</v>
      </c>
    </row>
    <row r="159" spans="1:37" ht="14.25" thickTop="1">
      <c r="A159" s="399" t="s">
        <v>113</v>
      </c>
      <c r="B159" s="400"/>
      <c r="C159" s="14" t="s">
        <v>116</v>
      </c>
      <c r="D159" s="161"/>
      <c r="E159" s="40" t="s">
        <v>32</v>
      </c>
      <c r="F159" s="22"/>
      <c r="G159" s="22"/>
      <c r="H159" s="22"/>
      <c r="I159" s="22"/>
      <c r="J159" s="23"/>
      <c r="K159" s="98">
        <f t="shared" ref="K159:K170" si="144">IF(D159="○",1,0)</f>
        <v>0</v>
      </c>
      <c r="L159" s="98">
        <f t="shared" ref="L159:L170" si="145">IF(D159="",0,1)</f>
        <v>0</v>
      </c>
      <c r="M159" s="99">
        <f t="shared" ref="M159:M170" si="146">IF(AND($D159="○",E159="○"),1,0)</f>
        <v>0</v>
      </c>
      <c r="N159" s="99">
        <f t="shared" ref="N159:N170" si="147">IF(AND($D159&lt;&gt;"",$E159="○"),1,0)</f>
        <v>0</v>
      </c>
      <c r="O159" s="100">
        <f t="shared" ref="O159:O170" si="148">IF(AND($D159="○",F159="○"),1,0)</f>
        <v>0</v>
      </c>
      <c r="P159" s="100">
        <f t="shared" ref="P159:P170" si="149">IF(AND($D159&lt;&gt;"",$F159="○"),1,0)</f>
        <v>0</v>
      </c>
      <c r="Q159" s="101">
        <f t="shared" ref="Q159:Q170" si="150">IF(AND($D159="○",G159="○"),1,0)</f>
        <v>0</v>
      </c>
      <c r="R159" s="101">
        <f t="shared" ref="R159:R170" si="151">IF(AND($D159&lt;&gt;"",$G159="○"),1,0)</f>
        <v>0</v>
      </c>
      <c r="S159" s="102">
        <f t="shared" ref="S159:S170" si="152">IF(AND($D159="○",H159="○"),1,0)</f>
        <v>0</v>
      </c>
      <c r="T159" s="102">
        <f t="shared" ref="T159:T170" si="153">IF(AND($D159&lt;&gt;"",$H159="○"),1,0)</f>
        <v>0</v>
      </c>
      <c r="U159" s="103">
        <f t="shared" ref="U159:U170" si="154">IF(AND($D159="○",I159="○"),1,0)</f>
        <v>0</v>
      </c>
      <c r="V159" s="103">
        <f t="shared" ref="V159:V170" si="155">IF(AND($D159&lt;&gt;"",$I159="○"),1,0)</f>
        <v>0</v>
      </c>
      <c r="W159" s="104">
        <f t="shared" ref="W159:W170" si="156">IF(AND($D159="○",J159="○"),1,0)</f>
        <v>0</v>
      </c>
      <c r="X159" s="104">
        <f t="shared" ref="X159:X170" si="157">IF(AND($D159&lt;&gt;"",$J159="○"),1,0)</f>
        <v>0</v>
      </c>
      <c r="Y159" s="64"/>
      <c r="AA159" s="248" t="s">
        <v>327</v>
      </c>
      <c r="AB159" s="346" t="str">
        <f>E171</f>
        <v/>
      </c>
      <c r="AC159" s="348" t="s">
        <v>334</v>
      </c>
      <c r="AD159" s="349" t="str">
        <f>IF(AB159&gt;=20,"★","")</f>
        <v>★</v>
      </c>
      <c r="AE159" s="349" t="str">
        <f>IF(AB159&gt;=40,"★","")</f>
        <v>★</v>
      </c>
      <c r="AF159" s="349" t="str">
        <f>IF(AB159&gt;=60,"★","")</f>
        <v>★</v>
      </c>
      <c r="AG159" s="350" t="str">
        <f>IF(AB159&gt;=80,"★","")</f>
        <v>★</v>
      </c>
      <c r="AH159" s="449">
        <f>C172</f>
        <v>0</v>
      </c>
    </row>
    <row r="160" spans="1:37">
      <c r="A160" s="399"/>
      <c r="B160" s="400"/>
      <c r="C160" s="14" t="s">
        <v>117</v>
      </c>
      <c r="D160" s="161"/>
      <c r="E160" s="40" t="s">
        <v>32</v>
      </c>
      <c r="F160" s="22"/>
      <c r="G160" s="22"/>
      <c r="H160" s="22"/>
      <c r="I160" s="22"/>
      <c r="J160" s="23"/>
      <c r="K160" s="98">
        <f t="shared" si="144"/>
        <v>0</v>
      </c>
      <c r="L160" s="98">
        <f t="shared" si="145"/>
        <v>0</v>
      </c>
      <c r="M160" s="99">
        <f t="shared" si="146"/>
        <v>0</v>
      </c>
      <c r="N160" s="99">
        <f t="shared" si="147"/>
        <v>0</v>
      </c>
      <c r="O160" s="100">
        <f t="shared" si="148"/>
        <v>0</v>
      </c>
      <c r="P160" s="100">
        <f t="shared" si="149"/>
        <v>0</v>
      </c>
      <c r="Q160" s="101">
        <f t="shared" si="150"/>
        <v>0</v>
      </c>
      <c r="R160" s="101">
        <f t="shared" si="151"/>
        <v>0</v>
      </c>
      <c r="S160" s="102">
        <f t="shared" si="152"/>
        <v>0</v>
      </c>
      <c r="T160" s="102">
        <f t="shared" si="153"/>
        <v>0</v>
      </c>
      <c r="U160" s="103">
        <f t="shared" si="154"/>
        <v>0</v>
      </c>
      <c r="V160" s="103">
        <f t="shared" si="155"/>
        <v>0</v>
      </c>
      <c r="W160" s="104">
        <f t="shared" si="156"/>
        <v>0</v>
      </c>
      <c r="X160" s="104">
        <f t="shared" si="157"/>
        <v>0</v>
      </c>
      <c r="Y160" s="64"/>
      <c r="AA160" s="248" t="s">
        <v>328</v>
      </c>
      <c r="AB160" s="346" t="str">
        <f>F171</f>
        <v/>
      </c>
      <c r="AC160" s="348" t="s">
        <v>334</v>
      </c>
      <c r="AD160" s="349" t="str">
        <f t="shared" ref="AD160:AD165" si="158">IF(AB160&gt;=20,"★","")</f>
        <v>★</v>
      </c>
      <c r="AE160" s="349" t="str">
        <f t="shared" ref="AE160:AE165" si="159">IF(AB160&gt;=40,"★","")</f>
        <v>★</v>
      </c>
      <c r="AF160" s="349" t="str">
        <f t="shared" ref="AF160:AF165" si="160">IF(AB160&gt;=60,"★","")</f>
        <v>★</v>
      </c>
      <c r="AG160" s="350" t="str">
        <f t="shared" ref="AG160:AG165" si="161">IF(AB160&gt;=80,"★","")</f>
        <v>★</v>
      </c>
      <c r="AH160" s="449"/>
      <c r="AJ160" s="442" t="s">
        <v>335</v>
      </c>
      <c r="AK160" s="443"/>
    </row>
    <row r="161" spans="1:37">
      <c r="A161" s="409"/>
      <c r="B161" s="400"/>
      <c r="C161" s="281" t="s">
        <v>238</v>
      </c>
      <c r="D161" s="162"/>
      <c r="E161" s="41"/>
      <c r="F161" s="16" t="s">
        <v>32</v>
      </c>
      <c r="G161" s="16" t="s">
        <v>32</v>
      </c>
      <c r="H161" s="16"/>
      <c r="I161" s="16"/>
      <c r="J161" s="17"/>
      <c r="K161" s="98">
        <f t="shared" si="144"/>
        <v>0</v>
      </c>
      <c r="L161" s="98">
        <f t="shared" si="145"/>
        <v>0</v>
      </c>
      <c r="M161" s="99">
        <f t="shared" si="146"/>
        <v>0</v>
      </c>
      <c r="N161" s="99">
        <f t="shared" si="147"/>
        <v>0</v>
      </c>
      <c r="O161" s="100">
        <f t="shared" si="148"/>
        <v>0</v>
      </c>
      <c r="P161" s="100">
        <f t="shared" si="149"/>
        <v>0</v>
      </c>
      <c r="Q161" s="101">
        <f t="shared" si="150"/>
        <v>0</v>
      </c>
      <c r="R161" s="101">
        <f t="shared" si="151"/>
        <v>0</v>
      </c>
      <c r="S161" s="102">
        <f t="shared" si="152"/>
        <v>0</v>
      </c>
      <c r="T161" s="102">
        <f t="shared" si="153"/>
        <v>0</v>
      </c>
      <c r="U161" s="103">
        <f t="shared" si="154"/>
        <v>0</v>
      </c>
      <c r="V161" s="103">
        <f t="shared" si="155"/>
        <v>0</v>
      </c>
      <c r="W161" s="104">
        <f t="shared" si="156"/>
        <v>0</v>
      </c>
      <c r="X161" s="104">
        <f t="shared" si="157"/>
        <v>0</v>
      </c>
      <c r="Y161" s="64"/>
      <c r="AA161" s="248" t="s">
        <v>329</v>
      </c>
      <c r="AB161" s="346" t="str">
        <f>G171</f>
        <v/>
      </c>
      <c r="AC161" s="348" t="s">
        <v>334</v>
      </c>
      <c r="AD161" s="349" t="str">
        <f t="shared" si="158"/>
        <v>★</v>
      </c>
      <c r="AE161" s="349" t="str">
        <f t="shared" si="159"/>
        <v>★</v>
      </c>
      <c r="AF161" s="349" t="str">
        <f t="shared" si="160"/>
        <v>★</v>
      </c>
      <c r="AG161" s="350" t="str">
        <f t="shared" si="161"/>
        <v>★</v>
      </c>
      <c r="AH161" s="449"/>
      <c r="AJ161" s="351" t="s">
        <v>336</v>
      </c>
      <c r="AK161" s="352" t="s">
        <v>334</v>
      </c>
    </row>
    <row r="162" spans="1:37">
      <c r="A162" s="409"/>
      <c r="B162" s="400"/>
      <c r="C162" s="281" t="s">
        <v>260</v>
      </c>
      <c r="D162" s="162"/>
      <c r="E162" s="41"/>
      <c r="F162" s="16"/>
      <c r="G162" s="16"/>
      <c r="H162" s="16" t="s">
        <v>32</v>
      </c>
      <c r="I162" s="16"/>
      <c r="J162" s="17"/>
      <c r="K162" s="98">
        <f t="shared" si="144"/>
        <v>0</v>
      </c>
      <c r="L162" s="98">
        <f t="shared" si="145"/>
        <v>0</v>
      </c>
      <c r="M162" s="99">
        <f t="shared" si="146"/>
        <v>0</v>
      </c>
      <c r="N162" s="99">
        <f t="shared" si="147"/>
        <v>0</v>
      </c>
      <c r="O162" s="100">
        <f t="shared" si="148"/>
        <v>0</v>
      </c>
      <c r="P162" s="100">
        <f t="shared" si="149"/>
        <v>0</v>
      </c>
      <c r="Q162" s="101">
        <f t="shared" si="150"/>
        <v>0</v>
      </c>
      <c r="R162" s="101">
        <f t="shared" si="151"/>
        <v>0</v>
      </c>
      <c r="S162" s="102">
        <f t="shared" si="152"/>
        <v>0</v>
      </c>
      <c r="T162" s="102">
        <f t="shared" si="153"/>
        <v>0</v>
      </c>
      <c r="U162" s="103">
        <f t="shared" si="154"/>
        <v>0</v>
      </c>
      <c r="V162" s="103">
        <f t="shared" si="155"/>
        <v>0</v>
      </c>
      <c r="W162" s="104">
        <f t="shared" si="156"/>
        <v>0</v>
      </c>
      <c r="X162" s="104">
        <f t="shared" si="157"/>
        <v>0</v>
      </c>
      <c r="Y162" s="64"/>
      <c r="AA162" s="248" t="s">
        <v>143</v>
      </c>
      <c r="AB162" s="346" t="str">
        <f>H171</f>
        <v/>
      </c>
      <c r="AC162" s="348" t="s">
        <v>334</v>
      </c>
      <c r="AD162" s="349" t="str">
        <f t="shared" si="158"/>
        <v>★</v>
      </c>
      <c r="AE162" s="349" t="str">
        <f t="shared" si="159"/>
        <v>★</v>
      </c>
      <c r="AF162" s="349" t="str">
        <f t="shared" si="160"/>
        <v>★</v>
      </c>
      <c r="AG162" s="350" t="str">
        <f t="shared" si="161"/>
        <v>★</v>
      </c>
      <c r="AH162" s="449"/>
      <c r="AJ162" s="351" t="s">
        <v>337</v>
      </c>
      <c r="AK162" s="353" t="s">
        <v>341</v>
      </c>
    </row>
    <row r="163" spans="1:37">
      <c r="A163" s="409"/>
      <c r="B163" s="400"/>
      <c r="C163" s="281" t="s">
        <v>261</v>
      </c>
      <c r="D163" s="162"/>
      <c r="E163" s="41" t="s">
        <v>32</v>
      </c>
      <c r="F163" s="16" t="s">
        <v>32</v>
      </c>
      <c r="G163" s="16" t="s">
        <v>32</v>
      </c>
      <c r="H163" s="16" t="s">
        <v>32</v>
      </c>
      <c r="I163" s="16" t="s">
        <v>32</v>
      </c>
      <c r="J163" s="17" t="s">
        <v>32</v>
      </c>
      <c r="K163" s="98">
        <f t="shared" si="144"/>
        <v>0</v>
      </c>
      <c r="L163" s="98">
        <f t="shared" si="145"/>
        <v>0</v>
      </c>
      <c r="M163" s="99">
        <f t="shared" si="146"/>
        <v>0</v>
      </c>
      <c r="N163" s="99">
        <f t="shared" si="147"/>
        <v>0</v>
      </c>
      <c r="O163" s="100">
        <f t="shared" si="148"/>
        <v>0</v>
      </c>
      <c r="P163" s="100">
        <f t="shared" si="149"/>
        <v>0</v>
      </c>
      <c r="Q163" s="101">
        <f t="shared" si="150"/>
        <v>0</v>
      </c>
      <c r="R163" s="101">
        <f t="shared" si="151"/>
        <v>0</v>
      </c>
      <c r="S163" s="102">
        <f t="shared" si="152"/>
        <v>0</v>
      </c>
      <c r="T163" s="102">
        <f t="shared" si="153"/>
        <v>0</v>
      </c>
      <c r="U163" s="103">
        <f t="shared" si="154"/>
        <v>0</v>
      </c>
      <c r="V163" s="103">
        <f t="shared" si="155"/>
        <v>0</v>
      </c>
      <c r="W163" s="104">
        <f t="shared" si="156"/>
        <v>0</v>
      </c>
      <c r="X163" s="104">
        <f t="shared" si="157"/>
        <v>0</v>
      </c>
      <c r="Y163" s="64"/>
      <c r="AA163" s="248" t="s">
        <v>144</v>
      </c>
      <c r="AB163" s="346" t="str">
        <f>I171</f>
        <v/>
      </c>
      <c r="AC163" s="348" t="s">
        <v>334</v>
      </c>
      <c r="AD163" s="349" t="str">
        <f t="shared" si="158"/>
        <v>★</v>
      </c>
      <c r="AE163" s="349" t="str">
        <f t="shared" si="159"/>
        <v>★</v>
      </c>
      <c r="AF163" s="349" t="str">
        <f t="shared" si="160"/>
        <v>★</v>
      </c>
      <c r="AG163" s="350" t="str">
        <f t="shared" si="161"/>
        <v>★</v>
      </c>
      <c r="AH163" s="449"/>
      <c r="AJ163" s="351" t="s">
        <v>338</v>
      </c>
      <c r="AK163" s="353" t="s">
        <v>342</v>
      </c>
    </row>
    <row r="164" spans="1:37" ht="14.25" thickBot="1">
      <c r="A164" s="409"/>
      <c r="B164" s="400"/>
      <c r="C164" s="281" t="s">
        <v>228</v>
      </c>
      <c r="D164" s="162"/>
      <c r="E164" s="41" t="s">
        <v>147</v>
      </c>
      <c r="F164" s="16" t="s">
        <v>147</v>
      </c>
      <c r="G164" s="16" t="s">
        <v>147</v>
      </c>
      <c r="H164" s="16" t="s">
        <v>147</v>
      </c>
      <c r="I164" s="16" t="s">
        <v>147</v>
      </c>
      <c r="J164" s="17" t="s">
        <v>147</v>
      </c>
      <c r="K164" s="98">
        <f t="shared" si="144"/>
        <v>0</v>
      </c>
      <c r="L164" s="98">
        <f t="shared" si="145"/>
        <v>0</v>
      </c>
      <c r="M164" s="99">
        <f t="shared" si="146"/>
        <v>0</v>
      </c>
      <c r="N164" s="99">
        <f t="shared" si="147"/>
        <v>0</v>
      </c>
      <c r="O164" s="100">
        <f t="shared" si="148"/>
        <v>0</v>
      </c>
      <c r="P164" s="100">
        <f t="shared" si="149"/>
        <v>0</v>
      </c>
      <c r="Q164" s="101">
        <f t="shared" si="150"/>
        <v>0</v>
      </c>
      <c r="R164" s="101">
        <f t="shared" si="151"/>
        <v>0</v>
      </c>
      <c r="S164" s="102">
        <f t="shared" si="152"/>
        <v>0</v>
      </c>
      <c r="T164" s="102">
        <f t="shared" si="153"/>
        <v>0</v>
      </c>
      <c r="U164" s="103">
        <f t="shared" si="154"/>
        <v>0</v>
      </c>
      <c r="V164" s="103">
        <f t="shared" si="155"/>
        <v>0</v>
      </c>
      <c r="W164" s="104">
        <f t="shared" si="156"/>
        <v>0</v>
      </c>
      <c r="X164" s="104">
        <f t="shared" si="157"/>
        <v>0</v>
      </c>
      <c r="Y164" s="64"/>
      <c r="AA164" s="248" t="s">
        <v>145</v>
      </c>
      <c r="AB164" s="346" t="str">
        <f>J171</f>
        <v/>
      </c>
      <c r="AC164" s="348" t="s">
        <v>334</v>
      </c>
      <c r="AD164" s="349" t="str">
        <f t="shared" si="158"/>
        <v>★</v>
      </c>
      <c r="AE164" s="349" t="str">
        <f t="shared" si="159"/>
        <v>★</v>
      </c>
      <c r="AF164" s="349" t="str">
        <f t="shared" si="160"/>
        <v>★</v>
      </c>
      <c r="AG164" s="350" t="str">
        <f t="shared" si="161"/>
        <v>★</v>
      </c>
      <c r="AH164" s="449"/>
      <c r="AJ164" s="351" t="s">
        <v>339</v>
      </c>
      <c r="AK164" s="353" t="s">
        <v>343</v>
      </c>
    </row>
    <row r="165" spans="1:37" ht="14.25" thickBot="1">
      <c r="A165" s="410" t="s">
        <v>114</v>
      </c>
      <c r="B165" s="411"/>
      <c r="C165" s="65" t="s">
        <v>120</v>
      </c>
      <c r="D165" s="282"/>
      <c r="E165" s="43" t="s">
        <v>32</v>
      </c>
      <c r="F165" s="36" t="s">
        <v>32</v>
      </c>
      <c r="G165" s="36" t="s">
        <v>32</v>
      </c>
      <c r="H165" s="36" t="s">
        <v>32</v>
      </c>
      <c r="I165" s="36"/>
      <c r="J165" s="37" t="s">
        <v>32</v>
      </c>
      <c r="K165" s="98">
        <f t="shared" si="144"/>
        <v>0</v>
      </c>
      <c r="L165" s="98">
        <f t="shared" si="145"/>
        <v>0</v>
      </c>
      <c r="M165" s="99">
        <f t="shared" si="146"/>
        <v>0</v>
      </c>
      <c r="N165" s="99">
        <f t="shared" si="147"/>
        <v>0</v>
      </c>
      <c r="O165" s="100">
        <f t="shared" si="148"/>
        <v>0</v>
      </c>
      <c r="P165" s="100">
        <f t="shared" si="149"/>
        <v>0</v>
      </c>
      <c r="Q165" s="101">
        <f t="shared" si="150"/>
        <v>0</v>
      </c>
      <c r="R165" s="101">
        <f t="shared" si="151"/>
        <v>0</v>
      </c>
      <c r="S165" s="102">
        <f t="shared" si="152"/>
        <v>0</v>
      </c>
      <c r="T165" s="102">
        <f t="shared" si="153"/>
        <v>0</v>
      </c>
      <c r="U165" s="103">
        <f t="shared" si="154"/>
        <v>0</v>
      </c>
      <c r="V165" s="103">
        <f t="shared" si="155"/>
        <v>0</v>
      </c>
      <c r="W165" s="104">
        <f t="shared" si="156"/>
        <v>0</v>
      </c>
      <c r="X165" s="104">
        <f t="shared" si="157"/>
        <v>0</v>
      </c>
      <c r="Y165" s="64"/>
      <c r="AA165" s="345" t="s">
        <v>333</v>
      </c>
      <c r="AB165" s="347" t="str">
        <f>D171</f>
        <v/>
      </c>
      <c r="AC165" s="356" t="s">
        <v>334</v>
      </c>
      <c r="AD165" s="357" t="str">
        <f t="shared" si="158"/>
        <v>★</v>
      </c>
      <c r="AE165" s="357" t="str">
        <f t="shared" si="159"/>
        <v>★</v>
      </c>
      <c r="AF165" s="357" t="str">
        <f t="shared" si="160"/>
        <v>★</v>
      </c>
      <c r="AG165" s="359" t="str">
        <f t="shared" si="161"/>
        <v>★</v>
      </c>
      <c r="AH165" s="450"/>
      <c r="AJ165" s="354" t="s">
        <v>340</v>
      </c>
      <c r="AK165" s="355" t="s">
        <v>344</v>
      </c>
    </row>
    <row r="166" spans="1:37">
      <c r="A166" s="399"/>
      <c r="B166" s="400"/>
      <c r="C166" s="14" t="s">
        <v>121</v>
      </c>
      <c r="D166" s="161"/>
      <c r="E166" s="40"/>
      <c r="F166" s="22"/>
      <c r="G166" s="22"/>
      <c r="H166" s="22"/>
      <c r="I166" s="22" t="s">
        <v>32</v>
      </c>
      <c r="J166" s="23"/>
      <c r="K166" s="98">
        <f t="shared" si="144"/>
        <v>0</v>
      </c>
      <c r="L166" s="98">
        <f t="shared" si="145"/>
        <v>0</v>
      </c>
      <c r="M166" s="99">
        <f t="shared" si="146"/>
        <v>0</v>
      </c>
      <c r="N166" s="99">
        <f t="shared" si="147"/>
        <v>0</v>
      </c>
      <c r="O166" s="100">
        <f t="shared" si="148"/>
        <v>0</v>
      </c>
      <c r="P166" s="100">
        <f t="shared" si="149"/>
        <v>0</v>
      </c>
      <c r="Q166" s="101">
        <f t="shared" si="150"/>
        <v>0</v>
      </c>
      <c r="R166" s="101">
        <f t="shared" si="151"/>
        <v>0</v>
      </c>
      <c r="S166" s="102">
        <f t="shared" si="152"/>
        <v>0</v>
      </c>
      <c r="T166" s="102">
        <f t="shared" si="153"/>
        <v>0</v>
      </c>
      <c r="U166" s="103">
        <f t="shared" si="154"/>
        <v>0</v>
      </c>
      <c r="V166" s="103">
        <f t="shared" si="155"/>
        <v>0</v>
      </c>
      <c r="W166" s="104">
        <f t="shared" si="156"/>
        <v>0</v>
      </c>
      <c r="X166" s="104">
        <f t="shared" si="157"/>
        <v>0</v>
      </c>
      <c r="Y166" s="64"/>
    </row>
    <row r="167" spans="1:37">
      <c r="A167" s="399"/>
      <c r="B167" s="400"/>
      <c r="C167" s="14" t="s">
        <v>122</v>
      </c>
      <c r="D167" s="161"/>
      <c r="E167" s="40" t="s">
        <v>32</v>
      </c>
      <c r="F167" s="22" t="s">
        <v>32</v>
      </c>
      <c r="G167" s="22" t="s">
        <v>32</v>
      </c>
      <c r="H167" s="22" t="s">
        <v>32</v>
      </c>
      <c r="I167" s="22"/>
      <c r="J167" s="23" t="s">
        <v>32</v>
      </c>
      <c r="K167" s="98">
        <f t="shared" si="144"/>
        <v>0</v>
      </c>
      <c r="L167" s="98">
        <f t="shared" si="145"/>
        <v>0</v>
      </c>
      <c r="M167" s="99">
        <f t="shared" si="146"/>
        <v>0</v>
      </c>
      <c r="N167" s="99">
        <f t="shared" si="147"/>
        <v>0</v>
      </c>
      <c r="O167" s="100">
        <f t="shared" si="148"/>
        <v>0</v>
      </c>
      <c r="P167" s="100">
        <f t="shared" si="149"/>
        <v>0</v>
      </c>
      <c r="Q167" s="101">
        <f t="shared" si="150"/>
        <v>0</v>
      </c>
      <c r="R167" s="101">
        <f t="shared" si="151"/>
        <v>0</v>
      </c>
      <c r="S167" s="102">
        <f t="shared" si="152"/>
        <v>0</v>
      </c>
      <c r="T167" s="102">
        <f t="shared" si="153"/>
        <v>0</v>
      </c>
      <c r="U167" s="103">
        <f t="shared" si="154"/>
        <v>0</v>
      </c>
      <c r="V167" s="103">
        <f t="shared" si="155"/>
        <v>0</v>
      </c>
      <c r="W167" s="104">
        <f t="shared" si="156"/>
        <v>0</v>
      </c>
      <c r="X167" s="104">
        <f t="shared" si="157"/>
        <v>0</v>
      </c>
      <c r="Y167" s="64"/>
    </row>
    <row r="168" spans="1:37">
      <c r="A168" s="399"/>
      <c r="B168" s="400"/>
      <c r="C168" s="14" t="s">
        <v>123</v>
      </c>
      <c r="D168" s="161"/>
      <c r="E168" s="40"/>
      <c r="F168" s="22"/>
      <c r="G168" s="22"/>
      <c r="H168" s="22"/>
      <c r="I168" s="22" t="s">
        <v>32</v>
      </c>
      <c r="J168" s="23"/>
      <c r="K168" s="98">
        <f t="shared" si="144"/>
        <v>0</v>
      </c>
      <c r="L168" s="98">
        <f t="shared" si="145"/>
        <v>0</v>
      </c>
      <c r="M168" s="99">
        <f t="shared" si="146"/>
        <v>0</v>
      </c>
      <c r="N168" s="99">
        <f t="shared" si="147"/>
        <v>0</v>
      </c>
      <c r="O168" s="100">
        <f t="shared" si="148"/>
        <v>0</v>
      </c>
      <c r="P168" s="100">
        <f t="shared" si="149"/>
        <v>0</v>
      </c>
      <c r="Q168" s="101">
        <f t="shared" si="150"/>
        <v>0</v>
      </c>
      <c r="R168" s="101">
        <f t="shared" si="151"/>
        <v>0</v>
      </c>
      <c r="S168" s="102">
        <f t="shared" si="152"/>
        <v>0</v>
      </c>
      <c r="T168" s="102">
        <f t="shared" si="153"/>
        <v>0</v>
      </c>
      <c r="U168" s="103">
        <f t="shared" si="154"/>
        <v>0</v>
      </c>
      <c r="V168" s="103">
        <f t="shared" si="155"/>
        <v>0</v>
      </c>
      <c r="W168" s="104">
        <f t="shared" si="156"/>
        <v>0</v>
      </c>
      <c r="X168" s="104">
        <f t="shared" si="157"/>
        <v>0</v>
      </c>
      <c r="Y168" s="64"/>
    </row>
    <row r="169" spans="1:37">
      <c r="A169" s="399"/>
      <c r="B169" s="400"/>
      <c r="C169" s="14" t="s">
        <v>124</v>
      </c>
      <c r="D169" s="161"/>
      <c r="E169" s="40" t="s">
        <v>32</v>
      </c>
      <c r="F169" s="22" t="s">
        <v>32</v>
      </c>
      <c r="G169" s="22" t="s">
        <v>32</v>
      </c>
      <c r="H169" s="22" t="s">
        <v>32</v>
      </c>
      <c r="I169" s="22"/>
      <c r="J169" s="23" t="s">
        <v>32</v>
      </c>
      <c r="K169" s="98">
        <f t="shared" si="144"/>
        <v>0</v>
      </c>
      <c r="L169" s="98">
        <f t="shared" si="145"/>
        <v>0</v>
      </c>
      <c r="M169" s="99">
        <f t="shared" si="146"/>
        <v>0</v>
      </c>
      <c r="N169" s="99">
        <f t="shared" si="147"/>
        <v>0</v>
      </c>
      <c r="O169" s="100">
        <f t="shared" si="148"/>
        <v>0</v>
      </c>
      <c r="P169" s="100">
        <f t="shared" si="149"/>
        <v>0</v>
      </c>
      <c r="Q169" s="101">
        <f t="shared" si="150"/>
        <v>0</v>
      </c>
      <c r="R169" s="101">
        <f t="shared" si="151"/>
        <v>0</v>
      </c>
      <c r="S169" s="102">
        <f t="shared" si="152"/>
        <v>0</v>
      </c>
      <c r="T169" s="102">
        <f t="shared" si="153"/>
        <v>0</v>
      </c>
      <c r="U169" s="103">
        <f t="shared" si="154"/>
        <v>0</v>
      </c>
      <c r="V169" s="103">
        <f t="shared" si="155"/>
        <v>0</v>
      </c>
      <c r="W169" s="104">
        <f t="shared" si="156"/>
        <v>0</v>
      </c>
      <c r="X169" s="104">
        <f t="shared" si="157"/>
        <v>0</v>
      </c>
      <c r="Y169" s="64"/>
    </row>
    <row r="170" spans="1:37" ht="14.25" thickBot="1">
      <c r="A170" s="399"/>
      <c r="B170" s="400"/>
      <c r="C170" s="14" t="s">
        <v>125</v>
      </c>
      <c r="D170" s="161"/>
      <c r="E170" s="40"/>
      <c r="F170" s="22"/>
      <c r="G170" s="22"/>
      <c r="H170" s="22"/>
      <c r="I170" s="22" t="s">
        <v>32</v>
      </c>
      <c r="J170" s="23"/>
      <c r="K170" s="98">
        <f t="shared" si="144"/>
        <v>0</v>
      </c>
      <c r="L170" s="98">
        <f t="shared" si="145"/>
        <v>0</v>
      </c>
      <c r="M170" s="99">
        <f t="shared" si="146"/>
        <v>0</v>
      </c>
      <c r="N170" s="99">
        <f t="shared" si="147"/>
        <v>0</v>
      </c>
      <c r="O170" s="100">
        <f t="shared" si="148"/>
        <v>0</v>
      </c>
      <c r="P170" s="100">
        <f t="shared" si="149"/>
        <v>0</v>
      </c>
      <c r="Q170" s="101">
        <f t="shared" si="150"/>
        <v>0</v>
      </c>
      <c r="R170" s="101">
        <f t="shared" si="151"/>
        <v>0</v>
      </c>
      <c r="S170" s="102">
        <f t="shared" si="152"/>
        <v>0</v>
      </c>
      <c r="T170" s="102">
        <f t="shared" si="153"/>
        <v>0</v>
      </c>
      <c r="U170" s="103">
        <f t="shared" si="154"/>
        <v>0</v>
      </c>
      <c r="V170" s="103">
        <f t="shared" si="155"/>
        <v>0</v>
      </c>
      <c r="W170" s="104">
        <f t="shared" si="156"/>
        <v>0</v>
      </c>
      <c r="X170" s="104">
        <f t="shared" si="157"/>
        <v>0</v>
      </c>
      <c r="Y170" s="64"/>
    </row>
    <row r="171" spans="1:37" ht="14.25" thickBot="1">
      <c r="A171" s="393" t="s">
        <v>152</v>
      </c>
      <c r="B171" s="394"/>
      <c r="C171" s="395"/>
      <c r="D171" s="107" t="str">
        <f>IF(SUM(L159:L170)=0,"",SUM(K159:K170)/SUM(L159:L170)*100)</f>
        <v/>
      </c>
      <c r="E171" s="107" t="str">
        <f>IF(SUM(N159:N170)=0,"",SUM(M159:M170)/SUM(N159:N170)*100)</f>
        <v/>
      </c>
      <c r="F171" s="105" t="str">
        <f>IF(SUM(P159:P170)=0,"",SUM(O159:O170)/SUM(P159:P170)*100)</f>
        <v/>
      </c>
      <c r="G171" s="105" t="str">
        <f>IF(SUM(R159:R170)=0,"",SUM(Q159:Q170)/SUM(R159:R170)*100)</f>
        <v/>
      </c>
      <c r="H171" s="105" t="str">
        <f>IF(SUM(T159:T170)=0,"",SUM(S159:S170)/SUM(T159:T170)*100)</f>
        <v/>
      </c>
      <c r="I171" s="105" t="str">
        <f>IF(SUM(V159:V170)=0,"",SUM(U159:U170)/SUM(V159:V170)*100)</f>
        <v/>
      </c>
      <c r="J171" s="106" t="str">
        <f>IF(SUM(X159:X170)=0,"",SUM(W159:W170)/SUM(X159:X170)*100)</f>
        <v/>
      </c>
    </row>
    <row r="172" spans="1:37" ht="14.25" thickBot="1">
      <c r="A172" s="396" t="s">
        <v>71</v>
      </c>
      <c r="B172" s="392"/>
      <c r="C172" s="397"/>
      <c r="D172" s="397"/>
      <c r="E172" s="397"/>
      <c r="F172" s="397"/>
      <c r="G172" s="397"/>
      <c r="H172" s="397"/>
      <c r="I172" s="397"/>
      <c r="J172" s="398"/>
    </row>
    <row r="173" spans="1:37" ht="14.25" thickBot="1"/>
    <row r="174" spans="1:37" ht="18" customHeight="1" thickBot="1">
      <c r="A174" s="391" t="s">
        <v>276</v>
      </c>
      <c r="B174" s="392"/>
      <c r="C174" s="299"/>
      <c r="D174" s="295"/>
      <c r="E174" s="295"/>
      <c r="F174" s="295"/>
      <c r="G174" s="295"/>
      <c r="H174" s="295"/>
      <c r="I174" s="295"/>
      <c r="J174" s="296"/>
    </row>
    <row r="175" spans="1:37">
      <c r="A175" s="431" t="s">
        <v>6</v>
      </c>
      <c r="B175" s="374"/>
      <c r="C175" s="433" t="s">
        <v>62</v>
      </c>
      <c r="D175" s="425" t="s">
        <v>64</v>
      </c>
      <c r="E175" s="428" t="s">
        <v>63</v>
      </c>
      <c r="F175" s="429"/>
      <c r="G175" s="429"/>
      <c r="H175" s="429"/>
      <c r="I175" s="429"/>
      <c r="J175" s="430"/>
      <c r="Y175" s="64"/>
    </row>
    <row r="176" spans="1:37" ht="14.25" thickBot="1">
      <c r="A176" s="402"/>
      <c r="B176" s="403"/>
      <c r="C176" s="434"/>
      <c r="D176" s="426"/>
      <c r="E176" s="414" t="s">
        <v>78</v>
      </c>
      <c r="F176" s="436" t="s">
        <v>3</v>
      </c>
      <c r="G176" s="436"/>
      <c r="H176" s="436" t="s">
        <v>4</v>
      </c>
      <c r="I176" s="436" t="s">
        <v>5</v>
      </c>
      <c r="J176" s="416" t="s">
        <v>8</v>
      </c>
      <c r="Y176" s="64" t="s">
        <v>32</v>
      </c>
    </row>
    <row r="177" spans="1:37" ht="14.25" customHeight="1" thickBot="1">
      <c r="A177" s="432"/>
      <c r="B177" s="388"/>
      <c r="C177" s="435"/>
      <c r="D177" s="427"/>
      <c r="E177" s="415"/>
      <c r="F177" s="212" t="s">
        <v>46</v>
      </c>
      <c r="G177" s="212" t="s">
        <v>47</v>
      </c>
      <c r="H177" s="437"/>
      <c r="I177" s="437"/>
      <c r="J177" s="417"/>
      <c r="Y177" s="64" t="s">
        <v>72</v>
      </c>
      <c r="AA177" s="342" t="s">
        <v>63</v>
      </c>
      <c r="AB177" s="343" t="s">
        <v>152</v>
      </c>
      <c r="AC177" s="447" t="s">
        <v>64</v>
      </c>
      <c r="AD177" s="447"/>
      <c r="AE177" s="447"/>
      <c r="AF177" s="447"/>
      <c r="AG177" s="447"/>
      <c r="AH177" s="344" t="s">
        <v>326</v>
      </c>
    </row>
    <row r="178" spans="1:37" ht="14.25" thickTop="1">
      <c r="A178" s="399" t="s">
        <v>113</v>
      </c>
      <c r="B178" s="400"/>
      <c r="C178" s="14" t="s">
        <v>116</v>
      </c>
      <c r="D178" s="161"/>
      <c r="E178" s="40" t="s">
        <v>32</v>
      </c>
      <c r="F178" s="22"/>
      <c r="G178" s="22"/>
      <c r="H178" s="22"/>
      <c r="I178" s="22"/>
      <c r="J178" s="23"/>
      <c r="K178" s="98">
        <f t="shared" ref="K178:K189" si="162">IF(D178="○",1,0)</f>
        <v>0</v>
      </c>
      <c r="L178" s="98">
        <f t="shared" ref="L178:L189" si="163">IF(D178="",0,1)</f>
        <v>0</v>
      </c>
      <c r="M178" s="99">
        <f t="shared" ref="M178:M189" si="164">IF(AND($D178="○",E178="○"),1,0)</f>
        <v>0</v>
      </c>
      <c r="N178" s="99">
        <f t="shared" ref="N178:N189" si="165">IF(AND($D178&lt;&gt;"",$E178="○"),1,0)</f>
        <v>0</v>
      </c>
      <c r="O178" s="100">
        <f t="shared" ref="O178:O189" si="166">IF(AND($D178="○",F178="○"),1,0)</f>
        <v>0</v>
      </c>
      <c r="P178" s="100">
        <f t="shared" ref="P178:P189" si="167">IF(AND($D178&lt;&gt;"",$F178="○"),1,0)</f>
        <v>0</v>
      </c>
      <c r="Q178" s="101">
        <f t="shared" ref="Q178:Q189" si="168">IF(AND($D178="○",G178="○"),1,0)</f>
        <v>0</v>
      </c>
      <c r="R178" s="101">
        <f t="shared" ref="R178:R189" si="169">IF(AND($D178&lt;&gt;"",$G178="○"),1,0)</f>
        <v>0</v>
      </c>
      <c r="S178" s="102">
        <f t="shared" ref="S178:S189" si="170">IF(AND($D178="○",H178="○"),1,0)</f>
        <v>0</v>
      </c>
      <c r="T178" s="102">
        <f t="shared" ref="T178:T189" si="171">IF(AND($D178&lt;&gt;"",$H178="○"),1,0)</f>
        <v>0</v>
      </c>
      <c r="U178" s="103">
        <f t="shared" ref="U178:U189" si="172">IF(AND($D178="○",I178="○"),1,0)</f>
        <v>0</v>
      </c>
      <c r="V178" s="103">
        <f t="shared" ref="V178:V189" si="173">IF(AND($D178&lt;&gt;"",$I178="○"),1,0)</f>
        <v>0</v>
      </c>
      <c r="W178" s="104">
        <f t="shared" ref="W178:W189" si="174">IF(AND($D178="○",J178="○"),1,0)</f>
        <v>0</v>
      </c>
      <c r="X178" s="104">
        <f t="shared" ref="X178:X189" si="175">IF(AND($D178&lt;&gt;"",$J178="○"),1,0)</f>
        <v>0</v>
      </c>
      <c r="Y178" s="64"/>
      <c r="AA178" s="248" t="s">
        <v>327</v>
      </c>
      <c r="AB178" s="346" t="str">
        <f>E190</f>
        <v/>
      </c>
      <c r="AC178" s="348" t="s">
        <v>334</v>
      </c>
      <c r="AD178" s="349" t="str">
        <f>IF(AB178&gt;=20,"★","")</f>
        <v>★</v>
      </c>
      <c r="AE178" s="349" t="str">
        <f>IF(AB178&gt;=40,"★","")</f>
        <v>★</v>
      </c>
      <c r="AF178" s="349" t="str">
        <f>IF(AB178&gt;=60,"★","")</f>
        <v>★</v>
      </c>
      <c r="AG178" s="350" t="str">
        <f>IF(AB178&gt;=80,"★","")</f>
        <v>★</v>
      </c>
      <c r="AH178" s="449">
        <f>C191</f>
        <v>0</v>
      </c>
    </row>
    <row r="179" spans="1:37">
      <c r="A179" s="399"/>
      <c r="B179" s="400"/>
      <c r="C179" s="14" t="s">
        <v>117</v>
      </c>
      <c r="D179" s="161"/>
      <c r="E179" s="40" t="s">
        <v>32</v>
      </c>
      <c r="F179" s="22"/>
      <c r="G179" s="22"/>
      <c r="H179" s="22"/>
      <c r="I179" s="22"/>
      <c r="J179" s="23"/>
      <c r="K179" s="98">
        <f t="shared" si="162"/>
        <v>0</v>
      </c>
      <c r="L179" s="98">
        <f t="shared" si="163"/>
        <v>0</v>
      </c>
      <c r="M179" s="99">
        <f t="shared" si="164"/>
        <v>0</v>
      </c>
      <c r="N179" s="99">
        <f t="shared" si="165"/>
        <v>0</v>
      </c>
      <c r="O179" s="100">
        <f t="shared" si="166"/>
        <v>0</v>
      </c>
      <c r="P179" s="100">
        <f t="shared" si="167"/>
        <v>0</v>
      </c>
      <c r="Q179" s="101">
        <f t="shared" si="168"/>
        <v>0</v>
      </c>
      <c r="R179" s="101">
        <f t="shared" si="169"/>
        <v>0</v>
      </c>
      <c r="S179" s="102">
        <f t="shared" si="170"/>
        <v>0</v>
      </c>
      <c r="T179" s="102">
        <f t="shared" si="171"/>
        <v>0</v>
      </c>
      <c r="U179" s="103">
        <f t="shared" si="172"/>
        <v>0</v>
      </c>
      <c r="V179" s="103">
        <f t="shared" si="173"/>
        <v>0</v>
      </c>
      <c r="W179" s="104">
        <f t="shared" si="174"/>
        <v>0</v>
      </c>
      <c r="X179" s="104">
        <f t="shared" si="175"/>
        <v>0</v>
      </c>
      <c r="Y179" s="64"/>
      <c r="AA179" s="248" t="s">
        <v>328</v>
      </c>
      <c r="AB179" s="346" t="str">
        <f>F190</f>
        <v/>
      </c>
      <c r="AC179" s="348" t="s">
        <v>334</v>
      </c>
      <c r="AD179" s="349" t="str">
        <f t="shared" ref="AD179:AD184" si="176">IF(AB179&gt;=20,"★","")</f>
        <v>★</v>
      </c>
      <c r="AE179" s="349" t="str">
        <f t="shared" ref="AE179:AE184" si="177">IF(AB179&gt;=40,"★","")</f>
        <v>★</v>
      </c>
      <c r="AF179" s="349" t="str">
        <f t="shared" ref="AF179:AF184" si="178">IF(AB179&gt;=60,"★","")</f>
        <v>★</v>
      </c>
      <c r="AG179" s="350" t="str">
        <f t="shared" ref="AG179:AG184" si="179">IF(AB179&gt;=80,"★","")</f>
        <v>★</v>
      </c>
      <c r="AH179" s="449"/>
      <c r="AJ179" s="442" t="s">
        <v>335</v>
      </c>
      <c r="AK179" s="443"/>
    </row>
    <row r="180" spans="1:37">
      <c r="A180" s="409"/>
      <c r="B180" s="400"/>
      <c r="C180" s="281" t="s">
        <v>238</v>
      </c>
      <c r="D180" s="162"/>
      <c r="E180" s="41"/>
      <c r="F180" s="16" t="s">
        <v>32</v>
      </c>
      <c r="G180" s="16" t="s">
        <v>32</v>
      </c>
      <c r="H180" s="16"/>
      <c r="I180" s="16"/>
      <c r="J180" s="17"/>
      <c r="K180" s="98">
        <f t="shared" si="162"/>
        <v>0</v>
      </c>
      <c r="L180" s="98">
        <f t="shared" si="163"/>
        <v>0</v>
      </c>
      <c r="M180" s="99">
        <f t="shared" si="164"/>
        <v>0</v>
      </c>
      <c r="N180" s="99">
        <f t="shared" si="165"/>
        <v>0</v>
      </c>
      <c r="O180" s="100">
        <f t="shared" si="166"/>
        <v>0</v>
      </c>
      <c r="P180" s="100">
        <f t="shared" si="167"/>
        <v>0</v>
      </c>
      <c r="Q180" s="101">
        <f t="shared" si="168"/>
        <v>0</v>
      </c>
      <c r="R180" s="101">
        <f t="shared" si="169"/>
        <v>0</v>
      </c>
      <c r="S180" s="102">
        <f t="shared" si="170"/>
        <v>0</v>
      </c>
      <c r="T180" s="102">
        <f t="shared" si="171"/>
        <v>0</v>
      </c>
      <c r="U180" s="103">
        <f t="shared" si="172"/>
        <v>0</v>
      </c>
      <c r="V180" s="103">
        <f t="shared" si="173"/>
        <v>0</v>
      </c>
      <c r="W180" s="104">
        <f t="shared" si="174"/>
        <v>0</v>
      </c>
      <c r="X180" s="104">
        <f t="shared" si="175"/>
        <v>0</v>
      </c>
      <c r="Y180" s="64"/>
      <c r="AA180" s="248" t="s">
        <v>329</v>
      </c>
      <c r="AB180" s="346" t="str">
        <f>G190</f>
        <v/>
      </c>
      <c r="AC180" s="348" t="s">
        <v>334</v>
      </c>
      <c r="AD180" s="349" t="str">
        <f t="shared" si="176"/>
        <v>★</v>
      </c>
      <c r="AE180" s="349" t="str">
        <f t="shared" si="177"/>
        <v>★</v>
      </c>
      <c r="AF180" s="349" t="str">
        <f t="shared" si="178"/>
        <v>★</v>
      </c>
      <c r="AG180" s="350" t="str">
        <f t="shared" si="179"/>
        <v>★</v>
      </c>
      <c r="AH180" s="449"/>
      <c r="AJ180" s="351" t="s">
        <v>336</v>
      </c>
      <c r="AK180" s="352" t="s">
        <v>334</v>
      </c>
    </row>
    <row r="181" spans="1:37">
      <c r="A181" s="409"/>
      <c r="B181" s="400"/>
      <c r="C181" s="281" t="s">
        <v>260</v>
      </c>
      <c r="D181" s="162"/>
      <c r="E181" s="41"/>
      <c r="F181" s="16"/>
      <c r="G181" s="16"/>
      <c r="H181" s="16" t="s">
        <v>32</v>
      </c>
      <c r="I181" s="16"/>
      <c r="J181" s="17"/>
      <c r="K181" s="98">
        <f t="shared" si="162"/>
        <v>0</v>
      </c>
      <c r="L181" s="98">
        <f t="shared" si="163"/>
        <v>0</v>
      </c>
      <c r="M181" s="99">
        <f t="shared" si="164"/>
        <v>0</v>
      </c>
      <c r="N181" s="99">
        <f t="shared" si="165"/>
        <v>0</v>
      </c>
      <c r="O181" s="100">
        <f t="shared" si="166"/>
        <v>0</v>
      </c>
      <c r="P181" s="100">
        <f t="shared" si="167"/>
        <v>0</v>
      </c>
      <c r="Q181" s="101">
        <f t="shared" si="168"/>
        <v>0</v>
      </c>
      <c r="R181" s="101">
        <f t="shared" si="169"/>
        <v>0</v>
      </c>
      <c r="S181" s="102">
        <f t="shared" si="170"/>
        <v>0</v>
      </c>
      <c r="T181" s="102">
        <f t="shared" si="171"/>
        <v>0</v>
      </c>
      <c r="U181" s="103">
        <f t="shared" si="172"/>
        <v>0</v>
      </c>
      <c r="V181" s="103">
        <f t="shared" si="173"/>
        <v>0</v>
      </c>
      <c r="W181" s="104">
        <f t="shared" si="174"/>
        <v>0</v>
      </c>
      <c r="X181" s="104">
        <f t="shared" si="175"/>
        <v>0</v>
      </c>
      <c r="Y181" s="64"/>
      <c r="AA181" s="248" t="s">
        <v>143</v>
      </c>
      <c r="AB181" s="346" t="str">
        <f>H190</f>
        <v/>
      </c>
      <c r="AC181" s="348" t="s">
        <v>334</v>
      </c>
      <c r="AD181" s="349" t="str">
        <f t="shared" si="176"/>
        <v>★</v>
      </c>
      <c r="AE181" s="349" t="str">
        <f t="shared" si="177"/>
        <v>★</v>
      </c>
      <c r="AF181" s="349" t="str">
        <f t="shared" si="178"/>
        <v>★</v>
      </c>
      <c r="AG181" s="350" t="str">
        <f t="shared" si="179"/>
        <v>★</v>
      </c>
      <c r="AH181" s="449"/>
      <c r="AJ181" s="351" t="s">
        <v>337</v>
      </c>
      <c r="AK181" s="353" t="s">
        <v>341</v>
      </c>
    </row>
    <row r="182" spans="1:37">
      <c r="A182" s="409"/>
      <c r="B182" s="400"/>
      <c r="C182" s="281" t="s">
        <v>261</v>
      </c>
      <c r="D182" s="162"/>
      <c r="E182" s="41" t="s">
        <v>32</v>
      </c>
      <c r="F182" s="16" t="s">
        <v>32</v>
      </c>
      <c r="G182" s="16" t="s">
        <v>32</v>
      </c>
      <c r="H182" s="16" t="s">
        <v>32</v>
      </c>
      <c r="I182" s="16" t="s">
        <v>32</v>
      </c>
      <c r="J182" s="17" t="s">
        <v>32</v>
      </c>
      <c r="K182" s="98">
        <f t="shared" si="162"/>
        <v>0</v>
      </c>
      <c r="L182" s="98">
        <f t="shared" si="163"/>
        <v>0</v>
      </c>
      <c r="M182" s="99">
        <f t="shared" si="164"/>
        <v>0</v>
      </c>
      <c r="N182" s="99">
        <f t="shared" si="165"/>
        <v>0</v>
      </c>
      <c r="O182" s="100">
        <f t="shared" si="166"/>
        <v>0</v>
      </c>
      <c r="P182" s="100">
        <f t="shared" si="167"/>
        <v>0</v>
      </c>
      <c r="Q182" s="101">
        <f t="shared" si="168"/>
        <v>0</v>
      </c>
      <c r="R182" s="101">
        <f t="shared" si="169"/>
        <v>0</v>
      </c>
      <c r="S182" s="102">
        <f t="shared" si="170"/>
        <v>0</v>
      </c>
      <c r="T182" s="102">
        <f t="shared" si="171"/>
        <v>0</v>
      </c>
      <c r="U182" s="103">
        <f t="shared" si="172"/>
        <v>0</v>
      </c>
      <c r="V182" s="103">
        <f t="shared" si="173"/>
        <v>0</v>
      </c>
      <c r="W182" s="104">
        <f t="shared" si="174"/>
        <v>0</v>
      </c>
      <c r="X182" s="104">
        <f t="shared" si="175"/>
        <v>0</v>
      </c>
      <c r="Y182" s="64"/>
      <c r="AA182" s="248" t="s">
        <v>144</v>
      </c>
      <c r="AB182" s="346" t="str">
        <f>I190</f>
        <v/>
      </c>
      <c r="AC182" s="348" t="s">
        <v>334</v>
      </c>
      <c r="AD182" s="349" t="str">
        <f t="shared" si="176"/>
        <v>★</v>
      </c>
      <c r="AE182" s="349" t="str">
        <f t="shared" si="177"/>
        <v>★</v>
      </c>
      <c r="AF182" s="349" t="str">
        <f t="shared" si="178"/>
        <v>★</v>
      </c>
      <c r="AG182" s="350" t="str">
        <f t="shared" si="179"/>
        <v>★</v>
      </c>
      <c r="AH182" s="449"/>
      <c r="AJ182" s="351" t="s">
        <v>338</v>
      </c>
      <c r="AK182" s="353" t="s">
        <v>342</v>
      </c>
    </row>
    <row r="183" spans="1:37" ht="14.25" thickBot="1">
      <c r="A183" s="409"/>
      <c r="B183" s="400"/>
      <c r="C183" s="281" t="s">
        <v>228</v>
      </c>
      <c r="D183" s="162"/>
      <c r="E183" s="41" t="s">
        <v>147</v>
      </c>
      <c r="F183" s="16" t="s">
        <v>147</v>
      </c>
      <c r="G183" s="16" t="s">
        <v>147</v>
      </c>
      <c r="H183" s="16" t="s">
        <v>147</v>
      </c>
      <c r="I183" s="16" t="s">
        <v>147</v>
      </c>
      <c r="J183" s="17" t="s">
        <v>147</v>
      </c>
      <c r="K183" s="98">
        <f t="shared" si="162"/>
        <v>0</v>
      </c>
      <c r="L183" s="98">
        <f t="shared" si="163"/>
        <v>0</v>
      </c>
      <c r="M183" s="99">
        <f t="shared" si="164"/>
        <v>0</v>
      </c>
      <c r="N183" s="99">
        <f t="shared" si="165"/>
        <v>0</v>
      </c>
      <c r="O183" s="100">
        <f t="shared" si="166"/>
        <v>0</v>
      </c>
      <c r="P183" s="100">
        <f t="shared" si="167"/>
        <v>0</v>
      </c>
      <c r="Q183" s="101">
        <f t="shared" si="168"/>
        <v>0</v>
      </c>
      <c r="R183" s="101">
        <f t="shared" si="169"/>
        <v>0</v>
      </c>
      <c r="S183" s="102">
        <f t="shared" si="170"/>
        <v>0</v>
      </c>
      <c r="T183" s="102">
        <f t="shared" si="171"/>
        <v>0</v>
      </c>
      <c r="U183" s="103">
        <f t="shared" si="172"/>
        <v>0</v>
      </c>
      <c r="V183" s="103">
        <f t="shared" si="173"/>
        <v>0</v>
      </c>
      <c r="W183" s="104">
        <f t="shared" si="174"/>
        <v>0</v>
      </c>
      <c r="X183" s="104">
        <f t="shared" si="175"/>
        <v>0</v>
      </c>
      <c r="Y183" s="64"/>
      <c r="AA183" s="248" t="s">
        <v>145</v>
      </c>
      <c r="AB183" s="346" t="str">
        <f>J190</f>
        <v/>
      </c>
      <c r="AC183" s="348" t="s">
        <v>334</v>
      </c>
      <c r="AD183" s="349" t="str">
        <f t="shared" si="176"/>
        <v>★</v>
      </c>
      <c r="AE183" s="349" t="str">
        <f t="shared" si="177"/>
        <v>★</v>
      </c>
      <c r="AF183" s="349" t="str">
        <f t="shared" si="178"/>
        <v>★</v>
      </c>
      <c r="AG183" s="350" t="str">
        <f t="shared" si="179"/>
        <v>★</v>
      </c>
      <c r="AH183" s="449"/>
      <c r="AJ183" s="351" t="s">
        <v>339</v>
      </c>
      <c r="AK183" s="353" t="s">
        <v>343</v>
      </c>
    </row>
    <row r="184" spans="1:37" ht="14.25" thickBot="1">
      <c r="A184" s="410" t="s">
        <v>114</v>
      </c>
      <c r="B184" s="411"/>
      <c r="C184" s="65" t="s">
        <v>120</v>
      </c>
      <c r="D184" s="282"/>
      <c r="E184" s="43" t="s">
        <v>32</v>
      </c>
      <c r="F184" s="36" t="s">
        <v>32</v>
      </c>
      <c r="G184" s="36" t="s">
        <v>32</v>
      </c>
      <c r="H184" s="36" t="s">
        <v>32</v>
      </c>
      <c r="I184" s="36"/>
      <c r="J184" s="37" t="s">
        <v>32</v>
      </c>
      <c r="K184" s="98">
        <f t="shared" si="162"/>
        <v>0</v>
      </c>
      <c r="L184" s="98">
        <f t="shared" si="163"/>
        <v>0</v>
      </c>
      <c r="M184" s="99">
        <f t="shared" si="164"/>
        <v>0</v>
      </c>
      <c r="N184" s="99">
        <f t="shared" si="165"/>
        <v>0</v>
      </c>
      <c r="O184" s="100">
        <f t="shared" si="166"/>
        <v>0</v>
      </c>
      <c r="P184" s="100">
        <f t="shared" si="167"/>
        <v>0</v>
      </c>
      <c r="Q184" s="101">
        <f t="shared" si="168"/>
        <v>0</v>
      </c>
      <c r="R184" s="101">
        <f t="shared" si="169"/>
        <v>0</v>
      </c>
      <c r="S184" s="102">
        <f t="shared" si="170"/>
        <v>0</v>
      </c>
      <c r="T184" s="102">
        <f t="shared" si="171"/>
        <v>0</v>
      </c>
      <c r="U184" s="103">
        <f t="shared" si="172"/>
        <v>0</v>
      </c>
      <c r="V184" s="103">
        <f t="shared" si="173"/>
        <v>0</v>
      </c>
      <c r="W184" s="104">
        <f t="shared" si="174"/>
        <v>0</v>
      </c>
      <c r="X184" s="104">
        <f t="shared" si="175"/>
        <v>0</v>
      </c>
      <c r="Y184" s="64"/>
      <c r="AA184" s="345" t="s">
        <v>333</v>
      </c>
      <c r="AB184" s="347" t="str">
        <f>D190</f>
        <v/>
      </c>
      <c r="AC184" s="356" t="s">
        <v>334</v>
      </c>
      <c r="AD184" s="357" t="str">
        <f t="shared" si="176"/>
        <v>★</v>
      </c>
      <c r="AE184" s="357" t="str">
        <f t="shared" si="177"/>
        <v>★</v>
      </c>
      <c r="AF184" s="357" t="str">
        <f t="shared" si="178"/>
        <v>★</v>
      </c>
      <c r="AG184" s="359" t="str">
        <f t="shared" si="179"/>
        <v>★</v>
      </c>
      <c r="AH184" s="450"/>
      <c r="AJ184" s="354" t="s">
        <v>340</v>
      </c>
      <c r="AK184" s="355" t="s">
        <v>344</v>
      </c>
    </row>
    <row r="185" spans="1:37">
      <c r="A185" s="399"/>
      <c r="B185" s="400"/>
      <c r="C185" s="14" t="s">
        <v>121</v>
      </c>
      <c r="D185" s="161"/>
      <c r="E185" s="40"/>
      <c r="F185" s="22"/>
      <c r="G185" s="22"/>
      <c r="H185" s="22"/>
      <c r="I185" s="22" t="s">
        <v>32</v>
      </c>
      <c r="J185" s="23"/>
      <c r="K185" s="98">
        <f t="shared" si="162"/>
        <v>0</v>
      </c>
      <c r="L185" s="98">
        <f t="shared" si="163"/>
        <v>0</v>
      </c>
      <c r="M185" s="99">
        <f t="shared" si="164"/>
        <v>0</v>
      </c>
      <c r="N185" s="99">
        <f t="shared" si="165"/>
        <v>0</v>
      </c>
      <c r="O185" s="100">
        <f t="shared" si="166"/>
        <v>0</v>
      </c>
      <c r="P185" s="100">
        <f t="shared" si="167"/>
        <v>0</v>
      </c>
      <c r="Q185" s="101">
        <f t="shared" si="168"/>
        <v>0</v>
      </c>
      <c r="R185" s="101">
        <f t="shared" si="169"/>
        <v>0</v>
      </c>
      <c r="S185" s="102">
        <f t="shared" si="170"/>
        <v>0</v>
      </c>
      <c r="T185" s="102">
        <f t="shared" si="171"/>
        <v>0</v>
      </c>
      <c r="U185" s="103">
        <f t="shared" si="172"/>
        <v>0</v>
      </c>
      <c r="V185" s="103">
        <f t="shared" si="173"/>
        <v>0</v>
      </c>
      <c r="W185" s="104">
        <f t="shared" si="174"/>
        <v>0</v>
      </c>
      <c r="X185" s="104">
        <f t="shared" si="175"/>
        <v>0</v>
      </c>
      <c r="Y185" s="64"/>
    </row>
    <row r="186" spans="1:37">
      <c r="A186" s="399"/>
      <c r="B186" s="400"/>
      <c r="C186" s="14" t="s">
        <v>122</v>
      </c>
      <c r="D186" s="161"/>
      <c r="E186" s="40" t="s">
        <v>32</v>
      </c>
      <c r="F186" s="22" t="s">
        <v>32</v>
      </c>
      <c r="G186" s="22" t="s">
        <v>32</v>
      </c>
      <c r="H186" s="22" t="s">
        <v>32</v>
      </c>
      <c r="I186" s="22"/>
      <c r="J186" s="23" t="s">
        <v>32</v>
      </c>
      <c r="K186" s="98">
        <f t="shared" si="162"/>
        <v>0</v>
      </c>
      <c r="L186" s="98">
        <f t="shared" si="163"/>
        <v>0</v>
      </c>
      <c r="M186" s="99">
        <f t="shared" si="164"/>
        <v>0</v>
      </c>
      <c r="N186" s="99">
        <f t="shared" si="165"/>
        <v>0</v>
      </c>
      <c r="O186" s="100">
        <f t="shared" si="166"/>
        <v>0</v>
      </c>
      <c r="P186" s="100">
        <f t="shared" si="167"/>
        <v>0</v>
      </c>
      <c r="Q186" s="101">
        <f t="shared" si="168"/>
        <v>0</v>
      </c>
      <c r="R186" s="101">
        <f t="shared" si="169"/>
        <v>0</v>
      </c>
      <c r="S186" s="102">
        <f t="shared" si="170"/>
        <v>0</v>
      </c>
      <c r="T186" s="102">
        <f t="shared" si="171"/>
        <v>0</v>
      </c>
      <c r="U186" s="103">
        <f t="shared" si="172"/>
        <v>0</v>
      </c>
      <c r="V186" s="103">
        <f t="shared" si="173"/>
        <v>0</v>
      </c>
      <c r="W186" s="104">
        <f t="shared" si="174"/>
        <v>0</v>
      </c>
      <c r="X186" s="104">
        <f t="shared" si="175"/>
        <v>0</v>
      </c>
      <c r="Y186" s="64"/>
    </row>
    <row r="187" spans="1:37">
      <c r="A187" s="399"/>
      <c r="B187" s="400"/>
      <c r="C187" s="14" t="s">
        <v>123</v>
      </c>
      <c r="D187" s="161"/>
      <c r="E187" s="40"/>
      <c r="F187" s="22"/>
      <c r="G187" s="22"/>
      <c r="H187" s="22"/>
      <c r="I187" s="22" t="s">
        <v>32</v>
      </c>
      <c r="J187" s="23"/>
      <c r="K187" s="98">
        <f t="shared" si="162"/>
        <v>0</v>
      </c>
      <c r="L187" s="98">
        <f t="shared" si="163"/>
        <v>0</v>
      </c>
      <c r="M187" s="99">
        <f t="shared" si="164"/>
        <v>0</v>
      </c>
      <c r="N187" s="99">
        <f t="shared" si="165"/>
        <v>0</v>
      </c>
      <c r="O187" s="100">
        <f t="shared" si="166"/>
        <v>0</v>
      </c>
      <c r="P187" s="100">
        <f t="shared" si="167"/>
        <v>0</v>
      </c>
      <c r="Q187" s="101">
        <f t="shared" si="168"/>
        <v>0</v>
      </c>
      <c r="R187" s="101">
        <f t="shared" si="169"/>
        <v>0</v>
      </c>
      <c r="S187" s="102">
        <f t="shared" si="170"/>
        <v>0</v>
      </c>
      <c r="T187" s="102">
        <f t="shared" si="171"/>
        <v>0</v>
      </c>
      <c r="U187" s="103">
        <f t="shared" si="172"/>
        <v>0</v>
      </c>
      <c r="V187" s="103">
        <f t="shared" si="173"/>
        <v>0</v>
      </c>
      <c r="W187" s="104">
        <f t="shared" si="174"/>
        <v>0</v>
      </c>
      <c r="X187" s="104">
        <f t="shared" si="175"/>
        <v>0</v>
      </c>
      <c r="Y187" s="64"/>
    </row>
    <row r="188" spans="1:37">
      <c r="A188" s="399"/>
      <c r="B188" s="400"/>
      <c r="C188" s="14" t="s">
        <v>124</v>
      </c>
      <c r="D188" s="161"/>
      <c r="E188" s="40" t="s">
        <v>32</v>
      </c>
      <c r="F188" s="22" t="s">
        <v>32</v>
      </c>
      <c r="G188" s="22" t="s">
        <v>32</v>
      </c>
      <c r="H188" s="22" t="s">
        <v>32</v>
      </c>
      <c r="I188" s="22"/>
      <c r="J188" s="23" t="s">
        <v>32</v>
      </c>
      <c r="K188" s="98">
        <f t="shared" si="162"/>
        <v>0</v>
      </c>
      <c r="L188" s="98">
        <f t="shared" si="163"/>
        <v>0</v>
      </c>
      <c r="M188" s="99">
        <f t="shared" si="164"/>
        <v>0</v>
      </c>
      <c r="N188" s="99">
        <f t="shared" si="165"/>
        <v>0</v>
      </c>
      <c r="O188" s="100">
        <f t="shared" si="166"/>
        <v>0</v>
      </c>
      <c r="P188" s="100">
        <f t="shared" si="167"/>
        <v>0</v>
      </c>
      <c r="Q188" s="101">
        <f t="shared" si="168"/>
        <v>0</v>
      </c>
      <c r="R188" s="101">
        <f t="shared" si="169"/>
        <v>0</v>
      </c>
      <c r="S188" s="102">
        <f t="shared" si="170"/>
        <v>0</v>
      </c>
      <c r="T188" s="102">
        <f t="shared" si="171"/>
        <v>0</v>
      </c>
      <c r="U188" s="103">
        <f t="shared" si="172"/>
        <v>0</v>
      </c>
      <c r="V188" s="103">
        <f t="shared" si="173"/>
        <v>0</v>
      </c>
      <c r="W188" s="104">
        <f t="shared" si="174"/>
        <v>0</v>
      </c>
      <c r="X188" s="104">
        <f t="shared" si="175"/>
        <v>0</v>
      </c>
      <c r="Y188" s="64"/>
    </row>
    <row r="189" spans="1:37" ht="14.25" thickBot="1">
      <c r="A189" s="399"/>
      <c r="B189" s="400"/>
      <c r="C189" s="14" t="s">
        <v>125</v>
      </c>
      <c r="D189" s="161"/>
      <c r="E189" s="40"/>
      <c r="F189" s="22"/>
      <c r="G189" s="22"/>
      <c r="H189" s="22"/>
      <c r="I189" s="22" t="s">
        <v>32</v>
      </c>
      <c r="J189" s="23"/>
      <c r="K189" s="98">
        <f t="shared" si="162"/>
        <v>0</v>
      </c>
      <c r="L189" s="98">
        <f t="shared" si="163"/>
        <v>0</v>
      </c>
      <c r="M189" s="99">
        <f t="shared" si="164"/>
        <v>0</v>
      </c>
      <c r="N189" s="99">
        <f t="shared" si="165"/>
        <v>0</v>
      </c>
      <c r="O189" s="100">
        <f t="shared" si="166"/>
        <v>0</v>
      </c>
      <c r="P189" s="100">
        <f t="shared" si="167"/>
        <v>0</v>
      </c>
      <c r="Q189" s="101">
        <f t="shared" si="168"/>
        <v>0</v>
      </c>
      <c r="R189" s="101">
        <f t="shared" si="169"/>
        <v>0</v>
      </c>
      <c r="S189" s="102">
        <f t="shared" si="170"/>
        <v>0</v>
      </c>
      <c r="T189" s="102">
        <f t="shared" si="171"/>
        <v>0</v>
      </c>
      <c r="U189" s="103">
        <f t="shared" si="172"/>
        <v>0</v>
      </c>
      <c r="V189" s="103">
        <f t="shared" si="173"/>
        <v>0</v>
      </c>
      <c r="W189" s="104">
        <f t="shared" si="174"/>
        <v>0</v>
      </c>
      <c r="X189" s="104">
        <f t="shared" si="175"/>
        <v>0</v>
      </c>
      <c r="Y189" s="64"/>
    </row>
    <row r="190" spans="1:37" ht="14.25" thickBot="1">
      <c r="A190" s="393" t="s">
        <v>152</v>
      </c>
      <c r="B190" s="394"/>
      <c r="C190" s="395"/>
      <c r="D190" s="107" t="str">
        <f>IF(SUM(L178:L189)=0,"",SUM(K178:K189)/SUM(L178:L189)*100)</f>
        <v/>
      </c>
      <c r="E190" s="107" t="str">
        <f>IF(SUM(N178:N189)=0,"",SUM(M178:M189)/SUM(N178:N189)*100)</f>
        <v/>
      </c>
      <c r="F190" s="105" t="str">
        <f>IF(SUM(P178:P189)=0,"",SUM(O178:O189)/SUM(P178:P189)*100)</f>
        <v/>
      </c>
      <c r="G190" s="105" t="str">
        <f>IF(SUM(R178:R189)=0,"",SUM(Q178:Q189)/SUM(R178:R189)*100)</f>
        <v/>
      </c>
      <c r="H190" s="105" t="str">
        <f>IF(SUM(T178:T189)=0,"",SUM(S178:S189)/SUM(T178:T189)*100)</f>
        <v/>
      </c>
      <c r="I190" s="105" t="str">
        <f>IF(SUM(V178:V189)=0,"",SUM(U178:U189)/SUM(V178:V189)*100)</f>
        <v/>
      </c>
      <c r="J190" s="106" t="str">
        <f>IF(SUM(X178:X189)=0,"",SUM(W178:W189)/SUM(X178:X189)*100)</f>
        <v/>
      </c>
    </row>
    <row r="191" spans="1:37" ht="14.25" thickBot="1">
      <c r="A191" s="396" t="s">
        <v>71</v>
      </c>
      <c r="B191" s="392"/>
      <c r="C191" s="397"/>
      <c r="D191" s="397"/>
      <c r="E191" s="397"/>
      <c r="F191" s="397"/>
      <c r="G191" s="397"/>
      <c r="H191" s="397"/>
      <c r="I191" s="397"/>
      <c r="J191" s="398"/>
    </row>
  </sheetData>
  <mergeCells count="181">
    <mergeCell ref="AC177:AG177"/>
    <mergeCell ref="AH178:AH184"/>
    <mergeCell ref="AJ179:AK179"/>
    <mergeCell ref="AC120:AG120"/>
    <mergeCell ref="AH121:AH127"/>
    <mergeCell ref="AJ122:AK122"/>
    <mergeCell ref="AC139:AG139"/>
    <mergeCell ref="AH140:AH146"/>
    <mergeCell ref="AJ141:AK141"/>
    <mergeCell ref="AC158:AG158"/>
    <mergeCell ref="AH159:AH165"/>
    <mergeCell ref="AJ160:AK160"/>
    <mergeCell ref="AC63:AG63"/>
    <mergeCell ref="AH64:AH70"/>
    <mergeCell ref="AJ65:AK65"/>
    <mergeCell ref="AC82:AG82"/>
    <mergeCell ref="AH83:AH89"/>
    <mergeCell ref="AJ84:AK84"/>
    <mergeCell ref="AC101:AG101"/>
    <mergeCell ref="AH102:AH108"/>
    <mergeCell ref="AJ103:AK103"/>
    <mergeCell ref="AC6:AG6"/>
    <mergeCell ref="AH7:AH13"/>
    <mergeCell ref="AJ8:AK8"/>
    <mergeCell ref="AC25:AG25"/>
    <mergeCell ref="AH26:AH32"/>
    <mergeCell ref="AJ27:AK27"/>
    <mergeCell ref="AC43:AG43"/>
    <mergeCell ref="AH44:AH50"/>
    <mergeCell ref="AJ45:AK45"/>
    <mergeCell ref="A3:B3"/>
    <mergeCell ref="A22:B22"/>
    <mergeCell ref="A7:B12"/>
    <mergeCell ref="A13:B18"/>
    <mergeCell ref="A19:C19"/>
    <mergeCell ref="A20:B20"/>
    <mergeCell ref="C20:J20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41:B41"/>
    <mergeCell ref="A26:B31"/>
    <mergeCell ref="A32:B37"/>
    <mergeCell ref="A38:C38"/>
    <mergeCell ref="A39:B39"/>
    <mergeCell ref="C39:J39"/>
    <mergeCell ref="A23:B25"/>
    <mergeCell ref="C23:C25"/>
    <mergeCell ref="D23:D25"/>
    <mergeCell ref="E23:J23"/>
    <mergeCell ref="E24:E25"/>
    <mergeCell ref="F24:G24"/>
    <mergeCell ref="H24:H25"/>
    <mergeCell ref="I24:I25"/>
    <mergeCell ref="J24:J25"/>
    <mergeCell ref="A60:B60"/>
    <mergeCell ref="A45:B50"/>
    <mergeCell ref="A51:B56"/>
    <mergeCell ref="A57:C57"/>
    <mergeCell ref="A58:B58"/>
    <mergeCell ref="C58:J58"/>
    <mergeCell ref="A42:B44"/>
    <mergeCell ref="C42:C44"/>
    <mergeCell ref="D42:D44"/>
    <mergeCell ref="E42:J42"/>
    <mergeCell ref="E43:E44"/>
    <mergeCell ref="F43:G43"/>
    <mergeCell ref="H43:H44"/>
    <mergeCell ref="I43:I44"/>
    <mergeCell ref="J43:J44"/>
    <mergeCell ref="A79:B79"/>
    <mergeCell ref="A64:B69"/>
    <mergeCell ref="A70:B75"/>
    <mergeCell ref="A76:C76"/>
    <mergeCell ref="A77:B77"/>
    <mergeCell ref="C77:J77"/>
    <mergeCell ref="A61:B63"/>
    <mergeCell ref="C61:C63"/>
    <mergeCell ref="D61:D63"/>
    <mergeCell ref="E61:J61"/>
    <mergeCell ref="E62:E63"/>
    <mergeCell ref="F62:G62"/>
    <mergeCell ref="H62:H63"/>
    <mergeCell ref="I62:I63"/>
    <mergeCell ref="J62:J63"/>
    <mergeCell ref="A98:B98"/>
    <mergeCell ref="A83:B88"/>
    <mergeCell ref="A89:B94"/>
    <mergeCell ref="A95:C95"/>
    <mergeCell ref="A96:B96"/>
    <mergeCell ref="C96:J96"/>
    <mergeCell ref="A80:B82"/>
    <mergeCell ref="C80:C82"/>
    <mergeCell ref="D80:D82"/>
    <mergeCell ref="E80:J80"/>
    <mergeCell ref="E81:E82"/>
    <mergeCell ref="F81:G81"/>
    <mergeCell ref="H81:H82"/>
    <mergeCell ref="I81:I82"/>
    <mergeCell ref="J81:J82"/>
    <mergeCell ref="A117:B117"/>
    <mergeCell ref="A102:B107"/>
    <mergeCell ref="A108:B113"/>
    <mergeCell ref="A114:C114"/>
    <mergeCell ref="A115:B115"/>
    <mergeCell ref="C115:J115"/>
    <mergeCell ref="A99:B101"/>
    <mergeCell ref="C99:C101"/>
    <mergeCell ref="D99:D101"/>
    <mergeCell ref="E99:J99"/>
    <mergeCell ref="E100:E101"/>
    <mergeCell ref="F100:G100"/>
    <mergeCell ref="H100:H101"/>
    <mergeCell ref="I100:I101"/>
    <mergeCell ref="J100:J101"/>
    <mergeCell ref="A136:B136"/>
    <mergeCell ref="A121:B126"/>
    <mergeCell ref="A127:B132"/>
    <mergeCell ref="A133:C133"/>
    <mergeCell ref="A134:B134"/>
    <mergeCell ref="C134:J134"/>
    <mergeCell ref="A118:B120"/>
    <mergeCell ref="C118:C120"/>
    <mergeCell ref="D118:D120"/>
    <mergeCell ref="E118:J118"/>
    <mergeCell ref="E119:E120"/>
    <mergeCell ref="F119:G119"/>
    <mergeCell ref="H119:H120"/>
    <mergeCell ref="I119:I120"/>
    <mergeCell ref="J119:J120"/>
    <mergeCell ref="A137:B139"/>
    <mergeCell ref="C137:C139"/>
    <mergeCell ref="D137:D139"/>
    <mergeCell ref="E137:J137"/>
    <mergeCell ref="E138:E139"/>
    <mergeCell ref="F138:G138"/>
    <mergeCell ref="H138:H139"/>
    <mergeCell ref="I138:I139"/>
    <mergeCell ref="J138:J139"/>
    <mergeCell ref="E156:J156"/>
    <mergeCell ref="E157:E158"/>
    <mergeCell ref="F157:G157"/>
    <mergeCell ref="H157:H158"/>
    <mergeCell ref="I157:I158"/>
    <mergeCell ref="J157:J158"/>
    <mergeCell ref="A155:B155"/>
    <mergeCell ref="A140:B145"/>
    <mergeCell ref="A146:B151"/>
    <mergeCell ref="A152:C152"/>
    <mergeCell ref="A153:B153"/>
    <mergeCell ref="C153:J153"/>
    <mergeCell ref="A1:J1"/>
    <mergeCell ref="A178:B183"/>
    <mergeCell ref="A184:B189"/>
    <mergeCell ref="A190:C190"/>
    <mergeCell ref="A191:B191"/>
    <mergeCell ref="C191:J191"/>
    <mergeCell ref="A175:B177"/>
    <mergeCell ref="C175:C177"/>
    <mergeCell ref="D175:D177"/>
    <mergeCell ref="E175:J175"/>
    <mergeCell ref="E176:E177"/>
    <mergeCell ref="F176:G176"/>
    <mergeCell ref="H176:H177"/>
    <mergeCell ref="I176:I177"/>
    <mergeCell ref="J176:J177"/>
    <mergeCell ref="A174:B174"/>
    <mergeCell ref="A159:B164"/>
    <mergeCell ref="A165:B170"/>
    <mergeCell ref="A171:C171"/>
    <mergeCell ref="A172:B172"/>
    <mergeCell ref="C172:J172"/>
    <mergeCell ref="A156:B158"/>
    <mergeCell ref="C156:C158"/>
    <mergeCell ref="D156:D158"/>
  </mergeCells>
  <phoneticPr fontId="1"/>
  <dataValidations count="1">
    <dataValidation type="list" allowBlank="1" showInputMessage="1" showErrorMessage="1" sqref="D7:D18 D26:D37 D45:D56 D64:D75 D83:D94 D102:D113 D121:D132 D140:D151 D159:D170 D178:D189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1"/>
  <sheetViews>
    <sheetView zoomScale="90" zoomScaleNormal="90" workbookViewId="0">
      <selection sqref="A1:J1"/>
    </sheetView>
  </sheetViews>
  <sheetFormatPr defaultRowHeight="13.5"/>
  <cols>
    <col min="1" max="1" width="6.625" customWidth="1"/>
    <col min="2" max="2" width="13.125" customWidth="1"/>
    <col min="3" max="3" width="64.25" customWidth="1"/>
    <col min="4" max="4" width="5.625" customWidth="1"/>
    <col min="5" max="10" width="8.625" customWidth="1"/>
    <col min="11" max="24" width="2.625" hidden="1" customWidth="1"/>
    <col min="25" max="25" width="3.5" hidden="1" customWidth="1"/>
    <col min="26" max="26" width="2.625" customWidth="1"/>
    <col min="27" max="27" width="19.25" customWidth="1"/>
    <col min="29" max="33" width="2.625" customWidth="1"/>
    <col min="34" max="34" width="20.625" customWidth="1"/>
    <col min="35" max="35" width="2.625" customWidth="1"/>
    <col min="36" max="37" width="10.625" customWidth="1"/>
  </cols>
  <sheetData>
    <row r="1" spans="1:37" ht="21">
      <c r="A1" s="364" t="s">
        <v>283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37" ht="14.25" thickBot="1">
      <c r="A2" s="300" t="s">
        <v>272</v>
      </c>
      <c r="C2" s="324" t="s">
        <v>294</v>
      </c>
    </row>
    <row r="3" spans="1:37" ht="18" customHeight="1" thickBot="1">
      <c r="A3" s="391" t="s">
        <v>276</v>
      </c>
      <c r="B3" s="392"/>
      <c r="C3" s="299" t="s">
        <v>318</v>
      </c>
      <c r="D3" s="295"/>
      <c r="E3" s="295"/>
      <c r="F3" s="295"/>
      <c r="G3" s="295"/>
      <c r="H3" s="295"/>
      <c r="I3" s="295"/>
      <c r="J3" s="296"/>
    </row>
    <row r="4" spans="1:37">
      <c r="A4" s="431" t="s">
        <v>6</v>
      </c>
      <c r="B4" s="374"/>
      <c r="C4" s="433" t="s">
        <v>62</v>
      </c>
      <c r="D4" s="425" t="s">
        <v>64</v>
      </c>
      <c r="E4" s="428" t="s">
        <v>63</v>
      </c>
      <c r="F4" s="429"/>
      <c r="G4" s="429"/>
      <c r="H4" s="429"/>
      <c r="I4" s="429"/>
      <c r="J4" s="430"/>
      <c r="Y4" s="64"/>
    </row>
    <row r="5" spans="1:37" ht="14.25" thickBot="1">
      <c r="A5" s="402"/>
      <c r="B5" s="403"/>
      <c r="C5" s="434"/>
      <c r="D5" s="426"/>
      <c r="E5" s="414" t="s">
        <v>78</v>
      </c>
      <c r="F5" s="436" t="s">
        <v>3</v>
      </c>
      <c r="G5" s="436"/>
      <c r="H5" s="436" t="s">
        <v>4</v>
      </c>
      <c r="I5" s="436" t="s">
        <v>5</v>
      </c>
      <c r="J5" s="416" t="s">
        <v>8</v>
      </c>
      <c r="Y5" s="64" t="s">
        <v>32</v>
      </c>
    </row>
    <row r="6" spans="1:37" ht="14.25" customHeight="1" thickBot="1">
      <c r="A6" s="432"/>
      <c r="B6" s="388"/>
      <c r="C6" s="435"/>
      <c r="D6" s="427"/>
      <c r="E6" s="415"/>
      <c r="F6" s="154" t="s">
        <v>46</v>
      </c>
      <c r="G6" s="154" t="s">
        <v>47</v>
      </c>
      <c r="H6" s="437"/>
      <c r="I6" s="437"/>
      <c r="J6" s="417"/>
      <c r="Y6" s="64" t="s">
        <v>72</v>
      </c>
      <c r="AA6" s="342" t="s">
        <v>63</v>
      </c>
      <c r="AB6" s="343" t="s">
        <v>152</v>
      </c>
      <c r="AC6" s="447" t="s">
        <v>64</v>
      </c>
      <c r="AD6" s="447"/>
      <c r="AE6" s="447"/>
      <c r="AF6" s="447"/>
      <c r="AG6" s="447"/>
      <c r="AH6" s="344" t="s">
        <v>326</v>
      </c>
    </row>
    <row r="7" spans="1:37" ht="14.25" thickTop="1">
      <c r="A7" s="399" t="s">
        <v>27</v>
      </c>
      <c r="B7" s="400"/>
      <c r="C7" s="14" t="s">
        <v>262</v>
      </c>
      <c r="D7" s="161" t="s">
        <v>293</v>
      </c>
      <c r="E7" s="40" t="s">
        <v>32</v>
      </c>
      <c r="F7" s="22"/>
      <c r="G7" s="22"/>
      <c r="H7" s="22"/>
      <c r="I7" s="22"/>
      <c r="J7" s="23"/>
      <c r="K7" s="98">
        <f t="shared" ref="K7:K15" si="0">IF(D7="○",1,0)</f>
        <v>0</v>
      </c>
      <c r="L7" s="98">
        <f t="shared" ref="L7:L15" si="1">IF(D7="",0,1)</f>
        <v>1</v>
      </c>
      <c r="M7" s="99">
        <f t="shared" ref="M7:M15" si="2">IF(AND($D7="○",E7="○"),1,0)</f>
        <v>0</v>
      </c>
      <c r="N7" s="99">
        <f t="shared" ref="N7:N15" si="3">IF(AND($D7&lt;&gt;"",$E7="○"),1,0)</f>
        <v>1</v>
      </c>
      <c r="O7" s="100">
        <f t="shared" ref="O7:O15" si="4">IF(AND($D7="○",F7="○"),1,0)</f>
        <v>0</v>
      </c>
      <c r="P7" s="100">
        <f t="shared" ref="P7:P15" si="5">IF(AND($D7&lt;&gt;"",$F7="○"),1,0)</f>
        <v>0</v>
      </c>
      <c r="Q7" s="101">
        <f t="shared" ref="Q7:Q15" si="6">IF(AND($D7="○",G7="○"),1,0)</f>
        <v>0</v>
      </c>
      <c r="R7" s="101">
        <f t="shared" ref="R7:R15" si="7">IF(AND($D7&lt;&gt;"",$G7="○"),1,0)</f>
        <v>0</v>
      </c>
      <c r="S7" s="102">
        <f t="shared" ref="S7:S15" si="8">IF(AND($D7="○",H7="○"),1,0)</f>
        <v>0</v>
      </c>
      <c r="T7" s="102">
        <f t="shared" ref="T7:T15" si="9">IF(AND($D7&lt;&gt;"",$H7="○"),1,0)</f>
        <v>0</v>
      </c>
      <c r="U7" s="103">
        <f t="shared" ref="U7:U15" si="10">IF(AND($D7="○",I7="○"),1,0)</f>
        <v>0</v>
      </c>
      <c r="V7" s="103">
        <f t="shared" ref="V7:V15" si="11">IF(AND($D7&lt;&gt;"",$I7="○"),1,0)</f>
        <v>0</v>
      </c>
      <c r="W7" s="104">
        <f t="shared" ref="W7:W15" si="12">IF(AND($D7="○",J7="○"),1,0)</f>
        <v>0</v>
      </c>
      <c r="X7" s="104">
        <f t="shared" ref="X7:X15" si="13">IF(AND($D7&lt;&gt;"",$J7="○"),1,0)</f>
        <v>0</v>
      </c>
      <c r="Y7" s="64"/>
      <c r="AA7" s="248" t="s">
        <v>327</v>
      </c>
      <c r="AB7" s="346">
        <f>E16</f>
        <v>75</v>
      </c>
      <c r="AC7" s="348" t="s">
        <v>334</v>
      </c>
      <c r="AD7" s="349" t="str">
        <f>IF(AB7&gt;=20,"★","")</f>
        <v>★</v>
      </c>
      <c r="AE7" s="349" t="str">
        <f>IF(AB7&gt;=40,"★","")</f>
        <v>★</v>
      </c>
      <c r="AF7" s="349" t="str">
        <f>IF(AB7&gt;=60,"★","")</f>
        <v>★</v>
      </c>
      <c r="AG7" s="350" t="str">
        <f>IF(AB7&gt;=80,"★","")</f>
        <v/>
      </c>
      <c r="AH7" s="449">
        <f>C17</f>
        <v>0</v>
      </c>
    </row>
    <row r="8" spans="1:37" ht="14.25" thickBot="1">
      <c r="A8" s="399"/>
      <c r="B8" s="400"/>
      <c r="C8" s="14" t="s">
        <v>263</v>
      </c>
      <c r="D8" s="161" t="s">
        <v>147</v>
      </c>
      <c r="E8" s="40"/>
      <c r="F8" s="22" t="s">
        <v>32</v>
      </c>
      <c r="G8" s="22" t="s">
        <v>32</v>
      </c>
      <c r="H8" s="22"/>
      <c r="I8" s="22"/>
      <c r="J8" s="23"/>
      <c r="K8" s="98">
        <f t="shared" si="0"/>
        <v>1</v>
      </c>
      <c r="L8" s="98">
        <f t="shared" si="1"/>
        <v>1</v>
      </c>
      <c r="M8" s="99">
        <f t="shared" si="2"/>
        <v>0</v>
      </c>
      <c r="N8" s="99">
        <f t="shared" si="3"/>
        <v>0</v>
      </c>
      <c r="O8" s="100">
        <f t="shared" si="4"/>
        <v>1</v>
      </c>
      <c r="P8" s="100">
        <f t="shared" si="5"/>
        <v>1</v>
      </c>
      <c r="Q8" s="101">
        <f t="shared" si="6"/>
        <v>1</v>
      </c>
      <c r="R8" s="101">
        <f t="shared" si="7"/>
        <v>1</v>
      </c>
      <c r="S8" s="102">
        <f t="shared" si="8"/>
        <v>0</v>
      </c>
      <c r="T8" s="102">
        <f t="shared" si="9"/>
        <v>0</v>
      </c>
      <c r="U8" s="103">
        <f t="shared" si="10"/>
        <v>0</v>
      </c>
      <c r="V8" s="103">
        <f t="shared" si="11"/>
        <v>0</v>
      </c>
      <c r="W8" s="104">
        <f t="shared" si="12"/>
        <v>0</v>
      </c>
      <c r="X8" s="104">
        <f t="shared" si="13"/>
        <v>0</v>
      </c>
      <c r="Y8" s="64"/>
      <c r="AA8" s="248" t="s">
        <v>328</v>
      </c>
      <c r="AB8" s="346">
        <f>F16</f>
        <v>75</v>
      </c>
      <c r="AC8" s="348" t="s">
        <v>334</v>
      </c>
      <c r="AD8" s="349" t="str">
        <f t="shared" ref="AD8:AD13" si="14">IF(AB8&gt;=20,"★","")</f>
        <v>★</v>
      </c>
      <c r="AE8" s="349" t="str">
        <f t="shared" ref="AE8:AE13" si="15">IF(AB8&gt;=40,"★","")</f>
        <v>★</v>
      </c>
      <c r="AF8" s="349" t="str">
        <f t="shared" ref="AF8:AF13" si="16">IF(AB8&gt;=60,"★","")</f>
        <v>★</v>
      </c>
      <c r="AG8" s="350" t="str">
        <f t="shared" ref="AG8:AG13" si="17">IF(AB8&gt;=80,"★","")</f>
        <v/>
      </c>
      <c r="AH8" s="449"/>
      <c r="AJ8" s="442" t="s">
        <v>335</v>
      </c>
      <c r="AK8" s="443"/>
    </row>
    <row r="9" spans="1:37">
      <c r="A9" s="410" t="s">
        <v>28</v>
      </c>
      <c r="B9" s="411"/>
      <c r="C9" s="65" t="s">
        <v>128</v>
      </c>
      <c r="D9" s="282" t="s">
        <v>293</v>
      </c>
      <c r="E9" s="43"/>
      <c r="F9" s="36" t="s">
        <v>32</v>
      </c>
      <c r="G9" s="36" t="s">
        <v>32</v>
      </c>
      <c r="H9" s="36"/>
      <c r="I9" s="36"/>
      <c r="J9" s="37"/>
      <c r="K9" s="98">
        <f t="shared" si="0"/>
        <v>0</v>
      </c>
      <c r="L9" s="98">
        <f t="shared" si="1"/>
        <v>1</v>
      </c>
      <c r="M9" s="99">
        <f t="shared" si="2"/>
        <v>0</v>
      </c>
      <c r="N9" s="99">
        <f t="shared" si="3"/>
        <v>0</v>
      </c>
      <c r="O9" s="100">
        <f t="shared" si="4"/>
        <v>0</v>
      </c>
      <c r="P9" s="100">
        <f t="shared" si="5"/>
        <v>1</v>
      </c>
      <c r="Q9" s="101">
        <f t="shared" si="6"/>
        <v>0</v>
      </c>
      <c r="R9" s="101">
        <f t="shared" si="7"/>
        <v>1</v>
      </c>
      <c r="S9" s="102">
        <f t="shared" si="8"/>
        <v>0</v>
      </c>
      <c r="T9" s="102">
        <f t="shared" si="9"/>
        <v>0</v>
      </c>
      <c r="U9" s="103">
        <f t="shared" si="10"/>
        <v>0</v>
      </c>
      <c r="V9" s="103">
        <f t="shared" si="11"/>
        <v>0</v>
      </c>
      <c r="W9" s="104">
        <f t="shared" si="12"/>
        <v>0</v>
      </c>
      <c r="X9" s="104">
        <f t="shared" si="13"/>
        <v>0</v>
      </c>
      <c r="Y9" s="64"/>
      <c r="AA9" s="248" t="s">
        <v>329</v>
      </c>
      <c r="AB9" s="346">
        <f>G16</f>
        <v>80</v>
      </c>
      <c r="AC9" s="348" t="s">
        <v>334</v>
      </c>
      <c r="AD9" s="349" t="str">
        <f t="shared" si="14"/>
        <v>★</v>
      </c>
      <c r="AE9" s="349" t="str">
        <f t="shared" si="15"/>
        <v>★</v>
      </c>
      <c r="AF9" s="349" t="str">
        <f t="shared" si="16"/>
        <v>★</v>
      </c>
      <c r="AG9" s="350" t="str">
        <f t="shared" si="17"/>
        <v>★</v>
      </c>
      <c r="AH9" s="449"/>
      <c r="AJ9" s="351" t="s">
        <v>336</v>
      </c>
      <c r="AK9" s="352" t="s">
        <v>334</v>
      </c>
    </row>
    <row r="10" spans="1:37">
      <c r="A10" s="409"/>
      <c r="B10" s="400"/>
      <c r="C10" s="281" t="s">
        <v>129</v>
      </c>
      <c r="D10" s="162" t="s">
        <v>147</v>
      </c>
      <c r="E10" s="41" t="s">
        <v>32</v>
      </c>
      <c r="F10" s="16"/>
      <c r="G10" s="16" t="s">
        <v>32</v>
      </c>
      <c r="H10" s="16" t="s">
        <v>32</v>
      </c>
      <c r="I10" s="16"/>
      <c r="J10" s="17" t="s">
        <v>32</v>
      </c>
      <c r="K10" s="98">
        <f t="shared" si="0"/>
        <v>1</v>
      </c>
      <c r="L10" s="98">
        <f t="shared" si="1"/>
        <v>1</v>
      </c>
      <c r="M10" s="99">
        <f t="shared" si="2"/>
        <v>1</v>
      </c>
      <c r="N10" s="99">
        <f t="shared" si="3"/>
        <v>1</v>
      </c>
      <c r="O10" s="100">
        <f t="shared" si="4"/>
        <v>0</v>
      </c>
      <c r="P10" s="100">
        <f t="shared" si="5"/>
        <v>0</v>
      </c>
      <c r="Q10" s="101">
        <f t="shared" si="6"/>
        <v>1</v>
      </c>
      <c r="R10" s="101">
        <f t="shared" si="7"/>
        <v>1</v>
      </c>
      <c r="S10" s="102">
        <f t="shared" si="8"/>
        <v>1</v>
      </c>
      <c r="T10" s="102">
        <f t="shared" si="9"/>
        <v>1</v>
      </c>
      <c r="U10" s="103">
        <f t="shared" si="10"/>
        <v>0</v>
      </c>
      <c r="V10" s="103">
        <f t="shared" si="11"/>
        <v>0</v>
      </c>
      <c r="W10" s="104">
        <f t="shared" si="12"/>
        <v>1</v>
      </c>
      <c r="X10" s="104">
        <f t="shared" si="13"/>
        <v>1</v>
      </c>
      <c r="Y10" s="64"/>
      <c r="AA10" s="248" t="s">
        <v>143</v>
      </c>
      <c r="AB10" s="346">
        <f>H16</f>
        <v>100</v>
      </c>
      <c r="AC10" s="348" t="s">
        <v>334</v>
      </c>
      <c r="AD10" s="349" t="str">
        <f t="shared" si="14"/>
        <v>★</v>
      </c>
      <c r="AE10" s="349" t="str">
        <f t="shared" si="15"/>
        <v>★</v>
      </c>
      <c r="AF10" s="349" t="str">
        <f t="shared" si="16"/>
        <v>★</v>
      </c>
      <c r="AG10" s="350" t="str">
        <f t="shared" si="17"/>
        <v>★</v>
      </c>
      <c r="AH10" s="449"/>
      <c r="AJ10" s="351" t="s">
        <v>337</v>
      </c>
      <c r="AK10" s="353" t="s">
        <v>341</v>
      </c>
    </row>
    <row r="11" spans="1:37" ht="14.25" thickBot="1">
      <c r="A11" s="409"/>
      <c r="B11" s="400"/>
      <c r="C11" s="281" t="s">
        <v>264</v>
      </c>
      <c r="D11" s="162" t="s">
        <v>293</v>
      </c>
      <c r="E11" s="41"/>
      <c r="F11" s="16"/>
      <c r="G11" s="16"/>
      <c r="H11" s="16"/>
      <c r="I11" s="16" t="s">
        <v>32</v>
      </c>
      <c r="J11" s="17"/>
      <c r="K11" s="98">
        <f t="shared" si="0"/>
        <v>0</v>
      </c>
      <c r="L11" s="98">
        <f t="shared" si="1"/>
        <v>1</v>
      </c>
      <c r="M11" s="99">
        <f t="shared" si="2"/>
        <v>0</v>
      </c>
      <c r="N11" s="99">
        <f t="shared" si="3"/>
        <v>0</v>
      </c>
      <c r="O11" s="100">
        <f t="shared" si="4"/>
        <v>0</v>
      </c>
      <c r="P11" s="100">
        <f t="shared" si="5"/>
        <v>0</v>
      </c>
      <c r="Q11" s="101">
        <f t="shared" si="6"/>
        <v>0</v>
      </c>
      <c r="R11" s="101">
        <f t="shared" si="7"/>
        <v>0</v>
      </c>
      <c r="S11" s="102">
        <f t="shared" si="8"/>
        <v>0</v>
      </c>
      <c r="T11" s="102">
        <f t="shared" si="9"/>
        <v>0</v>
      </c>
      <c r="U11" s="103">
        <f t="shared" si="10"/>
        <v>0</v>
      </c>
      <c r="V11" s="103">
        <f t="shared" si="11"/>
        <v>1</v>
      </c>
      <c r="W11" s="104">
        <f t="shared" si="12"/>
        <v>0</v>
      </c>
      <c r="X11" s="104">
        <f t="shared" si="13"/>
        <v>0</v>
      </c>
      <c r="Y11" s="81"/>
      <c r="AA11" s="248" t="s">
        <v>144</v>
      </c>
      <c r="AB11" s="346">
        <f>I16</f>
        <v>66.666666666666657</v>
      </c>
      <c r="AC11" s="348" t="s">
        <v>334</v>
      </c>
      <c r="AD11" s="349" t="str">
        <f t="shared" si="14"/>
        <v>★</v>
      </c>
      <c r="AE11" s="349" t="str">
        <f t="shared" si="15"/>
        <v>★</v>
      </c>
      <c r="AF11" s="349" t="str">
        <f t="shared" si="16"/>
        <v>★</v>
      </c>
      <c r="AG11" s="350" t="str">
        <f t="shared" si="17"/>
        <v/>
      </c>
      <c r="AH11" s="449"/>
      <c r="AJ11" s="351" t="s">
        <v>338</v>
      </c>
      <c r="AK11" s="353" t="s">
        <v>342</v>
      </c>
    </row>
    <row r="12" spans="1:37">
      <c r="A12" s="439" t="s">
        <v>29</v>
      </c>
      <c r="B12" s="411"/>
      <c r="C12" s="78" t="s">
        <v>265</v>
      </c>
      <c r="D12" s="290" t="s">
        <v>147</v>
      </c>
      <c r="E12" s="57" t="s">
        <v>32</v>
      </c>
      <c r="F12" s="58" t="s">
        <v>32</v>
      </c>
      <c r="G12" s="58" t="s">
        <v>32</v>
      </c>
      <c r="H12" s="58" t="s">
        <v>32</v>
      </c>
      <c r="I12" s="58"/>
      <c r="J12" s="59" t="s">
        <v>32</v>
      </c>
      <c r="K12" s="98">
        <f t="shared" si="0"/>
        <v>1</v>
      </c>
      <c r="L12" s="98">
        <f t="shared" si="1"/>
        <v>1</v>
      </c>
      <c r="M12" s="99">
        <f t="shared" si="2"/>
        <v>1</v>
      </c>
      <c r="N12" s="99">
        <f t="shared" si="3"/>
        <v>1</v>
      </c>
      <c r="O12" s="100">
        <f t="shared" si="4"/>
        <v>1</v>
      </c>
      <c r="P12" s="100">
        <f t="shared" si="5"/>
        <v>1</v>
      </c>
      <c r="Q12" s="101">
        <f t="shared" si="6"/>
        <v>1</v>
      </c>
      <c r="R12" s="101">
        <f t="shared" si="7"/>
        <v>1</v>
      </c>
      <c r="S12" s="102">
        <f t="shared" si="8"/>
        <v>1</v>
      </c>
      <c r="T12" s="102">
        <f t="shared" si="9"/>
        <v>1</v>
      </c>
      <c r="U12" s="103">
        <f t="shared" si="10"/>
        <v>0</v>
      </c>
      <c r="V12" s="103">
        <f t="shared" si="11"/>
        <v>0</v>
      </c>
      <c r="W12" s="104">
        <f t="shared" si="12"/>
        <v>1</v>
      </c>
      <c r="X12" s="104">
        <f t="shared" si="13"/>
        <v>1</v>
      </c>
      <c r="Y12" s="64"/>
      <c r="AA12" s="248" t="s">
        <v>145</v>
      </c>
      <c r="AB12" s="346">
        <f>J16</f>
        <v>100</v>
      </c>
      <c r="AC12" s="348" t="s">
        <v>334</v>
      </c>
      <c r="AD12" s="349" t="str">
        <f t="shared" si="14"/>
        <v>★</v>
      </c>
      <c r="AE12" s="349" t="str">
        <f t="shared" si="15"/>
        <v>★</v>
      </c>
      <c r="AF12" s="349" t="str">
        <f t="shared" si="16"/>
        <v>★</v>
      </c>
      <c r="AG12" s="350" t="str">
        <f t="shared" si="17"/>
        <v>★</v>
      </c>
      <c r="AH12" s="449"/>
      <c r="AJ12" s="351" t="s">
        <v>339</v>
      </c>
      <c r="AK12" s="353" t="s">
        <v>343</v>
      </c>
    </row>
    <row r="13" spans="1:37" ht="14.25" thickBot="1">
      <c r="A13" s="409"/>
      <c r="B13" s="400"/>
      <c r="C13" s="93" t="s">
        <v>266</v>
      </c>
      <c r="D13" s="288" t="s">
        <v>147</v>
      </c>
      <c r="E13" s="94"/>
      <c r="F13" s="95"/>
      <c r="G13" s="95"/>
      <c r="H13" s="95"/>
      <c r="I13" s="95" t="s">
        <v>32</v>
      </c>
      <c r="J13" s="96"/>
      <c r="K13" s="98">
        <f t="shared" si="0"/>
        <v>1</v>
      </c>
      <c r="L13" s="98">
        <f t="shared" si="1"/>
        <v>1</v>
      </c>
      <c r="M13" s="99">
        <f t="shared" si="2"/>
        <v>0</v>
      </c>
      <c r="N13" s="99">
        <f t="shared" si="3"/>
        <v>0</v>
      </c>
      <c r="O13" s="100">
        <f t="shared" si="4"/>
        <v>0</v>
      </c>
      <c r="P13" s="100">
        <f t="shared" si="5"/>
        <v>0</v>
      </c>
      <c r="Q13" s="101">
        <f t="shared" si="6"/>
        <v>0</v>
      </c>
      <c r="R13" s="101">
        <f t="shared" si="7"/>
        <v>0</v>
      </c>
      <c r="S13" s="102">
        <f t="shared" si="8"/>
        <v>0</v>
      </c>
      <c r="T13" s="102">
        <f t="shared" si="9"/>
        <v>0</v>
      </c>
      <c r="U13" s="103">
        <f t="shared" si="10"/>
        <v>1</v>
      </c>
      <c r="V13" s="103">
        <f t="shared" si="11"/>
        <v>1</v>
      </c>
      <c r="W13" s="104">
        <f t="shared" si="12"/>
        <v>0</v>
      </c>
      <c r="X13" s="104">
        <f t="shared" si="13"/>
        <v>0</v>
      </c>
      <c r="Y13" s="64"/>
      <c r="AA13" s="345" t="s">
        <v>333</v>
      </c>
      <c r="AB13" s="347">
        <f>D16</f>
        <v>66.666666666666657</v>
      </c>
      <c r="AC13" s="356" t="s">
        <v>334</v>
      </c>
      <c r="AD13" s="357" t="str">
        <f t="shared" si="14"/>
        <v>★</v>
      </c>
      <c r="AE13" s="357" t="str">
        <f t="shared" si="15"/>
        <v>★</v>
      </c>
      <c r="AF13" s="357" t="str">
        <f t="shared" si="16"/>
        <v>★</v>
      </c>
      <c r="AG13" s="359" t="str">
        <f t="shared" si="17"/>
        <v/>
      </c>
      <c r="AH13" s="450"/>
      <c r="AJ13" s="354" t="s">
        <v>340</v>
      </c>
      <c r="AK13" s="355" t="s">
        <v>344</v>
      </c>
    </row>
    <row r="14" spans="1:37">
      <c r="A14" s="439" t="s">
        <v>30</v>
      </c>
      <c r="B14" s="411"/>
      <c r="C14" s="78" t="s">
        <v>267</v>
      </c>
      <c r="D14" s="290" t="s">
        <v>147</v>
      </c>
      <c r="E14" s="57" t="s">
        <v>32</v>
      </c>
      <c r="F14" s="58" t="s">
        <v>32</v>
      </c>
      <c r="G14" s="58" t="s">
        <v>32</v>
      </c>
      <c r="H14" s="58" t="s">
        <v>32</v>
      </c>
      <c r="I14" s="58"/>
      <c r="J14" s="59" t="s">
        <v>32</v>
      </c>
      <c r="K14" s="98">
        <f t="shared" si="0"/>
        <v>1</v>
      </c>
      <c r="L14" s="98">
        <f t="shared" si="1"/>
        <v>1</v>
      </c>
      <c r="M14" s="99">
        <f t="shared" si="2"/>
        <v>1</v>
      </c>
      <c r="N14" s="99">
        <f t="shared" si="3"/>
        <v>1</v>
      </c>
      <c r="O14" s="100">
        <f t="shared" si="4"/>
        <v>1</v>
      </c>
      <c r="P14" s="100">
        <f t="shared" si="5"/>
        <v>1</v>
      </c>
      <c r="Q14" s="101">
        <f t="shared" si="6"/>
        <v>1</v>
      </c>
      <c r="R14" s="101">
        <f t="shared" si="7"/>
        <v>1</v>
      </c>
      <c r="S14" s="102">
        <f t="shared" si="8"/>
        <v>1</v>
      </c>
      <c r="T14" s="102">
        <f t="shared" si="9"/>
        <v>1</v>
      </c>
      <c r="U14" s="103">
        <f t="shared" si="10"/>
        <v>0</v>
      </c>
      <c r="V14" s="103">
        <f t="shared" si="11"/>
        <v>0</v>
      </c>
      <c r="W14" s="104">
        <f t="shared" si="12"/>
        <v>1</v>
      </c>
      <c r="X14" s="104">
        <f t="shared" si="13"/>
        <v>1</v>
      </c>
      <c r="Y14" s="64"/>
    </row>
    <row r="15" spans="1:37" ht="14.25" thickBot="1">
      <c r="A15" s="412"/>
      <c r="B15" s="413"/>
      <c r="C15" s="80" t="s">
        <v>268</v>
      </c>
      <c r="D15" s="292" t="s">
        <v>147</v>
      </c>
      <c r="E15" s="94"/>
      <c r="F15" s="95"/>
      <c r="G15" s="95"/>
      <c r="H15" s="95"/>
      <c r="I15" s="95" t="s">
        <v>32</v>
      </c>
      <c r="J15" s="96"/>
      <c r="K15" s="98">
        <f t="shared" si="0"/>
        <v>1</v>
      </c>
      <c r="L15" s="98">
        <f t="shared" si="1"/>
        <v>1</v>
      </c>
      <c r="M15" s="99">
        <f t="shared" si="2"/>
        <v>0</v>
      </c>
      <c r="N15" s="99">
        <f t="shared" si="3"/>
        <v>0</v>
      </c>
      <c r="O15" s="100">
        <f t="shared" si="4"/>
        <v>0</v>
      </c>
      <c r="P15" s="100">
        <f t="shared" si="5"/>
        <v>0</v>
      </c>
      <c r="Q15" s="101">
        <f t="shared" si="6"/>
        <v>0</v>
      </c>
      <c r="R15" s="101">
        <f t="shared" si="7"/>
        <v>0</v>
      </c>
      <c r="S15" s="102">
        <f t="shared" si="8"/>
        <v>0</v>
      </c>
      <c r="T15" s="102">
        <f t="shared" si="9"/>
        <v>0</v>
      </c>
      <c r="U15" s="103">
        <f t="shared" si="10"/>
        <v>1</v>
      </c>
      <c r="V15" s="103">
        <f t="shared" si="11"/>
        <v>1</v>
      </c>
      <c r="W15" s="104">
        <f t="shared" si="12"/>
        <v>0</v>
      </c>
      <c r="X15" s="104">
        <f t="shared" si="13"/>
        <v>0</v>
      </c>
      <c r="Y15" s="64"/>
    </row>
    <row r="16" spans="1:37" ht="15" customHeight="1" thickBot="1">
      <c r="A16" s="393" t="s">
        <v>152</v>
      </c>
      <c r="B16" s="394"/>
      <c r="C16" s="395"/>
      <c r="D16" s="107">
        <f>IF(SUM(L7:L15)=0,"",SUM(K7:K15)/SUM(L7:L15)*100)</f>
        <v>66.666666666666657</v>
      </c>
      <c r="E16" s="107">
        <f>IF(SUM(N7:N15)=0,"",SUM(M7:M15)/SUM(N7:N15)*100)</f>
        <v>75</v>
      </c>
      <c r="F16" s="105">
        <f>IF(SUM(P7:P15)=0,"",SUM(O7:O15)/SUM(P7:P15)*100)</f>
        <v>75</v>
      </c>
      <c r="G16" s="105">
        <f>IF(SUM(R7:R15)=0,"",SUM(Q7:Q15)/SUM(R7:R15)*100)</f>
        <v>80</v>
      </c>
      <c r="H16" s="105">
        <f>IF(SUM(T7:T15)=0,"",SUM(S7:S15)/SUM(T7:T15)*100)</f>
        <v>100</v>
      </c>
      <c r="I16" s="105">
        <f>IF(SUM(V7:V15)=0,"",SUM(U7:U15)/SUM(V7:V15)*100)</f>
        <v>66.666666666666657</v>
      </c>
      <c r="J16" s="106">
        <f>IF(SUM(X7:X15)=0,"",SUM(W7:W15)/SUM(X7:X15)*100)</f>
        <v>100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64"/>
    </row>
    <row r="17" spans="1:37" ht="30" customHeight="1" thickBot="1">
      <c r="A17" s="396" t="s">
        <v>71</v>
      </c>
      <c r="B17" s="392"/>
      <c r="C17" s="397"/>
      <c r="D17" s="397"/>
      <c r="E17" s="397"/>
      <c r="F17" s="397"/>
      <c r="G17" s="397"/>
      <c r="H17" s="397"/>
      <c r="I17" s="397"/>
      <c r="J17" s="39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64"/>
    </row>
    <row r="18" spans="1:37" ht="14.25" thickBot="1"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spans="1:37" ht="18" customHeight="1" thickBot="1">
      <c r="A19" s="391" t="s">
        <v>276</v>
      </c>
      <c r="B19" s="392"/>
      <c r="C19" s="299"/>
      <c r="D19" s="295"/>
      <c r="E19" s="295"/>
      <c r="F19" s="295"/>
      <c r="G19" s="295"/>
      <c r="H19" s="295"/>
      <c r="I19" s="295"/>
      <c r="J19" s="296"/>
    </row>
    <row r="20" spans="1:37">
      <c r="A20" s="431" t="s">
        <v>6</v>
      </c>
      <c r="B20" s="374"/>
      <c r="C20" s="433" t="s">
        <v>62</v>
      </c>
      <c r="D20" s="425" t="s">
        <v>64</v>
      </c>
      <c r="E20" s="428" t="s">
        <v>63</v>
      </c>
      <c r="F20" s="429"/>
      <c r="G20" s="429"/>
      <c r="H20" s="429"/>
      <c r="I20" s="429"/>
      <c r="J20" s="430"/>
      <c r="Y20" s="64"/>
    </row>
    <row r="21" spans="1:37" ht="14.25" thickBot="1">
      <c r="A21" s="402"/>
      <c r="B21" s="403"/>
      <c r="C21" s="434"/>
      <c r="D21" s="426"/>
      <c r="E21" s="414" t="s">
        <v>78</v>
      </c>
      <c r="F21" s="436" t="s">
        <v>3</v>
      </c>
      <c r="G21" s="436"/>
      <c r="H21" s="436" t="s">
        <v>4</v>
      </c>
      <c r="I21" s="436" t="s">
        <v>5</v>
      </c>
      <c r="J21" s="416" t="s">
        <v>8</v>
      </c>
      <c r="Y21" s="64" t="s">
        <v>32</v>
      </c>
    </row>
    <row r="22" spans="1:37" ht="14.25" customHeight="1" thickBot="1">
      <c r="A22" s="432"/>
      <c r="B22" s="388"/>
      <c r="C22" s="435"/>
      <c r="D22" s="427"/>
      <c r="E22" s="415"/>
      <c r="F22" s="255" t="s">
        <v>46</v>
      </c>
      <c r="G22" s="255" t="s">
        <v>47</v>
      </c>
      <c r="H22" s="437"/>
      <c r="I22" s="437"/>
      <c r="J22" s="417"/>
      <c r="Y22" s="64" t="s">
        <v>72</v>
      </c>
      <c r="AA22" s="342" t="s">
        <v>63</v>
      </c>
      <c r="AB22" s="343" t="s">
        <v>152</v>
      </c>
      <c r="AC22" s="447" t="s">
        <v>64</v>
      </c>
      <c r="AD22" s="447"/>
      <c r="AE22" s="447"/>
      <c r="AF22" s="447"/>
      <c r="AG22" s="447"/>
      <c r="AH22" s="344" t="s">
        <v>326</v>
      </c>
    </row>
    <row r="23" spans="1:37" ht="14.25" customHeight="1" thickTop="1">
      <c r="A23" s="399" t="s">
        <v>27</v>
      </c>
      <c r="B23" s="400"/>
      <c r="C23" s="14" t="s">
        <v>262</v>
      </c>
      <c r="D23" s="161"/>
      <c r="E23" s="40" t="s">
        <v>32</v>
      </c>
      <c r="F23" s="22"/>
      <c r="G23" s="22"/>
      <c r="H23" s="22"/>
      <c r="I23" s="22"/>
      <c r="J23" s="23"/>
      <c r="K23" s="98">
        <f t="shared" ref="K23:K31" si="18">IF(D23="○",1,0)</f>
        <v>0</v>
      </c>
      <c r="L23" s="98">
        <f t="shared" ref="L23:L31" si="19">IF(D23="",0,1)</f>
        <v>0</v>
      </c>
      <c r="M23" s="99">
        <f t="shared" ref="M23:M31" si="20">IF(AND($D23="○",E23="○"),1,0)</f>
        <v>0</v>
      </c>
      <c r="N23" s="99">
        <f t="shared" ref="N23:N31" si="21">IF(AND($D23&lt;&gt;"",$E23="○"),1,0)</f>
        <v>0</v>
      </c>
      <c r="O23" s="100">
        <f t="shared" ref="O23:O31" si="22">IF(AND($D23="○",F23="○"),1,0)</f>
        <v>0</v>
      </c>
      <c r="P23" s="100">
        <f t="shared" ref="P23:P31" si="23">IF(AND($D23&lt;&gt;"",$F23="○"),1,0)</f>
        <v>0</v>
      </c>
      <c r="Q23" s="101">
        <f t="shared" ref="Q23:Q31" si="24">IF(AND($D23="○",G23="○"),1,0)</f>
        <v>0</v>
      </c>
      <c r="R23" s="101">
        <f t="shared" ref="R23:R31" si="25">IF(AND($D23&lt;&gt;"",$G23="○"),1,0)</f>
        <v>0</v>
      </c>
      <c r="S23" s="102">
        <f t="shared" ref="S23:S31" si="26">IF(AND($D23="○",H23="○"),1,0)</f>
        <v>0</v>
      </c>
      <c r="T23" s="102">
        <f t="shared" ref="T23:T31" si="27">IF(AND($D23&lt;&gt;"",$H23="○"),1,0)</f>
        <v>0</v>
      </c>
      <c r="U23" s="103">
        <f t="shared" ref="U23:U31" si="28">IF(AND($D23="○",I23="○"),1,0)</f>
        <v>0</v>
      </c>
      <c r="V23" s="103">
        <f t="shared" ref="V23:V31" si="29">IF(AND($D23&lt;&gt;"",$I23="○"),1,0)</f>
        <v>0</v>
      </c>
      <c r="W23" s="104">
        <f t="shared" ref="W23:W31" si="30">IF(AND($D23="○",J23="○"),1,0)</f>
        <v>0</v>
      </c>
      <c r="X23" s="104">
        <f t="shared" ref="X23:X31" si="31">IF(AND($D23&lt;&gt;"",$J23="○"),1,0)</f>
        <v>0</v>
      </c>
      <c r="Y23" s="64"/>
      <c r="AA23" s="248" t="s">
        <v>327</v>
      </c>
      <c r="AB23" s="346" t="str">
        <f>E32</f>
        <v/>
      </c>
      <c r="AC23" s="348" t="s">
        <v>334</v>
      </c>
      <c r="AD23" s="349" t="str">
        <f>IF(AB23&gt;=20,"★","")</f>
        <v>★</v>
      </c>
      <c r="AE23" s="349" t="str">
        <f>IF(AB23&gt;=40,"★","")</f>
        <v>★</v>
      </c>
      <c r="AF23" s="349" t="str">
        <f>IF(AB23&gt;=60,"★","")</f>
        <v>★</v>
      </c>
      <c r="AG23" s="350" t="str">
        <f>IF(AB23&gt;=80,"★","")</f>
        <v>★</v>
      </c>
      <c r="AH23" s="449">
        <f>C33</f>
        <v>0</v>
      </c>
    </row>
    <row r="24" spans="1:37" ht="14.25" thickBot="1">
      <c r="A24" s="399"/>
      <c r="B24" s="400"/>
      <c r="C24" s="14" t="s">
        <v>263</v>
      </c>
      <c r="D24" s="161"/>
      <c r="E24" s="40"/>
      <c r="F24" s="22" t="s">
        <v>32</v>
      </c>
      <c r="G24" s="22" t="s">
        <v>32</v>
      </c>
      <c r="H24" s="22"/>
      <c r="I24" s="22"/>
      <c r="J24" s="23"/>
      <c r="K24" s="98">
        <f t="shared" si="18"/>
        <v>0</v>
      </c>
      <c r="L24" s="98">
        <f t="shared" si="19"/>
        <v>0</v>
      </c>
      <c r="M24" s="99">
        <f t="shared" si="20"/>
        <v>0</v>
      </c>
      <c r="N24" s="99">
        <f t="shared" si="21"/>
        <v>0</v>
      </c>
      <c r="O24" s="100">
        <f t="shared" si="22"/>
        <v>0</v>
      </c>
      <c r="P24" s="100">
        <f t="shared" si="23"/>
        <v>0</v>
      </c>
      <c r="Q24" s="101">
        <f t="shared" si="24"/>
        <v>0</v>
      </c>
      <c r="R24" s="101">
        <f t="shared" si="25"/>
        <v>0</v>
      </c>
      <c r="S24" s="102">
        <f t="shared" si="26"/>
        <v>0</v>
      </c>
      <c r="T24" s="102">
        <f t="shared" si="27"/>
        <v>0</v>
      </c>
      <c r="U24" s="103">
        <f t="shared" si="28"/>
        <v>0</v>
      </c>
      <c r="V24" s="103">
        <f t="shared" si="29"/>
        <v>0</v>
      </c>
      <c r="W24" s="104">
        <f t="shared" si="30"/>
        <v>0</v>
      </c>
      <c r="X24" s="104">
        <f t="shared" si="31"/>
        <v>0</v>
      </c>
      <c r="Y24" s="64"/>
      <c r="AA24" s="248" t="s">
        <v>328</v>
      </c>
      <c r="AB24" s="346" t="str">
        <f>F32</f>
        <v/>
      </c>
      <c r="AC24" s="348" t="s">
        <v>334</v>
      </c>
      <c r="AD24" s="349" t="str">
        <f t="shared" ref="AD24:AD29" si="32">IF(AB24&gt;=20,"★","")</f>
        <v>★</v>
      </c>
      <c r="AE24" s="349" t="str">
        <f t="shared" ref="AE24:AE29" si="33">IF(AB24&gt;=40,"★","")</f>
        <v>★</v>
      </c>
      <c r="AF24" s="349" t="str">
        <f t="shared" ref="AF24:AF29" si="34">IF(AB24&gt;=60,"★","")</f>
        <v>★</v>
      </c>
      <c r="AG24" s="350" t="str">
        <f t="shared" ref="AG24:AG29" si="35">IF(AB24&gt;=80,"★","")</f>
        <v>★</v>
      </c>
      <c r="AH24" s="449"/>
      <c r="AJ24" s="442" t="s">
        <v>335</v>
      </c>
      <c r="AK24" s="443"/>
    </row>
    <row r="25" spans="1:37">
      <c r="A25" s="410" t="s">
        <v>28</v>
      </c>
      <c r="B25" s="411"/>
      <c r="C25" s="65" t="s">
        <v>128</v>
      </c>
      <c r="D25" s="282"/>
      <c r="E25" s="43"/>
      <c r="F25" s="36" t="s">
        <v>32</v>
      </c>
      <c r="G25" s="36" t="s">
        <v>32</v>
      </c>
      <c r="H25" s="36"/>
      <c r="I25" s="36"/>
      <c r="J25" s="37"/>
      <c r="K25" s="98">
        <f t="shared" si="18"/>
        <v>0</v>
      </c>
      <c r="L25" s="98">
        <f t="shared" si="19"/>
        <v>0</v>
      </c>
      <c r="M25" s="99">
        <f t="shared" si="20"/>
        <v>0</v>
      </c>
      <c r="N25" s="99">
        <f t="shared" si="21"/>
        <v>0</v>
      </c>
      <c r="O25" s="100">
        <f t="shared" si="22"/>
        <v>0</v>
      </c>
      <c r="P25" s="100">
        <f t="shared" si="23"/>
        <v>0</v>
      </c>
      <c r="Q25" s="101">
        <f t="shared" si="24"/>
        <v>0</v>
      </c>
      <c r="R25" s="101">
        <f t="shared" si="25"/>
        <v>0</v>
      </c>
      <c r="S25" s="102">
        <f t="shared" si="26"/>
        <v>0</v>
      </c>
      <c r="T25" s="102">
        <f t="shared" si="27"/>
        <v>0</v>
      </c>
      <c r="U25" s="103">
        <f t="shared" si="28"/>
        <v>0</v>
      </c>
      <c r="V25" s="103">
        <f t="shared" si="29"/>
        <v>0</v>
      </c>
      <c r="W25" s="104">
        <f t="shared" si="30"/>
        <v>0</v>
      </c>
      <c r="X25" s="104">
        <f t="shared" si="31"/>
        <v>0</v>
      </c>
      <c r="Y25" s="64"/>
      <c r="AA25" s="248" t="s">
        <v>329</v>
      </c>
      <c r="AB25" s="346" t="str">
        <f>G32</f>
        <v/>
      </c>
      <c r="AC25" s="348" t="s">
        <v>334</v>
      </c>
      <c r="AD25" s="349" t="str">
        <f t="shared" si="32"/>
        <v>★</v>
      </c>
      <c r="AE25" s="349" t="str">
        <f t="shared" si="33"/>
        <v>★</v>
      </c>
      <c r="AF25" s="349" t="str">
        <f t="shared" si="34"/>
        <v>★</v>
      </c>
      <c r="AG25" s="350" t="str">
        <f t="shared" si="35"/>
        <v>★</v>
      </c>
      <c r="AH25" s="449"/>
      <c r="AJ25" s="351" t="s">
        <v>336</v>
      </c>
      <c r="AK25" s="352" t="s">
        <v>334</v>
      </c>
    </row>
    <row r="26" spans="1:37">
      <c r="A26" s="409"/>
      <c r="B26" s="400"/>
      <c r="C26" s="281" t="s">
        <v>129</v>
      </c>
      <c r="D26" s="162"/>
      <c r="E26" s="41" t="s">
        <v>32</v>
      </c>
      <c r="F26" s="16"/>
      <c r="G26" s="16" t="s">
        <v>32</v>
      </c>
      <c r="H26" s="16" t="s">
        <v>32</v>
      </c>
      <c r="I26" s="16"/>
      <c r="J26" s="17" t="s">
        <v>32</v>
      </c>
      <c r="K26" s="98">
        <f t="shared" si="18"/>
        <v>0</v>
      </c>
      <c r="L26" s="98">
        <f t="shared" si="19"/>
        <v>0</v>
      </c>
      <c r="M26" s="99">
        <f t="shared" si="20"/>
        <v>0</v>
      </c>
      <c r="N26" s="99">
        <f t="shared" si="21"/>
        <v>0</v>
      </c>
      <c r="O26" s="100">
        <f t="shared" si="22"/>
        <v>0</v>
      </c>
      <c r="P26" s="100">
        <f t="shared" si="23"/>
        <v>0</v>
      </c>
      <c r="Q26" s="101">
        <f t="shared" si="24"/>
        <v>0</v>
      </c>
      <c r="R26" s="101">
        <f t="shared" si="25"/>
        <v>0</v>
      </c>
      <c r="S26" s="102">
        <f t="shared" si="26"/>
        <v>0</v>
      </c>
      <c r="T26" s="102">
        <f t="shared" si="27"/>
        <v>0</v>
      </c>
      <c r="U26" s="103">
        <f t="shared" si="28"/>
        <v>0</v>
      </c>
      <c r="V26" s="103">
        <f t="shared" si="29"/>
        <v>0</v>
      </c>
      <c r="W26" s="104">
        <f t="shared" si="30"/>
        <v>0</v>
      </c>
      <c r="X26" s="104">
        <f t="shared" si="31"/>
        <v>0</v>
      </c>
      <c r="Y26" s="64"/>
      <c r="AA26" s="248" t="s">
        <v>143</v>
      </c>
      <c r="AB26" s="346" t="str">
        <f>H32</f>
        <v/>
      </c>
      <c r="AC26" s="348" t="s">
        <v>334</v>
      </c>
      <c r="AD26" s="349" t="str">
        <f t="shared" si="32"/>
        <v>★</v>
      </c>
      <c r="AE26" s="349" t="str">
        <f t="shared" si="33"/>
        <v>★</v>
      </c>
      <c r="AF26" s="349" t="str">
        <f t="shared" si="34"/>
        <v>★</v>
      </c>
      <c r="AG26" s="350" t="str">
        <f t="shared" si="35"/>
        <v>★</v>
      </c>
      <c r="AH26" s="449"/>
      <c r="AJ26" s="351" t="s">
        <v>337</v>
      </c>
      <c r="AK26" s="353" t="s">
        <v>341</v>
      </c>
    </row>
    <row r="27" spans="1:37" ht="14.25" thickBot="1">
      <c r="A27" s="409"/>
      <c r="B27" s="400"/>
      <c r="C27" s="281" t="s">
        <v>264</v>
      </c>
      <c r="D27" s="162"/>
      <c r="E27" s="41"/>
      <c r="F27" s="16"/>
      <c r="G27" s="16"/>
      <c r="H27" s="16"/>
      <c r="I27" s="16" t="s">
        <v>32</v>
      </c>
      <c r="J27" s="17"/>
      <c r="K27" s="98">
        <f t="shared" si="18"/>
        <v>0</v>
      </c>
      <c r="L27" s="98">
        <f t="shared" si="19"/>
        <v>0</v>
      </c>
      <c r="M27" s="99">
        <f t="shared" si="20"/>
        <v>0</v>
      </c>
      <c r="N27" s="99">
        <f t="shared" si="21"/>
        <v>0</v>
      </c>
      <c r="O27" s="100">
        <f t="shared" si="22"/>
        <v>0</v>
      </c>
      <c r="P27" s="100">
        <f t="shared" si="23"/>
        <v>0</v>
      </c>
      <c r="Q27" s="101">
        <f t="shared" si="24"/>
        <v>0</v>
      </c>
      <c r="R27" s="101">
        <f t="shared" si="25"/>
        <v>0</v>
      </c>
      <c r="S27" s="102">
        <f t="shared" si="26"/>
        <v>0</v>
      </c>
      <c r="T27" s="102">
        <f t="shared" si="27"/>
        <v>0</v>
      </c>
      <c r="U27" s="103">
        <f t="shared" si="28"/>
        <v>0</v>
      </c>
      <c r="V27" s="103">
        <f t="shared" si="29"/>
        <v>0</v>
      </c>
      <c r="W27" s="104">
        <f t="shared" si="30"/>
        <v>0</v>
      </c>
      <c r="X27" s="104">
        <f t="shared" si="31"/>
        <v>0</v>
      </c>
      <c r="Y27" s="81"/>
      <c r="AA27" s="248" t="s">
        <v>144</v>
      </c>
      <c r="AB27" s="346" t="str">
        <f>I32</f>
        <v/>
      </c>
      <c r="AC27" s="348" t="s">
        <v>334</v>
      </c>
      <c r="AD27" s="349" t="str">
        <f t="shared" si="32"/>
        <v>★</v>
      </c>
      <c r="AE27" s="349" t="str">
        <f t="shared" si="33"/>
        <v>★</v>
      </c>
      <c r="AF27" s="349" t="str">
        <f t="shared" si="34"/>
        <v>★</v>
      </c>
      <c r="AG27" s="350" t="str">
        <f t="shared" si="35"/>
        <v>★</v>
      </c>
      <c r="AH27" s="449"/>
      <c r="AJ27" s="351" t="s">
        <v>338</v>
      </c>
      <c r="AK27" s="353" t="s">
        <v>342</v>
      </c>
    </row>
    <row r="28" spans="1:37">
      <c r="A28" s="439" t="s">
        <v>29</v>
      </c>
      <c r="B28" s="411"/>
      <c r="C28" s="78" t="s">
        <v>265</v>
      </c>
      <c r="D28" s="290"/>
      <c r="E28" s="57" t="s">
        <v>32</v>
      </c>
      <c r="F28" s="58" t="s">
        <v>32</v>
      </c>
      <c r="G28" s="58" t="s">
        <v>32</v>
      </c>
      <c r="H28" s="58" t="s">
        <v>32</v>
      </c>
      <c r="I28" s="58"/>
      <c r="J28" s="59" t="s">
        <v>32</v>
      </c>
      <c r="K28" s="98">
        <f t="shared" si="18"/>
        <v>0</v>
      </c>
      <c r="L28" s="98">
        <f t="shared" si="19"/>
        <v>0</v>
      </c>
      <c r="M28" s="99">
        <f t="shared" si="20"/>
        <v>0</v>
      </c>
      <c r="N28" s="99">
        <f t="shared" si="21"/>
        <v>0</v>
      </c>
      <c r="O28" s="100">
        <f t="shared" si="22"/>
        <v>0</v>
      </c>
      <c r="P28" s="100">
        <f t="shared" si="23"/>
        <v>0</v>
      </c>
      <c r="Q28" s="101">
        <f t="shared" si="24"/>
        <v>0</v>
      </c>
      <c r="R28" s="101">
        <f t="shared" si="25"/>
        <v>0</v>
      </c>
      <c r="S28" s="102">
        <f t="shared" si="26"/>
        <v>0</v>
      </c>
      <c r="T28" s="102">
        <f t="shared" si="27"/>
        <v>0</v>
      </c>
      <c r="U28" s="103">
        <f t="shared" si="28"/>
        <v>0</v>
      </c>
      <c r="V28" s="103">
        <f t="shared" si="29"/>
        <v>0</v>
      </c>
      <c r="W28" s="104">
        <f t="shared" si="30"/>
        <v>0</v>
      </c>
      <c r="X28" s="104">
        <f t="shared" si="31"/>
        <v>0</v>
      </c>
      <c r="Y28" s="64"/>
      <c r="AA28" s="248" t="s">
        <v>145</v>
      </c>
      <c r="AB28" s="346" t="str">
        <f>J32</f>
        <v/>
      </c>
      <c r="AC28" s="348" t="s">
        <v>334</v>
      </c>
      <c r="AD28" s="349" t="str">
        <f t="shared" si="32"/>
        <v>★</v>
      </c>
      <c r="AE28" s="349" t="str">
        <f t="shared" si="33"/>
        <v>★</v>
      </c>
      <c r="AF28" s="349" t="str">
        <f t="shared" si="34"/>
        <v>★</v>
      </c>
      <c r="AG28" s="350" t="str">
        <f t="shared" si="35"/>
        <v>★</v>
      </c>
      <c r="AH28" s="449"/>
      <c r="AJ28" s="351" t="s">
        <v>339</v>
      </c>
      <c r="AK28" s="353" t="s">
        <v>343</v>
      </c>
    </row>
    <row r="29" spans="1:37" ht="14.25" thickBot="1">
      <c r="A29" s="409"/>
      <c r="B29" s="400"/>
      <c r="C29" s="93" t="s">
        <v>266</v>
      </c>
      <c r="D29" s="288"/>
      <c r="E29" s="94"/>
      <c r="F29" s="95"/>
      <c r="G29" s="95"/>
      <c r="H29" s="95"/>
      <c r="I29" s="95" t="s">
        <v>32</v>
      </c>
      <c r="J29" s="96"/>
      <c r="K29" s="98">
        <f t="shared" si="18"/>
        <v>0</v>
      </c>
      <c r="L29" s="98">
        <f t="shared" si="19"/>
        <v>0</v>
      </c>
      <c r="M29" s="99">
        <f t="shared" si="20"/>
        <v>0</v>
      </c>
      <c r="N29" s="99">
        <f t="shared" si="21"/>
        <v>0</v>
      </c>
      <c r="O29" s="100">
        <f t="shared" si="22"/>
        <v>0</v>
      </c>
      <c r="P29" s="100">
        <f t="shared" si="23"/>
        <v>0</v>
      </c>
      <c r="Q29" s="101">
        <f t="shared" si="24"/>
        <v>0</v>
      </c>
      <c r="R29" s="101">
        <f t="shared" si="25"/>
        <v>0</v>
      </c>
      <c r="S29" s="102">
        <f t="shared" si="26"/>
        <v>0</v>
      </c>
      <c r="T29" s="102">
        <f t="shared" si="27"/>
        <v>0</v>
      </c>
      <c r="U29" s="103">
        <f t="shared" si="28"/>
        <v>0</v>
      </c>
      <c r="V29" s="103">
        <f t="shared" si="29"/>
        <v>0</v>
      </c>
      <c r="W29" s="104">
        <f t="shared" si="30"/>
        <v>0</v>
      </c>
      <c r="X29" s="104">
        <f t="shared" si="31"/>
        <v>0</v>
      </c>
      <c r="Y29" s="64"/>
      <c r="AA29" s="345" t="s">
        <v>333</v>
      </c>
      <c r="AB29" s="347" t="str">
        <f>D32</f>
        <v/>
      </c>
      <c r="AC29" s="356" t="s">
        <v>334</v>
      </c>
      <c r="AD29" s="357" t="str">
        <f t="shared" si="32"/>
        <v>★</v>
      </c>
      <c r="AE29" s="357" t="str">
        <f t="shared" si="33"/>
        <v>★</v>
      </c>
      <c r="AF29" s="357" t="str">
        <f t="shared" si="34"/>
        <v>★</v>
      </c>
      <c r="AG29" s="359" t="str">
        <f t="shared" si="35"/>
        <v>★</v>
      </c>
      <c r="AH29" s="450"/>
      <c r="AJ29" s="354" t="s">
        <v>340</v>
      </c>
      <c r="AK29" s="355" t="s">
        <v>344</v>
      </c>
    </row>
    <row r="30" spans="1:37">
      <c r="A30" s="439" t="s">
        <v>30</v>
      </c>
      <c r="B30" s="411"/>
      <c r="C30" s="78" t="s">
        <v>267</v>
      </c>
      <c r="D30" s="290"/>
      <c r="E30" s="57" t="s">
        <v>32</v>
      </c>
      <c r="F30" s="58" t="s">
        <v>32</v>
      </c>
      <c r="G30" s="58" t="s">
        <v>32</v>
      </c>
      <c r="H30" s="58" t="s">
        <v>32</v>
      </c>
      <c r="I30" s="58"/>
      <c r="J30" s="59" t="s">
        <v>32</v>
      </c>
      <c r="K30" s="98">
        <f t="shared" si="18"/>
        <v>0</v>
      </c>
      <c r="L30" s="98">
        <f t="shared" si="19"/>
        <v>0</v>
      </c>
      <c r="M30" s="99">
        <f t="shared" si="20"/>
        <v>0</v>
      </c>
      <c r="N30" s="99">
        <f t="shared" si="21"/>
        <v>0</v>
      </c>
      <c r="O30" s="100">
        <f t="shared" si="22"/>
        <v>0</v>
      </c>
      <c r="P30" s="100">
        <f t="shared" si="23"/>
        <v>0</v>
      </c>
      <c r="Q30" s="101">
        <f t="shared" si="24"/>
        <v>0</v>
      </c>
      <c r="R30" s="101">
        <f t="shared" si="25"/>
        <v>0</v>
      </c>
      <c r="S30" s="102">
        <f t="shared" si="26"/>
        <v>0</v>
      </c>
      <c r="T30" s="102">
        <f t="shared" si="27"/>
        <v>0</v>
      </c>
      <c r="U30" s="103">
        <f t="shared" si="28"/>
        <v>0</v>
      </c>
      <c r="V30" s="103">
        <f t="shared" si="29"/>
        <v>0</v>
      </c>
      <c r="W30" s="104">
        <f t="shared" si="30"/>
        <v>0</v>
      </c>
      <c r="X30" s="104">
        <f t="shared" si="31"/>
        <v>0</v>
      </c>
      <c r="Y30" s="64"/>
    </row>
    <row r="31" spans="1:37" ht="14.25" thickBot="1">
      <c r="A31" s="412"/>
      <c r="B31" s="413"/>
      <c r="C31" s="80" t="s">
        <v>268</v>
      </c>
      <c r="D31" s="292"/>
      <c r="E31" s="94"/>
      <c r="F31" s="95"/>
      <c r="G31" s="95"/>
      <c r="H31" s="95"/>
      <c r="I31" s="95" t="s">
        <v>32</v>
      </c>
      <c r="J31" s="96"/>
      <c r="K31" s="98">
        <f t="shared" si="18"/>
        <v>0</v>
      </c>
      <c r="L31" s="98">
        <f t="shared" si="19"/>
        <v>0</v>
      </c>
      <c r="M31" s="99">
        <f t="shared" si="20"/>
        <v>0</v>
      </c>
      <c r="N31" s="99">
        <f t="shared" si="21"/>
        <v>0</v>
      </c>
      <c r="O31" s="100">
        <f t="shared" si="22"/>
        <v>0</v>
      </c>
      <c r="P31" s="100">
        <f t="shared" si="23"/>
        <v>0</v>
      </c>
      <c r="Q31" s="101">
        <f t="shared" si="24"/>
        <v>0</v>
      </c>
      <c r="R31" s="101">
        <f t="shared" si="25"/>
        <v>0</v>
      </c>
      <c r="S31" s="102">
        <f t="shared" si="26"/>
        <v>0</v>
      </c>
      <c r="T31" s="102">
        <f t="shared" si="27"/>
        <v>0</v>
      </c>
      <c r="U31" s="103">
        <f t="shared" si="28"/>
        <v>0</v>
      </c>
      <c r="V31" s="103">
        <f t="shared" si="29"/>
        <v>0</v>
      </c>
      <c r="W31" s="104">
        <f t="shared" si="30"/>
        <v>0</v>
      </c>
      <c r="X31" s="104">
        <f t="shared" si="31"/>
        <v>0</v>
      </c>
      <c r="Y31" s="64"/>
    </row>
    <row r="32" spans="1:37" ht="14.25" thickBot="1">
      <c r="A32" s="393" t="s">
        <v>152</v>
      </c>
      <c r="B32" s="394"/>
      <c r="C32" s="395"/>
      <c r="D32" s="107" t="str">
        <f>IF(SUM(L23:L31)=0,"",SUM(K23:K31)/SUM(L23:L31)*100)</f>
        <v/>
      </c>
      <c r="E32" s="107" t="str">
        <f>IF(SUM(N23:N31)=0,"",SUM(M23:M31)/SUM(N23:N31)*100)</f>
        <v/>
      </c>
      <c r="F32" s="105" t="str">
        <f>IF(SUM(P23:P31)=0,"",SUM(O23:O31)/SUM(P23:P31)*100)</f>
        <v/>
      </c>
      <c r="G32" s="105" t="str">
        <f>IF(SUM(R23:R31)=0,"",SUM(Q23:Q31)/SUM(R23:R31)*100)</f>
        <v/>
      </c>
      <c r="H32" s="105" t="str">
        <f>IF(SUM(T23:T31)=0,"",SUM(S23:S31)/SUM(T23:T31)*100)</f>
        <v/>
      </c>
      <c r="I32" s="105" t="str">
        <f>IF(SUM(V23:V31)=0,"",SUM(U23:U31)/SUM(V23:V31)*100)</f>
        <v/>
      </c>
      <c r="J32" s="106" t="str">
        <f>IF(SUM(X23:X31)=0,"",SUM(W23:W31)/SUM(X23:X31)*100)</f>
        <v/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64"/>
    </row>
    <row r="33" spans="1:37" ht="30" customHeight="1" thickBot="1">
      <c r="A33" s="396" t="s">
        <v>71</v>
      </c>
      <c r="B33" s="392"/>
      <c r="C33" s="397"/>
      <c r="D33" s="397"/>
      <c r="E33" s="397"/>
      <c r="F33" s="397"/>
      <c r="G33" s="397"/>
      <c r="H33" s="397"/>
      <c r="I33" s="397"/>
      <c r="J33" s="39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64"/>
    </row>
    <row r="34" spans="1:37" ht="14.25" thickBot="1"/>
    <row r="35" spans="1:37" ht="18" customHeight="1" thickBot="1">
      <c r="A35" s="391" t="s">
        <v>276</v>
      </c>
      <c r="B35" s="392"/>
      <c r="C35" s="299"/>
      <c r="D35" s="295"/>
      <c r="E35" s="295"/>
      <c r="F35" s="295"/>
      <c r="G35" s="295"/>
      <c r="H35" s="295"/>
      <c r="I35" s="295"/>
      <c r="J35" s="296"/>
    </row>
    <row r="36" spans="1:37">
      <c r="A36" s="431" t="s">
        <v>6</v>
      </c>
      <c r="B36" s="374"/>
      <c r="C36" s="433" t="s">
        <v>62</v>
      </c>
      <c r="D36" s="425" t="s">
        <v>64</v>
      </c>
      <c r="E36" s="428" t="s">
        <v>63</v>
      </c>
      <c r="F36" s="429"/>
      <c r="G36" s="429"/>
      <c r="H36" s="429"/>
      <c r="I36" s="429"/>
      <c r="J36" s="430"/>
      <c r="Y36" s="64"/>
    </row>
    <row r="37" spans="1:37" ht="14.25" thickBot="1">
      <c r="A37" s="402"/>
      <c r="B37" s="403"/>
      <c r="C37" s="434"/>
      <c r="D37" s="426"/>
      <c r="E37" s="414" t="s">
        <v>78</v>
      </c>
      <c r="F37" s="436" t="s">
        <v>3</v>
      </c>
      <c r="G37" s="436"/>
      <c r="H37" s="436" t="s">
        <v>4</v>
      </c>
      <c r="I37" s="436" t="s">
        <v>5</v>
      </c>
      <c r="J37" s="416" t="s">
        <v>8</v>
      </c>
      <c r="Y37" s="64" t="s">
        <v>32</v>
      </c>
    </row>
    <row r="38" spans="1:37" ht="14.25" customHeight="1" thickBot="1">
      <c r="A38" s="432"/>
      <c r="B38" s="388"/>
      <c r="C38" s="435"/>
      <c r="D38" s="427"/>
      <c r="E38" s="415"/>
      <c r="F38" s="255" t="s">
        <v>46</v>
      </c>
      <c r="G38" s="255" t="s">
        <v>47</v>
      </c>
      <c r="H38" s="437"/>
      <c r="I38" s="437"/>
      <c r="J38" s="417"/>
      <c r="Y38" s="64" t="s">
        <v>72</v>
      </c>
      <c r="AA38" s="342" t="s">
        <v>63</v>
      </c>
      <c r="AB38" s="343" t="s">
        <v>152</v>
      </c>
      <c r="AC38" s="447" t="s">
        <v>64</v>
      </c>
      <c r="AD38" s="447"/>
      <c r="AE38" s="447"/>
      <c r="AF38" s="447"/>
      <c r="AG38" s="447"/>
      <c r="AH38" s="344" t="s">
        <v>326</v>
      </c>
    </row>
    <row r="39" spans="1:37" ht="14.25" thickTop="1">
      <c r="A39" s="399" t="s">
        <v>27</v>
      </c>
      <c r="B39" s="400"/>
      <c r="C39" s="14" t="s">
        <v>262</v>
      </c>
      <c r="D39" s="161"/>
      <c r="E39" s="40" t="s">
        <v>32</v>
      </c>
      <c r="F39" s="22"/>
      <c r="G39" s="22"/>
      <c r="H39" s="22"/>
      <c r="I39" s="22"/>
      <c r="J39" s="23"/>
      <c r="K39" s="98">
        <f t="shared" ref="K39:K47" si="36">IF(D39="○",1,0)</f>
        <v>0</v>
      </c>
      <c r="L39" s="98">
        <f t="shared" ref="L39:L47" si="37">IF(D39="",0,1)</f>
        <v>0</v>
      </c>
      <c r="M39" s="99">
        <f t="shared" ref="M39:M47" si="38">IF(AND($D39="○",E39="○"),1,0)</f>
        <v>0</v>
      </c>
      <c r="N39" s="99">
        <f t="shared" ref="N39:N47" si="39">IF(AND($D39&lt;&gt;"",$E39="○"),1,0)</f>
        <v>0</v>
      </c>
      <c r="O39" s="100">
        <f t="shared" ref="O39:O47" si="40">IF(AND($D39="○",F39="○"),1,0)</f>
        <v>0</v>
      </c>
      <c r="P39" s="100">
        <f t="shared" ref="P39:P47" si="41">IF(AND($D39&lt;&gt;"",$F39="○"),1,0)</f>
        <v>0</v>
      </c>
      <c r="Q39" s="101">
        <f t="shared" ref="Q39:Q47" si="42">IF(AND($D39="○",G39="○"),1,0)</f>
        <v>0</v>
      </c>
      <c r="R39" s="101">
        <f t="shared" ref="R39:R47" si="43">IF(AND($D39&lt;&gt;"",$G39="○"),1,0)</f>
        <v>0</v>
      </c>
      <c r="S39" s="102">
        <f t="shared" ref="S39:S47" si="44">IF(AND($D39="○",H39="○"),1,0)</f>
        <v>0</v>
      </c>
      <c r="T39" s="102">
        <f t="shared" ref="T39:T47" si="45">IF(AND($D39&lt;&gt;"",$H39="○"),1,0)</f>
        <v>0</v>
      </c>
      <c r="U39" s="103">
        <f t="shared" ref="U39:U47" si="46">IF(AND($D39="○",I39="○"),1,0)</f>
        <v>0</v>
      </c>
      <c r="V39" s="103">
        <f t="shared" ref="V39:V47" si="47">IF(AND($D39&lt;&gt;"",$I39="○"),1,0)</f>
        <v>0</v>
      </c>
      <c r="W39" s="104">
        <f t="shared" ref="W39:W47" si="48">IF(AND($D39="○",J39="○"),1,0)</f>
        <v>0</v>
      </c>
      <c r="X39" s="104">
        <f t="shared" ref="X39:X47" si="49">IF(AND($D39&lt;&gt;"",$J39="○"),1,0)</f>
        <v>0</v>
      </c>
      <c r="Y39" s="64"/>
      <c r="AA39" s="248" t="s">
        <v>327</v>
      </c>
      <c r="AB39" s="346" t="str">
        <f>E48</f>
        <v/>
      </c>
      <c r="AC39" s="348" t="s">
        <v>334</v>
      </c>
      <c r="AD39" s="349" t="str">
        <f>IF(AB39&gt;=20,"★","")</f>
        <v>★</v>
      </c>
      <c r="AE39" s="349" t="str">
        <f>IF(AB39&gt;=40,"★","")</f>
        <v>★</v>
      </c>
      <c r="AF39" s="349" t="str">
        <f>IF(AB39&gt;=60,"★","")</f>
        <v>★</v>
      </c>
      <c r="AG39" s="350" t="str">
        <f>IF(AB39&gt;=80,"★","")</f>
        <v>★</v>
      </c>
      <c r="AH39" s="449">
        <f>C49</f>
        <v>0</v>
      </c>
    </row>
    <row r="40" spans="1:37" ht="14.25" thickBot="1">
      <c r="A40" s="399"/>
      <c r="B40" s="400"/>
      <c r="C40" s="14" t="s">
        <v>127</v>
      </c>
      <c r="D40" s="161"/>
      <c r="E40" s="40"/>
      <c r="F40" s="22" t="s">
        <v>32</v>
      </c>
      <c r="G40" s="22" t="s">
        <v>32</v>
      </c>
      <c r="H40" s="22"/>
      <c r="I40" s="22"/>
      <c r="J40" s="23"/>
      <c r="K40" s="98">
        <f t="shared" si="36"/>
        <v>0</v>
      </c>
      <c r="L40" s="98">
        <f t="shared" si="37"/>
        <v>0</v>
      </c>
      <c r="M40" s="99">
        <f t="shared" si="38"/>
        <v>0</v>
      </c>
      <c r="N40" s="99">
        <f t="shared" si="39"/>
        <v>0</v>
      </c>
      <c r="O40" s="100">
        <f t="shared" si="40"/>
        <v>0</v>
      </c>
      <c r="P40" s="100">
        <f t="shared" si="41"/>
        <v>0</v>
      </c>
      <c r="Q40" s="101">
        <f t="shared" si="42"/>
        <v>0</v>
      </c>
      <c r="R40" s="101">
        <f t="shared" si="43"/>
        <v>0</v>
      </c>
      <c r="S40" s="102">
        <f t="shared" si="44"/>
        <v>0</v>
      </c>
      <c r="T40" s="102">
        <f t="shared" si="45"/>
        <v>0</v>
      </c>
      <c r="U40" s="103">
        <f t="shared" si="46"/>
        <v>0</v>
      </c>
      <c r="V40" s="103">
        <f t="shared" si="47"/>
        <v>0</v>
      </c>
      <c r="W40" s="104">
        <f t="shared" si="48"/>
        <v>0</v>
      </c>
      <c r="X40" s="104">
        <f t="shared" si="49"/>
        <v>0</v>
      </c>
      <c r="Y40" s="64"/>
      <c r="AA40" s="248" t="s">
        <v>328</v>
      </c>
      <c r="AB40" s="346" t="str">
        <f>F48</f>
        <v/>
      </c>
      <c r="AC40" s="348" t="s">
        <v>334</v>
      </c>
      <c r="AD40" s="349" t="str">
        <f t="shared" ref="AD40:AD45" si="50">IF(AB40&gt;=20,"★","")</f>
        <v>★</v>
      </c>
      <c r="AE40" s="349" t="str">
        <f t="shared" ref="AE40:AE45" si="51">IF(AB40&gt;=40,"★","")</f>
        <v>★</v>
      </c>
      <c r="AF40" s="349" t="str">
        <f t="shared" ref="AF40:AF45" si="52">IF(AB40&gt;=60,"★","")</f>
        <v>★</v>
      </c>
      <c r="AG40" s="350" t="str">
        <f t="shared" ref="AG40:AG45" si="53">IF(AB40&gt;=80,"★","")</f>
        <v>★</v>
      </c>
      <c r="AH40" s="449"/>
      <c r="AJ40" s="442" t="s">
        <v>335</v>
      </c>
      <c r="AK40" s="443"/>
    </row>
    <row r="41" spans="1:37">
      <c r="A41" s="410" t="s">
        <v>28</v>
      </c>
      <c r="B41" s="411"/>
      <c r="C41" s="65" t="s">
        <v>128</v>
      </c>
      <c r="D41" s="282"/>
      <c r="E41" s="43"/>
      <c r="F41" s="36" t="s">
        <v>32</v>
      </c>
      <c r="G41" s="36" t="s">
        <v>32</v>
      </c>
      <c r="H41" s="36"/>
      <c r="I41" s="36"/>
      <c r="J41" s="37"/>
      <c r="K41" s="98">
        <f t="shared" si="36"/>
        <v>0</v>
      </c>
      <c r="L41" s="98">
        <f t="shared" si="37"/>
        <v>0</v>
      </c>
      <c r="M41" s="99">
        <f t="shared" si="38"/>
        <v>0</v>
      </c>
      <c r="N41" s="99">
        <f t="shared" si="39"/>
        <v>0</v>
      </c>
      <c r="O41" s="100">
        <f t="shared" si="40"/>
        <v>0</v>
      </c>
      <c r="P41" s="100">
        <f t="shared" si="41"/>
        <v>0</v>
      </c>
      <c r="Q41" s="101">
        <f t="shared" si="42"/>
        <v>0</v>
      </c>
      <c r="R41" s="101">
        <f t="shared" si="43"/>
        <v>0</v>
      </c>
      <c r="S41" s="102">
        <f t="shared" si="44"/>
        <v>0</v>
      </c>
      <c r="T41" s="102">
        <f t="shared" si="45"/>
        <v>0</v>
      </c>
      <c r="U41" s="103">
        <f t="shared" si="46"/>
        <v>0</v>
      </c>
      <c r="V41" s="103">
        <f t="shared" si="47"/>
        <v>0</v>
      </c>
      <c r="W41" s="104">
        <f t="shared" si="48"/>
        <v>0</v>
      </c>
      <c r="X41" s="104">
        <f t="shared" si="49"/>
        <v>0</v>
      </c>
      <c r="Y41" s="64"/>
      <c r="AA41" s="248" t="s">
        <v>329</v>
      </c>
      <c r="AB41" s="346" t="str">
        <f>G48</f>
        <v/>
      </c>
      <c r="AC41" s="348" t="s">
        <v>334</v>
      </c>
      <c r="AD41" s="349" t="str">
        <f t="shared" si="50"/>
        <v>★</v>
      </c>
      <c r="AE41" s="349" t="str">
        <f t="shared" si="51"/>
        <v>★</v>
      </c>
      <c r="AF41" s="349" t="str">
        <f t="shared" si="52"/>
        <v>★</v>
      </c>
      <c r="AG41" s="350" t="str">
        <f t="shared" si="53"/>
        <v>★</v>
      </c>
      <c r="AH41" s="449"/>
      <c r="AJ41" s="351" t="s">
        <v>336</v>
      </c>
      <c r="AK41" s="352" t="s">
        <v>334</v>
      </c>
    </row>
    <row r="42" spans="1:37">
      <c r="A42" s="409"/>
      <c r="B42" s="400"/>
      <c r="C42" s="281" t="s">
        <v>129</v>
      </c>
      <c r="D42" s="162"/>
      <c r="E42" s="41" t="s">
        <v>32</v>
      </c>
      <c r="F42" s="16"/>
      <c r="G42" s="16" t="s">
        <v>32</v>
      </c>
      <c r="H42" s="16" t="s">
        <v>32</v>
      </c>
      <c r="I42" s="16"/>
      <c r="J42" s="17" t="s">
        <v>32</v>
      </c>
      <c r="K42" s="98">
        <f t="shared" si="36"/>
        <v>0</v>
      </c>
      <c r="L42" s="98">
        <f t="shared" si="37"/>
        <v>0</v>
      </c>
      <c r="M42" s="99">
        <f t="shared" si="38"/>
        <v>0</v>
      </c>
      <c r="N42" s="99">
        <f t="shared" si="39"/>
        <v>0</v>
      </c>
      <c r="O42" s="100">
        <f t="shared" si="40"/>
        <v>0</v>
      </c>
      <c r="P42" s="100">
        <f t="shared" si="41"/>
        <v>0</v>
      </c>
      <c r="Q42" s="101">
        <f t="shared" si="42"/>
        <v>0</v>
      </c>
      <c r="R42" s="101">
        <f t="shared" si="43"/>
        <v>0</v>
      </c>
      <c r="S42" s="102">
        <f t="shared" si="44"/>
        <v>0</v>
      </c>
      <c r="T42" s="102">
        <f t="shared" si="45"/>
        <v>0</v>
      </c>
      <c r="U42" s="103">
        <f t="shared" si="46"/>
        <v>0</v>
      </c>
      <c r="V42" s="103">
        <f t="shared" si="47"/>
        <v>0</v>
      </c>
      <c r="W42" s="104">
        <f t="shared" si="48"/>
        <v>0</v>
      </c>
      <c r="X42" s="104">
        <f t="shared" si="49"/>
        <v>0</v>
      </c>
      <c r="Y42" s="64"/>
      <c r="AA42" s="248" t="s">
        <v>143</v>
      </c>
      <c r="AB42" s="346" t="str">
        <f>H48</f>
        <v/>
      </c>
      <c r="AC42" s="348" t="s">
        <v>334</v>
      </c>
      <c r="AD42" s="349" t="str">
        <f t="shared" si="50"/>
        <v>★</v>
      </c>
      <c r="AE42" s="349" t="str">
        <f t="shared" si="51"/>
        <v>★</v>
      </c>
      <c r="AF42" s="349" t="str">
        <f t="shared" si="52"/>
        <v>★</v>
      </c>
      <c r="AG42" s="350" t="str">
        <f t="shared" si="53"/>
        <v>★</v>
      </c>
      <c r="AH42" s="449"/>
      <c r="AJ42" s="351" t="s">
        <v>337</v>
      </c>
      <c r="AK42" s="353" t="s">
        <v>341</v>
      </c>
    </row>
    <row r="43" spans="1:37" ht="14.25" thickBot="1">
      <c r="A43" s="409"/>
      <c r="B43" s="400"/>
      <c r="C43" s="281" t="s">
        <v>130</v>
      </c>
      <c r="D43" s="162"/>
      <c r="E43" s="41"/>
      <c r="F43" s="16"/>
      <c r="G43" s="16"/>
      <c r="H43" s="16"/>
      <c r="I43" s="16" t="s">
        <v>32</v>
      </c>
      <c r="J43" s="17"/>
      <c r="K43" s="98">
        <f t="shared" si="36"/>
        <v>0</v>
      </c>
      <c r="L43" s="98">
        <f t="shared" si="37"/>
        <v>0</v>
      </c>
      <c r="M43" s="99">
        <f t="shared" si="38"/>
        <v>0</v>
      </c>
      <c r="N43" s="99">
        <f t="shared" si="39"/>
        <v>0</v>
      </c>
      <c r="O43" s="100">
        <f t="shared" si="40"/>
        <v>0</v>
      </c>
      <c r="P43" s="100">
        <f t="shared" si="41"/>
        <v>0</v>
      </c>
      <c r="Q43" s="101">
        <f t="shared" si="42"/>
        <v>0</v>
      </c>
      <c r="R43" s="101">
        <f t="shared" si="43"/>
        <v>0</v>
      </c>
      <c r="S43" s="102">
        <f t="shared" si="44"/>
        <v>0</v>
      </c>
      <c r="T43" s="102">
        <f t="shared" si="45"/>
        <v>0</v>
      </c>
      <c r="U43" s="103">
        <f t="shared" si="46"/>
        <v>0</v>
      </c>
      <c r="V43" s="103">
        <f t="shared" si="47"/>
        <v>0</v>
      </c>
      <c r="W43" s="104">
        <f t="shared" si="48"/>
        <v>0</v>
      </c>
      <c r="X43" s="104">
        <f t="shared" si="49"/>
        <v>0</v>
      </c>
      <c r="Y43" s="81"/>
      <c r="AA43" s="248" t="s">
        <v>144</v>
      </c>
      <c r="AB43" s="346" t="str">
        <f>I48</f>
        <v/>
      </c>
      <c r="AC43" s="348" t="s">
        <v>334</v>
      </c>
      <c r="AD43" s="349" t="str">
        <f t="shared" si="50"/>
        <v>★</v>
      </c>
      <c r="AE43" s="349" t="str">
        <f t="shared" si="51"/>
        <v>★</v>
      </c>
      <c r="AF43" s="349" t="str">
        <f t="shared" si="52"/>
        <v>★</v>
      </c>
      <c r="AG43" s="350" t="str">
        <f t="shared" si="53"/>
        <v>★</v>
      </c>
      <c r="AH43" s="449"/>
      <c r="AJ43" s="351" t="s">
        <v>338</v>
      </c>
      <c r="AK43" s="353" t="s">
        <v>342</v>
      </c>
    </row>
    <row r="44" spans="1:37">
      <c r="A44" s="439" t="s">
        <v>29</v>
      </c>
      <c r="B44" s="411"/>
      <c r="C44" s="78" t="s">
        <v>265</v>
      </c>
      <c r="D44" s="290"/>
      <c r="E44" s="57" t="s">
        <v>32</v>
      </c>
      <c r="F44" s="58" t="s">
        <v>32</v>
      </c>
      <c r="G44" s="58" t="s">
        <v>32</v>
      </c>
      <c r="H44" s="58" t="s">
        <v>32</v>
      </c>
      <c r="I44" s="58"/>
      <c r="J44" s="59" t="s">
        <v>32</v>
      </c>
      <c r="K44" s="98">
        <f t="shared" si="36"/>
        <v>0</v>
      </c>
      <c r="L44" s="98">
        <f t="shared" si="37"/>
        <v>0</v>
      </c>
      <c r="M44" s="99">
        <f t="shared" si="38"/>
        <v>0</v>
      </c>
      <c r="N44" s="99">
        <f t="shared" si="39"/>
        <v>0</v>
      </c>
      <c r="O44" s="100">
        <f t="shared" si="40"/>
        <v>0</v>
      </c>
      <c r="P44" s="100">
        <f t="shared" si="41"/>
        <v>0</v>
      </c>
      <c r="Q44" s="101">
        <f t="shared" si="42"/>
        <v>0</v>
      </c>
      <c r="R44" s="101">
        <f t="shared" si="43"/>
        <v>0</v>
      </c>
      <c r="S44" s="102">
        <f t="shared" si="44"/>
        <v>0</v>
      </c>
      <c r="T44" s="102">
        <f t="shared" si="45"/>
        <v>0</v>
      </c>
      <c r="U44" s="103">
        <f t="shared" si="46"/>
        <v>0</v>
      </c>
      <c r="V44" s="103">
        <f t="shared" si="47"/>
        <v>0</v>
      </c>
      <c r="W44" s="104">
        <f t="shared" si="48"/>
        <v>0</v>
      </c>
      <c r="X44" s="104">
        <f t="shared" si="49"/>
        <v>0</v>
      </c>
      <c r="Y44" s="64"/>
      <c r="AA44" s="248" t="s">
        <v>145</v>
      </c>
      <c r="AB44" s="346" t="str">
        <f>J48</f>
        <v/>
      </c>
      <c r="AC44" s="348" t="s">
        <v>334</v>
      </c>
      <c r="AD44" s="349" t="str">
        <f t="shared" si="50"/>
        <v>★</v>
      </c>
      <c r="AE44" s="349" t="str">
        <f t="shared" si="51"/>
        <v>★</v>
      </c>
      <c r="AF44" s="349" t="str">
        <f t="shared" si="52"/>
        <v>★</v>
      </c>
      <c r="AG44" s="350" t="str">
        <f t="shared" si="53"/>
        <v>★</v>
      </c>
      <c r="AH44" s="449"/>
      <c r="AJ44" s="351" t="s">
        <v>339</v>
      </c>
      <c r="AK44" s="353" t="s">
        <v>343</v>
      </c>
    </row>
    <row r="45" spans="1:37" ht="14.25" thickBot="1">
      <c r="A45" s="409"/>
      <c r="B45" s="400"/>
      <c r="C45" s="93" t="s">
        <v>266</v>
      </c>
      <c r="D45" s="288"/>
      <c r="E45" s="94"/>
      <c r="F45" s="95"/>
      <c r="G45" s="95"/>
      <c r="H45" s="95"/>
      <c r="I45" s="95" t="s">
        <v>32</v>
      </c>
      <c r="J45" s="96"/>
      <c r="K45" s="98">
        <f t="shared" si="36"/>
        <v>0</v>
      </c>
      <c r="L45" s="98">
        <f t="shared" si="37"/>
        <v>0</v>
      </c>
      <c r="M45" s="99">
        <f t="shared" si="38"/>
        <v>0</v>
      </c>
      <c r="N45" s="99">
        <f t="shared" si="39"/>
        <v>0</v>
      </c>
      <c r="O45" s="100">
        <f t="shared" si="40"/>
        <v>0</v>
      </c>
      <c r="P45" s="100">
        <f t="shared" si="41"/>
        <v>0</v>
      </c>
      <c r="Q45" s="101">
        <f t="shared" si="42"/>
        <v>0</v>
      </c>
      <c r="R45" s="101">
        <f t="shared" si="43"/>
        <v>0</v>
      </c>
      <c r="S45" s="102">
        <f t="shared" si="44"/>
        <v>0</v>
      </c>
      <c r="T45" s="102">
        <f t="shared" si="45"/>
        <v>0</v>
      </c>
      <c r="U45" s="103">
        <f t="shared" si="46"/>
        <v>0</v>
      </c>
      <c r="V45" s="103">
        <f t="shared" si="47"/>
        <v>0</v>
      </c>
      <c r="W45" s="104">
        <f t="shared" si="48"/>
        <v>0</v>
      </c>
      <c r="X45" s="104">
        <f t="shared" si="49"/>
        <v>0</v>
      </c>
      <c r="Y45" s="64"/>
      <c r="AA45" s="345" t="s">
        <v>333</v>
      </c>
      <c r="AB45" s="347" t="str">
        <f>D48</f>
        <v/>
      </c>
      <c r="AC45" s="356" t="s">
        <v>334</v>
      </c>
      <c r="AD45" s="357" t="str">
        <f t="shared" si="50"/>
        <v>★</v>
      </c>
      <c r="AE45" s="357" t="str">
        <f t="shared" si="51"/>
        <v>★</v>
      </c>
      <c r="AF45" s="357" t="str">
        <f t="shared" si="52"/>
        <v>★</v>
      </c>
      <c r="AG45" s="359" t="str">
        <f t="shared" si="53"/>
        <v>★</v>
      </c>
      <c r="AH45" s="450"/>
      <c r="AJ45" s="354" t="s">
        <v>340</v>
      </c>
      <c r="AK45" s="355" t="s">
        <v>344</v>
      </c>
    </row>
    <row r="46" spans="1:37">
      <c r="A46" s="439" t="s">
        <v>30</v>
      </c>
      <c r="B46" s="411"/>
      <c r="C46" s="78" t="s">
        <v>267</v>
      </c>
      <c r="D46" s="290"/>
      <c r="E46" s="57" t="s">
        <v>32</v>
      </c>
      <c r="F46" s="58" t="s">
        <v>32</v>
      </c>
      <c r="G46" s="58" t="s">
        <v>32</v>
      </c>
      <c r="H46" s="58" t="s">
        <v>32</v>
      </c>
      <c r="I46" s="58"/>
      <c r="J46" s="59" t="s">
        <v>32</v>
      </c>
      <c r="K46" s="98">
        <f t="shared" si="36"/>
        <v>0</v>
      </c>
      <c r="L46" s="98">
        <f t="shared" si="37"/>
        <v>0</v>
      </c>
      <c r="M46" s="99">
        <f t="shared" si="38"/>
        <v>0</v>
      </c>
      <c r="N46" s="99">
        <f t="shared" si="39"/>
        <v>0</v>
      </c>
      <c r="O46" s="100">
        <f t="shared" si="40"/>
        <v>0</v>
      </c>
      <c r="P46" s="100">
        <f t="shared" si="41"/>
        <v>0</v>
      </c>
      <c r="Q46" s="101">
        <f t="shared" si="42"/>
        <v>0</v>
      </c>
      <c r="R46" s="101">
        <f t="shared" si="43"/>
        <v>0</v>
      </c>
      <c r="S46" s="102">
        <f t="shared" si="44"/>
        <v>0</v>
      </c>
      <c r="T46" s="102">
        <f t="shared" si="45"/>
        <v>0</v>
      </c>
      <c r="U46" s="103">
        <f t="shared" si="46"/>
        <v>0</v>
      </c>
      <c r="V46" s="103">
        <f t="shared" si="47"/>
        <v>0</v>
      </c>
      <c r="W46" s="104">
        <f t="shared" si="48"/>
        <v>0</v>
      </c>
      <c r="X46" s="104">
        <f t="shared" si="49"/>
        <v>0</v>
      </c>
      <c r="Y46" s="64"/>
    </row>
    <row r="47" spans="1:37" ht="14.25" thickBot="1">
      <c r="A47" s="412"/>
      <c r="B47" s="413"/>
      <c r="C47" s="80" t="s">
        <v>268</v>
      </c>
      <c r="D47" s="292"/>
      <c r="E47" s="94"/>
      <c r="F47" s="95"/>
      <c r="G47" s="95"/>
      <c r="H47" s="95"/>
      <c r="I47" s="95" t="s">
        <v>32</v>
      </c>
      <c r="J47" s="96"/>
      <c r="K47" s="98">
        <f t="shared" si="36"/>
        <v>0</v>
      </c>
      <c r="L47" s="98">
        <f t="shared" si="37"/>
        <v>0</v>
      </c>
      <c r="M47" s="99">
        <f t="shared" si="38"/>
        <v>0</v>
      </c>
      <c r="N47" s="99">
        <f t="shared" si="39"/>
        <v>0</v>
      </c>
      <c r="O47" s="100">
        <f t="shared" si="40"/>
        <v>0</v>
      </c>
      <c r="P47" s="100">
        <f t="shared" si="41"/>
        <v>0</v>
      </c>
      <c r="Q47" s="101">
        <f t="shared" si="42"/>
        <v>0</v>
      </c>
      <c r="R47" s="101">
        <f t="shared" si="43"/>
        <v>0</v>
      </c>
      <c r="S47" s="102">
        <f t="shared" si="44"/>
        <v>0</v>
      </c>
      <c r="T47" s="102">
        <f t="shared" si="45"/>
        <v>0</v>
      </c>
      <c r="U47" s="103">
        <f t="shared" si="46"/>
        <v>0</v>
      </c>
      <c r="V47" s="103">
        <f t="shared" si="47"/>
        <v>0</v>
      </c>
      <c r="W47" s="104">
        <f t="shared" si="48"/>
        <v>0</v>
      </c>
      <c r="X47" s="104">
        <f t="shared" si="49"/>
        <v>0</v>
      </c>
      <c r="Y47" s="64"/>
    </row>
    <row r="48" spans="1:37" ht="14.25" thickBot="1">
      <c r="A48" s="393" t="s">
        <v>152</v>
      </c>
      <c r="B48" s="394"/>
      <c r="C48" s="395"/>
      <c r="D48" s="107" t="str">
        <f>IF(SUM(L39:L47)=0,"",SUM(K39:K47)/SUM(L39:L47)*100)</f>
        <v/>
      </c>
      <c r="E48" s="107" t="str">
        <f>IF(SUM(N39:N47)=0,"",SUM(M39:M47)/SUM(N39:N47)*100)</f>
        <v/>
      </c>
      <c r="F48" s="105" t="str">
        <f>IF(SUM(P39:P47)=0,"",SUM(O39:O47)/SUM(P39:P47)*100)</f>
        <v/>
      </c>
      <c r="G48" s="105" t="str">
        <f>IF(SUM(R39:R47)=0,"",SUM(Q39:Q47)/SUM(R39:R47)*100)</f>
        <v/>
      </c>
      <c r="H48" s="105" t="str">
        <f>IF(SUM(T39:T47)=0,"",SUM(S39:S47)/SUM(T39:T47)*100)</f>
        <v/>
      </c>
      <c r="I48" s="105" t="str">
        <f>IF(SUM(V39:V47)=0,"",SUM(U39:U47)/SUM(V39:V47)*100)</f>
        <v/>
      </c>
      <c r="J48" s="106" t="str">
        <f>IF(SUM(X39:X47)=0,"",SUM(W39:W47)/SUM(X39:X47)*100)</f>
        <v/>
      </c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64"/>
    </row>
    <row r="49" spans="1:37" ht="30" customHeight="1" thickBot="1">
      <c r="A49" s="396" t="s">
        <v>71</v>
      </c>
      <c r="B49" s="392"/>
      <c r="C49" s="397"/>
      <c r="D49" s="397"/>
      <c r="E49" s="397"/>
      <c r="F49" s="397"/>
      <c r="G49" s="397"/>
      <c r="H49" s="397"/>
      <c r="I49" s="397"/>
      <c r="J49" s="39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64"/>
    </row>
    <row r="50" spans="1:37" ht="14.25" thickBot="1"/>
    <row r="51" spans="1:37" ht="18" customHeight="1" thickBot="1">
      <c r="A51" s="391" t="s">
        <v>276</v>
      </c>
      <c r="B51" s="392"/>
      <c r="C51" s="299"/>
      <c r="D51" s="295"/>
      <c r="E51" s="295"/>
      <c r="F51" s="295"/>
      <c r="G51" s="295"/>
      <c r="H51" s="295"/>
      <c r="I51" s="295"/>
      <c r="J51" s="296"/>
    </row>
    <row r="52" spans="1:37">
      <c r="A52" s="431" t="s">
        <v>6</v>
      </c>
      <c r="B52" s="374"/>
      <c r="C52" s="433" t="s">
        <v>62</v>
      </c>
      <c r="D52" s="425" t="s">
        <v>64</v>
      </c>
      <c r="E52" s="428" t="s">
        <v>63</v>
      </c>
      <c r="F52" s="429"/>
      <c r="G52" s="429"/>
      <c r="H52" s="429"/>
      <c r="I52" s="429"/>
      <c r="J52" s="430"/>
      <c r="Y52" s="64"/>
    </row>
    <row r="53" spans="1:37" ht="14.25" thickBot="1">
      <c r="A53" s="402"/>
      <c r="B53" s="403"/>
      <c r="C53" s="434"/>
      <c r="D53" s="426"/>
      <c r="E53" s="414" t="s">
        <v>78</v>
      </c>
      <c r="F53" s="436" t="s">
        <v>3</v>
      </c>
      <c r="G53" s="436"/>
      <c r="H53" s="436" t="s">
        <v>4</v>
      </c>
      <c r="I53" s="436" t="s">
        <v>5</v>
      </c>
      <c r="J53" s="416" t="s">
        <v>8</v>
      </c>
      <c r="Y53" s="64" t="s">
        <v>32</v>
      </c>
    </row>
    <row r="54" spans="1:37" ht="14.25" customHeight="1" thickBot="1">
      <c r="A54" s="432"/>
      <c r="B54" s="388"/>
      <c r="C54" s="435"/>
      <c r="D54" s="427"/>
      <c r="E54" s="415"/>
      <c r="F54" s="255" t="s">
        <v>46</v>
      </c>
      <c r="G54" s="255" t="s">
        <v>47</v>
      </c>
      <c r="H54" s="437"/>
      <c r="I54" s="437"/>
      <c r="J54" s="417"/>
      <c r="Y54" s="64" t="s">
        <v>72</v>
      </c>
      <c r="AA54" s="342" t="s">
        <v>63</v>
      </c>
      <c r="AB54" s="343" t="s">
        <v>152</v>
      </c>
      <c r="AC54" s="447" t="s">
        <v>64</v>
      </c>
      <c r="AD54" s="447"/>
      <c r="AE54" s="447"/>
      <c r="AF54" s="447"/>
      <c r="AG54" s="447"/>
      <c r="AH54" s="344" t="s">
        <v>326</v>
      </c>
    </row>
    <row r="55" spans="1:37" ht="14.25" thickTop="1">
      <c r="A55" s="399" t="s">
        <v>27</v>
      </c>
      <c r="B55" s="400"/>
      <c r="C55" s="14" t="s">
        <v>262</v>
      </c>
      <c r="D55" s="161"/>
      <c r="E55" s="40" t="s">
        <v>32</v>
      </c>
      <c r="F55" s="22"/>
      <c r="G55" s="22"/>
      <c r="H55" s="22"/>
      <c r="I55" s="22"/>
      <c r="J55" s="23"/>
      <c r="K55" s="98">
        <f t="shared" ref="K55:K63" si="54">IF(D55="○",1,0)</f>
        <v>0</v>
      </c>
      <c r="L55" s="98">
        <f t="shared" ref="L55:L63" si="55">IF(D55="",0,1)</f>
        <v>0</v>
      </c>
      <c r="M55" s="99">
        <f t="shared" ref="M55:M63" si="56">IF(AND($D55="○",E55="○"),1,0)</f>
        <v>0</v>
      </c>
      <c r="N55" s="99">
        <f t="shared" ref="N55:N63" si="57">IF(AND($D55&lt;&gt;"",$E55="○"),1,0)</f>
        <v>0</v>
      </c>
      <c r="O55" s="100">
        <f t="shared" ref="O55:O63" si="58">IF(AND($D55="○",F55="○"),1,0)</f>
        <v>0</v>
      </c>
      <c r="P55" s="100">
        <f t="shared" ref="P55:P63" si="59">IF(AND($D55&lt;&gt;"",$F55="○"),1,0)</f>
        <v>0</v>
      </c>
      <c r="Q55" s="101">
        <f t="shared" ref="Q55:Q63" si="60">IF(AND($D55="○",G55="○"),1,0)</f>
        <v>0</v>
      </c>
      <c r="R55" s="101">
        <f t="shared" ref="R55:R63" si="61">IF(AND($D55&lt;&gt;"",$G55="○"),1,0)</f>
        <v>0</v>
      </c>
      <c r="S55" s="102">
        <f t="shared" ref="S55:S63" si="62">IF(AND($D55="○",H55="○"),1,0)</f>
        <v>0</v>
      </c>
      <c r="T55" s="102">
        <f t="shared" ref="T55:T63" si="63">IF(AND($D55&lt;&gt;"",$H55="○"),1,0)</f>
        <v>0</v>
      </c>
      <c r="U55" s="103">
        <f t="shared" ref="U55:U63" si="64">IF(AND($D55="○",I55="○"),1,0)</f>
        <v>0</v>
      </c>
      <c r="V55" s="103">
        <f t="shared" ref="V55:V63" si="65">IF(AND($D55&lt;&gt;"",$I55="○"),1,0)</f>
        <v>0</v>
      </c>
      <c r="W55" s="104">
        <f t="shared" ref="W55:W63" si="66">IF(AND($D55="○",J55="○"),1,0)</f>
        <v>0</v>
      </c>
      <c r="X55" s="104">
        <f t="shared" ref="X55:X63" si="67">IF(AND($D55&lt;&gt;"",$J55="○"),1,0)</f>
        <v>0</v>
      </c>
      <c r="Y55" s="64"/>
      <c r="AA55" s="248" t="s">
        <v>327</v>
      </c>
      <c r="AB55" s="346" t="str">
        <f>E64</f>
        <v/>
      </c>
      <c r="AC55" s="348" t="s">
        <v>334</v>
      </c>
      <c r="AD55" s="349" t="str">
        <f>IF(AB55&gt;=20,"★","")</f>
        <v>★</v>
      </c>
      <c r="AE55" s="349" t="str">
        <f>IF(AB55&gt;=40,"★","")</f>
        <v>★</v>
      </c>
      <c r="AF55" s="349" t="str">
        <f>IF(AB55&gt;=60,"★","")</f>
        <v>★</v>
      </c>
      <c r="AG55" s="350" t="str">
        <f>IF(AB55&gt;=80,"★","")</f>
        <v>★</v>
      </c>
      <c r="AH55" s="449">
        <f>C65</f>
        <v>0</v>
      </c>
    </row>
    <row r="56" spans="1:37" ht="14.25" thickBot="1">
      <c r="A56" s="399"/>
      <c r="B56" s="400"/>
      <c r="C56" s="14" t="s">
        <v>263</v>
      </c>
      <c r="D56" s="161"/>
      <c r="E56" s="40"/>
      <c r="F56" s="22" t="s">
        <v>32</v>
      </c>
      <c r="G56" s="22" t="s">
        <v>32</v>
      </c>
      <c r="H56" s="22"/>
      <c r="I56" s="22"/>
      <c r="J56" s="23"/>
      <c r="K56" s="98">
        <f t="shared" si="54"/>
        <v>0</v>
      </c>
      <c r="L56" s="98">
        <f t="shared" si="55"/>
        <v>0</v>
      </c>
      <c r="M56" s="99">
        <f t="shared" si="56"/>
        <v>0</v>
      </c>
      <c r="N56" s="99">
        <f t="shared" si="57"/>
        <v>0</v>
      </c>
      <c r="O56" s="100">
        <f t="shared" si="58"/>
        <v>0</v>
      </c>
      <c r="P56" s="100">
        <f t="shared" si="59"/>
        <v>0</v>
      </c>
      <c r="Q56" s="101">
        <f t="shared" si="60"/>
        <v>0</v>
      </c>
      <c r="R56" s="101">
        <f t="shared" si="61"/>
        <v>0</v>
      </c>
      <c r="S56" s="102">
        <f t="shared" si="62"/>
        <v>0</v>
      </c>
      <c r="T56" s="102">
        <f t="shared" si="63"/>
        <v>0</v>
      </c>
      <c r="U56" s="103">
        <f t="shared" si="64"/>
        <v>0</v>
      </c>
      <c r="V56" s="103">
        <f t="shared" si="65"/>
        <v>0</v>
      </c>
      <c r="W56" s="104">
        <f t="shared" si="66"/>
        <v>0</v>
      </c>
      <c r="X56" s="104">
        <f t="shared" si="67"/>
        <v>0</v>
      </c>
      <c r="Y56" s="64"/>
      <c r="AA56" s="248" t="s">
        <v>328</v>
      </c>
      <c r="AB56" s="346" t="str">
        <f>F64</f>
        <v/>
      </c>
      <c r="AC56" s="348" t="s">
        <v>334</v>
      </c>
      <c r="AD56" s="349" t="str">
        <f t="shared" ref="AD56:AD61" si="68">IF(AB56&gt;=20,"★","")</f>
        <v>★</v>
      </c>
      <c r="AE56" s="349" t="str">
        <f t="shared" ref="AE56:AE61" si="69">IF(AB56&gt;=40,"★","")</f>
        <v>★</v>
      </c>
      <c r="AF56" s="349" t="str">
        <f t="shared" ref="AF56:AF61" si="70">IF(AB56&gt;=60,"★","")</f>
        <v>★</v>
      </c>
      <c r="AG56" s="350" t="str">
        <f t="shared" ref="AG56:AG61" si="71">IF(AB56&gt;=80,"★","")</f>
        <v>★</v>
      </c>
      <c r="AH56" s="449"/>
      <c r="AJ56" s="442" t="s">
        <v>335</v>
      </c>
      <c r="AK56" s="443"/>
    </row>
    <row r="57" spans="1:37">
      <c r="A57" s="410" t="s">
        <v>28</v>
      </c>
      <c r="B57" s="411"/>
      <c r="C57" s="65" t="s">
        <v>128</v>
      </c>
      <c r="D57" s="282"/>
      <c r="E57" s="43"/>
      <c r="F57" s="36" t="s">
        <v>32</v>
      </c>
      <c r="G57" s="36" t="s">
        <v>32</v>
      </c>
      <c r="H57" s="36"/>
      <c r="I57" s="36"/>
      <c r="J57" s="37"/>
      <c r="K57" s="98">
        <f t="shared" si="54"/>
        <v>0</v>
      </c>
      <c r="L57" s="98">
        <f t="shared" si="55"/>
        <v>0</v>
      </c>
      <c r="M57" s="99">
        <f t="shared" si="56"/>
        <v>0</v>
      </c>
      <c r="N57" s="99">
        <f t="shared" si="57"/>
        <v>0</v>
      </c>
      <c r="O57" s="100">
        <f t="shared" si="58"/>
        <v>0</v>
      </c>
      <c r="P57" s="100">
        <f t="shared" si="59"/>
        <v>0</v>
      </c>
      <c r="Q57" s="101">
        <f t="shared" si="60"/>
        <v>0</v>
      </c>
      <c r="R57" s="101">
        <f t="shared" si="61"/>
        <v>0</v>
      </c>
      <c r="S57" s="102">
        <f t="shared" si="62"/>
        <v>0</v>
      </c>
      <c r="T57" s="102">
        <f t="shared" si="63"/>
        <v>0</v>
      </c>
      <c r="U57" s="103">
        <f t="shared" si="64"/>
        <v>0</v>
      </c>
      <c r="V57" s="103">
        <f t="shared" si="65"/>
        <v>0</v>
      </c>
      <c r="W57" s="104">
        <f t="shared" si="66"/>
        <v>0</v>
      </c>
      <c r="X57" s="104">
        <f t="shared" si="67"/>
        <v>0</v>
      </c>
      <c r="Y57" s="64"/>
      <c r="AA57" s="248" t="s">
        <v>329</v>
      </c>
      <c r="AB57" s="346" t="str">
        <f>G64</f>
        <v/>
      </c>
      <c r="AC57" s="348" t="s">
        <v>334</v>
      </c>
      <c r="AD57" s="349" t="str">
        <f t="shared" si="68"/>
        <v>★</v>
      </c>
      <c r="AE57" s="349" t="str">
        <f t="shared" si="69"/>
        <v>★</v>
      </c>
      <c r="AF57" s="349" t="str">
        <f t="shared" si="70"/>
        <v>★</v>
      </c>
      <c r="AG57" s="350" t="str">
        <f t="shared" si="71"/>
        <v>★</v>
      </c>
      <c r="AH57" s="449"/>
      <c r="AJ57" s="351" t="s">
        <v>336</v>
      </c>
      <c r="AK57" s="352" t="s">
        <v>334</v>
      </c>
    </row>
    <row r="58" spans="1:37">
      <c r="A58" s="409"/>
      <c r="B58" s="400"/>
      <c r="C58" s="281" t="s">
        <v>129</v>
      </c>
      <c r="D58" s="162"/>
      <c r="E58" s="41" t="s">
        <v>32</v>
      </c>
      <c r="F58" s="16"/>
      <c r="G58" s="16" t="s">
        <v>32</v>
      </c>
      <c r="H58" s="16" t="s">
        <v>32</v>
      </c>
      <c r="I58" s="16"/>
      <c r="J58" s="17" t="s">
        <v>32</v>
      </c>
      <c r="K58" s="98">
        <f t="shared" si="54"/>
        <v>0</v>
      </c>
      <c r="L58" s="98">
        <f t="shared" si="55"/>
        <v>0</v>
      </c>
      <c r="M58" s="99">
        <f t="shared" si="56"/>
        <v>0</v>
      </c>
      <c r="N58" s="99">
        <f t="shared" si="57"/>
        <v>0</v>
      </c>
      <c r="O58" s="100">
        <f t="shared" si="58"/>
        <v>0</v>
      </c>
      <c r="P58" s="100">
        <f t="shared" si="59"/>
        <v>0</v>
      </c>
      <c r="Q58" s="101">
        <f t="shared" si="60"/>
        <v>0</v>
      </c>
      <c r="R58" s="101">
        <f t="shared" si="61"/>
        <v>0</v>
      </c>
      <c r="S58" s="102">
        <f t="shared" si="62"/>
        <v>0</v>
      </c>
      <c r="T58" s="102">
        <f t="shared" si="63"/>
        <v>0</v>
      </c>
      <c r="U58" s="103">
        <f t="shared" si="64"/>
        <v>0</v>
      </c>
      <c r="V58" s="103">
        <f t="shared" si="65"/>
        <v>0</v>
      </c>
      <c r="W58" s="104">
        <f t="shared" si="66"/>
        <v>0</v>
      </c>
      <c r="X58" s="104">
        <f t="shared" si="67"/>
        <v>0</v>
      </c>
      <c r="Y58" s="64"/>
      <c r="AA58" s="248" t="s">
        <v>143</v>
      </c>
      <c r="AB58" s="346" t="str">
        <f>H64</f>
        <v/>
      </c>
      <c r="AC58" s="348" t="s">
        <v>334</v>
      </c>
      <c r="AD58" s="349" t="str">
        <f t="shared" si="68"/>
        <v>★</v>
      </c>
      <c r="AE58" s="349" t="str">
        <f t="shared" si="69"/>
        <v>★</v>
      </c>
      <c r="AF58" s="349" t="str">
        <f t="shared" si="70"/>
        <v>★</v>
      </c>
      <c r="AG58" s="350" t="str">
        <f t="shared" si="71"/>
        <v>★</v>
      </c>
      <c r="AH58" s="449"/>
      <c r="AJ58" s="351" t="s">
        <v>337</v>
      </c>
      <c r="AK58" s="353" t="s">
        <v>341</v>
      </c>
    </row>
    <row r="59" spans="1:37" ht="14.25" thickBot="1">
      <c r="A59" s="409"/>
      <c r="B59" s="400"/>
      <c r="C59" s="281" t="s">
        <v>264</v>
      </c>
      <c r="D59" s="162"/>
      <c r="E59" s="41"/>
      <c r="F59" s="16"/>
      <c r="G59" s="16"/>
      <c r="H59" s="16"/>
      <c r="I59" s="16" t="s">
        <v>32</v>
      </c>
      <c r="J59" s="17"/>
      <c r="K59" s="98">
        <f t="shared" si="54"/>
        <v>0</v>
      </c>
      <c r="L59" s="98">
        <f t="shared" si="55"/>
        <v>0</v>
      </c>
      <c r="M59" s="99">
        <f t="shared" si="56"/>
        <v>0</v>
      </c>
      <c r="N59" s="99">
        <f t="shared" si="57"/>
        <v>0</v>
      </c>
      <c r="O59" s="100">
        <f t="shared" si="58"/>
        <v>0</v>
      </c>
      <c r="P59" s="100">
        <f t="shared" si="59"/>
        <v>0</v>
      </c>
      <c r="Q59" s="101">
        <f t="shared" si="60"/>
        <v>0</v>
      </c>
      <c r="R59" s="101">
        <f t="shared" si="61"/>
        <v>0</v>
      </c>
      <c r="S59" s="102">
        <f t="shared" si="62"/>
        <v>0</v>
      </c>
      <c r="T59" s="102">
        <f t="shared" si="63"/>
        <v>0</v>
      </c>
      <c r="U59" s="103">
        <f t="shared" si="64"/>
        <v>0</v>
      </c>
      <c r="V59" s="103">
        <f t="shared" si="65"/>
        <v>0</v>
      </c>
      <c r="W59" s="104">
        <f t="shared" si="66"/>
        <v>0</v>
      </c>
      <c r="X59" s="104">
        <f t="shared" si="67"/>
        <v>0</v>
      </c>
      <c r="Y59" s="81"/>
      <c r="AA59" s="248" t="s">
        <v>144</v>
      </c>
      <c r="AB59" s="346" t="str">
        <f>I64</f>
        <v/>
      </c>
      <c r="AC59" s="348" t="s">
        <v>334</v>
      </c>
      <c r="AD59" s="349" t="str">
        <f t="shared" si="68"/>
        <v>★</v>
      </c>
      <c r="AE59" s="349" t="str">
        <f t="shared" si="69"/>
        <v>★</v>
      </c>
      <c r="AF59" s="349" t="str">
        <f t="shared" si="70"/>
        <v>★</v>
      </c>
      <c r="AG59" s="350" t="str">
        <f t="shared" si="71"/>
        <v>★</v>
      </c>
      <c r="AH59" s="449"/>
      <c r="AJ59" s="351" t="s">
        <v>338</v>
      </c>
      <c r="AK59" s="353" t="s">
        <v>342</v>
      </c>
    </row>
    <row r="60" spans="1:37">
      <c r="A60" s="439" t="s">
        <v>29</v>
      </c>
      <c r="B60" s="411"/>
      <c r="C60" s="78" t="s">
        <v>265</v>
      </c>
      <c r="D60" s="290"/>
      <c r="E60" s="57" t="s">
        <v>32</v>
      </c>
      <c r="F60" s="58" t="s">
        <v>32</v>
      </c>
      <c r="G60" s="58" t="s">
        <v>32</v>
      </c>
      <c r="H60" s="58" t="s">
        <v>32</v>
      </c>
      <c r="I60" s="58"/>
      <c r="J60" s="59" t="s">
        <v>32</v>
      </c>
      <c r="K60" s="98">
        <f t="shared" si="54"/>
        <v>0</v>
      </c>
      <c r="L60" s="98">
        <f t="shared" si="55"/>
        <v>0</v>
      </c>
      <c r="M60" s="99">
        <f t="shared" si="56"/>
        <v>0</v>
      </c>
      <c r="N60" s="99">
        <f t="shared" si="57"/>
        <v>0</v>
      </c>
      <c r="O60" s="100">
        <f t="shared" si="58"/>
        <v>0</v>
      </c>
      <c r="P60" s="100">
        <f t="shared" si="59"/>
        <v>0</v>
      </c>
      <c r="Q60" s="101">
        <f t="shared" si="60"/>
        <v>0</v>
      </c>
      <c r="R60" s="101">
        <f t="shared" si="61"/>
        <v>0</v>
      </c>
      <c r="S60" s="102">
        <f t="shared" si="62"/>
        <v>0</v>
      </c>
      <c r="T60" s="102">
        <f t="shared" si="63"/>
        <v>0</v>
      </c>
      <c r="U60" s="103">
        <f t="shared" si="64"/>
        <v>0</v>
      </c>
      <c r="V60" s="103">
        <f t="shared" si="65"/>
        <v>0</v>
      </c>
      <c r="W60" s="104">
        <f t="shared" si="66"/>
        <v>0</v>
      </c>
      <c r="X60" s="104">
        <f t="shared" si="67"/>
        <v>0</v>
      </c>
      <c r="Y60" s="64"/>
      <c r="AA60" s="248" t="s">
        <v>145</v>
      </c>
      <c r="AB60" s="346" t="str">
        <f>J64</f>
        <v/>
      </c>
      <c r="AC60" s="348" t="s">
        <v>334</v>
      </c>
      <c r="AD60" s="349" t="str">
        <f t="shared" si="68"/>
        <v>★</v>
      </c>
      <c r="AE60" s="349" t="str">
        <f t="shared" si="69"/>
        <v>★</v>
      </c>
      <c r="AF60" s="349" t="str">
        <f t="shared" si="70"/>
        <v>★</v>
      </c>
      <c r="AG60" s="350" t="str">
        <f t="shared" si="71"/>
        <v>★</v>
      </c>
      <c r="AH60" s="449"/>
      <c r="AJ60" s="351" t="s">
        <v>339</v>
      </c>
      <c r="AK60" s="353" t="s">
        <v>343</v>
      </c>
    </row>
    <row r="61" spans="1:37" ht="14.25" thickBot="1">
      <c r="A61" s="409"/>
      <c r="B61" s="400"/>
      <c r="C61" s="93" t="s">
        <v>266</v>
      </c>
      <c r="D61" s="288"/>
      <c r="E61" s="94"/>
      <c r="F61" s="95"/>
      <c r="G61" s="95"/>
      <c r="H61" s="95"/>
      <c r="I61" s="95" t="s">
        <v>32</v>
      </c>
      <c r="J61" s="96"/>
      <c r="K61" s="98">
        <f t="shared" si="54"/>
        <v>0</v>
      </c>
      <c r="L61" s="98">
        <f t="shared" si="55"/>
        <v>0</v>
      </c>
      <c r="M61" s="99">
        <f t="shared" si="56"/>
        <v>0</v>
      </c>
      <c r="N61" s="99">
        <f t="shared" si="57"/>
        <v>0</v>
      </c>
      <c r="O61" s="100">
        <f t="shared" si="58"/>
        <v>0</v>
      </c>
      <c r="P61" s="100">
        <f t="shared" si="59"/>
        <v>0</v>
      </c>
      <c r="Q61" s="101">
        <f t="shared" si="60"/>
        <v>0</v>
      </c>
      <c r="R61" s="101">
        <f t="shared" si="61"/>
        <v>0</v>
      </c>
      <c r="S61" s="102">
        <f t="shared" si="62"/>
        <v>0</v>
      </c>
      <c r="T61" s="102">
        <f t="shared" si="63"/>
        <v>0</v>
      </c>
      <c r="U61" s="103">
        <f t="shared" si="64"/>
        <v>0</v>
      </c>
      <c r="V61" s="103">
        <f t="shared" si="65"/>
        <v>0</v>
      </c>
      <c r="W61" s="104">
        <f t="shared" si="66"/>
        <v>0</v>
      </c>
      <c r="X61" s="104">
        <f t="shared" si="67"/>
        <v>0</v>
      </c>
      <c r="Y61" s="64"/>
      <c r="AA61" s="345" t="s">
        <v>333</v>
      </c>
      <c r="AB61" s="347" t="str">
        <f>D64</f>
        <v/>
      </c>
      <c r="AC61" s="356" t="s">
        <v>334</v>
      </c>
      <c r="AD61" s="357" t="str">
        <f t="shared" si="68"/>
        <v>★</v>
      </c>
      <c r="AE61" s="357" t="str">
        <f t="shared" si="69"/>
        <v>★</v>
      </c>
      <c r="AF61" s="357" t="str">
        <f t="shared" si="70"/>
        <v>★</v>
      </c>
      <c r="AG61" s="359" t="str">
        <f t="shared" si="71"/>
        <v>★</v>
      </c>
      <c r="AH61" s="450"/>
      <c r="AJ61" s="354" t="s">
        <v>340</v>
      </c>
      <c r="AK61" s="355" t="s">
        <v>344</v>
      </c>
    </row>
    <row r="62" spans="1:37">
      <c r="A62" s="439" t="s">
        <v>30</v>
      </c>
      <c r="B62" s="411"/>
      <c r="C62" s="78" t="s">
        <v>267</v>
      </c>
      <c r="D62" s="290"/>
      <c r="E62" s="57" t="s">
        <v>32</v>
      </c>
      <c r="F62" s="58" t="s">
        <v>32</v>
      </c>
      <c r="G62" s="58" t="s">
        <v>32</v>
      </c>
      <c r="H62" s="58" t="s">
        <v>32</v>
      </c>
      <c r="I62" s="58"/>
      <c r="J62" s="59" t="s">
        <v>32</v>
      </c>
      <c r="K62" s="98">
        <f t="shared" si="54"/>
        <v>0</v>
      </c>
      <c r="L62" s="98">
        <f t="shared" si="55"/>
        <v>0</v>
      </c>
      <c r="M62" s="99">
        <f t="shared" si="56"/>
        <v>0</v>
      </c>
      <c r="N62" s="99">
        <f t="shared" si="57"/>
        <v>0</v>
      </c>
      <c r="O62" s="100">
        <f t="shared" si="58"/>
        <v>0</v>
      </c>
      <c r="P62" s="100">
        <f t="shared" si="59"/>
        <v>0</v>
      </c>
      <c r="Q62" s="101">
        <f t="shared" si="60"/>
        <v>0</v>
      </c>
      <c r="R62" s="101">
        <f t="shared" si="61"/>
        <v>0</v>
      </c>
      <c r="S62" s="102">
        <f t="shared" si="62"/>
        <v>0</v>
      </c>
      <c r="T62" s="102">
        <f t="shared" si="63"/>
        <v>0</v>
      </c>
      <c r="U62" s="103">
        <f t="shared" si="64"/>
        <v>0</v>
      </c>
      <c r="V62" s="103">
        <f t="shared" si="65"/>
        <v>0</v>
      </c>
      <c r="W62" s="104">
        <f t="shared" si="66"/>
        <v>0</v>
      </c>
      <c r="X62" s="104">
        <f t="shared" si="67"/>
        <v>0</v>
      </c>
      <c r="Y62" s="64"/>
    </row>
    <row r="63" spans="1:37" ht="14.25" thickBot="1">
      <c r="A63" s="412"/>
      <c r="B63" s="413"/>
      <c r="C63" s="80" t="s">
        <v>268</v>
      </c>
      <c r="D63" s="292"/>
      <c r="E63" s="94"/>
      <c r="F63" s="95"/>
      <c r="G63" s="95"/>
      <c r="H63" s="95"/>
      <c r="I63" s="95" t="s">
        <v>32</v>
      </c>
      <c r="J63" s="96"/>
      <c r="K63" s="98">
        <f t="shared" si="54"/>
        <v>0</v>
      </c>
      <c r="L63" s="98">
        <f t="shared" si="55"/>
        <v>0</v>
      </c>
      <c r="M63" s="99">
        <f t="shared" si="56"/>
        <v>0</v>
      </c>
      <c r="N63" s="99">
        <f t="shared" si="57"/>
        <v>0</v>
      </c>
      <c r="O63" s="100">
        <f t="shared" si="58"/>
        <v>0</v>
      </c>
      <c r="P63" s="100">
        <f t="shared" si="59"/>
        <v>0</v>
      </c>
      <c r="Q63" s="101">
        <f t="shared" si="60"/>
        <v>0</v>
      </c>
      <c r="R63" s="101">
        <f t="shared" si="61"/>
        <v>0</v>
      </c>
      <c r="S63" s="102">
        <f t="shared" si="62"/>
        <v>0</v>
      </c>
      <c r="T63" s="102">
        <f t="shared" si="63"/>
        <v>0</v>
      </c>
      <c r="U63" s="103">
        <f t="shared" si="64"/>
        <v>0</v>
      </c>
      <c r="V63" s="103">
        <f t="shared" si="65"/>
        <v>0</v>
      </c>
      <c r="W63" s="104">
        <f t="shared" si="66"/>
        <v>0</v>
      </c>
      <c r="X63" s="104">
        <f t="shared" si="67"/>
        <v>0</v>
      </c>
      <c r="Y63" s="64"/>
    </row>
    <row r="64" spans="1:37" ht="14.25" thickBot="1">
      <c r="A64" s="393" t="s">
        <v>152</v>
      </c>
      <c r="B64" s="394"/>
      <c r="C64" s="395"/>
      <c r="D64" s="107" t="str">
        <f>IF(SUM(L55:L63)=0,"",SUM(K55:K63)/SUM(L55:L63)*100)</f>
        <v/>
      </c>
      <c r="E64" s="107" t="str">
        <f>IF(SUM(N55:N63)=0,"",SUM(M55:M63)/SUM(N55:N63)*100)</f>
        <v/>
      </c>
      <c r="F64" s="105" t="str">
        <f>IF(SUM(P55:P63)=0,"",SUM(O55:O63)/SUM(P55:P63)*100)</f>
        <v/>
      </c>
      <c r="G64" s="105" t="str">
        <f>IF(SUM(R55:R63)=0,"",SUM(Q55:Q63)/SUM(R55:R63)*100)</f>
        <v/>
      </c>
      <c r="H64" s="105" t="str">
        <f>IF(SUM(T55:T63)=0,"",SUM(S55:S63)/SUM(T55:T63)*100)</f>
        <v/>
      </c>
      <c r="I64" s="105" t="str">
        <f>IF(SUM(V55:V63)=0,"",SUM(U55:U63)/SUM(V55:V63)*100)</f>
        <v/>
      </c>
      <c r="J64" s="106" t="str">
        <f>IF(SUM(X55:X63)=0,"",SUM(W55:W63)/SUM(X55:X63)*100)</f>
        <v/>
      </c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64"/>
    </row>
    <row r="65" spans="1:37" ht="30" customHeight="1" thickBot="1">
      <c r="A65" s="396" t="s">
        <v>71</v>
      </c>
      <c r="B65" s="392"/>
      <c r="C65" s="397"/>
      <c r="D65" s="397"/>
      <c r="E65" s="397"/>
      <c r="F65" s="397"/>
      <c r="G65" s="397"/>
      <c r="H65" s="397"/>
      <c r="I65" s="397"/>
      <c r="J65" s="39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64"/>
    </row>
    <row r="66" spans="1:37" ht="14.25" thickBot="1"/>
    <row r="67" spans="1:37" ht="18" customHeight="1" thickBot="1">
      <c r="A67" s="391" t="s">
        <v>276</v>
      </c>
      <c r="B67" s="392"/>
      <c r="C67" s="299"/>
      <c r="D67" s="295"/>
      <c r="E67" s="295"/>
      <c r="F67" s="295"/>
      <c r="G67" s="295"/>
      <c r="H67" s="295"/>
      <c r="I67" s="295"/>
      <c r="J67" s="296"/>
    </row>
    <row r="68" spans="1:37">
      <c r="A68" s="431" t="s">
        <v>6</v>
      </c>
      <c r="B68" s="374"/>
      <c r="C68" s="433" t="s">
        <v>62</v>
      </c>
      <c r="D68" s="425" t="s">
        <v>64</v>
      </c>
      <c r="E68" s="428" t="s">
        <v>63</v>
      </c>
      <c r="F68" s="429"/>
      <c r="G68" s="429"/>
      <c r="H68" s="429"/>
      <c r="I68" s="429"/>
      <c r="J68" s="430"/>
      <c r="Y68" s="64"/>
    </row>
    <row r="69" spans="1:37" ht="14.25" thickBot="1">
      <c r="A69" s="402"/>
      <c r="B69" s="403"/>
      <c r="C69" s="434"/>
      <c r="D69" s="426"/>
      <c r="E69" s="414" t="s">
        <v>78</v>
      </c>
      <c r="F69" s="436" t="s">
        <v>3</v>
      </c>
      <c r="G69" s="436"/>
      <c r="H69" s="436" t="s">
        <v>4</v>
      </c>
      <c r="I69" s="436" t="s">
        <v>5</v>
      </c>
      <c r="J69" s="416" t="s">
        <v>8</v>
      </c>
      <c r="Y69" s="64" t="s">
        <v>32</v>
      </c>
    </row>
    <row r="70" spans="1:37" ht="14.25" customHeight="1" thickBot="1">
      <c r="A70" s="432"/>
      <c r="B70" s="388"/>
      <c r="C70" s="435"/>
      <c r="D70" s="427"/>
      <c r="E70" s="415"/>
      <c r="F70" s="255" t="s">
        <v>46</v>
      </c>
      <c r="G70" s="255" t="s">
        <v>47</v>
      </c>
      <c r="H70" s="437"/>
      <c r="I70" s="437"/>
      <c r="J70" s="417"/>
      <c r="Y70" s="64" t="s">
        <v>72</v>
      </c>
      <c r="AA70" s="342" t="s">
        <v>63</v>
      </c>
      <c r="AB70" s="343" t="s">
        <v>152</v>
      </c>
      <c r="AC70" s="447" t="s">
        <v>64</v>
      </c>
      <c r="AD70" s="447"/>
      <c r="AE70" s="447"/>
      <c r="AF70" s="447"/>
      <c r="AG70" s="447"/>
      <c r="AH70" s="344" t="s">
        <v>326</v>
      </c>
    </row>
    <row r="71" spans="1:37" ht="14.25" thickTop="1">
      <c r="A71" s="399" t="s">
        <v>27</v>
      </c>
      <c r="B71" s="400"/>
      <c r="C71" s="14" t="s">
        <v>262</v>
      </c>
      <c r="D71" s="161"/>
      <c r="E71" s="40" t="s">
        <v>32</v>
      </c>
      <c r="F71" s="22"/>
      <c r="G71" s="22"/>
      <c r="H71" s="22"/>
      <c r="I71" s="22"/>
      <c r="J71" s="23"/>
      <c r="K71" s="98">
        <f t="shared" ref="K71:K79" si="72">IF(D71="○",1,0)</f>
        <v>0</v>
      </c>
      <c r="L71" s="98">
        <f t="shared" ref="L71:L79" si="73">IF(D71="",0,1)</f>
        <v>0</v>
      </c>
      <c r="M71" s="99">
        <f t="shared" ref="M71:M79" si="74">IF(AND($D71="○",E71="○"),1,0)</f>
        <v>0</v>
      </c>
      <c r="N71" s="99">
        <f t="shared" ref="N71:N79" si="75">IF(AND($D71&lt;&gt;"",$E71="○"),1,0)</f>
        <v>0</v>
      </c>
      <c r="O71" s="100">
        <f t="shared" ref="O71:O79" si="76">IF(AND($D71="○",F71="○"),1,0)</f>
        <v>0</v>
      </c>
      <c r="P71" s="100">
        <f t="shared" ref="P71:P79" si="77">IF(AND($D71&lt;&gt;"",$F71="○"),1,0)</f>
        <v>0</v>
      </c>
      <c r="Q71" s="101">
        <f t="shared" ref="Q71:Q79" si="78">IF(AND($D71="○",G71="○"),1,0)</f>
        <v>0</v>
      </c>
      <c r="R71" s="101">
        <f t="shared" ref="R71:R79" si="79">IF(AND($D71&lt;&gt;"",$G71="○"),1,0)</f>
        <v>0</v>
      </c>
      <c r="S71" s="102">
        <f t="shared" ref="S71:S79" si="80">IF(AND($D71="○",H71="○"),1,0)</f>
        <v>0</v>
      </c>
      <c r="T71" s="102">
        <f t="shared" ref="T71:T79" si="81">IF(AND($D71&lt;&gt;"",$H71="○"),1,0)</f>
        <v>0</v>
      </c>
      <c r="U71" s="103">
        <f t="shared" ref="U71:U79" si="82">IF(AND($D71="○",I71="○"),1,0)</f>
        <v>0</v>
      </c>
      <c r="V71" s="103">
        <f t="shared" ref="V71:V79" si="83">IF(AND($D71&lt;&gt;"",$I71="○"),1,0)</f>
        <v>0</v>
      </c>
      <c r="W71" s="104">
        <f t="shared" ref="W71:W79" si="84">IF(AND($D71="○",J71="○"),1,0)</f>
        <v>0</v>
      </c>
      <c r="X71" s="104">
        <f t="shared" ref="X71:X79" si="85">IF(AND($D71&lt;&gt;"",$J71="○"),1,0)</f>
        <v>0</v>
      </c>
      <c r="Y71" s="64"/>
      <c r="AA71" s="248" t="s">
        <v>327</v>
      </c>
      <c r="AB71" s="346" t="str">
        <f>E80</f>
        <v/>
      </c>
      <c r="AC71" s="348" t="s">
        <v>334</v>
      </c>
      <c r="AD71" s="349" t="str">
        <f>IF(AB71&gt;=20,"★","")</f>
        <v>★</v>
      </c>
      <c r="AE71" s="349" t="str">
        <f>IF(AB71&gt;=40,"★","")</f>
        <v>★</v>
      </c>
      <c r="AF71" s="349" t="str">
        <f>IF(AB71&gt;=60,"★","")</f>
        <v>★</v>
      </c>
      <c r="AG71" s="350" t="str">
        <f>IF(AB71&gt;=80,"★","")</f>
        <v>★</v>
      </c>
      <c r="AH71" s="449">
        <f>C81</f>
        <v>0</v>
      </c>
    </row>
    <row r="72" spans="1:37" ht="14.25" thickBot="1">
      <c r="A72" s="399"/>
      <c r="B72" s="400"/>
      <c r="C72" s="14" t="s">
        <v>263</v>
      </c>
      <c r="D72" s="161"/>
      <c r="E72" s="40"/>
      <c r="F72" s="22" t="s">
        <v>32</v>
      </c>
      <c r="G72" s="22" t="s">
        <v>32</v>
      </c>
      <c r="H72" s="22"/>
      <c r="I72" s="22"/>
      <c r="J72" s="23"/>
      <c r="K72" s="98">
        <f t="shared" si="72"/>
        <v>0</v>
      </c>
      <c r="L72" s="98">
        <f t="shared" si="73"/>
        <v>0</v>
      </c>
      <c r="M72" s="99">
        <f t="shared" si="74"/>
        <v>0</v>
      </c>
      <c r="N72" s="99">
        <f t="shared" si="75"/>
        <v>0</v>
      </c>
      <c r="O72" s="100">
        <f t="shared" si="76"/>
        <v>0</v>
      </c>
      <c r="P72" s="100">
        <f t="shared" si="77"/>
        <v>0</v>
      </c>
      <c r="Q72" s="101">
        <f t="shared" si="78"/>
        <v>0</v>
      </c>
      <c r="R72" s="101">
        <f t="shared" si="79"/>
        <v>0</v>
      </c>
      <c r="S72" s="102">
        <f t="shared" si="80"/>
        <v>0</v>
      </c>
      <c r="T72" s="102">
        <f t="shared" si="81"/>
        <v>0</v>
      </c>
      <c r="U72" s="103">
        <f t="shared" si="82"/>
        <v>0</v>
      </c>
      <c r="V72" s="103">
        <f t="shared" si="83"/>
        <v>0</v>
      </c>
      <c r="W72" s="104">
        <f t="shared" si="84"/>
        <v>0</v>
      </c>
      <c r="X72" s="104">
        <f t="shared" si="85"/>
        <v>0</v>
      </c>
      <c r="Y72" s="64"/>
      <c r="AA72" s="248" t="s">
        <v>328</v>
      </c>
      <c r="AB72" s="346" t="str">
        <f>F80</f>
        <v/>
      </c>
      <c r="AC72" s="348" t="s">
        <v>334</v>
      </c>
      <c r="AD72" s="349" t="str">
        <f t="shared" ref="AD72:AD77" si="86">IF(AB72&gt;=20,"★","")</f>
        <v>★</v>
      </c>
      <c r="AE72" s="349" t="str">
        <f t="shared" ref="AE72:AE77" si="87">IF(AB72&gt;=40,"★","")</f>
        <v>★</v>
      </c>
      <c r="AF72" s="349" t="str">
        <f t="shared" ref="AF72:AF77" si="88">IF(AB72&gt;=60,"★","")</f>
        <v>★</v>
      </c>
      <c r="AG72" s="350" t="str">
        <f t="shared" ref="AG72:AG77" si="89">IF(AB72&gt;=80,"★","")</f>
        <v>★</v>
      </c>
      <c r="AH72" s="449"/>
      <c r="AJ72" s="442" t="s">
        <v>335</v>
      </c>
      <c r="AK72" s="443"/>
    </row>
    <row r="73" spans="1:37">
      <c r="A73" s="410" t="s">
        <v>28</v>
      </c>
      <c r="B73" s="411"/>
      <c r="C73" s="65" t="s">
        <v>128</v>
      </c>
      <c r="D73" s="282"/>
      <c r="E73" s="43"/>
      <c r="F73" s="36" t="s">
        <v>32</v>
      </c>
      <c r="G73" s="36" t="s">
        <v>32</v>
      </c>
      <c r="H73" s="36"/>
      <c r="I73" s="36"/>
      <c r="J73" s="37"/>
      <c r="K73" s="98">
        <f t="shared" si="72"/>
        <v>0</v>
      </c>
      <c r="L73" s="98">
        <f t="shared" si="73"/>
        <v>0</v>
      </c>
      <c r="M73" s="99">
        <f t="shared" si="74"/>
        <v>0</v>
      </c>
      <c r="N73" s="99">
        <f t="shared" si="75"/>
        <v>0</v>
      </c>
      <c r="O73" s="100">
        <f t="shared" si="76"/>
        <v>0</v>
      </c>
      <c r="P73" s="100">
        <f t="shared" si="77"/>
        <v>0</v>
      </c>
      <c r="Q73" s="101">
        <f t="shared" si="78"/>
        <v>0</v>
      </c>
      <c r="R73" s="101">
        <f t="shared" si="79"/>
        <v>0</v>
      </c>
      <c r="S73" s="102">
        <f t="shared" si="80"/>
        <v>0</v>
      </c>
      <c r="T73" s="102">
        <f t="shared" si="81"/>
        <v>0</v>
      </c>
      <c r="U73" s="103">
        <f t="shared" si="82"/>
        <v>0</v>
      </c>
      <c r="V73" s="103">
        <f t="shared" si="83"/>
        <v>0</v>
      </c>
      <c r="W73" s="104">
        <f t="shared" si="84"/>
        <v>0</v>
      </c>
      <c r="X73" s="104">
        <f t="shared" si="85"/>
        <v>0</v>
      </c>
      <c r="Y73" s="64"/>
      <c r="AA73" s="248" t="s">
        <v>329</v>
      </c>
      <c r="AB73" s="346" t="str">
        <f>G80</f>
        <v/>
      </c>
      <c r="AC73" s="348" t="s">
        <v>334</v>
      </c>
      <c r="AD73" s="349" t="str">
        <f t="shared" si="86"/>
        <v>★</v>
      </c>
      <c r="AE73" s="349" t="str">
        <f t="shared" si="87"/>
        <v>★</v>
      </c>
      <c r="AF73" s="349" t="str">
        <f t="shared" si="88"/>
        <v>★</v>
      </c>
      <c r="AG73" s="350" t="str">
        <f t="shared" si="89"/>
        <v>★</v>
      </c>
      <c r="AH73" s="449"/>
      <c r="AJ73" s="351" t="s">
        <v>336</v>
      </c>
      <c r="AK73" s="352" t="s">
        <v>334</v>
      </c>
    </row>
    <row r="74" spans="1:37">
      <c r="A74" s="409"/>
      <c r="B74" s="400"/>
      <c r="C74" s="281" t="s">
        <v>129</v>
      </c>
      <c r="D74" s="162"/>
      <c r="E74" s="41" t="s">
        <v>32</v>
      </c>
      <c r="F74" s="16"/>
      <c r="G74" s="16" t="s">
        <v>32</v>
      </c>
      <c r="H74" s="16" t="s">
        <v>32</v>
      </c>
      <c r="I74" s="16"/>
      <c r="J74" s="17" t="s">
        <v>32</v>
      </c>
      <c r="K74" s="98">
        <f t="shared" si="72"/>
        <v>0</v>
      </c>
      <c r="L74" s="98">
        <f t="shared" si="73"/>
        <v>0</v>
      </c>
      <c r="M74" s="99">
        <f t="shared" si="74"/>
        <v>0</v>
      </c>
      <c r="N74" s="99">
        <f t="shared" si="75"/>
        <v>0</v>
      </c>
      <c r="O74" s="100">
        <f t="shared" si="76"/>
        <v>0</v>
      </c>
      <c r="P74" s="100">
        <f t="shared" si="77"/>
        <v>0</v>
      </c>
      <c r="Q74" s="101">
        <f t="shared" si="78"/>
        <v>0</v>
      </c>
      <c r="R74" s="101">
        <f t="shared" si="79"/>
        <v>0</v>
      </c>
      <c r="S74" s="102">
        <f t="shared" si="80"/>
        <v>0</v>
      </c>
      <c r="T74" s="102">
        <f t="shared" si="81"/>
        <v>0</v>
      </c>
      <c r="U74" s="103">
        <f t="shared" si="82"/>
        <v>0</v>
      </c>
      <c r="V74" s="103">
        <f t="shared" si="83"/>
        <v>0</v>
      </c>
      <c r="W74" s="104">
        <f t="shared" si="84"/>
        <v>0</v>
      </c>
      <c r="X74" s="104">
        <f t="shared" si="85"/>
        <v>0</v>
      </c>
      <c r="Y74" s="64"/>
      <c r="AA74" s="248" t="s">
        <v>143</v>
      </c>
      <c r="AB74" s="346" t="str">
        <f>H80</f>
        <v/>
      </c>
      <c r="AC74" s="348" t="s">
        <v>334</v>
      </c>
      <c r="AD74" s="349" t="str">
        <f t="shared" si="86"/>
        <v>★</v>
      </c>
      <c r="AE74" s="349" t="str">
        <f t="shared" si="87"/>
        <v>★</v>
      </c>
      <c r="AF74" s="349" t="str">
        <f t="shared" si="88"/>
        <v>★</v>
      </c>
      <c r="AG74" s="350" t="str">
        <f t="shared" si="89"/>
        <v>★</v>
      </c>
      <c r="AH74" s="449"/>
      <c r="AJ74" s="351" t="s">
        <v>337</v>
      </c>
      <c r="AK74" s="353" t="s">
        <v>341</v>
      </c>
    </row>
    <row r="75" spans="1:37" ht="14.25" thickBot="1">
      <c r="A75" s="409"/>
      <c r="B75" s="400"/>
      <c r="C75" s="281" t="s">
        <v>264</v>
      </c>
      <c r="D75" s="162"/>
      <c r="E75" s="41"/>
      <c r="F75" s="16"/>
      <c r="G75" s="16"/>
      <c r="H75" s="16"/>
      <c r="I75" s="16" t="s">
        <v>32</v>
      </c>
      <c r="J75" s="17"/>
      <c r="K75" s="98">
        <f t="shared" si="72"/>
        <v>0</v>
      </c>
      <c r="L75" s="98">
        <f t="shared" si="73"/>
        <v>0</v>
      </c>
      <c r="M75" s="99">
        <f t="shared" si="74"/>
        <v>0</v>
      </c>
      <c r="N75" s="99">
        <f t="shared" si="75"/>
        <v>0</v>
      </c>
      <c r="O75" s="100">
        <f t="shared" si="76"/>
        <v>0</v>
      </c>
      <c r="P75" s="100">
        <f t="shared" si="77"/>
        <v>0</v>
      </c>
      <c r="Q75" s="101">
        <f t="shared" si="78"/>
        <v>0</v>
      </c>
      <c r="R75" s="101">
        <f t="shared" si="79"/>
        <v>0</v>
      </c>
      <c r="S75" s="102">
        <f t="shared" si="80"/>
        <v>0</v>
      </c>
      <c r="T75" s="102">
        <f t="shared" si="81"/>
        <v>0</v>
      </c>
      <c r="U75" s="103">
        <f t="shared" si="82"/>
        <v>0</v>
      </c>
      <c r="V75" s="103">
        <f t="shared" si="83"/>
        <v>0</v>
      </c>
      <c r="W75" s="104">
        <f t="shared" si="84"/>
        <v>0</v>
      </c>
      <c r="X75" s="104">
        <f t="shared" si="85"/>
        <v>0</v>
      </c>
      <c r="Y75" s="81"/>
      <c r="AA75" s="248" t="s">
        <v>144</v>
      </c>
      <c r="AB75" s="346" t="str">
        <f>I80</f>
        <v/>
      </c>
      <c r="AC75" s="348" t="s">
        <v>334</v>
      </c>
      <c r="AD75" s="349" t="str">
        <f t="shared" si="86"/>
        <v>★</v>
      </c>
      <c r="AE75" s="349" t="str">
        <f t="shared" si="87"/>
        <v>★</v>
      </c>
      <c r="AF75" s="349" t="str">
        <f t="shared" si="88"/>
        <v>★</v>
      </c>
      <c r="AG75" s="350" t="str">
        <f t="shared" si="89"/>
        <v>★</v>
      </c>
      <c r="AH75" s="449"/>
      <c r="AJ75" s="351" t="s">
        <v>338</v>
      </c>
      <c r="AK75" s="353" t="s">
        <v>342</v>
      </c>
    </row>
    <row r="76" spans="1:37">
      <c r="A76" s="439" t="s">
        <v>29</v>
      </c>
      <c r="B76" s="411"/>
      <c r="C76" s="78" t="s">
        <v>265</v>
      </c>
      <c r="D76" s="290"/>
      <c r="E76" s="57" t="s">
        <v>32</v>
      </c>
      <c r="F76" s="58" t="s">
        <v>32</v>
      </c>
      <c r="G76" s="58" t="s">
        <v>32</v>
      </c>
      <c r="H76" s="58" t="s">
        <v>32</v>
      </c>
      <c r="I76" s="58"/>
      <c r="J76" s="59" t="s">
        <v>32</v>
      </c>
      <c r="K76" s="98">
        <f t="shared" si="72"/>
        <v>0</v>
      </c>
      <c r="L76" s="98">
        <f t="shared" si="73"/>
        <v>0</v>
      </c>
      <c r="M76" s="99">
        <f t="shared" si="74"/>
        <v>0</v>
      </c>
      <c r="N76" s="99">
        <f t="shared" si="75"/>
        <v>0</v>
      </c>
      <c r="O76" s="100">
        <f t="shared" si="76"/>
        <v>0</v>
      </c>
      <c r="P76" s="100">
        <f t="shared" si="77"/>
        <v>0</v>
      </c>
      <c r="Q76" s="101">
        <f t="shared" si="78"/>
        <v>0</v>
      </c>
      <c r="R76" s="101">
        <f t="shared" si="79"/>
        <v>0</v>
      </c>
      <c r="S76" s="102">
        <f t="shared" si="80"/>
        <v>0</v>
      </c>
      <c r="T76" s="102">
        <f t="shared" si="81"/>
        <v>0</v>
      </c>
      <c r="U76" s="103">
        <f t="shared" si="82"/>
        <v>0</v>
      </c>
      <c r="V76" s="103">
        <f t="shared" si="83"/>
        <v>0</v>
      </c>
      <c r="W76" s="104">
        <f t="shared" si="84"/>
        <v>0</v>
      </c>
      <c r="X76" s="104">
        <f t="shared" si="85"/>
        <v>0</v>
      </c>
      <c r="Y76" s="64"/>
      <c r="AA76" s="248" t="s">
        <v>145</v>
      </c>
      <c r="AB76" s="346" t="str">
        <f>J80</f>
        <v/>
      </c>
      <c r="AC76" s="348" t="s">
        <v>334</v>
      </c>
      <c r="AD76" s="349" t="str">
        <f t="shared" si="86"/>
        <v>★</v>
      </c>
      <c r="AE76" s="349" t="str">
        <f t="shared" si="87"/>
        <v>★</v>
      </c>
      <c r="AF76" s="349" t="str">
        <f t="shared" si="88"/>
        <v>★</v>
      </c>
      <c r="AG76" s="350" t="str">
        <f t="shared" si="89"/>
        <v>★</v>
      </c>
      <c r="AH76" s="449"/>
      <c r="AJ76" s="351" t="s">
        <v>339</v>
      </c>
      <c r="AK76" s="353" t="s">
        <v>343</v>
      </c>
    </row>
    <row r="77" spans="1:37" ht="14.25" thickBot="1">
      <c r="A77" s="409"/>
      <c r="B77" s="400"/>
      <c r="C77" s="93" t="s">
        <v>266</v>
      </c>
      <c r="D77" s="288"/>
      <c r="E77" s="94"/>
      <c r="F77" s="95"/>
      <c r="G77" s="95"/>
      <c r="H77" s="95"/>
      <c r="I77" s="95" t="s">
        <v>32</v>
      </c>
      <c r="J77" s="96"/>
      <c r="K77" s="98">
        <f t="shared" si="72"/>
        <v>0</v>
      </c>
      <c r="L77" s="98">
        <f t="shared" si="73"/>
        <v>0</v>
      </c>
      <c r="M77" s="99">
        <f t="shared" si="74"/>
        <v>0</v>
      </c>
      <c r="N77" s="99">
        <f t="shared" si="75"/>
        <v>0</v>
      </c>
      <c r="O77" s="100">
        <f t="shared" si="76"/>
        <v>0</v>
      </c>
      <c r="P77" s="100">
        <f t="shared" si="77"/>
        <v>0</v>
      </c>
      <c r="Q77" s="101">
        <f t="shared" si="78"/>
        <v>0</v>
      </c>
      <c r="R77" s="101">
        <f t="shared" si="79"/>
        <v>0</v>
      </c>
      <c r="S77" s="102">
        <f t="shared" si="80"/>
        <v>0</v>
      </c>
      <c r="T77" s="102">
        <f t="shared" si="81"/>
        <v>0</v>
      </c>
      <c r="U77" s="103">
        <f t="shared" si="82"/>
        <v>0</v>
      </c>
      <c r="V77" s="103">
        <f t="shared" si="83"/>
        <v>0</v>
      </c>
      <c r="W77" s="104">
        <f t="shared" si="84"/>
        <v>0</v>
      </c>
      <c r="X77" s="104">
        <f t="shared" si="85"/>
        <v>0</v>
      </c>
      <c r="Y77" s="64"/>
      <c r="AA77" s="345" t="s">
        <v>333</v>
      </c>
      <c r="AB77" s="347" t="str">
        <f>D80</f>
        <v/>
      </c>
      <c r="AC77" s="356" t="s">
        <v>334</v>
      </c>
      <c r="AD77" s="357" t="str">
        <f t="shared" si="86"/>
        <v>★</v>
      </c>
      <c r="AE77" s="357" t="str">
        <f t="shared" si="87"/>
        <v>★</v>
      </c>
      <c r="AF77" s="357" t="str">
        <f t="shared" si="88"/>
        <v>★</v>
      </c>
      <c r="AG77" s="359" t="str">
        <f t="shared" si="89"/>
        <v>★</v>
      </c>
      <c r="AH77" s="450"/>
      <c r="AJ77" s="354" t="s">
        <v>340</v>
      </c>
      <c r="AK77" s="355" t="s">
        <v>344</v>
      </c>
    </row>
    <row r="78" spans="1:37">
      <c r="A78" s="439" t="s">
        <v>30</v>
      </c>
      <c r="B78" s="411"/>
      <c r="C78" s="78" t="s">
        <v>267</v>
      </c>
      <c r="D78" s="290"/>
      <c r="E78" s="57" t="s">
        <v>32</v>
      </c>
      <c r="F78" s="58" t="s">
        <v>32</v>
      </c>
      <c r="G78" s="58" t="s">
        <v>32</v>
      </c>
      <c r="H78" s="58" t="s">
        <v>32</v>
      </c>
      <c r="I78" s="58"/>
      <c r="J78" s="59" t="s">
        <v>32</v>
      </c>
      <c r="K78" s="98">
        <f t="shared" si="72"/>
        <v>0</v>
      </c>
      <c r="L78" s="98">
        <f t="shared" si="73"/>
        <v>0</v>
      </c>
      <c r="M78" s="99">
        <f t="shared" si="74"/>
        <v>0</v>
      </c>
      <c r="N78" s="99">
        <f t="shared" si="75"/>
        <v>0</v>
      </c>
      <c r="O78" s="100">
        <f t="shared" si="76"/>
        <v>0</v>
      </c>
      <c r="P78" s="100">
        <f t="shared" si="77"/>
        <v>0</v>
      </c>
      <c r="Q78" s="101">
        <f t="shared" si="78"/>
        <v>0</v>
      </c>
      <c r="R78" s="101">
        <f t="shared" si="79"/>
        <v>0</v>
      </c>
      <c r="S78" s="102">
        <f t="shared" si="80"/>
        <v>0</v>
      </c>
      <c r="T78" s="102">
        <f t="shared" si="81"/>
        <v>0</v>
      </c>
      <c r="U78" s="103">
        <f t="shared" si="82"/>
        <v>0</v>
      </c>
      <c r="V78" s="103">
        <f t="shared" si="83"/>
        <v>0</v>
      </c>
      <c r="W78" s="104">
        <f t="shared" si="84"/>
        <v>0</v>
      </c>
      <c r="X78" s="104">
        <f t="shared" si="85"/>
        <v>0</v>
      </c>
      <c r="Y78" s="64"/>
    </row>
    <row r="79" spans="1:37" ht="14.25" thickBot="1">
      <c r="A79" s="412"/>
      <c r="B79" s="413"/>
      <c r="C79" s="80" t="s">
        <v>268</v>
      </c>
      <c r="D79" s="292"/>
      <c r="E79" s="94"/>
      <c r="F79" s="95"/>
      <c r="G79" s="95"/>
      <c r="H79" s="95"/>
      <c r="I79" s="95" t="s">
        <v>32</v>
      </c>
      <c r="J79" s="96"/>
      <c r="K79" s="98">
        <f t="shared" si="72"/>
        <v>0</v>
      </c>
      <c r="L79" s="98">
        <f t="shared" si="73"/>
        <v>0</v>
      </c>
      <c r="M79" s="99">
        <f t="shared" si="74"/>
        <v>0</v>
      </c>
      <c r="N79" s="99">
        <f t="shared" si="75"/>
        <v>0</v>
      </c>
      <c r="O79" s="100">
        <f t="shared" si="76"/>
        <v>0</v>
      </c>
      <c r="P79" s="100">
        <f t="shared" si="77"/>
        <v>0</v>
      </c>
      <c r="Q79" s="101">
        <f t="shared" si="78"/>
        <v>0</v>
      </c>
      <c r="R79" s="101">
        <f t="shared" si="79"/>
        <v>0</v>
      </c>
      <c r="S79" s="102">
        <f t="shared" si="80"/>
        <v>0</v>
      </c>
      <c r="T79" s="102">
        <f t="shared" si="81"/>
        <v>0</v>
      </c>
      <c r="U79" s="103">
        <f t="shared" si="82"/>
        <v>0</v>
      </c>
      <c r="V79" s="103">
        <f t="shared" si="83"/>
        <v>0</v>
      </c>
      <c r="W79" s="104">
        <f t="shared" si="84"/>
        <v>0</v>
      </c>
      <c r="X79" s="104">
        <f t="shared" si="85"/>
        <v>0</v>
      </c>
      <c r="Y79" s="64"/>
    </row>
    <row r="80" spans="1:37" ht="14.25" thickBot="1">
      <c r="A80" s="393" t="s">
        <v>152</v>
      </c>
      <c r="B80" s="394"/>
      <c r="C80" s="395"/>
      <c r="D80" s="107" t="str">
        <f>IF(SUM(L71:L79)=0,"",SUM(K71:K79)/SUM(L71:L79)*100)</f>
        <v/>
      </c>
      <c r="E80" s="107" t="str">
        <f>IF(SUM(N71:N79)=0,"",SUM(M71:M79)/SUM(N71:N79)*100)</f>
        <v/>
      </c>
      <c r="F80" s="105" t="str">
        <f>IF(SUM(P71:P79)=0,"",SUM(O71:O79)/SUM(P71:P79)*100)</f>
        <v/>
      </c>
      <c r="G80" s="105" t="str">
        <f>IF(SUM(R71:R79)=0,"",SUM(Q71:Q79)/SUM(R71:R79)*100)</f>
        <v/>
      </c>
      <c r="H80" s="105" t="str">
        <f>IF(SUM(T71:T79)=0,"",SUM(S71:S79)/SUM(T71:T79)*100)</f>
        <v/>
      </c>
      <c r="I80" s="105" t="str">
        <f>IF(SUM(V71:V79)=0,"",SUM(U71:U79)/SUM(V71:V79)*100)</f>
        <v/>
      </c>
      <c r="J80" s="106" t="str">
        <f>IF(SUM(X71:X79)=0,"",SUM(W71:W79)/SUM(X71:X79)*100)</f>
        <v/>
      </c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64"/>
    </row>
    <row r="81" spans="1:37" ht="30" customHeight="1" thickBot="1">
      <c r="A81" s="396" t="s">
        <v>71</v>
      </c>
      <c r="B81" s="392"/>
      <c r="C81" s="397"/>
      <c r="D81" s="397"/>
      <c r="E81" s="397"/>
      <c r="F81" s="397"/>
      <c r="G81" s="397"/>
      <c r="H81" s="397"/>
      <c r="I81" s="397"/>
      <c r="J81" s="39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64"/>
    </row>
    <row r="82" spans="1:37" ht="14.25" thickBot="1"/>
    <row r="83" spans="1:37" ht="18" customHeight="1" thickBot="1">
      <c r="A83" s="391" t="s">
        <v>276</v>
      </c>
      <c r="B83" s="392"/>
      <c r="C83" s="299"/>
      <c r="D83" s="295"/>
      <c r="E83" s="295"/>
      <c r="F83" s="295"/>
      <c r="G83" s="295"/>
      <c r="H83" s="295"/>
      <c r="I83" s="295"/>
      <c r="J83" s="296"/>
    </row>
    <row r="84" spans="1:37">
      <c r="A84" s="431" t="s">
        <v>6</v>
      </c>
      <c r="B84" s="374"/>
      <c r="C84" s="433" t="s">
        <v>62</v>
      </c>
      <c r="D84" s="425" t="s">
        <v>64</v>
      </c>
      <c r="E84" s="428" t="s">
        <v>63</v>
      </c>
      <c r="F84" s="429"/>
      <c r="G84" s="429"/>
      <c r="H84" s="429"/>
      <c r="I84" s="429"/>
      <c r="J84" s="430"/>
      <c r="Y84" s="64"/>
    </row>
    <row r="85" spans="1:37" ht="14.25" thickBot="1">
      <c r="A85" s="402"/>
      <c r="B85" s="403"/>
      <c r="C85" s="434"/>
      <c r="D85" s="426"/>
      <c r="E85" s="414" t="s">
        <v>78</v>
      </c>
      <c r="F85" s="436" t="s">
        <v>3</v>
      </c>
      <c r="G85" s="436"/>
      <c r="H85" s="436" t="s">
        <v>4</v>
      </c>
      <c r="I85" s="436" t="s">
        <v>5</v>
      </c>
      <c r="J85" s="416" t="s">
        <v>8</v>
      </c>
      <c r="Y85" s="64" t="s">
        <v>32</v>
      </c>
    </row>
    <row r="86" spans="1:37" ht="14.25" customHeight="1" thickBot="1">
      <c r="A86" s="432"/>
      <c r="B86" s="388"/>
      <c r="C86" s="435"/>
      <c r="D86" s="427"/>
      <c r="E86" s="415"/>
      <c r="F86" s="255" t="s">
        <v>46</v>
      </c>
      <c r="G86" s="255" t="s">
        <v>47</v>
      </c>
      <c r="H86" s="437"/>
      <c r="I86" s="437"/>
      <c r="J86" s="417"/>
      <c r="Y86" s="64" t="s">
        <v>72</v>
      </c>
      <c r="AA86" s="342" t="s">
        <v>63</v>
      </c>
      <c r="AB86" s="343" t="s">
        <v>152</v>
      </c>
      <c r="AC86" s="447" t="s">
        <v>64</v>
      </c>
      <c r="AD86" s="447"/>
      <c r="AE86" s="447"/>
      <c r="AF86" s="447"/>
      <c r="AG86" s="447"/>
      <c r="AH86" s="344" t="s">
        <v>326</v>
      </c>
    </row>
    <row r="87" spans="1:37" ht="14.25" thickTop="1">
      <c r="A87" s="399" t="s">
        <v>27</v>
      </c>
      <c r="B87" s="400"/>
      <c r="C87" s="14" t="s">
        <v>262</v>
      </c>
      <c r="D87" s="161"/>
      <c r="E87" s="40" t="s">
        <v>32</v>
      </c>
      <c r="F87" s="22"/>
      <c r="G87" s="22"/>
      <c r="H87" s="22"/>
      <c r="I87" s="22"/>
      <c r="J87" s="23"/>
      <c r="K87" s="98">
        <f t="shared" ref="K87:K95" si="90">IF(D87="○",1,0)</f>
        <v>0</v>
      </c>
      <c r="L87" s="98">
        <f t="shared" ref="L87:L95" si="91">IF(D87="",0,1)</f>
        <v>0</v>
      </c>
      <c r="M87" s="99">
        <f t="shared" ref="M87:M95" si="92">IF(AND($D87="○",E87="○"),1,0)</f>
        <v>0</v>
      </c>
      <c r="N87" s="99">
        <f t="shared" ref="N87:N95" si="93">IF(AND($D87&lt;&gt;"",$E87="○"),1,0)</f>
        <v>0</v>
      </c>
      <c r="O87" s="100">
        <f t="shared" ref="O87:O95" si="94">IF(AND($D87="○",F87="○"),1,0)</f>
        <v>0</v>
      </c>
      <c r="P87" s="100">
        <f t="shared" ref="P87:P95" si="95">IF(AND($D87&lt;&gt;"",$F87="○"),1,0)</f>
        <v>0</v>
      </c>
      <c r="Q87" s="101">
        <f t="shared" ref="Q87:Q95" si="96">IF(AND($D87="○",G87="○"),1,0)</f>
        <v>0</v>
      </c>
      <c r="R87" s="101">
        <f t="shared" ref="R87:R95" si="97">IF(AND($D87&lt;&gt;"",$G87="○"),1,0)</f>
        <v>0</v>
      </c>
      <c r="S87" s="102">
        <f t="shared" ref="S87:S95" si="98">IF(AND($D87="○",H87="○"),1,0)</f>
        <v>0</v>
      </c>
      <c r="T87" s="102">
        <f t="shared" ref="T87:T95" si="99">IF(AND($D87&lt;&gt;"",$H87="○"),1,0)</f>
        <v>0</v>
      </c>
      <c r="U87" s="103">
        <f t="shared" ref="U87:U95" si="100">IF(AND($D87="○",I87="○"),1,0)</f>
        <v>0</v>
      </c>
      <c r="V87" s="103">
        <f t="shared" ref="V87:V95" si="101">IF(AND($D87&lt;&gt;"",$I87="○"),1,0)</f>
        <v>0</v>
      </c>
      <c r="W87" s="104">
        <f t="shared" ref="W87:W95" si="102">IF(AND($D87="○",J87="○"),1,0)</f>
        <v>0</v>
      </c>
      <c r="X87" s="104">
        <f t="shared" ref="X87:X95" si="103">IF(AND($D87&lt;&gt;"",$J87="○"),1,0)</f>
        <v>0</v>
      </c>
      <c r="Y87" s="64"/>
      <c r="AA87" s="248" t="s">
        <v>327</v>
      </c>
      <c r="AB87" s="346" t="str">
        <f>E96</f>
        <v/>
      </c>
      <c r="AC87" s="348" t="s">
        <v>334</v>
      </c>
      <c r="AD87" s="349" t="str">
        <f>IF(AB87&gt;=20,"★","")</f>
        <v>★</v>
      </c>
      <c r="AE87" s="349" t="str">
        <f>IF(AB87&gt;=40,"★","")</f>
        <v>★</v>
      </c>
      <c r="AF87" s="349" t="str">
        <f>IF(AB87&gt;=60,"★","")</f>
        <v>★</v>
      </c>
      <c r="AG87" s="350" t="str">
        <f>IF(AB87&gt;=80,"★","")</f>
        <v>★</v>
      </c>
      <c r="AH87" s="449">
        <f>C97</f>
        <v>0</v>
      </c>
    </row>
    <row r="88" spans="1:37" ht="14.25" thickBot="1">
      <c r="A88" s="399"/>
      <c r="B88" s="400"/>
      <c r="C88" s="14" t="s">
        <v>127</v>
      </c>
      <c r="D88" s="161"/>
      <c r="E88" s="40"/>
      <c r="F88" s="22" t="s">
        <v>32</v>
      </c>
      <c r="G88" s="22" t="s">
        <v>32</v>
      </c>
      <c r="H88" s="22"/>
      <c r="I88" s="22"/>
      <c r="J88" s="23"/>
      <c r="K88" s="98">
        <f t="shared" si="90"/>
        <v>0</v>
      </c>
      <c r="L88" s="98">
        <f t="shared" si="91"/>
        <v>0</v>
      </c>
      <c r="M88" s="99">
        <f t="shared" si="92"/>
        <v>0</v>
      </c>
      <c r="N88" s="99">
        <f t="shared" si="93"/>
        <v>0</v>
      </c>
      <c r="O88" s="100">
        <f t="shared" si="94"/>
        <v>0</v>
      </c>
      <c r="P88" s="100">
        <f t="shared" si="95"/>
        <v>0</v>
      </c>
      <c r="Q88" s="101">
        <f t="shared" si="96"/>
        <v>0</v>
      </c>
      <c r="R88" s="101">
        <f t="shared" si="97"/>
        <v>0</v>
      </c>
      <c r="S88" s="102">
        <f t="shared" si="98"/>
        <v>0</v>
      </c>
      <c r="T88" s="102">
        <f t="shared" si="99"/>
        <v>0</v>
      </c>
      <c r="U88" s="103">
        <f t="shared" si="100"/>
        <v>0</v>
      </c>
      <c r="V88" s="103">
        <f t="shared" si="101"/>
        <v>0</v>
      </c>
      <c r="W88" s="104">
        <f t="shared" si="102"/>
        <v>0</v>
      </c>
      <c r="X88" s="104">
        <f t="shared" si="103"/>
        <v>0</v>
      </c>
      <c r="Y88" s="64"/>
      <c r="AA88" s="248" t="s">
        <v>328</v>
      </c>
      <c r="AB88" s="346" t="str">
        <f>F96</f>
        <v/>
      </c>
      <c r="AC88" s="348" t="s">
        <v>334</v>
      </c>
      <c r="AD88" s="349" t="str">
        <f t="shared" ref="AD88:AD93" si="104">IF(AB88&gt;=20,"★","")</f>
        <v>★</v>
      </c>
      <c r="AE88" s="349" t="str">
        <f t="shared" ref="AE88:AE93" si="105">IF(AB88&gt;=40,"★","")</f>
        <v>★</v>
      </c>
      <c r="AF88" s="349" t="str">
        <f t="shared" ref="AF88:AF93" si="106">IF(AB88&gt;=60,"★","")</f>
        <v>★</v>
      </c>
      <c r="AG88" s="350" t="str">
        <f t="shared" ref="AG88:AG93" si="107">IF(AB88&gt;=80,"★","")</f>
        <v>★</v>
      </c>
      <c r="AH88" s="449"/>
      <c r="AJ88" s="442" t="s">
        <v>335</v>
      </c>
      <c r="AK88" s="443"/>
    </row>
    <row r="89" spans="1:37">
      <c r="A89" s="410" t="s">
        <v>28</v>
      </c>
      <c r="B89" s="411"/>
      <c r="C89" s="65" t="s">
        <v>128</v>
      </c>
      <c r="D89" s="282"/>
      <c r="E89" s="43"/>
      <c r="F89" s="36" t="s">
        <v>32</v>
      </c>
      <c r="G89" s="36" t="s">
        <v>32</v>
      </c>
      <c r="H89" s="36"/>
      <c r="I89" s="36"/>
      <c r="J89" s="37"/>
      <c r="K89" s="98">
        <f t="shared" si="90"/>
        <v>0</v>
      </c>
      <c r="L89" s="98">
        <f t="shared" si="91"/>
        <v>0</v>
      </c>
      <c r="M89" s="99">
        <f t="shared" si="92"/>
        <v>0</v>
      </c>
      <c r="N89" s="99">
        <f t="shared" si="93"/>
        <v>0</v>
      </c>
      <c r="O89" s="100">
        <f t="shared" si="94"/>
        <v>0</v>
      </c>
      <c r="P89" s="100">
        <f t="shared" si="95"/>
        <v>0</v>
      </c>
      <c r="Q89" s="101">
        <f t="shared" si="96"/>
        <v>0</v>
      </c>
      <c r="R89" s="101">
        <f t="shared" si="97"/>
        <v>0</v>
      </c>
      <c r="S89" s="102">
        <f t="shared" si="98"/>
        <v>0</v>
      </c>
      <c r="T89" s="102">
        <f t="shared" si="99"/>
        <v>0</v>
      </c>
      <c r="U89" s="103">
        <f t="shared" si="100"/>
        <v>0</v>
      </c>
      <c r="V89" s="103">
        <f t="shared" si="101"/>
        <v>0</v>
      </c>
      <c r="W89" s="104">
        <f t="shared" si="102"/>
        <v>0</v>
      </c>
      <c r="X89" s="104">
        <f t="shared" si="103"/>
        <v>0</v>
      </c>
      <c r="Y89" s="64"/>
      <c r="AA89" s="248" t="s">
        <v>329</v>
      </c>
      <c r="AB89" s="346" t="str">
        <f>G96</f>
        <v/>
      </c>
      <c r="AC89" s="348" t="s">
        <v>334</v>
      </c>
      <c r="AD89" s="349" t="str">
        <f t="shared" si="104"/>
        <v>★</v>
      </c>
      <c r="AE89" s="349" t="str">
        <f t="shared" si="105"/>
        <v>★</v>
      </c>
      <c r="AF89" s="349" t="str">
        <f t="shared" si="106"/>
        <v>★</v>
      </c>
      <c r="AG89" s="350" t="str">
        <f t="shared" si="107"/>
        <v>★</v>
      </c>
      <c r="AH89" s="449"/>
      <c r="AJ89" s="351" t="s">
        <v>336</v>
      </c>
      <c r="AK89" s="352" t="s">
        <v>334</v>
      </c>
    </row>
    <row r="90" spans="1:37">
      <c r="A90" s="409"/>
      <c r="B90" s="400"/>
      <c r="C90" s="281" t="s">
        <v>129</v>
      </c>
      <c r="D90" s="162"/>
      <c r="E90" s="41" t="s">
        <v>32</v>
      </c>
      <c r="F90" s="16"/>
      <c r="G90" s="16" t="s">
        <v>32</v>
      </c>
      <c r="H90" s="16" t="s">
        <v>32</v>
      </c>
      <c r="I90" s="16"/>
      <c r="J90" s="17" t="s">
        <v>32</v>
      </c>
      <c r="K90" s="98">
        <f t="shared" si="90"/>
        <v>0</v>
      </c>
      <c r="L90" s="98">
        <f t="shared" si="91"/>
        <v>0</v>
      </c>
      <c r="M90" s="99">
        <f t="shared" si="92"/>
        <v>0</v>
      </c>
      <c r="N90" s="99">
        <f t="shared" si="93"/>
        <v>0</v>
      </c>
      <c r="O90" s="100">
        <f t="shared" si="94"/>
        <v>0</v>
      </c>
      <c r="P90" s="100">
        <f t="shared" si="95"/>
        <v>0</v>
      </c>
      <c r="Q90" s="101">
        <f t="shared" si="96"/>
        <v>0</v>
      </c>
      <c r="R90" s="101">
        <f t="shared" si="97"/>
        <v>0</v>
      </c>
      <c r="S90" s="102">
        <f t="shared" si="98"/>
        <v>0</v>
      </c>
      <c r="T90" s="102">
        <f t="shared" si="99"/>
        <v>0</v>
      </c>
      <c r="U90" s="103">
        <f t="shared" si="100"/>
        <v>0</v>
      </c>
      <c r="V90" s="103">
        <f t="shared" si="101"/>
        <v>0</v>
      </c>
      <c r="W90" s="104">
        <f t="shared" si="102"/>
        <v>0</v>
      </c>
      <c r="X90" s="104">
        <f t="shared" si="103"/>
        <v>0</v>
      </c>
      <c r="Y90" s="64"/>
      <c r="AA90" s="248" t="s">
        <v>143</v>
      </c>
      <c r="AB90" s="346" t="str">
        <f>H96</f>
        <v/>
      </c>
      <c r="AC90" s="348" t="s">
        <v>334</v>
      </c>
      <c r="AD90" s="349" t="str">
        <f t="shared" si="104"/>
        <v>★</v>
      </c>
      <c r="AE90" s="349" t="str">
        <f t="shared" si="105"/>
        <v>★</v>
      </c>
      <c r="AF90" s="349" t="str">
        <f t="shared" si="106"/>
        <v>★</v>
      </c>
      <c r="AG90" s="350" t="str">
        <f t="shared" si="107"/>
        <v>★</v>
      </c>
      <c r="AH90" s="449"/>
      <c r="AJ90" s="351" t="s">
        <v>337</v>
      </c>
      <c r="AK90" s="353" t="s">
        <v>341</v>
      </c>
    </row>
    <row r="91" spans="1:37" ht="14.25" thickBot="1">
      <c r="A91" s="409"/>
      <c r="B91" s="400"/>
      <c r="C91" s="281" t="s">
        <v>130</v>
      </c>
      <c r="D91" s="162"/>
      <c r="E91" s="41"/>
      <c r="F91" s="16"/>
      <c r="G91" s="16"/>
      <c r="H91" s="16"/>
      <c r="I91" s="16" t="s">
        <v>32</v>
      </c>
      <c r="J91" s="17"/>
      <c r="K91" s="98">
        <f t="shared" si="90"/>
        <v>0</v>
      </c>
      <c r="L91" s="98">
        <f t="shared" si="91"/>
        <v>0</v>
      </c>
      <c r="M91" s="99">
        <f t="shared" si="92"/>
        <v>0</v>
      </c>
      <c r="N91" s="99">
        <f t="shared" si="93"/>
        <v>0</v>
      </c>
      <c r="O91" s="100">
        <f t="shared" si="94"/>
        <v>0</v>
      </c>
      <c r="P91" s="100">
        <f t="shared" si="95"/>
        <v>0</v>
      </c>
      <c r="Q91" s="101">
        <f t="shared" si="96"/>
        <v>0</v>
      </c>
      <c r="R91" s="101">
        <f t="shared" si="97"/>
        <v>0</v>
      </c>
      <c r="S91" s="102">
        <f t="shared" si="98"/>
        <v>0</v>
      </c>
      <c r="T91" s="102">
        <f t="shared" si="99"/>
        <v>0</v>
      </c>
      <c r="U91" s="103">
        <f t="shared" si="100"/>
        <v>0</v>
      </c>
      <c r="V91" s="103">
        <f t="shared" si="101"/>
        <v>0</v>
      </c>
      <c r="W91" s="104">
        <f t="shared" si="102"/>
        <v>0</v>
      </c>
      <c r="X91" s="104">
        <f t="shared" si="103"/>
        <v>0</v>
      </c>
      <c r="Y91" s="81"/>
      <c r="AA91" s="248" t="s">
        <v>144</v>
      </c>
      <c r="AB91" s="346" t="str">
        <f>I96</f>
        <v/>
      </c>
      <c r="AC91" s="348" t="s">
        <v>334</v>
      </c>
      <c r="AD91" s="349" t="str">
        <f t="shared" si="104"/>
        <v>★</v>
      </c>
      <c r="AE91" s="349" t="str">
        <f t="shared" si="105"/>
        <v>★</v>
      </c>
      <c r="AF91" s="349" t="str">
        <f t="shared" si="106"/>
        <v>★</v>
      </c>
      <c r="AG91" s="350" t="str">
        <f t="shared" si="107"/>
        <v>★</v>
      </c>
      <c r="AH91" s="449"/>
      <c r="AJ91" s="351" t="s">
        <v>338</v>
      </c>
      <c r="AK91" s="353" t="s">
        <v>342</v>
      </c>
    </row>
    <row r="92" spans="1:37">
      <c r="A92" s="439" t="s">
        <v>29</v>
      </c>
      <c r="B92" s="411"/>
      <c r="C92" s="78" t="s">
        <v>265</v>
      </c>
      <c r="D92" s="290"/>
      <c r="E92" s="57" t="s">
        <v>32</v>
      </c>
      <c r="F92" s="58" t="s">
        <v>32</v>
      </c>
      <c r="G92" s="58" t="s">
        <v>32</v>
      </c>
      <c r="H92" s="58" t="s">
        <v>32</v>
      </c>
      <c r="I92" s="58"/>
      <c r="J92" s="59" t="s">
        <v>32</v>
      </c>
      <c r="K92" s="98">
        <f t="shared" si="90"/>
        <v>0</v>
      </c>
      <c r="L92" s="98">
        <f t="shared" si="91"/>
        <v>0</v>
      </c>
      <c r="M92" s="99">
        <f t="shared" si="92"/>
        <v>0</v>
      </c>
      <c r="N92" s="99">
        <f t="shared" si="93"/>
        <v>0</v>
      </c>
      <c r="O92" s="100">
        <f t="shared" si="94"/>
        <v>0</v>
      </c>
      <c r="P92" s="100">
        <f t="shared" si="95"/>
        <v>0</v>
      </c>
      <c r="Q92" s="101">
        <f t="shared" si="96"/>
        <v>0</v>
      </c>
      <c r="R92" s="101">
        <f t="shared" si="97"/>
        <v>0</v>
      </c>
      <c r="S92" s="102">
        <f t="shared" si="98"/>
        <v>0</v>
      </c>
      <c r="T92" s="102">
        <f t="shared" si="99"/>
        <v>0</v>
      </c>
      <c r="U92" s="103">
        <f t="shared" si="100"/>
        <v>0</v>
      </c>
      <c r="V92" s="103">
        <f t="shared" si="101"/>
        <v>0</v>
      </c>
      <c r="W92" s="104">
        <f t="shared" si="102"/>
        <v>0</v>
      </c>
      <c r="X92" s="104">
        <f t="shared" si="103"/>
        <v>0</v>
      </c>
      <c r="Y92" s="64"/>
      <c r="AA92" s="248" t="s">
        <v>145</v>
      </c>
      <c r="AB92" s="346" t="str">
        <f>J96</f>
        <v/>
      </c>
      <c r="AC92" s="348" t="s">
        <v>334</v>
      </c>
      <c r="AD92" s="349" t="str">
        <f t="shared" si="104"/>
        <v>★</v>
      </c>
      <c r="AE92" s="349" t="str">
        <f t="shared" si="105"/>
        <v>★</v>
      </c>
      <c r="AF92" s="349" t="str">
        <f t="shared" si="106"/>
        <v>★</v>
      </c>
      <c r="AG92" s="350" t="str">
        <f t="shared" si="107"/>
        <v>★</v>
      </c>
      <c r="AH92" s="449"/>
      <c r="AJ92" s="351" t="s">
        <v>339</v>
      </c>
      <c r="AK92" s="353" t="s">
        <v>343</v>
      </c>
    </row>
    <row r="93" spans="1:37" ht="14.25" thickBot="1">
      <c r="A93" s="409"/>
      <c r="B93" s="400"/>
      <c r="C93" s="93" t="s">
        <v>266</v>
      </c>
      <c r="D93" s="288"/>
      <c r="E93" s="94"/>
      <c r="F93" s="95"/>
      <c r="G93" s="95"/>
      <c r="H93" s="95"/>
      <c r="I93" s="95" t="s">
        <v>32</v>
      </c>
      <c r="J93" s="96"/>
      <c r="K93" s="98">
        <f t="shared" si="90"/>
        <v>0</v>
      </c>
      <c r="L93" s="98">
        <f t="shared" si="91"/>
        <v>0</v>
      </c>
      <c r="M93" s="99">
        <f t="shared" si="92"/>
        <v>0</v>
      </c>
      <c r="N93" s="99">
        <f t="shared" si="93"/>
        <v>0</v>
      </c>
      <c r="O93" s="100">
        <f t="shared" si="94"/>
        <v>0</v>
      </c>
      <c r="P93" s="100">
        <f t="shared" si="95"/>
        <v>0</v>
      </c>
      <c r="Q93" s="101">
        <f t="shared" si="96"/>
        <v>0</v>
      </c>
      <c r="R93" s="101">
        <f t="shared" si="97"/>
        <v>0</v>
      </c>
      <c r="S93" s="102">
        <f t="shared" si="98"/>
        <v>0</v>
      </c>
      <c r="T93" s="102">
        <f t="shared" si="99"/>
        <v>0</v>
      </c>
      <c r="U93" s="103">
        <f t="shared" si="100"/>
        <v>0</v>
      </c>
      <c r="V93" s="103">
        <f t="shared" si="101"/>
        <v>0</v>
      </c>
      <c r="W93" s="104">
        <f t="shared" si="102"/>
        <v>0</v>
      </c>
      <c r="X93" s="104">
        <f t="shared" si="103"/>
        <v>0</v>
      </c>
      <c r="Y93" s="64"/>
      <c r="AA93" s="345" t="s">
        <v>333</v>
      </c>
      <c r="AB93" s="347" t="str">
        <f>D96</f>
        <v/>
      </c>
      <c r="AC93" s="356" t="s">
        <v>334</v>
      </c>
      <c r="AD93" s="357" t="str">
        <f t="shared" si="104"/>
        <v>★</v>
      </c>
      <c r="AE93" s="357" t="str">
        <f t="shared" si="105"/>
        <v>★</v>
      </c>
      <c r="AF93" s="357" t="str">
        <f t="shared" si="106"/>
        <v>★</v>
      </c>
      <c r="AG93" s="359" t="str">
        <f t="shared" si="107"/>
        <v>★</v>
      </c>
      <c r="AH93" s="450"/>
      <c r="AJ93" s="354" t="s">
        <v>340</v>
      </c>
      <c r="AK93" s="355" t="s">
        <v>344</v>
      </c>
    </row>
    <row r="94" spans="1:37">
      <c r="A94" s="439" t="s">
        <v>30</v>
      </c>
      <c r="B94" s="411"/>
      <c r="C94" s="78" t="s">
        <v>267</v>
      </c>
      <c r="D94" s="290"/>
      <c r="E94" s="57" t="s">
        <v>32</v>
      </c>
      <c r="F94" s="58" t="s">
        <v>32</v>
      </c>
      <c r="G94" s="58" t="s">
        <v>32</v>
      </c>
      <c r="H94" s="58" t="s">
        <v>32</v>
      </c>
      <c r="I94" s="58"/>
      <c r="J94" s="59" t="s">
        <v>32</v>
      </c>
      <c r="K94" s="98">
        <f t="shared" si="90"/>
        <v>0</v>
      </c>
      <c r="L94" s="98">
        <f t="shared" si="91"/>
        <v>0</v>
      </c>
      <c r="M94" s="99">
        <f t="shared" si="92"/>
        <v>0</v>
      </c>
      <c r="N94" s="99">
        <f t="shared" si="93"/>
        <v>0</v>
      </c>
      <c r="O94" s="100">
        <f t="shared" si="94"/>
        <v>0</v>
      </c>
      <c r="P94" s="100">
        <f t="shared" si="95"/>
        <v>0</v>
      </c>
      <c r="Q94" s="101">
        <f t="shared" si="96"/>
        <v>0</v>
      </c>
      <c r="R94" s="101">
        <f t="shared" si="97"/>
        <v>0</v>
      </c>
      <c r="S94" s="102">
        <f t="shared" si="98"/>
        <v>0</v>
      </c>
      <c r="T94" s="102">
        <f t="shared" si="99"/>
        <v>0</v>
      </c>
      <c r="U94" s="103">
        <f t="shared" si="100"/>
        <v>0</v>
      </c>
      <c r="V94" s="103">
        <f t="shared" si="101"/>
        <v>0</v>
      </c>
      <c r="W94" s="104">
        <f t="shared" si="102"/>
        <v>0</v>
      </c>
      <c r="X94" s="104">
        <f t="shared" si="103"/>
        <v>0</v>
      </c>
      <c r="Y94" s="64"/>
    </row>
    <row r="95" spans="1:37" ht="14.25" thickBot="1">
      <c r="A95" s="412"/>
      <c r="B95" s="413"/>
      <c r="C95" s="80" t="s">
        <v>268</v>
      </c>
      <c r="D95" s="292"/>
      <c r="E95" s="94"/>
      <c r="F95" s="95"/>
      <c r="G95" s="95"/>
      <c r="H95" s="95"/>
      <c r="I95" s="95" t="s">
        <v>32</v>
      </c>
      <c r="J95" s="96"/>
      <c r="K95" s="98">
        <f t="shared" si="90"/>
        <v>0</v>
      </c>
      <c r="L95" s="98">
        <f t="shared" si="91"/>
        <v>0</v>
      </c>
      <c r="M95" s="99">
        <f t="shared" si="92"/>
        <v>0</v>
      </c>
      <c r="N95" s="99">
        <f t="shared" si="93"/>
        <v>0</v>
      </c>
      <c r="O95" s="100">
        <f t="shared" si="94"/>
        <v>0</v>
      </c>
      <c r="P95" s="100">
        <f t="shared" si="95"/>
        <v>0</v>
      </c>
      <c r="Q95" s="101">
        <f t="shared" si="96"/>
        <v>0</v>
      </c>
      <c r="R95" s="101">
        <f t="shared" si="97"/>
        <v>0</v>
      </c>
      <c r="S95" s="102">
        <f t="shared" si="98"/>
        <v>0</v>
      </c>
      <c r="T95" s="102">
        <f t="shared" si="99"/>
        <v>0</v>
      </c>
      <c r="U95" s="103">
        <f t="shared" si="100"/>
        <v>0</v>
      </c>
      <c r="V95" s="103">
        <f t="shared" si="101"/>
        <v>0</v>
      </c>
      <c r="W95" s="104">
        <f t="shared" si="102"/>
        <v>0</v>
      </c>
      <c r="X95" s="104">
        <f t="shared" si="103"/>
        <v>0</v>
      </c>
      <c r="Y95" s="64"/>
    </row>
    <row r="96" spans="1:37" ht="14.25" thickBot="1">
      <c r="A96" s="393" t="s">
        <v>152</v>
      </c>
      <c r="B96" s="394"/>
      <c r="C96" s="395"/>
      <c r="D96" s="107" t="str">
        <f>IF(SUM(L87:L95)=0,"",SUM(K87:K95)/SUM(L87:L95)*100)</f>
        <v/>
      </c>
      <c r="E96" s="107" t="str">
        <f>IF(SUM(N87:N95)=0,"",SUM(M87:M95)/SUM(N87:N95)*100)</f>
        <v/>
      </c>
      <c r="F96" s="105" t="str">
        <f>IF(SUM(P87:P95)=0,"",SUM(O87:O95)/SUM(P87:P95)*100)</f>
        <v/>
      </c>
      <c r="G96" s="105" t="str">
        <f>IF(SUM(R87:R95)=0,"",SUM(Q87:Q95)/SUM(R87:R95)*100)</f>
        <v/>
      </c>
      <c r="H96" s="105" t="str">
        <f>IF(SUM(T87:T95)=0,"",SUM(S87:S95)/SUM(T87:T95)*100)</f>
        <v/>
      </c>
      <c r="I96" s="105" t="str">
        <f>IF(SUM(V87:V95)=0,"",SUM(U87:U95)/SUM(V87:V95)*100)</f>
        <v/>
      </c>
      <c r="J96" s="106" t="str">
        <f>IF(SUM(X87:X95)=0,"",SUM(W87:W95)/SUM(X87:X95)*100)</f>
        <v/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64"/>
    </row>
    <row r="97" spans="1:37" ht="30" customHeight="1" thickBot="1">
      <c r="A97" s="396" t="s">
        <v>71</v>
      </c>
      <c r="B97" s="392"/>
      <c r="C97" s="397"/>
      <c r="D97" s="397"/>
      <c r="E97" s="397"/>
      <c r="F97" s="397"/>
      <c r="G97" s="397"/>
      <c r="H97" s="397"/>
      <c r="I97" s="397"/>
      <c r="J97" s="39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64"/>
    </row>
    <row r="98" spans="1:37" ht="14.25" thickBot="1"/>
    <row r="99" spans="1:37" ht="18" customHeight="1" thickBot="1">
      <c r="A99" s="391" t="s">
        <v>276</v>
      </c>
      <c r="B99" s="392"/>
      <c r="C99" s="299"/>
      <c r="D99" s="295"/>
      <c r="E99" s="295"/>
      <c r="F99" s="295"/>
      <c r="G99" s="295"/>
      <c r="H99" s="295"/>
      <c r="I99" s="295"/>
      <c r="J99" s="296"/>
    </row>
    <row r="100" spans="1:37">
      <c r="A100" s="431" t="s">
        <v>6</v>
      </c>
      <c r="B100" s="374"/>
      <c r="C100" s="433" t="s">
        <v>62</v>
      </c>
      <c r="D100" s="425" t="s">
        <v>64</v>
      </c>
      <c r="E100" s="428" t="s">
        <v>63</v>
      </c>
      <c r="F100" s="429"/>
      <c r="G100" s="429"/>
      <c r="H100" s="429"/>
      <c r="I100" s="429"/>
      <c r="J100" s="430"/>
      <c r="Y100" s="64"/>
    </row>
    <row r="101" spans="1:37" ht="14.25" thickBot="1">
      <c r="A101" s="402"/>
      <c r="B101" s="403"/>
      <c r="C101" s="434"/>
      <c r="D101" s="426"/>
      <c r="E101" s="414" t="s">
        <v>78</v>
      </c>
      <c r="F101" s="436" t="s">
        <v>3</v>
      </c>
      <c r="G101" s="436"/>
      <c r="H101" s="436" t="s">
        <v>4</v>
      </c>
      <c r="I101" s="436" t="s">
        <v>5</v>
      </c>
      <c r="J101" s="416" t="s">
        <v>8</v>
      </c>
      <c r="Y101" s="64" t="s">
        <v>32</v>
      </c>
    </row>
    <row r="102" spans="1:37" ht="14.25" customHeight="1" thickBot="1">
      <c r="A102" s="432"/>
      <c r="B102" s="388"/>
      <c r="C102" s="435"/>
      <c r="D102" s="427"/>
      <c r="E102" s="415"/>
      <c r="F102" s="255" t="s">
        <v>46</v>
      </c>
      <c r="G102" s="255" t="s">
        <v>47</v>
      </c>
      <c r="H102" s="437"/>
      <c r="I102" s="437"/>
      <c r="J102" s="417"/>
      <c r="Y102" s="64" t="s">
        <v>72</v>
      </c>
      <c r="AA102" s="342" t="s">
        <v>63</v>
      </c>
      <c r="AB102" s="343" t="s">
        <v>152</v>
      </c>
      <c r="AC102" s="447" t="s">
        <v>64</v>
      </c>
      <c r="AD102" s="447"/>
      <c r="AE102" s="447"/>
      <c r="AF102" s="447"/>
      <c r="AG102" s="447"/>
      <c r="AH102" s="344" t="s">
        <v>326</v>
      </c>
    </row>
    <row r="103" spans="1:37" ht="14.25" thickTop="1">
      <c r="A103" s="399" t="s">
        <v>27</v>
      </c>
      <c r="B103" s="400"/>
      <c r="C103" s="14" t="s">
        <v>262</v>
      </c>
      <c r="D103" s="161"/>
      <c r="E103" s="40" t="s">
        <v>32</v>
      </c>
      <c r="F103" s="22"/>
      <c r="G103" s="22"/>
      <c r="H103" s="22"/>
      <c r="I103" s="22"/>
      <c r="J103" s="23"/>
      <c r="K103" s="98">
        <f t="shared" ref="K103:K111" si="108">IF(D103="○",1,0)</f>
        <v>0</v>
      </c>
      <c r="L103" s="98">
        <f t="shared" ref="L103:L111" si="109">IF(D103="",0,1)</f>
        <v>0</v>
      </c>
      <c r="M103" s="99">
        <f t="shared" ref="M103:M111" si="110">IF(AND($D103="○",E103="○"),1,0)</f>
        <v>0</v>
      </c>
      <c r="N103" s="99">
        <f t="shared" ref="N103:N111" si="111">IF(AND($D103&lt;&gt;"",$E103="○"),1,0)</f>
        <v>0</v>
      </c>
      <c r="O103" s="100">
        <f t="shared" ref="O103:O111" si="112">IF(AND($D103="○",F103="○"),1,0)</f>
        <v>0</v>
      </c>
      <c r="P103" s="100">
        <f t="shared" ref="P103:P111" si="113">IF(AND($D103&lt;&gt;"",$F103="○"),1,0)</f>
        <v>0</v>
      </c>
      <c r="Q103" s="101">
        <f t="shared" ref="Q103:Q111" si="114">IF(AND($D103="○",G103="○"),1,0)</f>
        <v>0</v>
      </c>
      <c r="R103" s="101">
        <f t="shared" ref="R103:R111" si="115">IF(AND($D103&lt;&gt;"",$G103="○"),1,0)</f>
        <v>0</v>
      </c>
      <c r="S103" s="102">
        <f t="shared" ref="S103:S111" si="116">IF(AND($D103="○",H103="○"),1,0)</f>
        <v>0</v>
      </c>
      <c r="T103" s="102">
        <f t="shared" ref="T103:T111" si="117">IF(AND($D103&lt;&gt;"",$H103="○"),1,0)</f>
        <v>0</v>
      </c>
      <c r="U103" s="103">
        <f t="shared" ref="U103:U111" si="118">IF(AND($D103="○",I103="○"),1,0)</f>
        <v>0</v>
      </c>
      <c r="V103" s="103">
        <f t="shared" ref="V103:V111" si="119">IF(AND($D103&lt;&gt;"",$I103="○"),1,0)</f>
        <v>0</v>
      </c>
      <c r="W103" s="104">
        <f t="shared" ref="W103:W111" si="120">IF(AND($D103="○",J103="○"),1,0)</f>
        <v>0</v>
      </c>
      <c r="X103" s="104">
        <f t="shared" ref="X103:X111" si="121">IF(AND($D103&lt;&gt;"",$J103="○"),1,0)</f>
        <v>0</v>
      </c>
      <c r="Y103" s="64"/>
      <c r="AA103" s="248" t="s">
        <v>327</v>
      </c>
      <c r="AB103" s="346" t="str">
        <f>E112</f>
        <v/>
      </c>
      <c r="AC103" s="348" t="s">
        <v>334</v>
      </c>
      <c r="AD103" s="349" t="str">
        <f>IF(AB103&gt;=20,"★","")</f>
        <v>★</v>
      </c>
      <c r="AE103" s="349" t="str">
        <f>IF(AB103&gt;=40,"★","")</f>
        <v>★</v>
      </c>
      <c r="AF103" s="349" t="str">
        <f>IF(AB103&gt;=60,"★","")</f>
        <v>★</v>
      </c>
      <c r="AG103" s="350" t="str">
        <f>IF(AB103&gt;=80,"★","")</f>
        <v>★</v>
      </c>
      <c r="AH103" s="449">
        <f>C113</f>
        <v>0</v>
      </c>
    </row>
    <row r="104" spans="1:37" ht="14.25" thickBot="1">
      <c r="A104" s="399"/>
      <c r="B104" s="400"/>
      <c r="C104" s="14" t="s">
        <v>263</v>
      </c>
      <c r="D104" s="161"/>
      <c r="E104" s="40"/>
      <c r="F104" s="22" t="s">
        <v>32</v>
      </c>
      <c r="G104" s="22" t="s">
        <v>32</v>
      </c>
      <c r="H104" s="22"/>
      <c r="I104" s="22"/>
      <c r="J104" s="23"/>
      <c r="K104" s="98">
        <f t="shared" si="108"/>
        <v>0</v>
      </c>
      <c r="L104" s="98">
        <f t="shared" si="109"/>
        <v>0</v>
      </c>
      <c r="M104" s="99">
        <f t="shared" si="110"/>
        <v>0</v>
      </c>
      <c r="N104" s="99">
        <f t="shared" si="111"/>
        <v>0</v>
      </c>
      <c r="O104" s="100">
        <f t="shared" si="112"/>
        <v>0</v>
      </c>
      <c r="P104" s="100">
        <f t="shared" si="113"/>
        <v>0</v>
      </c>
      <c r="Q104" s="101">
        <f t="shared" si="114"/>
        <v>0</v>
      </c>
      <c r="R104" s="101">
        <f t="shared" si="115"/>
        <v>0</v>
      </c>
      <c r="S104" s="102">
        <f t="shared" si="116"/>
        <v>0</v>
      </c>
      <c r="T104" s="102">
        <f t="shared" si="117"/>
        <v>0</v>
      </c>
      <c r="U104" s="103">
        <f t="shared" si="118"/>
        <v>0</v>
      </c>
      <c r="V104" s="103">
        <f t="shared" si="119"/>
        <v>0</v>
      </c>
      <c r="W104" s="104">
        <f t="shared" si="120"/>
        <v>0</v>
      </c>
      <c r="X104" s="104">
        <f t="shared" si="121"/>
        <v>0</v>
      </c>
      <c r="Y104" s="64"/>
      <c r="AA104" s="248" t="s">
        <v>328</v>
      </c>
      <c r="AB104" s="346" t="str">
        <f>F112</f>
        <v/>
      </c>
      <c r="AC104" s="348" t="s">
        <v>334</v>
      </c>
      <c r="AD104" s="349" t="str">
        <f t="shared" ref="AD104:AD109" si="122">IF(AB104&gt;=20,"★","")</f>
        <v>★</v>
      </c>
      <c r="AE104" s="349" t="str">
        <f t="shared" ref="AE104:AE109" si="123">IF(AB104&gt;=40,"★","")</f>
        <v>★</v>
      </c>
      <c r="AF104" s="349" t="str">
        <f t="shared" ref="AF104:AF109" si="124">IF(AB104&gt;=60,"★","")</f>
        <v>★</v>
      </c>
      <c r="AG104" s="350" t="str">
        <f t="shared" ref="AG104:AG109" si="125">IF(AB104&gt;=80,"★","")</f>
        <v>★</v>
      </c>
      <c r="AH104" s="449"/>
      <c r="AJ104" s="442" t="s">
        <v>335</v>
      </c>
      <c r="AK104" s="443"/>
    </row>
    <row r="105" spans="1:37">
      <c r="A105" s="410" t="s">
        <v>28</v>
      </c>
      <c r="B105" s="411"/>
      <c r="C105" s="65" t="s">
        <v>128</v>
      </c>
      <c r="D105" s="282"/>
      <c r="E105" s="43"/>
      <c r="F105" s="36" t="s">
        <v>32</v>
      </c>
      <c r="G105" s="36" t="s">
        <v>32</v>
      </c>
      <c r="H105" s="36"/>
      <c r="I105" s="36"/>
      <c r="J105" s="37"/>
      <c r="K105" s="98">
        <f t="shared" si="108"/>
        <v>0</v>
      </c>
      <c r="L105" s="98">
        <f t="shared" si="109"/>
        <v>0</v>
      </c>
      <c r="M105" s="99">
        <f t="shared" si="110"/>
        <v>0</v>
      </c>
      <c r="N105" s="99">
        <f t="shared" si="111"/>
        <v>0</v>
      </c>
      <c r="O105" s="100">
        <f t="shared" si="112"/>
        <v>0</v>
      </c>
      <c r="P105" s="100">
        <f t="shared" si="113"/>
        <v>0</v>
      </c>
      <c r="Q105" s="101">
        <f t="shared" si="114"/>
        <v>0</v>
      </c>
      <c r="R105" s="101">
        <f t="shared" si="115"/>
        <v>0</v>
      </c>
      <c r="S105" s="102">
        <f t="shared" si="116"/>
        <v>0</v>
      </c>
      <c r="T105" s="102">
        <f t="shared" si="117"/>
        <v>0</v>
      </c>
      <c r="U105" s="103">
        <f t="shared" si="118"/>
        <v>0</v>
      </c>
      <c r="V105" s="103">
        <f t="shared" si="119"/>
        <v>0</v>
      </c>
      <c r="W105" s="104">
        <f t="shared" si="120"/>
        <v>0</v>
      </c>
      <c r="X105" s="104">
        <f t="shared" si="121"/>
        <v>0</v>
      </c>
      <c r="Y105" s="64"/>
      <c r="AA105" s="248" t="s">
        <v>329</v>
      </c>
      <c r="AB105" s="346" t="str">
        <f>G112</f>
        <v/>
      </c>
      <c r="AC105" s="348" t="s">
        <v>334</v>
      </c>
      <c r="AD105" s="349" t="str">
        <f t="shared" si="122"/>
        <v>★</v>
      </c>
      <c r="AE105" s="349" t="str">
        <f t="shared" si="123"/>
        <v>★</v>
      </c>
      <c r="AF105" s="349" t="str">
        <f t="shared" si="124"/>
        <v>★</v>
      </c>
      <c r="AG105" s="350" t="str">
        <f t="shared" si="125"/>
        <v>★</v>
      </c>
      <c r="AH105" s="449"/>
      <c r="AJ105" s="351" t="s">
        <v>336</v>
      </c>
      <c r="AK105" s="352" t="s">
        <v>334</v>
      </c>
    </row>
    <row r="106" spans="1:37">
      <c r="A106" s="409"/>
      <c r="B106" s="400"/>
      <c r="C106" s="281" t="s">
        <v>129</v>
      </c>
      <c r="D106" s="162"/>
      <c r="E106" s="41" t="s">
        <v>32</v>
      </c>
      <c r="F106" s="16"/>
      <c r="G106" s="16" t="s">
        <v>32</v>
      </c>
      <c r="H106" s="16" t="s">
        <v>32</v>
      </c>
      <c r="I106" s="16"/>
      <c r="J106" s="17" t="s">
        <v>32</v>
      </c>
      <c r="K106" s="98">
        <f t="shared" si="108"/>
        <v>0</v>
      </c>
      <c r="L106" s="98">
        <f t="shared" si="109"/>
        <v>0</v>
      </c>
      <c r="M106" s="99">
        <f t="shared" si="110"/>
        <v>0</v>
      </c>
      <c r="N106" s="99">
        <f t="shared" si="111"/>
        <v>0</v>
      </c>
      <c r="O106" s="100">
        <f t="shared" si="112"/>
        <v>0</v>
      </c>
      <c r="P106" s="100">
        <f t="shared" si="113"/>
        <v>0</v>
      </c>
      <c r="Q106" s="101">
        <f t="shared" si="114"/>
        <v>0</v>
      </c>
      <c r="R106" s="101">
        <f t="shared" si="115"/>
        <v>0</v>
      </c>
      <c r="S106" s="102">
        <f t="shared" si="116"/>
        <v>0</v>
      </c>
      <c r="T106" s="102">
        <f t="shared" si="117"/>
        <v>0</v>
      </c>
      <c r="U106" s="103">
        <f t="shared" si="118"/>
        <v>0</v>
      </c>
      <c r="V106" s="103">
        <f t="shared" si="119"/>
        <v>0</v>
      </c>
      <c r="W106" s="104">
        <f t="shared" si="120"/>
        <v>0</v>
      </c>
      <c r="X106" s="104">
        <f t="shared" si="121"/>
        <v>0</v>
      </c>
      <c r="Y106" s="64"/>
      <c r="AA106" s="248" t="s">
        <v>143</v>
      </c>
      <c r="AB106" s="346" t="str">
        <f>H112</f>
        <v/>
      </c>
      <c r="AC106" s="348" t="s">
        <v>334</v>
      </c>
      <c r="AD106" s="349" t="str">
        <f t="shared" si="122"/>
        <v>★</v>
      </c>
      <c r="AE106" s="349" t="str">
        <f t="shared" si="123"/>
        <v>★</v>
      </c>
      <c r="AF106" s="349" t="str">
        <f t="shared" si="124"/>
        <v>★</v>
      </c>
      <c r="AG106" s="350" t="str">
        <f t="shared" si="125"/>
        <v>★</v>
      </c>
      <c r="AH106" s="449"/>
      <c r="AJ106" s="351" t="s">
        <v>337</v>
      </c>
      <c r="AK106" s="353" t="s">
        <v>341</v>
      </c>
    </row>
    <row r="107" spans="1:37" ht="14.25" thickBot="1">
      <c r="A107" s="409"/>
      <c r="B107" s="400"/>
      <c r="C107" s="281" t="s">
        <v>264</v>
      </c>
      <c r="D107" s="162"/>
      <c r="E107" s="41"/>
      <c r="F107" s="16"/>
      <c r="G107" s="16"/>
      <c r="H107" s="16"/>
      <c r="I107" s="16" t="s">
        <v>32</v>
      </c>
      <c r="J107" s="17"/>
      <c r="K107" s="98">
        <f t="shared" si="108"/>
        <v>0</v>
      </c>
      <c r="L107" s="98">
        <f t="shared" si="109"/>
        <v>0</v>
      </c>
      <c r="M107" s="99">
        <f t="shared" si="110"/>
        <v>0</v>
      </c>
      <c r="N107" s="99">
        <f t="shared" si="111"/>
        <v>0</v>
      </c>
      <c r="O107" s="100">
        <f t="shared" si="112"/>
        <v>0</v>
      </c>
      <c r="P107" s="100">
        <f t="shared" si="113"/>
        <v>0</v>
      </c>
      <c r="Q107" s="101">
        <f t="shared" si="114"/>
        <v>0</v>
      </c>
      <c r="R107" s="101">
        <f t="shared" si="115"/>
        <v>0</v>
      </c>
      <c r="S107" s="102">
        <f t="shared" si="116"/>
        <v>0</v>
      </c>
      <c r="T107" s="102">
        <f t="shared" si="117"/>
        <v>0</v>
      </c>
      <c r="U107" s="103">
        <f t="shared" si="118"/>
        <v>0</v>
      </c>
      <c r="V107" s="103">
        <f t="shared" si="119"/>
        <v>0</v>
      </c>
      <c r="W107" s="104">
        <f t="shared" si="120"/>
        <v>0</v>
      </c>
      <c r="X107" s="104">
        <f t="shared" si="121"/>
        <v>0</v>
      </c>
      <c r="Y107" s="81"/>
      <c r="AA107" s="248" t="s">
        <v>144</v>
      </c>
      <c r="AB107" s="346" t="str">
        <f>I112</f>
        <v/>
      </c>
      <c r="AC107" s="348" t="s">
        <v>334</v>
      </c>
      <c r="AD107" s="349" t="str">
        <f t="shared" si="122"/>
        <v>★</v>
      </c>
      <c r="AE107" s="349" t="str">
        <f t="shared" si="123"/>
        <v>★</v>
      </c>
      <c r="AF107" s="349" t="str">
        <f t="shared" si="124"/>
        <v>★</v>
      </c>
      <c r="AG107" s="350" t="str">
        <f t="shared" si="125"/>
        <v>★</v>
      </c>
      <c r="AH107" s="449"/>
      <c r="AJ107" s="351" t="s">
        <v>338</v>
      </c>
      <c r="AK107" s="353" t="s">
        <v>342</v>
      </c>
    </row>
    <row r="108" spans="1:37">
      <c r="A108" s="439" t="s">
        <v>29</v>
      </c>
      <c r="B108" s="411"/>
      <c r="C108" s="78" t="s">
        <v>265</v>
      </c>
      <c r="D108" s="290"/>
      <c r="E108" s="57" t="s">
        <v>32</v>
      </c>
      <c r="F108" s="58" t="s">
        <v>32</v>
      </c>
      <c r="G108" s="58" t="s">
        <v>32</v>
      </c>
      <c r="H108" s="58" t="s">
        <v>32</v>
      </c>
      <c r="I108" s="58"/>
      <c r="J108" s="59" t="s">
        <v>32</v>
      </c>
      <c r="K108" s="98">
        <f t="shared" si="108"/>
        <v>0</v>
      </c>
      <c r="L108" s="98">
        <f t="shared" si="109"/>
        <v>0</v>
      </c>
      <c r="M108" s="99">
        <f t="shared" si="110"/>
        <v>0</v>
      </c>
      <c r="N108" s="99">
        <f t="shared" si="111"/>
        <v>0</v>
      </c>
      <c r="O108" s="100">
        <f t="shared" si="112"/>
        <v>0</v>
      </c>
      <c r="P108" s="100">
        <f t="shared" si="113"/>
        <v>0</v>
      </c>
      <c r="Q108" s="101">
        <f t="shared" si="114"/>
        <v>0</v>
      </c>
      <c r="R108" s="101">
        <f t="shared" si="115"/>
        <v>0</v>
      </c>
      <c r="S108" s="102">
        <f t="shared" si="116"/>
        <v>0</v>
      </c>
      <c r="T108" s="102">
        <f t="shared" si="117"/>
        <v>0</v>
      </c>
      <c r="U108" s="103">
        <f t="shared" si="118"/>
        <v>0</v>
      </c>
      <c r="V108" s="103">
        <f t="shared" si="119"/>
        <v>0</v>
      </c>
      <c r="W108" s="104">
        <f t="shared" si="120"/>
        <v>0</v>
      </c>
      <c r="X108" s="104">
        <f t="shared" si="121"/>
        <v>0</v>
      </c>
      <c r="Y108" s="64"/>
      <c r="AA108" s="248" t="s">
        <v>145</v>
      </c>
      <c r="AB108" s="346" t="str">
        <f>J112</f>
        <v/>
      </c>
      <c r="AC108" s="348" t="s">
        <v>334</v>
      </c>
      <c r="AD108" s="349" t="str">
        <f t="shared" si="122"/>
        <v>★</v>
      </c>
      <c r="AE108" s="349" t="str">
        <f t="shared" si="123"/>
        <v>★</v>
      </c>
      <c r="AF108" s="349" t="str">
        <f t="shared" si="124"/>
        <v>★</v>
      </c>
      <c r="AG108" s="350" t="str">
        <f t="shared" si="125"/>
        <v>★</v>
      </c>
      <c r="AH108" s="449"/>
      <c r="AJ108" s="351" t="s">
        <v>339</v>
      </c>
      <c r="AK108" s="353" t="s">
        <v>343</v>
      </c>
    </row>
    <row r="109" spans="1:37" ht="14.25" thickBot="1">
      <c r="A109" s="409"/>
      <c r="B109" s="400"/>
      <c r="C109" s="93" t="s">
        <v>266</v>
      </c>
      <c r="D109" s="288"/>
      <c r="E109" s="94"/>
      <c r="F109" s="95"/>
      <c r="G109" s="95"/>
      <c r="H109" s="95"/>
      <c r="I109" s="95" t="s">
        <v>32</v>
      </c>
      <c r="J109" s="96"/>
      <c r="K109" s="98">
        <f t="shared" si="108"/>
        <v>0</v>
      </c>
      <c r="L109" s="98">
        <f t="shared" si="109"/>
        <v>0</v>
      </c>
      <c r="M109" s="99">
        <f t="shared" si="110"/>
        <v>0</v>
      </c>
      <c r="N109" s="99">
        <f t="shared" si="111"/>
        <v>0</v>
      </c>
      <c r="O109" s="100">
        <f t="shared" si="112"/>
        <v>0</v>
      </c>
      <c r="P109" s="100">
        <f t="shared" si="113"/>
        <v>0</v>
      </c>
      <c r="Q109" s="101">
        <f t="shared" si="114"/>
        <v>0</v>
      </c>
      <c r="R109" s="101">
        <f t="shared" si="115"/>
        <v>0</v>
      </c>
      <c r="S109" s="102">
        <f t="shared" si="116"/>
        <v>0</v>
      </c>
      <c r="T109" s="102">
        <f t="shared" si="117"/>
        <v>0</v>
      </c>
      <c r="U109" s="103">
        <f t="shared" si="118"/>
        <v>0</v>
      </c>
      <c r="V109" s="103">
        <f t="shared" si="119"/>
        <v>0</v>
      </c>
      <c r="W109" s="104">
        <f t="shared" si="120"/>
        <v>0</v>
      </c>
      <c r="X109" s="104">
        <f t="shared" si="121"/>
        <v>0</v>
      </c>
      <c r="Y109" s="64"/>
      <c r="AA109" s="345" t="s">
        <v>333</v>
      </c>
      <c r="AB109" s="347" t="str">
        <f>D112</f>
        <v/>
      </c>
      <c r="AC109" s="356" t="s">
        <v>334</v>
      </c>
      <c r="AD109" s="357" t="str">
        <f t="shared" si="122"/>
        <v>★</v>
      </c>
      <c r="AE109" s="357" t="str">
        <f t="shared" si="123"/>
        <v>★</v>
      </c>
      <c r="AF109" s="357" t="str">
        <f t="shared" si="124"/>
        <v>★</v>
      </c>
      <c r="AG109" s="359" t="str">
        <f t="shared" si="125"/>
        <v>★</v>
      </c>
      <c r="AH109" s="450"/>
      <c r="AJ109" s="354" t="s">
        <v>340</v>
      </c>
      <c r="AK109" s="355" t="s">
        <v>344</v>
      </c>
    </row>
    <row r="110" spans="1:37">
      <c r="A110" s="439" t="s">
        <v>30</v>
      </c>
      <c r="B110" s="411"/>
      <c r="C110" s="78" t="s">
        <v>267</v>
      </c>
      <c r="D110" s="290"/>
      <c r="E110" s="57" t="s">
        <v>32</v>
      </c>
      <c r="F110" s="58" t="s">
        <v>32</v>
      </c>
      <c r="G110" s="58" t="s">
        <v>32</v>
      </c>
      <c r="H110" s="58" t="s">
        <v>32</v>
      </c>
      <c r="I110" s="58"/>
      <c r="J110" s="59" t="s">
        <v>32</v>
      </c>
      <c r="K110" s="98">
        <f t="shared" si="108"/>
        <v>0</v>
      </c>
      <c r="L110" s="98">
        <f t="shared" si="109"/>
        <v>0</v>
      </c>
      <c r="M110" s="99">
        <f t="shared" si="110"/>
        <v>0</v>
      </c>
      <c r="N110" s="99">
        <f t="shared" si="111"/>
        <v>0</v>
      </c>
      <c r="O110" s="100">
        <f t="shared" si="112"/>
        <v>0</v>
      </c>
      <c r="P110" s="100">
        <f t="shared" si="113"/>
        <v>0</v>
      </c>
      <c r="Q110" s="101">
        <f t="shared" si="114"/>
        <v>0</v>
      </c>
      <c r="R110" s="101">
        <f t="shared" si="115"/>
        <v>0</v>
      </c>
      <c r="S110" s="102">
        <f t="shared" si="116"/>
        <v>0</v>
      </c>
      <c r="T110" s="102">
        <f t="shared" si="117"/>
        <v>0</v>
      </c>
      <c r="U110" s="103">
        <f t="shared" si="118"/>
        <v>0</v>
      </c>
      <c r="V110" s="103">
        <f t="shared" si="119"/>
        <v>0</v>
      </c>
      <c r="W110" s="104">
        <f t="shared" si="120"/>
        <v>0</v>
      </c>
      <c r="X110" s="104">
        <f t="shared" si="121"/>
        <v>0</v>
      </c>
      <c r="Y110" s="64"/>
    </row>
    <row r="111" spans="1:37" ht="14.25" thickBot="1">
      <c r="A111" s="412"/>
      <c r="B111" s="413"/>
      <c r="C111" s="80" t="s">
        <v>268</v>
      </c>
      <c r="D111" s="292"/>
      <c r="E111" s="94"/>
      <c r="F111" s="95"/>
      <c r="G111" s="95"/>
      <c r="H111" s="95"/>
      <c r="I111" s="95" t="s">
        <v>32</v>
      </c>
      <c r="J111" s="96"/>
      <c r="K111" s="98">
        <f t="shared" si="108"/>
        <v>0</v>
      </c>
      <c r="L111" s="98">
        <f t="shared" si="109"/>
        <v>0</v>
      </c>
      <c r="M111" s="99">
        <f t="shared" si="110"/>
        <v>0</v>
      </c>
      <c r="N111" s="99">
        <f t="shared" si="111"/>
        <v>0</v>
      </c>
      <c r="O111" s="100">
        <f t="shared" si="112"/>
        <v>0</v>
      </c>
      <c r="P111" s="100">
        <f t="shared" si="113"/>
        <v>0</v>
      </c>
      <c r="Q111" s="101">
        <f t="shared" si="114"/>
        <v>0</v>
      </c>
      <c r="R111" s="101">
        <f t="shared" si="115"/>
        <v>0</v>
      </c>
      <c r="S111" s="102">
        <f t="shared" si="116"/>
        <v>0</v>
      </c>
      <c r="T111" s="102">
        <f t="shared" si="117"/>
        <v>0</v>
      </c>
      <c r="U111" s="103">
        <f t="shared" si="118"/>
        <v>0</v>
      </c>
      <c r="V111" s="103">
        <f t="shared" si="119"/>
        <v>0</v>
      </c>
      <c r="W111" s="104">
        <f t="shared" si="120"/>
        <v>0</v>
      </c>
      <c r="X111" s="104">
        <f t="shared" si="121"/>
        <v>0</v>
      </c>
      <c r="Y111" s="64"/>
    </row>
    <row r="112" spans="1:37" ht="14.25" thickBot="1">
      <c r="A112" s="393" t="s">
        <v>152</v>
      </c>
      <c r="B112" s="394"/>
      <c r="C112" s="395"/>
      <c r="D112" s="107" t="str">
        <f>IF(SUM(L103:L111)=0,"",SUM(K103:K111)/SUM(L103:L111)*100)</f>
        <v/>
      </c>
      <c r="E112" s="107" t="str">
        <f>IF(SUM(N103:N111)=0,"",SUM(M103:M111)/SUM(N103:N111)*100)</f>
        <v/>
      </c>
      <c r="F112" s="105" t="str">
        <f>IF(SUM(P103:P111)=0,"",SUM(O103:O111)/SUM(P103:P111)*100)</f>
        <v/>
      </c>
      <c r="G112" s="105" t="str">
        <f>IF(SUM(R103:R111)=0,"",SUM(Q103:Q111)/SUM(R103:R111)*100)</f>
        <v/>
      </c>
      <c r="H112" s="105" t="str">
        <f>IF(SUM(T103:T111)=0,"",SUM(S103:S111)/SUM(T103:T111)*100)</f>
        <v/>
      </c>
      <c r="I112" s="105" t="str">
        <f>IF(SUM(V103:V111)=0,"",SUM(U103:U111)/SUM(V103:V111)*100)</f>
        <v/>
      </c>
      <c r="J112" s="106" t="str">
        <f>IF(SUM(X103:X111)=0,"",SUM(W103:W111)/SUM(X103:X111)*100)</f>
        <v/>
      </c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64"/>
    </row>
    <row r="113" spans="1:37" ht="30" customHeight="1" thickBot="1">
      <c r="A113" s="396" t="s">
        <v>71</v>
      </c>
      <c r="B113" s="392"/>
      <c r="C113" s="397"/>
      <c r="D113" s="397"/>
      <c r="E113" s="397"/>
      <c r="F113" s="397"/>
      <c r="G113" s="397"/>
      <c r="H113" s="397"/>
      <c r="I113" s="397"/>
      <c r="J113" s="39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64"/>
    </row>
    <row r="114" spans="1:37" ht="14.25" thickBot="1"/>
    <row r="115" spans="1:37" ht="18" customHeight="1" thickBot="1">
      <c r="A115" s="391" t="s">
        <v>276</v>
      </c>
      <c r="B115" s="392"/>
      <c r="C115" s="299"/>
      <c r="D115" s="295"/>
      <c r="E115" s="295"/>
      <c r="F115" s="295"/>
      <c r="G115" s="295"/>
      <c r="H115" s="295"/>
      <c r="I115" s="295"/>
      <c r="J115" s="296"/>
    </row>
    <row r="116" spans="1:37">
      <c r="A116" s="431" t="s">
        <v>6</v>
      </c>
      <c r="B116" s="374"/>
      <c r="C116" s="433" t="s">
        <v>62</v>
      </c>
      <c r="D116" s="425" t="s">
        <v>64</v>
      </c>
      <c r="E116" s="428" t="s">
        <v>63</v>
      </c>
      <c r="F116" s="429"/>
      <c r="G116" s="429"/>
      <c r="H116" s="429"/>
      <c r="I116" s="429"/>
      <c r="J116" s="430"/>
      <c r="Y116" s="64"/>
    </row>
    <row r="117" spans="1:37" ht="14.25" thickBot="1">
      <c r="A117" s="402"/>
      <c r="B117" s="403"/>
      <c r="C117" s="434"/>
      <c r="D117" s="426"/>
      <c r="E117" s="414" t="s">
        <v>78</v>
      </c>
      <c r="F117" s="436" t="s">
        <v>3</v>
      </c>
      <c r="G117" s="436"/>
      <c r="H117" s="436" t="s">
        <v>4</v>
      </c>
      <c r="I117" s="436" t="s">
        <v>5</v>
      </c>
      <c r="J117" s="416" t="s">
        <v>8</v>
      </c>
      <c r="Y117" s="64" t="s">
        <v>32</v>
      </c>
    </row>
    <row r="118" spans="1:37" ht="14.25" customHeight="1" thickBot="1">
      <c r="A118" s="432"/>
      <c r="B118" s="388"/>
      <c r="C118" s="435"/>
      <c r="D118" s="427"/>
      <c r="E118" s="415"/>
      <c r="F118" s="255" t="s">
        <v>46</v>
      </c>
      <c r="G118" s="255" t="s">
        <v>47</v>
      </c>
      <c r="H118" s="437"/>
      <c r="I118" s="437"/>
      <c r="J118" s="417"/>
      <c r="Y118" s="64" t="s">
        <v>72</v>
      </c>
      <c r="AA118" s="342" t="s">
        <v>63</v>
      </c>
      <c r="AB118" s="343" t="s">
        <v>152</v>
      </c>
      <c r="AC118" s="447" t="s">
        <v>64</v>
      </c>
      <c r="AD118" s="447"/>
      <c r="AE118" s="447"/>
      <c r="AF118" s="447"/>
      <c r="AG118" s="447"/>
      <c r="AH118" s="344" t="s">
        <v>326</v>
      </c>
    </row>
    <row r="119" spans="1:37" ht="14.25" thickTop="1">
      <c r="A119" s="399" t="s">
        <v>27</v>
      </c>
      <c r="B119" s="400"/>
      <c r="C119" s="14" t="s">
        <v>262</v>
      </c>
      <c r="D119" s="161"/>
      <c r="E119" s="40" t="s">
        <v>32</v>
      </c>
      <c r="F119" s="22"/>
      <c r="G119" s="22"/>
      <c r="H119" s="22"/>
      <c r="I119" s="22"/>
      <c r="J119" s="23"/>
      <c r="K119" s="98">
        <f t="shared" ref="K119:K127" si="126">IF(D119="○",1,0)</f>
        <v>0</v>
      </c>
      <c r="L119" s="98">
        <f t="shared" ref="L119:L127" si="127">IF(D119="",0,1)</f>
        <v>0</v>
      </c>
      <c r="M119" s="99">
        <f t="shared" ref="M119:M127" si="128">IF(AND($D119="○",E119="○"),1,0)</f>
        <v>0</v>
      </c>
      <c r="N119" s="99">
        <f t="shared" ref="N119:N127" si="129">IF(AND($D119&lt;&gt;"",$E119="○"),1,0)</f>
        <v>0</v>
      </c>
      <c r="O119" s="100">
        <f t="shared" ref="O119:O127" si="130">IF(AND($D119="○",F119="○"),1,0)</f>
        <v>0</v>
      </c>
      <c r="P119" s="100">
        <f t="shared" ref="P119:P127" si="131">IF(AND($D119&lt;&gt;"",$F119="○"),1,0)</f>
        <v>0</v>
      </c>
      <c r="Q119" s="101">
        <f t="shared" ref="Q119:Q127" si="132">IF(AND($D119="○",G119="○"),1,0)</f>
        <v>0</v>
      </c>
      <c r="R119" s="101">
        <f t="shared" ref="R119:R127" si="133">IF(AND($D119&lt;&gt;"",$G119="○"),1,0)</f>
        <v>0</v>
      </c>
      <c r="S119" s="102">
        <f t="shared" ref="S119:S127" si="134">IF(AND($D119="○",H119="○"),1,0)</f>
        <v>0</v>
      </c>
      <c r="T119" s="102">
        <f t="shared" ref="T119:T127" si="135">IF(AND($D119&lt;&gt;"",$H119="○"),1,0)</f>
        <v>0</v>
      </c>
      <c r="U119" s="103">
        <f t="shared" ref="U119:U127" si="136">IF(AND($D119="○",I119="○"),1,0)</f>
        <v>0</v>
      </c>
      <c r="V119" s="103">
        <f t="shared" ref="V119:V127" si="137">IF(AND($D119&lt;&gt;"",$I119="○"),1,0)</f>
        <v>0</v>
      </c>
      <c r="W119" s="104">
        <f t="shared" ref="W119:W127" si="138">IF(AND($D119="○",J119="○"),1,0)</f>
        <v>0</v>
      </c>
      <c r="X119" s="104">
        <f t="shared" ref="X119:X127" si="139">IF(AND($D119&lt;&gt;"",$J119="○"),1,0)</f>
        <v>0</v>
      </c>
      <c r="Y119" s="64"/>
      <c r="AA119" s="248" t="s">
        <v>327</v>
      </c>
      <c r="AB119" s="346" t="str">
        <f>E128</f>
        <v/>
      </c>
      <c r="AC119" s="348" t="s">
        <v>334</v>
      </c>
      <c r="AD119" s="349" t="str">
        <f>IF(AB119&gt;=20,"★","")</f>
        <v>★</v>
      </c>
      <c r="AE119" s="349" t="str">
        <f>IF(AB119&gt;=40,"★","")</f>
        <v>★</v>
      </c>
      <c r="AF119" s="349" t="str">
        <f>IF(AB119&gt;=60,"★","")</f>
        <v>★</v>
      </c>
      <c r="AG119" s="350" t="str">
        <f>IF(AB119&gt;=80,"★","")</f>
        <v>★</v>
      </c>
      <c r="AH119" s="449">
        <f>C129</f>
        <v>0</v>
      </c>
    </row>
    <row r="120" spans="1:37" ht="14.25" thickBot="1">
      <c r="A120" s="399"/>
      <c r="B120" s="400"/>
      <c r="C120" s="14" t="s">
        <v>263</v>
      </c>
      <c r="D120" s="161"/>
      <c r="E120" s="40"/>
      <c r="F120" s="22" t="s">
        <v>32</v>
      </c>
      <c r="G120" s="22" t="s">
        <v>32</v>
      </c>
      <c r="H120" s="22"/>
      <c r="I120" s="22"/>
      <c r="J120" s="23"/>
      <c r="K120" s="98">
        <f t="shared" si="126"/>
        <v>0</v>
      </c>
      <c r="L120" s="98">
        <f t="shared" si="127"/>
        <v>0</v>
      </c>
      <c r="M120" s="99">
        <f t="shared" si="128"/>
        <v>0</v>
      </c>
      <c r="N120" s="99">
        <f t="shared" si="129"/>
        <v>0</v>
      </c>
      <c r="O120" s="100">
        <f t="shared" si="130"/>
        <v>0</v>
      </c>
      <c r="P120" s="100">
        <f t="shared" si="131"/>
        <v>0</v>
      </c>
      <c r="Q120" s="101">
        <f t="shared" si="132"/>
        <v>0</v>
      </c>
      <c r="R120" s="101">
        <f t="shared" si="133"/>
        <v>0</v>
      </c>
      <c r="S120" s="102">
        <f t="shared" si="134"/>
        <v>0</v>
      </c>
      <c r="T120" s="102">
        <f t="shared" si="135"/>
        <v>0</v>
      </c>
      <c r="U120" s="103">
        <f t="shared" si="136"/>
        <v>0</v>
      </c>
      <c r="V120" s="103">
        <f t="shared" si="137"/>
        <v>0</v>
      </c>
      <c r="W120" s="104">
        <f t="shared" si="138"/>
        <v>0</v>
      </c>
      <c r="X120" s="104">
        <f t="shared" si="139"/>
        <v>0</v>
      </c>
      <c r="Y120" s="64"/>
      <c r="AA120" s="248" t="s">
        <v>328</v>
      </c>
      <c r="AB120" s="346" t="str">
        <f>F128</f>
        <v/>
      </c>
      <c r="AC120" s="348" t="s">
        <v>334</v>
      </c>
      <c r="AD120" s="349" t="str">
        <f t="shared" ref="AD120:AD125" si="140">IF(AB120&gt;=20,"★","")</f>
        <v>★</v>
      </c>
      <c r="AE120" s="349" t="str">
        <f t="shared" ref="AE120:AE125" si="141">IF(AB120&gt;=40,"★","")</f>
        <v>★</v>
      </c>
      <c r="AF120" s="349" t="str">
        <f t="shared" ref="AF120:AF125" si="142">IF(AB120&gt;=60,"★","")</f>
        <v>★</v>
      </c>
      <c r="AG120" s="350" t="str">
        <f t="shared" ref="AG120:AG125" si="143">IF(AB120&gt;=80,"★","")</f>
        <v>★</v>
      </c>
      <c r="AH120" s="449"/>
      <c r="AJ120" s="442" t="s">
        <v>335</v>
      </c>
      <c r="AK120" s="443"/>
    </row>
    <row r="121" spans="1:37">
      <c r="A121" s="410" t="s">
        <v>28</v>
      </c>
      <c r="B121" s="411"/>
      <c r="C121" s="65" t="s">
        <v>128</v>
      </c>
      <c r="D121" s="282"/>
      <c r="E121" s="43"/>
      <c r="F121" s="36" t="s">
        <v>32</v>
      </c>
      <c r="G121" s="36" t="s">
        <v>32</v>
      </c>
      <c r="H121" s="36"/>
      <c r="I121" s="36"/>
      <c r="J121" s="37"/>
      <c r="K121" s="98">
        <f t="shared" si="126"/>
        <v>0</v>
      </c>
      <c r="L121" s="98">
        <f t="shared" si="127"/>
        <v>0</v>
      </c>
      <c r="M121" s="99">
        <f t="shared" si="128"/>
        <v>0</v>
      </c>
      <c r="N121" s="99">
        <f t="shared" si="129"/>
        <v>0</v>
      </c>
      <c r="O121" s="100">
        <f t="shared" si="130"/>
        <v>0</v>
      </c>
      <c r="P121" s="100">
        <f t="shared" si="131"/>
        <v>0</v>
      </c>
      <c r="Q121" s="101">
        <f t="shared" si="132"/>
        <v>0</v>
      </c>
      <c r="R121" s="101">
        <f t="shared" si="133"/>
        <v>0</v>
      </c>
      <c r="S121" s="102">
        <f t="shared" si="134"/>
        <v>0</v>
      </c>
      <c r="T121" s="102">
        <f t="shared" si="135"/>
        <v>0</v>
      </c>
      <c r="U121" s="103">
        <f t="shared" si="136"/>
        <v>0</v>
      </c>
      <c r="V121" s="103">
        <f t="shared" si="137"/>
        <v>0</v>
      </c>
      <c r="W121" s="104">
        <f t="shared" si="138"/>
        <v>0</v>
      </c>
      <c r="X121" s="104">
        <f t="shared" si="139"/>
        <v>0</v>
      </c>
      <c r="Y121" s="64"/>
      <c r="AA121" s="248" t="s">
        <v>329</v>
      </c>
      <c r="AB121" s="346" t="str">
        <f>G128</f>
        <v/>
      </c>
      <c r="AC121" s="348" t="s">
        <v>334</v>
      </c>
      <c r="AD121" s="349" t="str">
        <f t="shared" si="140"/>
        <v>★</v>
      </c>
      <c r="AE121" s="349" t="str">
        <f t="shared" si="141"/>
        <v>★</v>
      </c>
      <c r="AF121" s="349" t="str">
        <f t="shared" si="142"/>
        <v>★</v>
      </c>
      <c r="AG121" s="350" t="str">
        <f t="shared" si="143"/>
        <v>★</v>
      </c>
      <c r="AH121" s="449"/>
      <c r="AJ121" s="351" t="s">
        <v>336</v>
      </c>
      <c r="AK121" s="352" t="s">
        <v>334</v>
      </c>
    </row>
    <row r="122" spans="1:37">
      <c r="A122" s="409"/>
      <c r="B122" s="400"/>
      <c r="C122" s="281" t="s">
        <v>129</v>
      </c>
      <c r="D122" s="162"/>
      <c r="E122" s="41" t="s">
        <v>32</v>
      </c>
      <c r="F122" s="16"/>
      <c r="G122" s="16" t="s">
        <v>32</v>
      </c>
      <c r="H122" s="16" t="s">
        <v>32</v>
      </c>
      <c r="I122" s="16"/>
      <c r="J122" s="17" t="s">
        <v>32</v>
      </c>
      <c r="K122" s="98">
        <f t="shared" si="126"/>
        <v>0</v>
      </c>
      <c r="L122" s="98">
        <f t="shared" si="127"/>
        <v>0</v>
      </c>
      <c r="M122" s="99">
        <f t="shared" si="128"/>
        <v>0</v>
      </c>
      <c r="N122" s="99">
        <f t="shared" si="129"/>
        <v>0</v>
      </c>
      <c r="O122" s="100">
        <f t="shared" si="130"/>
        <v>0</v>
      </c>
      <c r="P122" s="100">
        <f t="shared" si="131"/>
        <v>0</v>
      </c>
      <c r="Q122" s="101">
        <f t="shared" si="132"/>
        <v>0</v>
      </c>
      <c r="R122" s="101">
        <f t="shared" si="133"/>
        <v>0</v>
      </c>
      <c r="S122" s="102">
        <f t="shared" si="134"/>
        <v>0</v>
      </c>
      <c r="T122" s="102">
        <f t="shared" si="135"/>
        <v>0</v>
      </c>
      <c r="U122" s="103">
        <f t="shared" si="136"/>
        <v>0</v>
      </c>
      <c r="V122" s="103">
        <f t="shared" si="137"/>
        <v>0</v>
      </c>
      <c r="W122" s="104">
        <f t="shared" si="138"/>
        <v>0</v>
      </c>
      <c r="X122" s="104">
        <f t="shared" si="139"/>
        <v>0</v>
      </c>
      <c r="Y122" s="64"/>
      <c r="AA122" s="248" t="s">
        <v>143</v>
      </c>
      <c r="AB122" s="346" t="str">
        <f>H128</f>
        <v/>
      </c>
      <c r="AC122" s="348" t="s">
        <v>334</v>
      </c>
      <c r="AD122" s="349" t="str">
        <f t="shared" si="140"/>
        <v>★</v>
      </c>
      <c r="AE122" s="349" t="str">
        <f t="shared" si="141"/>
        <v>★</v>
      </c>
      <c r="AF122" s="349" t="str">
        <f t="shared" si="142"/>
        <v>★</v>
      </c>
      <c r="AG122" s="350" t="str">
        <f t="shared" si="143"/>
        <v>★</v>
      </c>
      <c r="AH122" s="449"/>
      <c r="AJ122" s="351" t="s">
        <v>337</v>
      </c>
      <c r="AK122" s="353" t="s">
        <v>341</v>
      </c>
    </row>
    <row r="123" spans="1:37" ht="14.25" thickBot="1">
      <c r="A123" s="409"/>
      <c r="B123" s="400"/>
      <c r="C123" s="281" t="s">
        <v>264</v>
      </c>
      <c r="D123" s="162"/>
      <c r="E123" s="41"/>
      <c r="F123" s="16"/>
      <c r="G123" s="16"/>
      <c r="H123" s="16"/>
      <c r="I123" s="16" t="s">
        <v>32</v>
      </c>
      <c r="J123" s="17"/>
      <c r="K123" s="98">
        <f t="shared" si="126"/>
        <v>0</v>
      </c>
      <c r="L123" s="98">
        <f t="shared" si="127"/>
        <v>0</v>
      </c>
      <c r="M123" s="99">
        <f t="shared" si="128"/>
        <v>0</v>
      </c>
      <c r="N123" s="99">
        <f t="shared" si="129"/>
        <v>0</v>
      </c>
      <c r="O123" s="100">
        <f t="shared" si="130"/>
        <v>0</v>
      </c>
      <c r="P123" s="100">
        <f t="shared" si="131"/>
        <v>0</v>
      </c>
      <c r="Q123" s="101">
        <f t="shared" si="132"/>
        <v>0</v>
      </c>
      <c r="R123" s="101">
        <f t="shared" si="133"/>
        <v>0</v>
      </c>
      <c r="S123" s="102">
        <f t="shared" si="134"/>
        <v>0</v>
      </c>
      <c r="T123" s="102">
        <f t="shared" si="135"/>
        <v>0</v>
      </c>
      <c r="U123" s="103">
        <f t="shared" si="136"/>
        <v>0</v>
      </c>
      <c r="V123" s="103">
        <f t="shared" si="137"/>
        <v>0</v>
      </c>
      <c r="W123" s="104">
        <f t="shared" si="138"/>
        <v>0</v>
      </c>
      <c r="X123" s="104">
        <f t="shared" si="139"/>
        <v>0</v>
      </c>
      <c r="Y123" s="81"/>
      <c r="AA123" s="248" t="s">
        <v>144</v>
      </c>
      <c r="AB123" s="346" t="str">
        <f>I128</f>
        <v/>
      </c>
      <c r="AC123" s="348" t="s">
        <v>334</v>
      </c>
      <c r="AD123" s="349" t="str">
        <f t="shared" si="140"/>
        <v>★</v>
      </c>
      <c r="AE123" s="349" t="str">
        <f t="shared" si="141"/>
        <v>★</v>
      </c>
      <c r="AF123" s="349" t="str">
        <f t="shared" si="142"/>
        <v>★</v>
      </c>
      <c r="AG123" s="350" t="str">
        <f t="shared" si="143"/>
        <v>★</v>
      </c>
      <c r="AH123" s="449"/>
      <c r="AJ123" s="351" t="s">
        <v>338</v>
      </c>
      <c r="AK123" s="353" t="s">
        <v>342</v>
      </c>
    </row>
    <row r="124" spans="1:37">
      <c r="A124" s="439" t="s">
        <v>29</v>
      </c>
      <c r="B124" s="411"/>
      <c r="C124" s="78" t="s">
        <v>265</v>
      </c>
      <c r="D124" s="290"/>
      <c r="E124" s="57" t="s">
        <v>32</v>
      </c>
      <c r="F124" s="58" t="s">
        <v>32</v>
      </c>
      <c r="G124" s="58" t="s">
        <v>32</v>
      </c>
      <c r="H124" s="58" t="s">
        <v>32</v>
      </c>
      <c r="I124" s="58"/>
      <c r="J124" s="59" t="s">
        <v>32</v>
      </c>
      <c r="K124" s="98">
        <f t="shared" si="126"/>
        <v>0</v>
      </c>
      <c r="L124" s="98">
        <f t="shared" si="127"/>
        <v>0</v>
      </c>
      <c r="M124" s="99">
        <f t="shared" si="128"/>
        <v>0</v>
      </c>
      <c r="N124" s="99">
        <f t="shared" si="129"/>
        <v>0</v>
      </c>
      <c r="O124" s="100">
        <f t="shared" si="130"/>
        <v>0</v>
      </c>
      <c r="P124" s="100">
        <f t="shared" si="131"/>
        <v>0</v>
      </c>
      <c r="Q124" s="101">
        <f t="shared" si="132"/>
        <v>0</v>
      </c>
      <c r="R124" s="101">
        <f t="shared" si="133"/>
        <v>0</v>
      </c>
      <c r="S124" s="102">
        <f t="shared" si="134"/>
        <v>0</v>
      </c>
      <c r="T124" s="102">
        <f t="shared" si="135"/>
        <v>0</v>
      </c>
      <c r="U124" s="103">
        <f t="shared" si="136"/>
        <v>0</v>
      </c>
      <c r="V124" s="103">
        <f t="shared" si="137"/>
        <v>0</v>
      </c>
      <c r="W124" s="104">
        <f t="shared" si="138"/>
        <v>0</v>
      </c>
      <c r="X124" s="104">
        <f t="shared" si="139"/>
        <v>0</v>
      </c>
      <c r="Y124" s="64"/>
      <c r="AA124" s="248" t="s">
        <v>145</v>
      </c>
      <c r="AB124" s="346" t="str">
        <f>J128</f>
        <v/>
      </c>
      <c r="AC124" s="348" t="s">
        <v>334</v>
      </c>
      <c r="AD124" s="349" t="str">
        <f t="shared" si="140"/>
        <v>★</v>
      </c>
      <c r="AE124" s="349" t="str">
        <f t="shared" si="141"/>
        <v>★</v>
      </c>
      <c r="AF124" s="349" t="str">
        <f t="shared" si="142"/>
        <v>★</v>
      </c>
      <c r="AG124" s="350" t="str">
        <f t="shared" si="143"/>
        <v>★</v>
      </c>
      <c r="AH124" s="449"/>
      <c r="AJ124" s="351" t="s">
        <v>339</v>
      </c>
      <c r="AK124" s="353" t="s">
        <v>343</v>
      </c>
    </row>
    <row r="125" spans="1:37" ht="14.25" thickBot="1">
      <c r="A125" s="409"/>
      <c r="B125" s="400"/>
      <c r="C125" s="93" t="s">
        <v>266</v>
      </c>
      <c r="D125" s="288"/>
      <c r="E125" s="94"/>
      <c r="F125" s="95"/>
      <c r="G125" s="95"/>
      <c r="H125" s="95"/>
      <c r="I125" s="95" t="s">
        <v>32</v>
      </c>
      <c r="J125" s="96"/>
      <c r="K125" s="98">
        <f t="shared" si="126"/>
        <v>0</v>
      </c>
      <c r="L125" s="98">
        <f t="shared" si="127"/>
        <v>0</v>
      </c>
      <c r="M125" s="99">
        <f t="shared" si="128"/>
        <v>0</v>
      </c>
      <c r="N125" s="99">
        <f t="shared" si="129"/>
        <v>0</v>
      </c>
      <c r="O125" s="100">
        <f t="shared" si="130"/>
        <v>0</v>
      </c>
      <c r="P125" s="100">
        <f t="shared" si="131"/>
        <v>0</v>
      </c>
      <c r="Q125" s="101">
        <f t="shared" si="132"/>
        <v>0</v>
      </c>
      <c r="R125" s="101">
        <f t="shared" si="133"/>
        <v>0</v>
      </c>
      <c r="S125" s="102">
        <f t="shared" si="134"/>
        <v>0</v>
      </c>
      <c r="T125" s="102">
        <f t="shared" si="135"/>
        <v>0</v>
      </c>
      <c r="U125" s="103">
        <f t="shared" si="136"/>
        <v>0</v>
      </c>
      <c r="V125" s="103">
        <f t="shared" si="137"/>
        <v>0</v>
      </c>
      <c r="W125" s="104">
        <f t="shared" si="138"/>
        <v>0</v>
      </c>
      <c r="X125" s="104">
        <f t="shared" si="139"/>
        <v>0</v>
      </c>
      <c r="Y125" s="64"/>
      <c r="AA125" s="345" t="s">
        <v>333</v>
      </c>
      <c r="AB125" s="347" t="str">
        <f>D128</f>
        <v/>
      </c>
      <c r="AC125" s="356" t="s">
        <v>334</v>
      </c>
      <c r="AD125" s="357" t="str">
        <f t="shared" si="140"/>
        <v>★</v>
      </c>
      <c r="AE125" s="357" t="str">
        <f t="shared" si="141"/>
        <v>★</v>
      </c>
      <c r="AF125" s="357" t="str">
        <f t="shared" si="142"/>
        <v>★</v>
      </c>
      <c r="AG125" s="359" t="str">
        <f t="shared" si="143"/>
        <v>★</v>
      </c>
      <c r="AH125" s="450"/>
      <c r="AJ125" s="354" t="s">
        <v>340</v>
      </c>
      <c r="AK125" s="355" t="s">
        <v>344</v>
      </c>
    </row>
    <row r="126" spans="1:37">
      <c r="A126" s="439" t="s">
        <v>30</v>
      </c>
      <c r="B126" s="411"/>
      <c r="C126" s="78" t="s">
        <v>267</v>
      </c>
      <c r="D126" s="290"/>
      <c r="E126" s="57" t="s">
        <v>32</v>
      </c>
      <c r="F126" s="58" t="s">
        <v>32</v>
      </c>
      <c r="G126" s="58" t="s">
        <v>32</v>
      </c>
      <c r="H126" s="58" t="s">
        <v>32</v>
      </c>
      <c r="I126" s="58"/>
      <c r="J126" s="59" t="s">
        <v>32</v>
      </c>
      <c r="K126" s="98">
        <f t="shared" si="126"/>
        <v>0</v>
      </c>
      <c r="L126" s="98">
        <f t="shared" si="127"/>
        <v>0</v>
      </c>
      <c r="M126" s="99">
        <f t="shared" si="128"/>
        <v>0</v>
      </c>
      <c r="N126" s="99">
        <f t="shared" si="129"/>
        <v>0</v>
      </c>
      <c r="O126" s="100">
        <f t="shared" si="130"/>
        <v>0</v>
      </c>
      <c r="P126" s="100">
        <f t="shared" si="131"/>
        <v>0</v>
      </c>
      <c r="Q126" s="101">
        <f t="shared" si="132"/>
        <v>0</v>
      </c>
      <c r="R126" s="101">
        <f t="shared" si="133"/>
        <v>0</v>
      </c>
      <c r="S126" s="102">
        <f t="shared" si="134"/>
        <v>0</v>
      </c>
      <c r="T126" s="102">
        <f t="shared" si="135"/>
        <v>0</v>
      </c>
      <c r="U126" s="103">
        <f t="shared" si="136"/>
        <v>0</v>
      </c>
      <c r="V126" s="103">
        <f t="shared" si="137"/>
        <v>0</v>
      </c>
      <c r="W126" s="104">
        <f t="shared" si="138"/>
        <v>0</v>
      </c>
      <c r="X126" s="104">
        <f t="shared" si="139"/>
        <v>0</v>
      </c>
      <c r="Y126" s="64"/>
    </row>
    <row r="127" spans="1:37" ht="14.25" thickBot="1">
      <c r="A127" s="412"/>
      <c r="B127" s="413"/>
      <c r="C127" s="80" t="s">
        <v>268</v>
      </c>
      <c r="D127" s="292"/>
      <c r="E127" s="94"/>
      <c r="F127" s="95"/>
      <c r="G127" s="95"/>
      <c r="H127" s="95"/>
      <c r="I127" s="95" t="s">
        <v>32</v>
      </c>
      <c r="J127" s="96"/>
      <c r="K127" s="98">
        <f t="shared" si="126"/>
        <v>0</v>
      </c>
      <c r="L127" s="98">
        <f t="shared" si="127"/>
        <v>0</v>
      </c>
      <c r="M127" s="99">
        <f t="shared" si="128"/>
        <v>0</v>
      </c>
      <c r="N127" s="99">
        <f t="shared" si="129"/>
        <v>0</v>
      </c>
      <c r="O127" s="100">
        <f t="shared" si="130"/>
        <v>0</v>
      </c>
      <c r="P127" s="100">
        <f t="shared" si="131"/>
        <v>0</v>
      </c>
      <c r="Q127" s="101">
        <f t="shared" si="132"/>
        <v>0</v>
      </c>
      <c r="R127" s="101">
        <f t="shared" si="133"/>
        <v>0</v>
      </c>
      <c r="S127" s="102">
        <f t="shared" si="134"/>
        <v>0</v>
      </c>
      <c r="T127" s="102">
        <f t="shared" si="135"/>
        <v>0</v>
      </c>
      <c r="U127" s="103">
        <f t="shared" si="136"/>
        <v>0</v>
      </c>
      <c r="V127" s="103">
        <f t="shared" si="137"/>
        <v>0</v>
      </c>
      <c r="W127" s="104">
        <f t="shared" si="138"/>
        <v>0</v>
      </c>
      <c r="X127" s="104">
        <f t="shared" si="139"/>
        <v>0</v>
      </c>
      <c r="Y127" s="64"/>
    </row>
    <row r="128" spans="1:37" ht="14.25" thickBot="1">
      <c r="A128" s="393" t="s">
        <v>152</v>
      </c>
      <c r="B128" s="394"/>
      <c r="C128" s="395"/>
      <c r="D128" s="107" t="str">
        <f>IF(SUM(L119:L127)=0,"",SUM(K119:K127)/SUM(L119:L127)*100)</f>
        <v/>
      </c>
      <c r="E128" s="107" t="str">
        <f>IF(SUM(N119:N127)=0,"",SUM(M119:M127)/SUM(N119:N127)*100)</f>
        <v/>
      </c>
      <c r="F128" s="105" t="str">
        <f>IF(SUM(P119:P127)=0,"",SUM(O119:O127)/SUM(P119:P127)*100)</f>
        <v/>
      </c>
      <c r="G128" s="105" t="str">
        <f>IF(SUM(R119:R127)=0,"",SUM(Q119:Q127)/SUM(R119:R127)*100)</f>
        <v/>
      </c>
      <c r="H128" s="105" t="str">
        <f>IF(SUM(T119:T127)=0,"",SUM(S119:S127)/SUM(T119:T127)*100)</f>
        <v/>
      </c>
      <c r="I128" s="105" t="str">
        <f>IF(SUM(V119:V127)=0,"",SUM(U119:U127)/SUM(V119:V127)*100)</f>
        <v/>
      </c>
      <c r="J128" s="106" t="str">
        <f>IF(SUM(X119:X127)=0,"",SUM(W119:W127)/SUM(X119:X127)*100)</f>
        <v/>
      </c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64"/>
    </row>
    <row r="129" spans="1:37" ht="30" customHeight="1" thickBot="1">
      <c r="A129" s="396" t="s">
        <v>71</v>
      </c>
      <c r="B129" s="392"/>
      <c r="C129" s="397"/>
      <c r="D129" s="397"/>
      <c r="E129" s="397"/>
      <c r="F129" s="397"/>
      <c r="G129" s="397"/>
      <c r="H129" s="397"/>
      <c r="I129" s="397"/>
      <c r="J129" s="39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64"/>
    </row>
    <row r="130" spans="1:37" ht="14.25" thickBot="1"/>
    <row r="131" spans="1:37" ht="18" customHeight="1" thickBot="1">
      <c r="A131" s="391" t="s">
        <v>276</v>
      </c>
      <c r="B131" s="392"/>
      <c r="C131" s="299"/>
      <c r="D131" s="295"/>
      <c r="E131" s="295"/>
      <c r="F131" s="295"/>
      <c r="G131" s="295"/>
      <c r="H131" s="295"/>
      <c r="I131" s="295"/>
      <c r="J131" s="296"/>
    </row>
    <row r="132" spans="1:37">
      <c r="A132" s="431" t="s">
        <v>6</v>
      </c>
      <c r="B132" s="374"/>
      <c r="C132" s="433" t="s">
        <v>62</v>
      </c>
      <c r="D132" s="425" t="s">
        <v>64</v>
      </c>
      <c r="E132" s="428" t="s">
        <v>63</v>
      </c>
      <c r="F132" s="429"/>
      <c r="G132" s="429"/>
      <c r="H132" s="429"/>
      <c r="I132" s="429"/>
      <c r="J132" s="430"/>
      <c r="Y132" s="64"/>
    </row>
    <row r="133" spans="1:37" ht="14.25" thickBot="1">
      <c r="A133" s="402"/>
      <c r="B133" s="403"/>
      <c r="C133" s="434"/>
      <c r="D133" s="426"/>
      <c r="E133" s="414" t="s">
        <v>78</v>
      </c>
      <c r="F133" s="436" t="s">
        <v>3</v>
      </c>
      <c r="G133" s="436"/>
      <c r="H133" s="436" t="s">
        <v>4</v>
      </c>
      <c r="I133" s="436" t="s">
        <v>5</v>
      </c>
      <c r="J133" s="416" t="s">
        <v>8</v>
      </c>
      <c r="Y133" s="64" t="s">
        <v>32</v>
      </c>
    </row>
    <row r="134" spans="1:37" ht="14.25" customHeight="1" thickBot="1">
      <c r="A134" s="432"/>
      <c r="B134" s="388"/>
      <c r="C134" s="435"/>
      <c r="D134" s="427"/>
      <c r="E134" s="415"/>
      <c r="F134" s="255" t="s">
        <v>46</v>
      </c>
      <c r="G134" s="255" t="s">
        <v>47</v>
      </c>
      <c r="H134" s="437"/>
      <c r="I134" s="437"/>
      <c r="J134" s="417"/>
      <c r="Y134" s="64" t="s">
        <v>72</v>
      </c>
      <c r="AA134" s="342" t="s">
        <v>63</v>
      </c>
      <c r="AB134" s="343" t="s">
        <v>152</v>
      </c>
      <c r="AC134" s="447" t="s">
        <v>64</v>
      </c>
      <c r="AD134" s="447"/>
      <c r="AE134" s="447"/>
      <c r="AF134" s="447"/>
      <c r="AG134" s="447"/>
      <c r="AH134" s="344" t="s">
        <v>326</v>
      </c>
    </row>
    <row r="135" spans="1:37" ht="14.25" thickTop="1">
      <c r="A135" s="399" t="s">
        <v>27</v>
      </c>
      <c r="B135" s="400"/>
      <c r="C135" s="14" t="s">
        <v>262</v>
      </c>
      <c r="D135" s="161"/>
      <c r="E135" s="40" t="s">
        <v>32</v>
      </c>
      <c r="F135" s="22"/>
      <c r="G135" s="22"/>
      <c r="H135" s="22"/>
      <c r="I135" s="22"/>
      <c r="J135" s="23"/>
      <c r="K135" s="98">
        <f t="shared" ref="K135:K143" si="144">IF(D135="○",1,0)</f>
        <v>0</v>
      </c>
      <c r="L135" s="98">
        <f t="shared" ref="L135:L143" si="145">IF(D135="",0,1)</f>
        <v>0</v>
      </c>
      <c r="M135" s="99">
        <f t="shared" ref="M135:M143" si="146">IF(AND($D135="○",E135="○"),1,0)</f>
        <v>0</v>
      </c>
      <c r="N135" s="99">
        <f t="shared" ref="N135:N143" si="147">IF(AND($D135&lt;&gt;"",$E135="○"),1,0)</f>
        <v>0</v>
      </c>
      <c r="O135" s="100">
        <f t="shared" ref="O135:O143" si="148">IF(AND($D135="○",F135="○"),1,0)</f>
        <v>0</v>
      </c>
      <c r="P135" s="100">
        <f t="shared" ref="P135:P143" si="149">IF(AND($D135&lt;&gt;"",$F135="○"),1,0)</f>
        <v>0</v>
      </c>
      <c r="Q135" s="101">
        <f t="shared" ref="Q135:Q143" si="150">IF(AND($D135="○",G135="○"),1,0)</f>
        <v>0</v>
      </c>
      <c r="R135" s="101">
        <f t="shared" ref="R135:R143" si="151">IF(AND($D135&lt;&gt;"",$G135="○"),1,0)</f>
        <v>0</v>
      </c>
      <c r="S135" s="102">
        <f t="shared" ref="S135:S143" si="152">IF(AND($D135="○",H135="○"),1,0)</f>
        <v>0</v>
      </c>
      <c r="T135" s="102">
        <f t="shared" ref="T135:T143" si="153">IF(AND($D135&lt;&gt;"",$H135="○"),1,0)</f>
        <v>0</v>
      </c>
      <c r="U135" s="103">
        <f t="shared" ref="U135:U143" si="154">IF(AND($D135="○",I135="○"),1,0)</f>
        <v>0</v>
      </c>
      <c r="V135" s="103">
        <f t="shared" ref="V135:V143" si="155">IF(AND($D135&lt;&gt;"",$I135="○"),1,0)</f>
        <v>0</v>
      </c>
      <c r="W135" s="104">
        <f t="shared" ref="W135:W143" si="156">IF(AND($D135="○",J135="○"),1,0)</f>
        <v>0</v>
      </c>
      <c r="X135" s="104">
        <f t="shared" ref="X135:X143" si="157">IF(AND($D135&lt;&gt;"",$J135="○"),1,0)</f>
        <v>0</v>
      </c>
      <c r="Y135" s="64"/>
      <c r="AA135" s="248" t="s">
        <v>327</v>
      </c>
      <c r="AB135" s="346" t="str">
        <f>E144</f>
        <v/>
      </c>
      <c r="AC135" s="348" t="s">
        <v>334</v>
      </c>
      <c r="AD135" s="349" t="str">
        <f>IF(AB135&gt;=20,"★","")</f>
        <v>★</v>
      </c>
      <c r="AE135" s="349" t="str">
        <f>IF(AB135&gt;=40,"★","")</f>
        <v>★</v>
      </c>
      <c r="AF135" s="349" t="str">
        <f>IF(AB135&gt;=60,"★","")</f>
        <v>★</v>
      </c>
      <c r="AG135" s="350" t="str">
        <f>IF(AB135&gt;=80,"★","")</f>
        <v>★</v>
      </c>
      <c r="AH135" s="449">
        <f>C145</f>
        <v>0</v>
      </c>
    </row>
    <row r="136" spans="1:37" ht="14.25" thickBot="1">
      <c r="A136" s="399"/>
      <c r="B136" s="400"/>
      <c r="C136" s="14" t="s">
        <v>263</v>
      </c>
      <c r="D136" s="161"/>
      <c r="E136" s="40"/>
      <c r="F136" s="22" t="s">
        <v>32</v>
      </c>
      <c r="G136" s="22" t="s">
        <v>32</v>
      </c>
      <c r="H136" s="22"/>
      <c r="I136" s="22"/>
      <c r="J136" s="23"/>
      <c r="K136" s="98">
        <f t="shared" si="144"/>
        <v>0</v>
      </c>
      <c r="L136" s="98">
        <f t="shared" si="145"/>
        <v>0</v>
      </c>
      <c r="M136" s="99">
        <f t="shared" si="146"/>
        <v>0</v>
      </c>
      <c r="N136" s="99">
        <f t="shared" si="147"/>
        <v>0</v>
      </c>
      <c r="O136" s="100">
        <f t="shared" si="148"/>
        <v>0</v>
      </c>
      <c r="P136" s="100">
        <f t="shared" si="149"/>
        <v>0</v>
      </c>
      <c r="Q136" s="101">
        <f t="shared" si="150"/>
        <v>0</v>
      </c>
      <c r="R136" s="101">
        <f t="shared" si="151"/>
        <v>0</v>
      </c>
      <c r="S136" s="102">
        <f t="shared" si="152"/>
        <v>0</v>
      </c>
      <c r="T136" s="102">
        <f t="shared" si="153"/>
        <v>0</v>
      </c>
      <c r="U136" s="103">
        <f t="shared" si="154"/>
        <v>0</v>
      </c>
      <c r="V136" s="103">
        <f t="shared" si="155"/>
        <v>0</v>
      </c>
      <c r="W136" s="104">
        <f t="shared" si="156"/>
        <v>0</v>
      </c>
      <c r="X136" s="104">
        <f t="shared" si="157"/>
        <v>0</v>
      </c>
      <c r="Y136" s="64"/>
      <c r="AA136" s="248" t="s">
        <v>328</v>
      </c>
      <c r="AB136" s="346" t="str">
        <f>F144</f>
        <v/>
      </c>
      <c r="AC136" s="348" t="s">
        <v>334</v>
      </c>
      <c r="AD136" s="349" t="str">
        <f t="shared" ref="AD136:AD141" si="158">IF(AB136&gt;=20,"★","")</f>
        <v>★</v>
      </c>
      <c r="AE136" s="349" t="str">
        <f t="shared" ref="AE136:AE141" si="159">IF(AB136&gt;=40,"★","")</f>
        <v>★</v>
      </c>
      <c r="AF136" s="349" t="str">
        <f t="shared" ref="AF136:AF141" si="160">IF(AB136&gt;=60,"★","")</f>
        <v>★</v>
      </c>
      <c r="AG136" s="350" t="str">
        <f t="shared" ref="AG136:AG141" si="161">IF(AB136&gt;=80,"★","")</f>
        <v>★</v>
      </c>
      <c r="AH136" s="449"/>
      <c r="AJ136" s="442" t="s">
        <v>335</v>
      </c>
      <c r="AK136" s="443"/>
    </row>
    <row r="137" spans="1:37">
      <c r="A137" s="410" t="s">
        <v>28</v>
      </c>
      <c r="B137" s="411"/>
      <c r="C137" s="65" t="s">
        <v>128</v>
      </c>
      <c r="D137" s="282"/>
      <c r="E137" s="43"/>
      <c r="F137" s="36" t="s">
        <v>32</v>
      </c>
      <c r="G137" s="36" t="s">
        <v>32</v>
      </c>
      <c r="H137" s="36"/>
      <c r="I137" s="36"/>
      <c r="J137" s="37"/>
      <c r="K137" s="98">
        <f t="shared" si="144"/>
        <v>0</v>
      </c>
      <c r="L137" s="98">
        <f t="shared" si="145"/>
        <v>0</v>
      </c>
      <c r="M137" s="99">
        <f t="shared" si="146"/>
        <v>0</v>
      </c>
      <c r="N137" s="99">
        <f t="shared" si="147"/>
        <v>0</v>
      </c>
      <c r="O137" s="100">
        <f t="shared" si="148"/>
        <v>0</v>
      </c>
      <c r="P137" s="100">
        <f t="shared" si="149"/>
        <v>0</v>
      </c>
      <c r="Q137" s="101">
        <f t="shared" si="150"/>
        <v>0</v>
      </c>
      <c r="R137" s="101">
        <f t="shared" si="151"/>
        <v>0</v>
      </c>
      <c r="S137" s="102">
        <f t="shared" si="152"/>
        <v>0</v>
      </c>
      <c r="T137" s="102">
        <f t="shared" si="153"/>
        <v>0</v>
      </c>
      <c r="U137" s="103">
        <f t="shared" si="154"/>
        <v>0</v>
      </c>
      <c r="V137" s="103">
        <f t="shared" si="155"/>
        <v>0</v>
      </c>
      <c r="W137" s="104">
        <f t="shared" si="156"/>
        <v>0</v>
      </c>
      <c r="X137" s="104">
        <f t="shared" si="157"/>
        <v>0</v>
      </c>
      <c r="Y137" s="64"/>
      <c r="AA137" s="248" t="s">
        <v>329</v>
      </c>
      <c r="AB137" s="346" t="str">
        <f>G144</f>
        <v/>
      </c>
      <c r="AC137" s="348" t="s">
        <v>334</v>
      </c>
      <c r="AD137" s="349" t="str">
        <f t="shared" si="158"/>
        <v>★</v>
      </c>
      <c r="AE137" s="349" t="str">
        <f t="shared" si="159"/>
        <v>★</v>
      </c>
      <c r="AF137" s="349" t="str">
        <f t="shared" si="160"/>
        <v>★</v>
      </c>
      <c r="AG137" s="350" t="str">
        <f t="shared" si="161"/>
        <v>★</v>
      </c>
      <c r="AH137" s="449"/>
      <c r="AJ137" s="351" t="s">
        <v>336</v>
      </c>
      <c r="AK137" s="352" t="s">
        <v>334</v>
      </c>
    </row>
    <row r="138" spans="1:37">
      <c r="A138" s="409"/>
      <c r="B138" s="400"/>
      <c r="C138" s="281" t="s">
        <v>129</v>
      </c>
      <c r="D138" s="162"/>
      <c r="E138" s="41" t="s">
        <v>32</v>
      </c>
      <c r="F138" s="16"/>
      <c r="G138" s="16" t="s">
        <v>32</v>
      </c>
      <c r="H138" s="16" t="s">
        <v>32</v>
      </c>
      <c r="I138" s="16"/>
      <c r="J138" s="17" t="s">
        <v>32</v>
      </c>
      <c r="K138" s="98">
        <f t="shared" si="144"/>
        <v>0</v>
      </c>
      <c r="L138" s="98">
        <f t="shared" si="145"/>
        <v>0</v>
      </c>
      <c r="M138" s="99">
        <f t="shared" si="146"/>
        <v>0</v>
      </c>
      <c r="N138" s="99">
        <f t="shared" si="147"/>
        <v>0</v>
      </c>
      <c r="O138" s="100">
        <f t="shared" si="148"/>
        <v>0</v>
      </c>
      <c r="P138" s="100">
        <f t="shared" si="149"/>
        <v>0</v>
      </c>
      <c r="Q138" s="101">
        <f t="shared" si="150"/>
        <v>0</v>
      </c>
      <c r="R138" s="101">
        <f t="shared" si="151"/>
        <v>0</v>
      </c>
      <c r="S138" s="102">
        <f t="shared" si="152"/>
        <v>0</v>
      </c>
      <c r="T138" s="102">
        <f t="shared" si="153"/>
        <v>0</v>
      </c>
      <c r="U138" s="103">
        <f t="shared" si="154"/>
        <v>0</v>
      </c>
      <c r="V138" s="103">
        <f t="shared" si="155"/>
        <v>0</v>
      </c>
      <c r="W138" s="104">
        <f t="shared" si="156"/>
        <v>0</v>
      </c>
      <c r="X138" s="104">
        <f t="shared" si="157"/>
        <v>0</v>
      </c>
      <c r="Y138" s="64"/>
      <c r="AA138" s="248" t="s">
        <v>143</v>
      </c>
      <c r="AB138" s="346" t="str">
        <f>H144</f>
        <v/>
      </c>
      <c r="AC138" s="348" t="s">
        <v>334</v>
      </c>
      <c r="AD138" s="349" t="str">
        <f t="shared" si="158"/>
        <v>★</v>
      </c>
      <c r="AE138" s="349" t="str">
        <f t="shared" si="159"/>
        <v>★</v>
      </c>
      <c r="AF138" s="349" t="str">
        <f t="shared" si="160"/>
        <v>★</v>
      </c>
      <c r="AG138" s="350" t="str">
        <f t="shared" si="161"/>
        <v>★</v>
      </c>
      <c r="AH138" s="449"/>
      <c r="AJ138" s="351" t="s">
        <v>337</v>
      </c>
      <c r="AK138" s="353" t="s">
        <v>341</v>
      </c>
    </row>
    <row r="139" spans="1:37" ht="14.25" thickBot="1">
      <c r="A139" s="409"/>
      <c r="B139" s="400"/>
      <c r="C139" s="281" t="s">
        <v>264</v>
      </c>
      <c r="D139" s="162"/>
      <c r="E139" s="41"/>
      <c r="F139" s="16"/>
      <c r="G139" s="16"/>
      <c r="H139" s="16"/>
      <c r="I139" s="16" t="s">
        <v>32</v>
      </c>
      <c r="J139" s="17"/>
      <c r="K139" s="98">
        <f t="shared" si="144"/>
        <v>0</v>
      </c>
      <c r="L139" s="98">
        <f t="shared" si="145"/>
        <v>0</v>
      </c>
      <c r="M139" s="99">
        <f t="shared" si="146"/>
        <v>0</v>
      </c>
      <c r="N139" s="99">
        <f t="shared" si="147"/>
        <v>0</v>
      </c>
      <c r="O139" s="100">
        <f t="shared" si="148"/>
        <v>0</v>
      </c>
      <c r="P139" s="100">
        <f t="shared" si="149"/>
        <v>0</v>
      </c>
      <c r="Q139" s="101">
        <f t="shared" si="150"/>
        <v>0</v>
      </c>
      <c r="R139" s="101">
        <f t="shared" si="151"/>
        <v>0</v>
      </c>
      <c r="S139" s="102">
        <f t="shared" si="152"/>
        <v>0</v>
      </c>
      <c r="T139" s="102">
        <f t="shared" si="153"/>
        <v>0</v>
      </c>
      <c r="U139" s="103">
        <f t="shared" si="154"/>
        <v>0</v>
      </c>
      <c r="V139" s="103">
        <f t="shared" si="155"/>
        <v>0</v>
      </c>
      <c r="W139" s="104">
        <f t="shared" si="156"/>
        <v>0</v>
      </c>
      <c r="X139" s="104">
        <f t="shared" si="157"/>
        <v>0</v>
      </c>
      <c r="Y139" s="81"/>
      <c r="AA139" s="248" t="s">
        <v>144</v>
      </c>
      <c r="AB139" s="346" t="str">
        <f>I144</f>
        <v/>
      </c>
      <c r="AC139" s="348" t="s">
        <v>334</v>
      </c>
      <c r="AD139" s="349" t="str">
        <f t="shared" si="158"/>
        <v>★</v>
      </c>
      <c r="AE139" s="349" t="str">
        <f t="shared" si="159"/>
        <v>★</v>
      </c>
      <c r="AF139" s="349" t="str">
        <f t="shared" si="160"/>
        <v>★</v>
      </c>
      <c r="AG139" s="350" t="str">
        <f t="shared" si="161"/>
        <v>★</v>
      </c>
      <c r="AH139" s="449"/>
      <c r="AJ139" s="351" t="s">
        <v>338</v>
      </c>
      <c r="AK139" s="353" t="s">
        <v>342</v>
      </c>
    </row>
    <row r="140" spans="1:37">
      <c r="A140" s="439" t="s">
        <v>29</v>
      </c>
      <c r="B140" s="411"/>
      <c r="C140" s="78" t="s">
        <v>265</v>
      </c>
      <c r="D140" s="290"/>
      <c r="E140" s="57" t="s">
        <v>32</v>
      </c>
      <c r="F140" s="58" t="s">
        <v>32</v>
      </c>
      <c r="G140" s="58" t="s">
        <v>32</v>
      </c>
      <c r="H140" s="58" t="s">
        <v>32</v>
      </c>
      <c r="I140" s="58"/>
      <c r="J140" s="59" t="s">
        <v>32</v>
      </c>
      <c r="K140" s="98">
        <f t="shared" si="144"/>
        <v>0</v>
      </c>
      <c r="L140" s="98">
        <f t="shared" si="145"/>
        <v>0</v>
      </c>
      <c r="M140" s="99">
        <f t="shared" si="146"/>
        <v>0</v>
      </c>
      <c r="N140" s="99">
        <f t="shared" si="147"/>
        <v>0</v>
      </c>
      <c r="O140" s="100">
        <f t="shared" si="148"/>
        <v>0</v>
      </c>
      <c r="P140" s="100">
        <f t="shared" si="149"/>
        <v>0</v>
      </c>
      <c r="Q140" s="101">
        <f t="shared" si="150"/>
        <v>0</v>
      </c>
      <c r="R140" s="101">
        <f t="shared" si="151"/>
        <v>0</v>
      </c>
      <c r="S140" s="102">
        <f t="shared" si="152"/>
        <v>0</v>
      </c>
      <c r="T140" s="102">
        <f t="shared" si="153"/>
        <v>0</v>
      </c>
      <c r="U140" s="103">
        <f t="shared" si="154"/>
        <v>0</v>
      </c>
      <c r="V140" s="103">
        <f t="shared" si="155"/>
        <v>0</v>
      </c>
      <c r="W140" s="104">
        <f t="shared" si="156"/>
        <v>0</v>
      </c>
      <c r="X140" s="104">
        <f t="shared" si="157"/>
        <v>0</v>
      </c>
      <c r="Y140" s="64"/>
      <c r="AA140" s="248" t="s">
        <v>145</v>
      </c>
      <c r="AB140" s="346" t="str">
        <f>J144</f>
        <v/>
      </c>
      <c r="AC140" s="348" t="s">
        <v>334</v>
      </c>
      <c r="AD140" s="349" t="str">
        <f t="shared" si="158"/>
        <v>★</v>
      </c>
      <c r="AE140" s="349" t="str">
        <f t="shared" si="159"/>
        <v>★</v>
      </c>
      <c r="AF140" s="349" t="str">
        <f t="shared" si="160"/>
        <v>★</v>
      </c>
      <c r="AG140" s="350" t="str">
        <f t="shared" si="161"/>
        <v>★</v>
      </c>
      <c r="AH140" s="449"/>
      <c r="AJ140" s="351" t="s">
        <v>339</v>
      </c>
      <c r="AK140" s="353" t="s">
        <v>343</v>
      </c>
    </row>
    <row r="141" spans="1:37" ht="14.25" thickBot="1">
      <c r="A141" s="409"/>
      <c r="B141" s="400"/>
      <c r="C141" s="93" t="s">
        <v>266</v>
      </c>
      <c r="D141" s="288"/>
      <c r="E141" s="94"/>
      <c r="F141" s="95"/>
      <c r="G141" s="95"/>
      <c r="H141" s="95"/>
      <c r="I141" s="95" t="s">
        <v>32</v>
      </c>
      <c r="J141" s="96"/>
      <c r="K141" s="98">
        <f t="shared" si="144"/>
        <v>0</v>
      </c>
      <c r="L141" s="98">
        <f t="shared" si="145"/>
        <v>0</v>
      </c>
      <c r="M141" s="99">
        <f t="shared" si="146"/>
        <v>0</v>
      </c>
      <c r="N141" s="99">
        <f t="shared" si="147"/>
        <v>0</v>
      </c>
      <c r="O141" s="100">
        <f t="shared" si="148"/>
        <v>0</v>
      </c>
      <c r="P141" s="100">
        <f t="shared" si="149"/>
        <v>0</v>
      </c>
      <c r="Q141" s="101">
        <f t="shared" si="150"/>
        <v>0</v>
      </c>
      <c r="R141" s="101">
        <f t="shared" si="151"/>
        <v>0</v>
      </c>
      <c r="S141" s="102">
        <f t="shared" si="152"/>
        <v>0</v>
      </c>
      <c r="T141" s="102">
        <f t="shared" si="153"/>
        <v>0</v>
      </c>
      <c r="U141" s="103">
        <f t="shared" si="154"/>
        <v>0</v>
      </c>
      <c r="V141" s="103">
        <f t="shared" si="155"/>
        <v>0</v>
      </c>
      <c r="W141" s="104">
        <f t="shared" si="156"/>
        <v>0</v>
      </c>
      <c r="X141" s="104">
        <f t="shared" si="157"/>
        <v>0</v>
      </c>
      <c r="Y141" s="64"/>
      <c r="AA141" s="345" t="s">
        <v>333</v>
      </c>
      <c r="AB141" s="347" t="str">
        <f>D144</f>
        <v/>
      </c>
      <c r="AC141" s="356" t="s">
        <v>334</v>
      </c>
      <c r="AD141" s="357" t="str">
        <f t="shared" si="158"/>
        <v>★</v>
      </c>
      <c r="AE141" s="357" t="str">
        <f t="shared" si="159"/>
        <v>★</v>
      </c>
      <c r="AF141" s="357" t="str">
        <f t="shared" si="160"/>
        <v>★</v>
      </c>
      <c r="AG141" s="359" t="str">
        <f t="shared" si="161"/>
        <v>★</v>
      </c>
      <c r="AH141" s="450"/>
      <c r="AJ141" s="354" t="s">
        <v>340</v>
      </c>
      <c r="AK141" s="355" t="s">
        <v>344</v>
      </c>
    </row>
    <row r="142" spans="1:37">
      <c r="A142" s="439" t="s">
        <v>30</v>
      </c>
      <c r="B142" s="411"/>
      <c r="C142" s="78" t="s">
        <v>267</v>
      </c>
      <c r="D142" s="290"/>
      <c r="E142" s="57" t="s">
        <v>32</v>
      </c>
      <c r="F142" s="58" t="s">
        <v>32</v>
      </c>
      <c r="G142" s="58" t="s">
        <v>32</v>
      </c>
      <c r="H142" s="58" t="s">
        <v>32</v>
      </c>
      <c r="I142" s="58"/>
      <c r="J142" s="59" t="s">
        <v>32</v>
      </c>
      <c r="K142" s="98">
        <f t="shared" si="144"/>
        <v>0</v>
      </c>
      <c r="L142" s="98">
        <f t="shared" si="145"/>
        <v>0</v>
      </c>
      <c r="M142" s="99">
        <f t="shared" si="146"/>
        <v>0</v>
      </c>
      <c r="N142" s="99">
        <f t="shared" si="147"/>
        <v>0</v>
      </c>
      <c r="O142" s="100">
        <f t="shared" si="148"/>
        <v>0</v>
      </c>
      <c r="P142" s="100">
        <f t="shared" si="149"/>
        <v>0</v>
      </c>
      <c r="Q142" s="101">
        <f t="shared" si="150"/>
        <v>0</v>
      </c>
      <c r="R142" s="101">
        <f t="shared" si="151"/>
        <v>0</v>
      </c>
      <c r="S142" s="102">
        <f t="shared" si="152"/>
        <v>0</v>
      </c>
      <c r="T142" s="102">
        <f t="shared" si="153"/>
        <v>0</v>
      </c>
      <c r="U142" s="103">
        <f t="shared" si="154"/>
        <v>0</v>
      </c>
      <c r="V142" s="103">
        <f t="shared" si="155"/>
        <v>0</v>
      </c>
      <c r="W142" s="104">
        <f t="shared" si="156"/>
        <v>0</v>
      </c>
      <c r="X142" s="104">
        <f t="shared" si="157"/>
        <v>0</v>
      </c>
      <c r="Y142" s="64"/>
    </row>
    <row r="143" spans="1:37" ht="14.25" thickBot="1">
      <c r="A143" s="412"/>
      <c r="B143" s="413"/>
      <c r="C143" s="80" t="s">
        <v>268</v>
      </c>
      <c r="D143" s="292"/>
      <c r="E143" s="94"/>
      <c r="F143" s="95"/>
      <c r="G143" s="95"/>
      <c r="H143" s="95"/>
      <c r="I143" s="95" t="s">
        <v>32</v>
      </c>
      <c r="J143" s="96"/>
      <c r="K143" s="98">
        <f t="shared" si="144"/>
        <v>0</v>
      </c>
      <c r="L143" s="98">
        <f t="shared" si="145"/>
        <v>0</v>
      </c>
      <c r="M143" s="99">
        <f t="shared" si="146"/>
        <v>0</v>
      </c>
      <c r="N143" s="99">
        <f t="shared" si="147"/>
        <v>0</v>
      </c>
      <c r="O143" s="100">
        <f t="shared" si="148"/>
        <v>0</v>
      </c>
      <c r="P143" s="100">
        <f t="shared" si="149"/>
        <v>0</v>
      </c>
      <c r="Q143" s="101">
        <f t="shared" si="150"/>
        <v>0</v>
      </c>
      <c r="R143" s="101">
        <f t="shared" si="151"/>
        <v>0</v>
      </c>
      <c r="S143" s="102">
        <f t="shared" si="152"/>
        <v>0</v>
      </c>
      <c r="T143" s="102">
        <f t="shared" si="153"/>
        <v>0</v>
      </c>
      <c r="U143" s="103">
        <f t="shared" si="154"/>
        <v>0</v>
      </c>
      <c r="V143" s="103">
        <f t="shared" si="155"/>
        <v>0</v>
      </c>
      <c r="W143" s="104">
        <f t="shared" si="156"/>
        <v>0</v>
      </c>
      <c r="X143" s="104">
        <f t="shared" si="157"/>
        <v>0</v>
      </c>
      <c r="Y143" s="64"/>
    </row>
    <row r="144" spans="1:37" ht="14.25" thickBot="1">
      <c r="A144" s="393" t="s">
        <v>152</v>
      </c>
      <c r="B144" s="394"/>
      <c r="C144" s="395"/>
      <c r="D144" s="107" t="str">
        <f>IF(SUM(L135:L143)=0,"",SUM(K135:K143)/SUM(L135:L143)*100)</f>
        <v/>
      </c>
      <c r="E144" s="107" t="str">
        <f>IF(SUM(N135:N143)=0,"",SUM(M135:M143)/SUM(N135:N143)*100)</f>
        <v/>
      </c>
      <c r="F144" s="105" t="str">
        <f>IF(SUM(P135:P143)=0,"",SUM(O135:O143)/SUM(P135:P143)*100)</f>
        <v/>
      </c>
      <c r="G144" s="105" t="str">
        <f>IF(SUM(R135:R143)=0,"",SUM(Q135:Q143)/SUM(R135:R143)*100)</f>
        <v/>
      </c>
      <c r="H144" s="105" t="str">
        <f>IF(SUM(T135:T143)=0,"",SUM(S135:S143)/SUM(T135:T143)*100)</f>
        <v/>
      </c>
      <c r="I144" s="105" t="str">
        <f>IF(SUM(V135:V143)=0,"",SUM(U135:U143)/SUM(V135:V143)*100)</f>
        <v/>
      </c>
      <c r="J144" s="106" t="str">
        <f>IF(SUM(X135:X143)=0,"",SUM(W135:W143)/SUM(X135:X143)*100)</f>
        <v/>
      </c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64"/>
    </row>
    <row r="145" spans="1:37" ht="30" customHeight="1" thickBot="1">
      <c r="A145" s="396" t="s">
        <v>71</v>
      </c>
      <c r="B145" s="392"/>
      <c r="C145" s="397"/>
      <c r="D145" s="397"/>
      <c r="E145" s="397"/>
      <c r="F145" s="397"/>
      <c r="G145" s="397"/>
      <c r="H145" s="397"/>
      <c r="I145" s="397"/>
      <c r="J145" s="39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64"/>
    </row>
    <row r="146" spans="1:37" ht="14.25" thickBot="1"/>
    <row r="147" spans="1:37" ht="18" customHeight="1" thickBot="1">
      <c r="A147" s="391" t="s">
        <v>276</v>
      </c>
      <c r="B147" s="392"/>
      <c r="C147" s="299"/>
      <c r="D147" s="295"/>
      <c r="E147" s="295"/>
      <c r="F147" s="295"/>
      <c r="G147" s="295"/>
      <c r="H147" s="295"/>
      <c r="I147" s="295"/>
      <c r="J147" s="296"/>
    </row>
    <row r="148" spans="1:37">
      <c r="A148" s="431" t="s">
        <v>6</v>
      </c>
      <c r="B148" s="374"/>
      <c r="C148" s="433" t="s">
        <v>62</v>
      </c>
      <c r="D148" s="425" t="s">
        <v>64</v>
      </c>
      <c r="E148" s="428" t="s">
        <v>63</v>
      </c>
      <c r="F148" s="429"/>
      <c r="G148" s="429"/>
      <c r="H148" s="429"/>
      <c r="I148" s="429"/>
      <c r="J148" s="430"/>
      <c r="Y148" s="64"/>
    </row>
    <row r="149" spans="1:37" ht="14.25" thickBot="1">
      <c r="A149" s="402"/>
      <c r="B149" s="403"/>
      <c r="C149" s="434"/>
      <c r="D149" s="426"/>
      <c r="E149" s="414" t="s">
        <v>78</v>
      </c>
      <c r="F149" s="436" t="s">
        <v>3</v>
      </c>
      <c r="G149" s="436"/>
      <c r="H149" s="436" t="s">
        <v>4</v>
      </c>
      <c r="I149" s="436" t="s">
        <v>5</v>
      </c>
      <c r="J149" s="416" t="s">
        <v>8</v>
      </c>
      <c r="Y149" s="64" t="s">
        <v>32</v>
      </c>
    </row>
    <row r="150" spans="1:37" ht="14.25" customHeight="1" thickBot="1">
      <c r="A150" s="432"/>
      <c r="B150" s="388"/>
      <c r="C150" s="435"/>
      <c r="D150" s="427"/>
      <c r="E150" s="415"/>
      <c r="F150" s="255" t="s">
        <v>46</v>
      </c>
      <c r="G150" s="255" t="s">
        <v>47</v>
      </c>
      <c r="H150" s="437"/>
      <c r="I150" s="437"/>
      <c r="J150" s="417"/>
      <c r="Y150" s="64" t="s">
        <v>72</v>
      </c>
      <c r="AA150" s="342" t="s">
        <v>63</v>
      </c>
      <c r="AB150" s="343" t="s">
        <v>152</v>
      </c>
      <c r="AC150" s="447" t="s">
        <v>64</v>
      </c>
      <c r="AD150" s="447"/>
      <c r="AE150" s="447"/>
      <c r="AF150" s="447"/>
      <c r="AG150" s="447"/>
      <c r="AH150" s="344" t="s">
        <v>326</v>
      </c>
    </row>
    <row r="151" spans="1:37" ht="14.25" thickTop="1">
      <c r="A151" s="399" t="s">
        <v>27</v>
      </c>
      <c r="B151" s="400"/>
      <c r="C151" s="14" t="s">
        <v>262</v>
      </c>
      <c r="D151" s="161"/>
      <c r="E151" s="40" t="s">
        <v>32</v>
      </c>
      <c r="F151" s="22"/>
      <c r="G151" s="22"/>
      <c r="H151" s="22"/>
      <c r="I151" s="22"/>
      <c r="J151" s="23"/>
      <c r="K151" s="98">
        <f t="shared" ref="K151:K159" si="162">IF(D151="○",1,0)</f>
        <v>0</v>
      </c>
      <c r="L151" s="98">
        <f t="shared" ref="L151:L159" si="163">IF(D151="",0,1)</f>
        <v>0</v>
      </c>
      <c r="M151" s="99">
        <f t="shared" ref="M151:M159" si="164">IF(AND($D151="○",E151="○"),1,0)</f>
        <v>0</v>
      </c>
      <c r="N151" s="99">
        <f t="shared" ref="N151:N159" si="165">IF(AND($D151&lt;&gt;"",$E151="○"),1,0)</f>
        <v>0</v>
      </c>
      <c r="O151" s="100">
        <f t="shared" ref="O151:O159" si="166">IF(AND($D151="○",F151="○"),1,0)</f>
        <v>0</v>
      </c>
      <c r="P151" s="100">
        <f t="shared" ref="P151:P159" si="167">IF(AND($D151&lt;&gt;"",$F151="○"),1,0)</f>
        <v>0</v>
      </c>
      <c r="Q151" s="101">
        <f t="shared" ref="Q151:Q159" si="168">IF(AND($D151="○",G151="○"),1,0)</f>
        <v>0</v>
      </c>
      <c r="R151" s="101">
        <f t="shared" ref="R151:R159" si="169">IF(AND($D151&lt;&gt;"",$G151="○"),1,0)</f>
        <v>0</v>
      </c>
      <c r="S151" s="102">
        <f t="shared" ref="S151:S159" si="170">IF(AND($D151="○",H151="○"),1,0)</f>
        <v>0</v>
      </c>
      <c r="T151" s="102">
        <f t="shared" ref="T151:T159" si="171">IF(AND($D151&lt;&gt;"",$H151="○"),1,0)</f>
        <v>0</v>
      </c>
      <c r="U151" s="103">
        <f t="shared" ref="U151:U159" si="172">IF(AND($D151="○",I151="○"),1,0)</f>
        <v>0</v>
      </c>
      <c r="V151" s="103">
        <f t="shared" ref="V151:V159" si="173">IF(AND($D151&lt;&gt;"",$I151="○"),1,0)</f>
        <v>0</v>
      </c>
      <c r="W151" s="104">
        <f t="shared" ref="W151:W159" si="174">IF(AND($D151="○",J151="○"),1,0)</f>
        <v>0</v>
      </c>
      <c r="X151" s="104">
        <f t="shared" ref="X151:X159" si="175">IF(AND($D151&lt;&gt;"",$J151="○"),1,0)</f>
        <v>0</v>
      </c>
      <c r="Y151" s="64"/>
      <c r="AA151" s="248" t="s">
        <v>327</v>
      </c>
      <c r="AB151" s="346" t="str">
        <f>E160</f>
        <v/>
      </c>
      <c r="AC151" s="348" t="s">
        <v>334</v>
      </c>
      <c r="AD151" s="349" t="str">
        <f>IF(AB151&gt;=20,"★","")</f>
        <v>★</v>
      </c>
      <c r="AE151" s="349" t="str">
        <f>IF(AB151&gt;=40,"★","")</f>
        <v>★</v>
      </c>
      <c r="AF151" s="349" t="str">
        <f>IF(AB151&gt;=60,"★","")</f>
        <v>★</v>
      </c>
      <c r="AG151" s="350" t="str">
        <f>IF(AB151&gt;=80,"★","")</f>
        <v>★</v>
      </c>
      <c r="AH151" s="449">
        <f>C161</f>
        <v>0</v>
      </c>
    </row>
    <row r="152" spans="1:37" ht="14.25" thickBot="1">
      <c r="A152" s="399"/>
      <c r="B152" s="400"/>
      <c r="C152" s="14" t="s">
        <v>263</v>
      </c>
      <c r="D152" s="161"/>
      <c r="E152" s="40"/>
      <c r="F152" s="22" t="s">
        <v>32</v>
      </c>
      <c r="G152" s="22" t="s">
        <v>32</v>
      </c>
      <c r="H152" s="22"/>
      <c r="I152" s="22"/>
      <c r="J152" s="23"/>
      <c r="K152" s="98">
        <f t="shared" si="162"/>
        <v>0</v>
      </c>
      <c r="L152" s="98">
        <f t="shared" si="163"/>
        <v>0</v>
      </c>
      <c r="M152" s="99">
        <f t="shared" si="164"/>
        <v>0</v>
      </c>
      <c r="N152" s="99">
        <f t="shared" si="165"/>
        <v>0</v>
      </c>
      <c r="O152" s="100">
        <f t="shared" si="166"/>
        <v>0</v>
      </c>
      <c r="P152" s="100">
        <f t="shared" si="167"/>
        <v>0</v>
      </c>
      <c r="Q152" s="101">
        <f t="shared" si="168"/>
        <v>0</v>
      </c>
      <c r="R152" s="101">
        <f t="shared" si="169"/>
        <v>0</v>
      </c>
      <c r="S152" s="102">
        <f t="shared" si="170"/>
        <v>0</v>
      </c>
      <c r="T152" s="102">
        <f t="shared" si="171"/>
        <v>0</v>
      </c>
      <c r="U152" s="103">
        <f t="shared" si="172"/>
        <v>0</v>
      </c>
      <c r="V152" s="103">
        <f t="shared" si="173"/>
        <v>0</v>
      </c>
      <c r="W152" s="104">
        <f t="shared" si="174"/>
        <v>0</v>
      </c>
      <c r="X152" s="104">
        <f t="shared" si="175"/>
        <v>0</v>
      </c>
      <c r="Y152" s="64"/>
      <c r="AA152" s="248" t="s">
        <v>328</v>
      </c>
      <c r="AB152" s="346" t="str">
        <f>F160</f>
        <v/>
      </c>
      <c r="AC152" s="348" t="s">
        <v>334</v>
      </c>
      <c r="AD152" s="349" t="str">
        <f t="shared" ref="AD152:AD157" si="176">IF(AB152&gt;=20,"★","")</f>
        <v>★</v>
      </c>
      <c r="AE152" s="349" t="str">
        <f t="shared" ref="AE152:AE157" si="177">IF(AB152&gt;=40,"★","")</f>
        <v>★</v>
      </c>
      <c r="AF152" s="349" t="str">
        <f t="shared" ref="AF152:AF157" si="178">IF(AB152&gt;=60,"★","")</f>
        <v>★</v>
      </c>
      <c r="AG152" s="350" t="str">
        <f t="shared" ref="AG152:AG157" si="179">IF(AB152&gt;=80,"★","")</f>
        <v>★</v>
      </c>
      <c r="AH152" s="449"/>
      <c r="AJ152" s="442" t="s">
        <v>335</v>
      </c>
      <c r="AK152" s="443"/>
    </row>
    <row r="153" spans="1:37">
      <c r="A153" s="410" t="s">
        <v>28</v>
      </c>
      <c r="B153" s="411"/>
      <c r="C153" s="65" t="s">
        <v>128</v>
      </c>
      <c r="D153" s="282"/>
      <c r="E153" s="43"/>
      <c r="F153" s="36" t="s">
        <v>32</v>
      </c>
      <c r="G153" s="36" t="s">
        <v>32</v>
      </c>
      <c r="H153" s="36"/>
      <c r="I153" s="36"/>
      <c r="J153" s="37"/>
      <c r="K153" s="98">
        <f t="shared" si="162"/>
        <v>0</v>
      </c>
      <c r="L153" s="98">
        <f t="shared" si="163"/>
        <v>0</v>
      </c>
      <c r="M153" s="99">
        <f t="shared" si="164"/>
        <v>0</v>
      </c>
      <c r="N153" s="99">
        <f t="shared" si="165"/>
        <v>0</v>
      </c>
      <c r="O153" s="100">
        <f t="shared" si="166"/>
        <v>0</v>
      </c>
      <c r="P153" s="100">
        <f t="shared" si="167"/>
        <v>0</v>
      </c>
      <c r="Q153" s="101">
        <f t="shared" si="168"/>
        <v>0</v>
      </c>
      <c r="R153" s="101">
        <f t="shared" si="169"/>
        <v>0</v>
      </c>
      <c r="S153" s="102">
        <f t="shared" si="170"/>
        <v>0</v>
      </c>
      <c r="T153" s="102">
        <f t="shared" si="171"/>
        <v>0</v>
      </c>
      <c r="U153" s="103">
        <f t="shared" si="172"/>
        <v>0</v>
      </c>
      <c r="V153" s="103">
        <f t="shared" si="173"/>
        <v>0</v>
      </c>
      <c r="W153" s="104">
        <f t="shared" si="174"/>
        <v>0</v>
      </c>
      <c r="X153" s="104">
        <f t="shared" si="175"/>
        <v>0</v>
      </c>
      <c r="Y153" s="64"/>
      <c r="AA153" s="248" t="s">
        <v>329</v>
      </c>
      <c r="AB153" s="346" t="str">
        <f>G160</f>
        <v/>
      </c>
      <c r="AC153" s="348" t="s">
        <v>334</v>
      </c>
      <c r="AD153" s="349" t="str">
        <f t="shared" si="176"/>
        <v>★</v>
      </c>
      <c r="AE153" s="349" t="str">
        <f t="shared" si="177"/>
        <v>★</v>
      </c>
      <c r="AF153" s="349" t="str">
        <f t="shared" si="178"/>
        <v>★</v>
      </c>
      <c r="AG153" s="350" t="str">
        <f t="shared" si="179"/>
        <v>★</v>
      </c>
      <c r="AH153" s="449"/>
      <c r="AJ153" s="351" t="s">
        <v>336</v>
      </c>
      <c r="AK153" s="352" t="s">
        <v>334</v>
      </c>
    </row>
    <row r="154" spans="1:37">
      <c r="A154" s="409"/>
      <c r="B154" s="400"/>
      <c r="C154" s="281" t="s">
        <v>129</v>
      </c>
      <c r="D154" s="162"/>
      <c r="E154" s="41" t="s">
        <v>32</v>
      </c>
      <c r="F154" s="16"/>
      <c r="G154" s="16" t="s">
        <v>32</v>
      </c>
      <c r="H154" s="16" t="s">
        <v>32</v>
      </c>
      <c r="I154" s="16"/>
      <c r="J154" s="17" t="s">
        <v>32</v>
      </c>
      <c r="K154" s="98">
        <f t="shared" si="162"/>
        <v>0</v>
      </c>
      <c r="L154" s="98">
        <f t="shared" si="163"/>
        <v>0</v>
      </c>
      <c r="M154" s="99">
        <f t="shared" si="164"/>
        <v>0</v>
      </c>
      <c r="N154" s="99">
        <f t="shared" si="165"/>
        <v>0</v>
      </c>
      <c r="O154" s="100">
        <f t="shared" si="166"/>
        <v>0</v>
      </c>
      <c r="P154" s="100">
        <f t="shared" si="167"/>
        <v>0</v>
      </c>
      <c r="Q154" s="101">
        <f t="shared" si="168"/>
        <v>0</v>
      </c>
      <c r="R154" s="101">
        <f t="shared" si="169"/>
        <v>0</v>
      </c>
      <c r="S154" s="102">
        <f t="shared" si="170"/>
        <v>0</v>
      </c>
      <c r="T154" s="102">
        <f t="shared" si="171"/>
        <v>0</v>
      </c>
      <c r="U154" s="103">
        <f t="shared" si="172"/>
        <v>0</v>
      </c>
      <c r="V154" s="103">
        <f t="shared" si="173"/>
        <v>0</v>
      </c>
      <c r="W154" s="104">
        <f t="shared" si="174"/>
        <v>0</v>
      </c>
      <c r="X154" s="104">
        <f t="shared" si="175"/>
        <v>0</v>
      </c>
      <c r="Y154" s="64"/>
      <c r="AA154" s="248" t="s">
        <v>143</v>
      </c>
      <c r="AB154" s="346" t="str">
        <f>H160</f>
        <v/>
      </c>
      <c r="AC154" s="348" t="s">
        <v>334</v>
      </c>
      <c r="AD154" s="349" t="str">
        <f t="shared" si="176"/>
        <v>★</v>
      </c>
      <c r="AE154" s="349" t="str">
        <f t="shared" si="177"/>
        <v>★</v>
      </c>
      <c r="AF154" s="349" t="str">
        <f t="shared" si="178"/>
        <v>★</v>
      </c>
      <c r="AG154" s="350" t="str">
        <f t="shared" si="179"/>
        <v>★</v>
      </c>
      <c r="AH154" s="449"/>
      <c r="AJ154" s="351" t="s">
        <v>337</v>
      </c>
      <c r="AK154" s="353" t="s">
        <v>341</v>
      </c>
    </row>
    <row r="155" spans="1:37" ht="14.25" thickBot="1">
      <c r="A155" s="409"/>
      <c r="B155" s="400"/>
      <c r="C155" s="281" t="s">
        <v>264</v>
      </c>
      <c r="D155" s="162"/>
      <c r="E155" s="41"/>
      <c r="F155" s="16"/>
      <c r="G155" s="16"/>
      <c r="H155" s="16"/>
      <c r="I155" s="16" t="s">
        <v>32</v>
      </c>
      <c r="J155" s="17"/>
      <c r="K155" s="98">
        <f t="shared" si="162"/>
        <v>0</v>
      </c>
      <c r="L155" s="98">
        <f t="shared" si="163"/>
        <v>0</v>
      </c>
      <c r="M155" s="99">
        <f t="shared" si="164"/>
        <v>0</v>
      </c>
      <c r="N155" s="99">
        <f t="shared" si="165"/>
        <v>0</v>
      </c>
      <c r="O155" s="100">
        <f t="shared" si="166"/>
        <v>0</v>
      </c>
      <c r="P155" s="100">
        <f t="shared" si="167"/>
        <v>0</v>
      </c>
      <c r="Q155" s="101">
        <f t="shared" si="168"/>
        <v>0</v>
      </c>
      <c r="R155" s="101">
        <f t="shared" si="169"/>
        <v>0</v>
      </c>
      <c r="S155" s="102">
        <f t="shared" si="170"/>
        <v>0</v>
      </c>
      <c r="T155" s="102">
        <f t="shared" si="171"/>
        <v>0</v>
      </c>
      <c r="U155" s="103">
        <f t="shared" si="172"/>
        <v>0</v>
      </c>
      <c r="V155" s="103">
        <f t="shared" si="173"/>
        <v>0</v>
      </c>
      <c r="W155" s="104">
        <f t="shared" si="174"/>
        <v>0</v>
      </c>
      <c r="X155" s="104">
        <f t="shared" si="175"/>
        <v>0</v>
      </c>
      <c r="Y155" s="81"/>
      <c r="AA155" s="248" t="s">
        <v>144</v>
      </c>
      <c r="AB155" s="346" t="str">
        <f>I160</f>
        <v/>
      </c>
      <c r="AC155" s="348" t="s">
        <v>334</v>
      </c>
      <c r="AD155" s="349" t="str">
        <f t="shared" si="176"/>
        <v>★</v>
      </c>
      <c r="AE155" s="349" t="str">
        <f t="shared" si="177"/>
        <v>★</v>
      </c>
      <c r="AF155" s="349" t="str">
        <f t="shared" si="178"/>
        <v>★</v>
      </c>
      <c r="AG155" s="350" t="str">
        <f t="shared" si="179"/>
        <v>★</v>
      </c>
      <c r="AH155" s="449"/>
      <c r="AJ155" s="351" t="s">
        <v>338</v>
      </c>
      <c r="AK155" s="353" t="s">
        <v>342</v>
      </c>
    </row>
    <row r="156" spans="1:37">
      <c r="A156" s="439" t="s">
        <v>29</v>
      </c>
      <c r="B156" s="411"/>
      <c r="C156" s="78" t="s">
        <v>265</v>
      </c>
      <c r="D156" s="290"/>
      <c r="E156" s="57" t="s">
        <v>32</v>
      </c>
      <c r="F156" s="58" t="s">
        <v>32</v>
      </c>
      <c r="G156" s="58" t="s">
        <v>32</v>
      </c>
      <c r="H156" s="58" t="s">
        <v>32</v>
      </c>
      <c r="I156" s="58"/>
      <c r="J156" s="59" t="s">
        <v>32</v>
      </c>
      <c r="K156" s="98">
        <f t="shared" si="162"/>
        <v>0</v>
      </c>
      <c r="L156" s="98">
        <f t="shared" si="163"/>
        <v>0</v>
      </c>
      <c r="M156" s="99">
        <f t="shared" si="164"/>
        <v>0</v>
      </c>
      <c r="N156" s="99">
        <f t="shared" si="165"/>
        <v>0</v>
      </c>
      <c r="O156" s="100">
        <f t="shared" si="166"/>
        <v>0</v>
      </c>
      <c r="P156" s="100">
        <f t="shared" si="167"/>
        <v>0</v>
      </c>
      <c r="Q156" s="101">
        <f t="shared" si="168"/>
        <v>0</v>
      </c>
      <c r="R156" s="101">
        <f t="shared" si="169"/>
        <v>0</v>
      </c>
      <c r="S156" s="102">
        <f t="shared" si="170"/>
        <v>0</v>
      </c>
      <c r="T156" s="102">
        <f t="shared" si="171"/>
        <v>0</v>
      </c>
      <c r="U156" s="103">
        <f t="shared" si="172"/>
        <v>0</v>
      </c>
      <c r="V156" s="103">
        <f t="shared" si="173"/>
        <v>0</v>
      </c>
      <c r="W156" s="104">
        <f t="shared" si="174"/>
        <v>0</v>
      </c>
      <c r="X156" s="104">
        <f t="shared" si="175"/>
        <v>0</v>
      </c>
      <c r="Y156" s="64"/>
      <c r="AA156" s="248" t="s">
        <v>145</v>
      </c>
      <c r="AB156" s="346" t="str">
        <f>J160</f>
        <v/>
      </c>
      <c r="AC156" s="348" t="s">
        <v>334</v>
      </c>
      <c r="AD156" s="349" t="str">
        <f t="shared" si="176"/>
        <v>★</v>
      </c>
      <c r="AE156" s="349" t="str">
        <f t="shared" si="177"/>
        <v>★</v>
      </c>
      <c r="AF156" s="349" t="str">
        <f t="shared" si="178"/>
        <v>★</v>
      </c>
      <c r="AG156" s="350" t="str">
        <f t="shared" si="179"/>
        <v>★</v>
      </c>
      <c r="AH156" s="449"/>
      <c r="AJ156" s="351" t="s">
        <v>339</v>
      </c>
      <c r="AK156" s="353" t="s">
        <v>343</v>
      </c>
    </row>
    <row r="157" spans="1:37" ht="14.25" thickBot="1">
      <c r="A157" s="409"/>
      <c r="B157" s="400"/>
      <c r="C157" s="93" t="s">
        <v>266</v>
      </c>
      <c r="D157" s="288"/>
      <c r="E157" s="94"/>
      <c r="F157" s="95"/>
      <c r="G157" s="95"/>
      <c r="H157" s="95"/>
      <c r="I157" s="95" t="s">
        <v>32</v>
      </c>
      <c r="J157" s="96"/>
      <c r="K157" s="98">
        <f t="shared" si="162"/>
        <v>0</v>
      </c>
      <c r="L157" s="98">
        <f t="shared" si="163"/>
        <v>0</v>
      </c>
      <c r="M157" s="99">
        <f t="shared" si="164"/>
        <v>0</v>
      </c>
      <c r="N157" s="99">
        <f t="shared" si="165"/>
        <v>0</v>
      </c>
      <c r="O157" s="100">
        <f t="shared" si="166"/>
        <v>0</v>
      </c>
      <c r="P157" s="100">
        <f t="shared" si="167"/>
        <v>0</v>
      </c>
      <c r="Q157" s="101">
        <f t="shared" si="168"/>
        <v>0</v>
      </c>
      <c r="R157" s="101">
        <f t="shared" si="169"/>
        <v>0</v>
      </c>
      <c r="S157" s="102">
        <f t="shared" si="170"/>
        <v>0</v>
      </c>
      <c r="T157" s="102">
        <f t="shared" si="171"/>
        <v>0</v>
      </c>
      <c r="U157" s="103">
        <f t="shared" si="172"/>
        <v>0</v>
      </c>
      <c r="V157" s="103">
        <f t="shared" si="173"/>
        <v>0</v>
      </c>
      <c r="W157" s="104">
        <f t="shared" si="174"/>
        <v>0</v>
      </c>
      <c r="X157" s="104">
        <f t="shared" si="175"/>
        <v>0</v>
      </c>
      <c r="Y157" s="64"/>
      <c r="AA157" s="345" t="s">
        <v>333</v>
      </c>
      <c r="AB157" s="347" t="str">
        <f>D160</f>
        <v/>
      </c>
      <c r="AC157" s="356" t="s">
        <v>334</v>
      </c>
      <c r="AD157" s="357" t="str">
        <f t="shared" si="176"/>
        <v>★</v>
      </c>
      <c r="AE157" s="357" t="str">
        <f t="shared" si="177"/>
        <v>★</v>
      </c>
      <c r="AF157" s="357" t="str">
        <f t="shared" si="178"/>
        <v>★</v>
      </c>
      <c r="AG157" s="359" t="str">
        <f t="shared" si="179"/>
        <v>★</v>
      </c>
      <c r="AH157" s="450"/>
      <c r="AJ157" s="354" t="s">
        <v>340</v>
      </c>
      <c r="AK157" s="355" t="s">
        <v>344</v>
      </c>
    </row>
    <row r="158" spans="1:37">
      <c r="A158" s="439" t="s">
        <v>30</v>
      </c>
      <c r="B158" s="411"/>
      <c r="C158" s="78" t="s">
        <v>267</v>
      </c>
      <c r="D158" s="290"/>
      <c r="E158" s="57" t="s">
        <v>32</v>
      </c>
      <c r="F158" s="58" t="s">
        <v>32</v>
      </c>
      <c r="G158" s="58" t="s">
        <v>32</v>
      </c>
      <c r="H158" s="58" t="s">
        <v>32</v>
      </c>
      <c r="I158" s="58"/>
      <c r="J158" s="59" t="s">
        <v>32</v>
      </c>
      <c r="K158" s="98">
        <f t="shared" si="162"/>
        <v>0</v>
      </c>
      <c r="L158" s="98">
        <f t="shared" si="163"/>
        <v>0</v>
      </c>
      <c r="M158" s="99">
        <f t="shared" si="164"/>
        <v>0</v>
      </c>
      <c r="N158" s="99">
        <f t="shared" si="165"/>
        <v>0</v>
      </c>
      <c r="O158" s="100">
        <f t="shared" si="166"/>
        <v>0</v>
      </c>
      <c r="P158" s="100">
        <f t="shared" si="167"/>
        <v>0</v>
      </c>
      <c r="Q158" s="101">
        <f t="shared" si="168"/>
        <v>0</v>
      </c>
      <c r="R158" s="101">
        <f t="shared" si="169"/>
        <v>0</v>
      </c>
      <c r="S158" s="102">
        <f t="shared" si="170"/>
        <v>0</v>
      </c>
      <c r="T158" s="102">
        <f t="shared" si="171"/>
        <v>0</v>
      </c>
      <c r="U158" s="103">
        <f t="shared" si="172"/>
        <v>0</v>
      </c>
      <c r="V158" s="103">
        <f t="shared" si="173"/>
        <v>0</v>
      </c>
      <c r="W158" s="104">
        <f t="shared" si="174"/>
        <v>0</v>
      </c>
      <c r="X158" s="104">
        <f t="shared" si="175"/>
        <v>0</v>
      </c>
      <c r="Y158" s="64"/>
    </row>
    <row r="159" spans="1:37" ht="14.25" thickBot="1">
      <c r="A159" s="412"/>
      <c r="B159" s="413"/>
      <c r="C159" s="80" t="s">
        <v>268</v>
      </c>
      <c r="D159" s="292"/>
      <c r="E159" s="94"/>
      <c r="F159" s="95"/>
      <c r="G159" s="95"/>
      <c r="H159" s="95"/>
      <c r="I159" s="95" t="s">
        <v>32</v>
      </c>
      <c r="J159" s="96"/>
      <c r="K159" s="98">
        <f t="shared" si="162"/>
        <v>0</v>
      </c>
      <c r="L159" s="98">
        <f t="shared" si="163"/>
        <v>0</v>
      </c>
      <c r="M159" s="99">
        <f t="shared" si="164"/>
        <v>0</v>
      </c>
      <c r="N159" s="99">
        <f t="shared" si="165"/>
        <v>0</v>
      </c>
      <c r="O159" s="100">
        <f t="shared" si="166"/>
        <v>0</v>
      </c>
      <c r="P159" s="100">
        <f t="shared" si="167"/>
        <v>0</v>
      </c>
      <c r="Q159" s="101">
        <f t="shared" si="168"/>
        <v>0</v>
      </c>
      <c r="R159" s="101">
        <f t="shared" si="169"/>
        <v>0</v>
      </c>
      <c r="S159" s="102">
        <f t="shared" si="170"/>
        <v>0</v>
      </c>
      <c r="T159" s="102">
        <f t="shared" si="171"/>
        <v>0</v>
      </c>
      <c r="U159" s="103">
        <f t="shared" si="172"/>
        <v>0</v>
      </c>
      <c r="V159" s="103">
        <f t="shared" si="173"/>
        <v>0</v>
      </c>
      <c r="W159" s="104">
        <f t="shared" si="174"/>
        <v>0</v>
      </c>
      <c r="X159" s="104">
        <f t="shared" si="175"/>
        <v>0</v>
      </c>
      <c r="Y159" s="64"/>
    </row>
    <row r="160" spans="1:37" ht="14.25" thickBot="1">
      <c r="A160" s="393" t="s">
        <v>152</v>
      </c>
      <c r="B160" s="394"/>
      <c r="C160" s="395"/>
      <c r="D160" s="107" t="str">
        <f>IF(SUM(L151:L159)=0,"",SUM(K151:K159)/SUM(L151:L159)*100)</f>
        <v/>
      </c>
      <c r="E160" s="107" t="str">
        <f>IF(SUM(N151:N159)=0,"",SUM(M151:M159)/SUM(N151:N159)*100)</f>
        <v/>
      </c>
      <c r="F160" s="105" t="str">
        <f>IF(SUM(P151:P159)=0,"",SUM(O151:O159)/SUM(P151:P159)*100)</f>
        <v/>
      </c>
      <c r="G160" s="105" t="str">
        <f>IF(SUM(R151:R159)=0,"",SUM(Q151:Q159)/SUM(R151:R159)*100)</f>
        <v/>
      </c>
      <c r="H160" s="105" t="str">
        <f>IF(SUM(T151:T159)=0,"",SUM(S151:S159)/SUM(T151:T159)*100)</f>
        <v/>
      </c>
      <c r="I160" s="105" t="str">
        <f>IF(SUM(V151:V159)=0,"",SUM(U151:U159)/SUM(V151:V159)*100)</f>
        <v/>
      </c>
      <c r="J160" s="106" t="str">
        <f>IF(SUM(X151:X159)=0,"",SUM(W151:W159)/SUM(X151:X159)*100)</f>
        <v/>
      </c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64"/>
    </row>
    <row r="161" spans="1:25" ht="30" customHeight="1" thickBot="1">
      <c r="A161" s="396" t="s">
        <v>71</v>
      </c>
      <c r="B161" s="392"/>
      <c r="C161" s="397"/>
      <c r="D161" s="397"/>
      <c r="E161" s="397"/>
      <c r="F161" s="397"/>
      <c r="G161" s="397"/>
      <c r="H161" s="397"/>
      <c r="I161" s="397"/>
      <c r="J161" s="39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64"/>
    </row>
  </sheetData>
  <mergeCells count="201">
    <mergeCell ref="AC150:AG150"/>
    <mergeCell ref="AH151:AH157"/>
    <mergeCell ref="AJ152:AK152"/>
    <mergeCell ref="AC102:AG102"/>
    <mergeCell ref="AH103:AH109"/>
    <mergeCell ref="AJ104:AK104"/>
    <mergeCell ref="AC118:AG118"/>
    <mergeCell ref="AH119:AH125"/>
    <mergeCell ref="AJ120:AK120"/>
    <mergeCell ref="AC134:AG134"/>
    <mergeCell ref="AH135:AH141"/>
    <mergeCell ref="AJ136:AK136"/>
    <mergeCell ref="AC54:AG54"/>
    <mergeCell ref="AH55:AH61"/>
    <mergeCell ref="AJ56:AK56"/>
    <mergeCell ref="AC70:AG70"/>
    <mergeCell ref="AH71:AH77"/>
    <mergeCell ref="AJ72:AK72"/>
    <mergeCell ref="AC86:AG86"/>
    <mergeCell ref="AH87:AH93"/>
    <mergeCell ref="AJ88:AK88"/>
    <mergeCell ref="AC6:AG6"/>
    <mergeCell ref="AH7:AH13"/>
    <mergeCell ref="AJ8:AK8"/>
    <mergeCell ref="AC22:AG22"/>
    <mergeCell ref="AH23:AH29"/>
    <mergeCell ref="AJ24:AK24"/>
    <mergeCell ref="AC38:AG38"/>
    <mergeCell ref="AH39:AH45"/>
    <mergeCell ref="AJ40:AK40"/>
    <mergeCell ref="A161:B161"/>
    <mergeCell ref="C161:J161"/>
    <mergeCell ref="A151:B152"/>
    <mergeCell ref="A153:B155"/>
    <mergeCell ref="A156:B157"/>
    <mergeCell ref="A158:B159"/>
    <mergeCell ref="A160:C160"/>
    <mergeCell ref="A145:B145"/>
    <mergeCell ref="C145:J145"/>
    <mergeCell ref="A148:B150"/>
    <mergeCell ref="C148:C150"/>
    <mergeCell ref="D148:D150"/>
    <mergeCell ref="E148:J148"/>
    <mergeCell ref="E149:E150"/>
    <mergeCell ref="F149:G149"/>
    <mergeCell ref="H149:H150"/>
    <mergeCell ref="I149:I150"/>
    <mergeCell ref="J149:J150"/>
    <mergeCell ref="A147:B147"/>
    <mergeCell ref="A135:B136"/>
    <mergeCell ref="A137:B139"/>
    <mergeCell ref="A140:B141"/>
    <mergeCell ref="A142:B143"/>
    <mergeCell ref="A144:C144"/>
    <mergeCell ref="A129:B129"/>
    <mergeCell ref="C129:J129"/>
    <mergeCell ref="A132:B134"/>
    <mergeCell ref="C132:C134"/>
    <mergeCell ref="D132:D134"/>
    <mergeCell ref="E132:J132"/>
    <mergeCell ref="E133:E134"/>
    <mergeCell ref="F133:G133"/>
    <mergeCell ref="H133:H134"/>
    <mergeCell ref="I133:I134"/>
    <mergeCell ref="J133:J134"/>
    <mergeCell ref="A131:B131"/>
    <mergeCell ref="A119:B120"/>
    <mergeCell ref="A121:B123"/>
    <mergeCell ref="A124:B125"/>
    <mergeCell ref="A126:B127"/>
    <mergeCell ref="A128:C128"/>
    <mergeCell ref="A113:B113"/>
    <mergeCell ref="C113:J113"/>
    <mergeCell ref="A116:B118"/>
    <mergeCell ref="C116:C118"/>
    <mergeCell ref="D116:D118"/>
    <mergeCell ref="E116:J116"/>
    <mergeCell ref="E117:E118"/>
    <mergeCell ref="F117:G117"/>
    <mergeCell ref="H117:H118"/>
    <mergeCell ref="I117:I118"/>
    <mergeCell ref="J117:J118"/>
    <mergeCell ref="A115:B115"/>
    <mergeCell ref="A103:B104"/>
    <mergeCell ref="A105:B107"/>
    <mergeCell ref="A108:B109"/>
    <mergeCell ref="A110:B111"/>
    <mergeCell ref="A112:C112"/>
    <mergeCell ref="A97:B97"/>
    <mergeCell ref="C97:J97"/>
    <mergeCell ref="A100:B102"/>
    <mergeCell ref="C100:C102"/>
    <mergeCell ref="D100:D102"/>
    <mergeCell ref="E100:J100"/>
    <mergeCell ref="E101:E102"/>
    <mergeCell ref="F101:G101"/>
    <mergeCell ref="H101:H102"/>
    <mergeCell ref="I101:I102"/>
    <mergeCell ref="J101:J102"/>
    <mergeCell ref="A99:B99"/>
    <mergeCell ref="A87:B88"/>
    <mergeCell ref="A89:B91"/>
    <mergeCell ref="A92:B93"/>
    <mergeCell ref="A94:B95"/>
    <mergeCell ref="A96:C96"/>
    <mergeCell ref="A81:B81"/>
    <mergeCell ref="C81:J81"/>
    <mergeCell ref="A84:B86"/>
    <mergeCell ref="C84:C86"/>
    <mergeCell ref="D84:D86"/>
    <mergeCell ref="E84:J84"/>
    <mergeCell ref="E85:E86"/>
    <mergeCell ref="F85:G85"/>
    <mergeCell ref="H85:H86"/>
    <mergeCell ref="I85:I86"/>
    <mergeCell ref="J85:J86"/>
    <mergeCell ref="A83:B83"/>
    <mergeCell ref="A71:B72"/>
    <mergeCell ref="A73:B75"/>
    <mergeCell ref="A76:B77"/>
    <mergeCell ref="A78:B79"/>
    <mergeCell ref="A80:C80"/>
    <mergeCell ref="A65:B65"/>
    <mergeCell ref="C65:J65"/>
    <mergeCell ref="A68:B70"/>
    <mergeCell ref="C68:C70"/>
    <mergeCell ref="D68:D70"/>
    <mergeCell ref="E68:J68"/>
    <mergeCell ref="E69:E70"/>
    <mergeCell ref="F69:G69"/>
    <mergeCell ref="H69:H70"/>
    <mergeCell ref="I69:I70"/>
    <mergeCell ref="J69:J70"/>
    <mergeCell ref="A67:B67"/>
    <mergeCell ref="A55:B56"/>
    <mergeCell ref="A57:B59"/>
    <mergeCell ref="A60:B61"/>
    <mergeCell ref="A62:B63"/>
    <mergeCell ref="A64:C64"/>
    <mergeCell ref="A49:B49"/>
    <mergeCell ref="C49:J49"/>
    <mergeCell ref="A52:B54"/>
    <mergeCell ref="C52:C54"/>
    <mergeCell ref="D52:D54"/>
    <mergeCell ref="E52:J52"/>
    <mergeCell ref="E53:E54"/>
    <mergeCell ref="F53:G53"/>
    <mergeCell ref="H53:H54"/>
    <mergeCell ref="I53:I54"/>
    <mergeCell ref="J53:J54"/>
    <mergeCell ref="A51:B51"/>
    <mergeCell ref="A39:B40"/>
    <mergeCell ref="A41:B43"/>
    <mergeCell ref="A44:B45"/>
    <mergeCell ref="A46:B47"/>
    <mergeCell ref="A48:C48"/>
    <mergeCell ref="A33:B33"/>
    <mergeCell ref="C33:J33"/>
    <mergeCell ref="A36:B38"/>
    <mergeCell ref="C36:C38"/>
    <mergeCell ref="D36:D38"/>
    <mergeCell ref="E36:J36"/>
    <mergeCell ref="E37:E38"/>
    <mergeCell ref="F37:G37"/>
    <mergeCell ref="H37:H38"/>
    <mergeCell ref="I37:I38"/>
    <mergeCell ref="J37:J38"/>
    <mergeCell ref="A35:B35"/>
    <mergeCell ref="E20:J20"/>
    <mergeCell ref="E21:E22"/>
    <mergeCell ref="F21:G21"/>
    <mergeCell ref="H21:H22"/>
    <mergeCell ref="I21:I22"/>
    <mergeCell ref="J21:J22"/>
    <mergeCell ref="A17:B17"/>
    <mergeCell ref="C17:J17"/>
    <mergeCell ref="A19:B19"/>
    <mergeCell ref="A23:B24"/>
    <mergeCell ref="A25:B27"/>
    <mergeCell ref="A28:B29"/>
    <mergeCell ref="A30:B31"/>
    <mergeCell ref="A32:C32"/>
    <mergeCell ref="A16:C16"/>
    <mergeCell ref="A20:B22"/>
    <mergeCell ref="C20:C22"/>
    <mergeCell ref="D20:D22"/>
    <mergeCell ref="A1:J1"/>
    <mergeCell ref="A7:B8"/>
    <mergeCell ref="A9:B11"/>
    <mergeCell ref="A12:B13"/>
    <mergeCell ref="A14:B15"/>
    <mergeCell ref="A4:B6"/>
    <mergeCell ref="C4:C6"/>
    <mergeCell ref="D4:D6"/>
    <mergeCell ref="E4:J4"/>
    <mergeCell ref="E5:E6"/>
    <mergeCell ref="F5:G5"/>
    <mergeCell ref="H5:H6"/>
    <mergeCell ref="I5:I6"/>
    <mergeCell ref="J5:J6"/>
    <mergeCell ref="A3:B3"/>
  </mergeCells>
  <phoneticPr fontId="1"/>
  <dataValidations count="1">
    <dataValidation type="list" allowBlank="1" showInputMessage="1" showErrorMessage="1" sqref="D7:D15 D23:D31 D39:D47 D55:D63 D71:D79 D87:D95 D103:D111 D119:D127 D135:D143 D151:D159">
      <formula1>hyouka</formula1>
    </dataValidation>
  </dataValidations>
  <hyperlinks>
    <hyperlink ref="A2" location="シート構成・利用方法!A1" display="シート構成・利用方法"/>
  </hyperlink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シート構成・利用方法</vt:lpstr>
      <vt:lpstr>全体評価【基本】</vt:lpstr>
      <vt:lpstr>分類別総合化【基本】</vt:lpstr>
      <vt:lpstr>観光施設【基本】</vt:lpstr>
      <vt:lpstr>飲食施設【基本】</vt:lpstr>
      <vt:lpstr>宿泊施設【基本】</vt:lpstr>
      <vt:lpstr>交通アクセス【基本】</vt:lpstr>
      <vt:lpstr>観光案内所【基本】</vt:lpstr>
      <vt:lpstr>案内情報【基本】</vt:lpstr>
      <vt:lpstr>地区・施設間の連携【基本】</vt:lpstr>
      <vt:lpstr>全体評価【集計】</vt:lpstr>
      <vt:lpstr>分類別総合化【集計】</vt:lpstr>
      <vt:lpstr>観光施設【(記入欄】)</vt:lpstr>
      <vt:lpstr>飲食施設【記入欄】</vt:lpstr>
      <vt:lpstr>宿泊施設【記入欄】</vt:lpstr>
      <vt:lpstr>交通アクセス【記入欄】</vt:lpstr>
      <vt:lpstr>観光案内所【記入欄】</vt:lpstr>
      <vt:lpstr>案内情報【記入欄】</vt:lpstr>
      <vt:lpstr>地区・施設間の連携【記入欄】</vt:lpstr>
      <vt:lpstr>案内情報【基本】!hyouka</vt:lpstr>
      <vt:lpstr>案内情報【記入欄】!hyouka</vt:lpstr>
      <vt:lpstr>飲食施設【基本】!hyouka</vt:lpstr>
      <vt:lpstr>飲食施設【記入欄】!hyouka</vt:lpstr>
      <vt:lpstr>観光案内所【基本】!hyouka</vt:lpstr>
      <vt:lpstr>観光案内所【記入欄】!hyouka</vt:lpstr>
      <vt:lpstr>'観光施設【(記入欄】)'!hyouka</vt:lpstr>
      <vt:lpstr>交通アクセス【基本】!hyouka</vt:lpstr>
      <vt:lpstr>交通アクセス【記入欄】!hyouka</vt:lpstr>
      <vt:lpstr>宿泊施設【基本】!hyouka</vt:lpstr>
      <vt:lpstr>宿泊施設【記入欄】!hyouka</vt:lpstr>
      <vt:lpstr>地区・施設間の連携【基本】!hyouka</vt:lpstr>
      <vt:lpstr>地区・施設間の連携【記入欄】!hyouka</vt:lpstr>
      <vt:lpstr>hyouka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DRS</dc:creator>
  <cp:lastModifiedBy>なし</cp:lastModifiedBy>
  <cp:lastPrinted>2016-03-09T02:37:56Z</cp:lastPrinted>
  <dcterms:created xsi:type="dcterms:W3CDTF">2016-03-03T06:56:38Z</dcterms:created>
  <dcterms:modified xsi:type="dcterms:W3CDTF">2016-04-28T05:29:23Z</dcterms:modified>
</cp:coreProperties>
</file>