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5月\"/>
    </mc:Choice>
  </mc:AlternateContent>
  <xr:revisionPtr revIDLastSave="0" documentId="8_{34DDBAE6-34D1-456F-8155-FD7FC327E842}" xr6:coauthVersionLast="47" xr6:coauthVersionMax="47" xr10:uidLastSave="{00000000-0000-0000-0000-000000000000}"/>
  <bookViews>
    <workbookView xWindow="-3390" yWindow="-16320" windowWidth="29040" windowHeight="15720" xr2:uid="{A17A9D46-71E4-4389-A5A9-5AAEDD13AB46}"/>
  </bookViews>
  <sheets>
    <sheet name="1-7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'1-7'!$A$8:$U$20</definedName>
    <definedName name="Module1.社内配布用印刷">[1]!Module1.社内配布用印刷</definedName>
    <definedName name="Module1.提出用印刷">[1]!Module1.提出用印刷</definedName>
    <definedName name="_xlnm.Print_Area" localSheetId="0">'1-7'!$A$2:$U$31</definedName>
    <definedName name="_xlnm.Print_Titles" localSheetId="0">'1-7'!$3:$8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1" l="1"/>
  <c r="N20" i="1"/>
  <c r="U20" i="1" s="1"/>
  <c r="M20" i="1"/>
  <c r="T20" i="1" s="1"/>
  <c r="L20" i="1"/>
  <c r="I20" i="1"/>
  <c r="U19" i="1"/>
  <c r="S19" i="1"/>
  <c r="N19" i="1"/>
  <c r="M19" i="1"/>
  <c r="T19" i="1" s="1"/>
  <c r="L19" i="1"/>
  <c r="I19" i="1"/>
  <c r="U18" i="1"/>
  <c r="T18" i="1"/>
  <c r="S18" i="1"/>
  <c r="N18" i="1"/>
  <c r="M18" i="1"/>
  <c r="L18" i="1"/>
  <c r="I18" i="1"/>
  <c r="U17" i="1"/>
  <c r="T17" i="1"/>
  <c r="S17" i="1"/>
  <c r="N17" i="1"/>
  <c r="M17" i="1"/>
  <c r="L17" i="1"/>
  <c r="I17" i="1"/>
  <c r="T16" i="1"/>
  <c r="S16" i="1"/>
  <c r="N16" i="1"/>
  <c r="U16" i="1" s="1"/>
  <c r="M16" i="1"/>
  <c r="L16" i="1"/>
  <c r="I16" i="1"/>
  <c r="S15" i="1"/>
  <c r="N15" i="1"/>
  <c r="U15" i="1" s="1"/>
  <c r="M15" i="1"/>
  <c r="T15" i="1" s="1"/>
  <c r="L15" i="1"/>
  <c r="I15" i="1"/>
  <c r="S14" i="1"/>
  <c r="N14" i="1"/>
  <c r="U14" i="1" s="1"/>
  <c r="M14" i="1"/>
  <c r="T14" i="1" s="1"/>
  <c r="L14" i="1"/>
  <c r="I14" i="1"/>
  <c r="S13" i="1"/>
  <c r="N13" i="1"/>
  <c r="U13" i="1" s="1"/>
  <c r="M13" i="1"/>
  <c r="T13" i="1" s="1"/>
  <c r="L13" i="1"/>
  <c r="I13" i="1"/>
  <c r="S12" i="1"/>
  <c r="N12" i="1"/>
  <c r="U12" i="1" s="1"/>
  <c r="M12" i="1"/>
  <c r="T12" i="1" s="1"/>
  <c r="L12" i="1"/>
  <c r="I12" i="1"/>
  <c r="U11" i="1"/>
  <c r="S11" i="1"/>
  <c r="N11" i="1"/>
  <c r="M11" i="1"/>
  <c r="T11" i="1" s="1"/>
  <c r="L11" i="1"/>
  <c r="I11" i="1"/>
  <c r="U10" i="1"/>
  <c r="T10" i="1"/>
  <c r="S10" i="1"/>
  <c r="N10" i="1"/>
  <c r="M10" i="1"/>
  <c r="L10" i="1"/>
  <c r="I10" i="1"/>
  <c r="U9" i="1"/>
  <c r="T9" i="1"/>
  <c r="S9" i="1"/>
  <c r="N9" i="1"/>
  <c r="M9" i="1"/>
  <c r="L9" i="1"/>
  <c r="I9" i="1"/>
</calcChain>
</file>

<file path=xl/sharedStrings.xml><?xml version="1.0" encoding="utf-8"?>
<sst xmlns="http://schemas.openxmlformats.org/spreadsheetml/2006/main" count="126" uniqueCount="63">
  <si>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</si>
  <si>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t>Stellantis</t>
    </r>
    <r>
      <rPr>
        <sz val="8"/>
        <rFont val="游ゴシック"/>
        <family val="2"/>
        <charset val="128"/>
      </rPr>
      <t>ジャパン株式会社</t>
    </r>
    <phoneticPr fontId="8"/>
  </si>
  <si>
    <t>ディーゼル乗用車</t>
    <rPh sb="5" eb="7">
      <t>ジョウヨウ</t>
    </rPh>
    <phoneticPr fontId="8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</si>
  <si>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8"/>
  </si>
  <si>
    <t>メーカー入力欄</t>
    <rPh sb="4" eb="6">
      <t>ニュウリョク</t>
    </rPh>
    <rPh sb="6" eb="7">
      <t>ラン</t>
    </rPh>
    <phoneticPr fontId="8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</si>
  <si>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8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</si>
  <si>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</si>
  <si>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</si>
  <si>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</si>
  <si>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</si>
  <si>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</si>
  <si>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</si>
  <si>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</si>
  <si>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</si>
  <si>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</si>
  <si>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</si>
  <si>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</si>
  <si>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</si>
  <si>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</si>
  <si>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</si>
  <si>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</si>
  <si>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8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</si>
  <si>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8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</si>
  <si>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</si>
  <si>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8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</si>
  <si>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8"/>
  </si>
  <si>
    <t>主要排出
ガス対策</t>
    <phoneticPr fontId="8"/>
  </si>
  <si>
    <t>駆動
形式</t>
    <rPh sb="3" eb="5">
      <t>ケイシキ</t>
    </rPh>
    <phoneticPr fontId="8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</si>
  <si>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</si>
  <si>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8"/>
  </si>
  <si>
    <t>プジョー</t>
  </si>
  <si>
    <t>3DA-P24YH01</t>
  </si>
  <si>
    <t>0001, 0011</t>
    <phoneticPr fontId="8"/>
  </si>
  <si>
    <t>YH01</t>
  </si>
  <si>
    <t>8AT(E･LTC)</t>
  </si>
  <si>
    <t>I, D, FI, TC, IC, P, EP</t>
  </si>
  <si>
    <t>CCO, EGR, DF, SCR</t>
  </si>
  <si>
    <t>F</t>
  </si>
  <si>
    <t>0002, 0012</t>
    <phoneticPr fontId="8"/>
  </si>
  <si>
    <t>3DA-P51YH01</t>
  </si>
  <si>
    <t>0001</t>
    <phoneticPr fontId="8"/>
  </si>
  <si>
    <t>0002</t>
    <phoneticPr fontId="8"/>
  </si>
  <si>
    <t>3DA-P52YH01</t>
  </si>
  <si>
    <t>0001, 0002</t>
    <phoneticPr fontId="8"/>
  </si>
  <si>
    <t>リフター</t>
    <phoneticPr fontId="8"/>
  </si>
  <si>
    <t>3DA-K9PYH01</t>
  </si>
  <si>
    <t>0001, 0002, 0003, 0004</t>
    <phoneticPr fontId="8"/>
  </si>
  <si>
    <t>1002, 1003, 1004, 1005</t>
    <phoneticPr fontId="8"/>
  </si>
  <si>
    <t>0101, 0102, 0103, 0104,
0111, 0112, 0113, 0114</t>
    <phoneticPr fontId="8"/>
  </si>
  <si>
    <t>1101, 1111</t>
    <phoneticPr fontId="8"/>
  </si>
  <si>
    <t>3DA-K9PYH01L</t>
  </si>
  <si>
    <t>1001, 1011</t>
    <phoneticPr fontId="8"/>
  </si>
  <si>
    <t>0001, 0002, 0011, 0012</t>
    <phoneticPr fontId="8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</si>
  <si>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8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</si>
  <si>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</t>
    </r>
    <r>
      <rPr>
        <sz val="8"/>
        <rFont val="ＭＳ Ｐゴシック"/>
        <family val="3"/>
        <charset val="128"/>
      </rPr>
      <t>０８燃費値欄及び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</si>
  <si>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8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</si>
  <si>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</si>
  <si>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</si>
  <si>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8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</si>
  <si>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8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</si>
  <si>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</si>
  <si>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8"/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</si>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</sst>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);[Red]\(0\)"/>
    <numFmt numFmtId="178" formatCode="0.0"/>
    <numFmt numFmtId="179" formatCode="0_ "/>
  </numFmts>
  <fonts count="19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8"/>
      <name val="游ゴシック"/>
      <family val="2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Arial"/>
      <family val="2"/>
    </font>
    <font>
      <b/>
      <sz val="10"/>
      <name val="Arial"/>
      <family val="2"/>
    </font>
    <font>
      <u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2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2" borderId="0" xfId="1" applyFont="1" applyFill="1"/>
    <xf numFmtId="0" fontId="5" fillId="0" borderId="0" xfId="1" applyFont="1" applyAlignment="1">
      <alignment horizontal="right"/>
    </xf>
    <xf numFmtId="0" fontId="4" fillId="0" borderId="0" xfId="0" applyFont="1" applyAlignment="1"/>
    <xf numFmtId="0" fontId="5" fillId="0" borderId="0" xfId="1" applyFont="1"/>
    <xf numFmtId="0" fontId="4" fillId="0" borderId="1" xfId="1" applyFont="1" applyBorder="1"/>
    <xf numFmtId="0" fontId="4" fillId="0" borderId="1" xfId="1" applyFont="1" applyBorder="1" applyAlignment="1" applyProtection="1">
      <alignment horizontal="left"/>
      <protection locked="0"/>
    </xf>
    <xf numFmtId="0" fontId="9" fillId="0" borderId="0" xfId="1" applyFont="1"/>
    <xf numFmtId="0" fontId="10" fillId="0" borderId="0" xfId="1" applyFont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3" fillId="4" borderId="5" xfId="0" applyFont="1" applyFill="1" applyBorder="1" applyProtection="1">
      <alignment vertical="center"/>
      <protection locked="0"/>
    </xf>
    <xf numFmtId="0" fontId="14" fillId="4" borderId="1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4" fillId="5" borderId="24" xfId="1" applyFont="1" applyFill="1" applyBorder="1" applyAlignment="1">
      <alignment vertical="center"/>
    </xf>
    <xf numFmtId="0" fontId="14" fillId="0" borderId="24" xfId="1" applyFont="1" applyBorder="1" applyAlignment="1">
      <alignment horizontal="left" vertical="center"/>
    </xf>
    <xf numFmtId="49" fontId="4" fillId="5" borderId="28" xfId="2" applyNumberFormat="1" applyFont="1" applyFill="1" applyBorder="1" applyAlignment="1">
      <alignment horizontal="center" vertical="center" wrapText="1"/>
    </xf>
    <xf numFmtId="0" fontId="4" fillId="5" borderId="28" xfId="2" applyFont="1" applyFill="1" applyBorder="1" applyAlignment="1">
      <alignment horizontal="center" vertical="center" wrapText="1"/>
    </xf>
    <xf numFmtId="0" fontId="4" fillId="5" borderId="24" xfId="1" applyFont="1" applyFill="1" applyBorder="1" applyAlignment="1">
      <alignment horizontal="center" vertical="center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29" xfId="1" applyFont="1" applyFill="1" applyBorder="1" applyAlignment="1">
      <alignment horizontal="center" vertical="center"/>
    </xf>
    <xf numFmtId="176" fontId="15" fillId="4" borderId="25" xfId="1" applyNumberFormat="1" applyFont="1" applyFill="1" applyBorder="1" applyAlignment="1">
      <alignment horizontal="center" vertical="center"/>
    </xf>
    <xf numFmtId="177" fontId="15" fillId="4" borderId="29" xfId="1" applyNumberFormat="1" applyFont="1" applyFill="1" applyBorder="1" applyAlignment="1">
      <alignment horizontal="center" vertical="center" wrapText="1"/>
    </xf>
    <xf numFmtId="178" fontId="15" fillId="4" borderId="30" xfId="0" quotePrefix="1" applyNumberFormat="1" applyFont="1" applyFill="1" applyBorder="1" applyAlignment="1" applyProtection="1">
      <alignment horizontal="center" vertical="center" wrapText="1"/>
      <protection locked="0"/>
    </xf>
    <xf numFmtId="178" fontId="15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4" borderId="28" xfId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 wrapText="1"/>
      <protection locked="0"/>
    </xf>
    <xf numFmtId="0" fontId="4" fillId="4" borderId="28" xfId="1" applyFont="1" applyFill="1" applyBorder="1" applyAlignment="1" applyProtection="1">
      <alignment horizontal="left" vertical="center"/>
      <protection locked="0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179" fontId="4" fillId="4" borderId="31" xfId="0" applyNumberFormat="1" applyFont="1" applyFill="1" applyBorder="1" applyAlignment="1">
      <alignment horizontal="center" vertical="center"/>
    </xf>
    <xf numFmtId="179" fontId="4" fillId="4" borderId="28" xfId="0" applyNumberFormat="1" applyFont="1" applyFill="1" applyBorder="1" applyAlignment="1">
      <alignment horizontal="center" vertical="center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0" fontId="14" fillId="4" borderId="11" xfId="0" applyFont="1" applyFill="1" applyBorder="1" applyProtection="1">
      <alignment vertical="center"/>
      <protection locked="0"/>
    </xf>
    <xf numFmtId="0" fontId="14" fillId="4" borderId="0" xfId="0" applyFont="1" applyFill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/>
    </xf>
    <xf numFmtId="0" fontId="14" fillId="4" borderId="28" xfId="0" quotePrefix="1" applyFont="1" applyFill="1" applyBorder="1" applyAlignment="1" applyProtection="1">
      <alignment horizontal="left" vertical="center" wrapText="1"/>
      <protection locked="0"/>
    </xf>
    <xf numFmtId="0" fontId="14" fillId="4" borderId="5" xfId="0" quotePrefix="1" applyFont="1" applyFill="1" applyBorder="1" applyAlignment="1" applyProtection="1">
      <alignment horizontal="left" vertical="center" wrapText="1"/>
      <protection locked="0"/>
    </xf>
    <xf numFmtId="0" fontId="14" fillId="4" borderId="6" xfId="0" applyFont="1" applyFill="1" applyBorder="1" applyAlignment="1" applyProtection="1">
      <protection locked="0"/>
    </xf>
    <xf numFmtId="0" fontId="13" fillId="4" borderId="8" xfId="0" applyFont="1" applyFill="1" applyBorder="1" applyAlignment="1" applyProtection="1">
      <alignment horizontal="left" vertical="center"/>
      <protection locked="0"/>
    </xf>
    <xf numFmtId="0" fontId="14" fillId="5" borderId="24" xfId="1" applyFont="1" applyFill="1" applyBorder="1" applyAlignment="1">
      <alignment vertical="center"/>
    </xf>
    <xf numFmtId="0" fontId="14" fillId="4" borderId="28" xfId="0" applyFont="1" applyFill="1" applyBorder="1" applyAlignment="1" applyProtection="1">
      <alignment horizontal="left" vertical="center" wrapText="1"/>
      <protection locked="0"/>
    </xf>
    <xf numFmtId="49" fontId="14" fillId="5" borderId="28" xfId="2" applyNumberFormat="1" applyFont="1" applyFill="1" applyBorder="1" applyAlignment="1">
      <alignment horizontal="center" vertical="center" wrapText="1"/>
    </xf>
    <xf numFmtId="0" fontId="14" fillId="5" borderId="28" xfId="2" applyFont="1" applyFill="1" applyBorder="1" applyAlignment="1">
      <alignment horizontal="center" vertical="center" wrapText="1"/>
    </xf>
    <xf numFmtId="0" fontId="14" fillId="5" borderId="24" xfId="1" applyFont="1" applyFill="1" applyBorder="1" applyAlignment="1">
      <alignment horizontal="center" vertical="center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29" xfId="1" applyFont="1" applyFill="1" applyBorder="1" applyAlignment="1">
      <alignment horizontal="center" vertical="center"/>
    </xf>
    <xf numFmtId="176" fontId="17" fillId="4" borderId="25" xfId="1" applyNumberFormat="1" applyFont="1" applyFill="1" applyBorder="1" applyAlignment="1">
      <alignment horizontal="center" vertical="center"/>
    </xf>
    <xf numFmtId="177" fontId="17" fillId="4" borderId="29" xfId="1" applyNumberFormat="1" applyFont="1" applyFill="1" applyBorder="1" applyAlignment="1">
      <alignment horizontal="center" vertical="center" wrapText="1"/>
    </xf>
    <xf numFmtId="178" fontId="17" fillId="4" borderId="30" xfId="0" quotePrefix="1" applyNumberFormat="1" applyFont="1" applyFill="1" applyBorder="1" applyAlignment="1" applyProtection="1">
      <alignment horizontal="center" vertical="center" wrapText="1"/>
      <protection locked="0"/>
    </xf>
    <xf numFmtId="178" fontId="17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4" borderId="28" xfId="1" applyFont="1" applyFill="1" applyBorder="1" applyAlignment="1" applyProtection="1">
      <alignment horizontal="center" vertical="center"/>
      <protection locked="0"/>
    </xf>
    <xf numFmtId="0" fontId="14" fillId="4" borderId="28" xfId="1" applyFont="1" applyFill="1" applyBorder="1" applyAlignment="1" applyProtection="1">
      <alignment horizontal="center" vertical="center" wrapText="1"/>
      <protection locked="0"/>
    </xf>
    <xf numFmtId="0" fontId="14" fillId="4" borderId="28" xfId="1" applyFont="1" applyFill="1" applyBorder="1" applyAlignment="1" applyProtection="1">
      <alignment horizontal="left" vertical="center"/>
      <protection locked="0"/>
    </xf>
    <xf numFmtId="179" fontId="14" fillId="4" borderId="31" xfId="0" applyNumberFormat="1" applyFont="1" applyFill="1" applyBorder="1" applyAlignment="1">
      <alignment horizontal="center" vertical="center"/>
    </xf>
    <xf numFmtId="179" fontId="14" fillId="4" borderId="28" xfId="0" applyNumberFormat="1" applyFont="1" applyFill="1" applyBorder="1" applyAlignment="1">
      <alignment horizontal="center" vertical="center"/>
    </xf>
    <xf numFmtId="0" fontId="14" fillId="0" borderId="0" xfId="1" applyFont="1"/>
    <xf numFmtId="3" fontId="14" fillId="0" borderId="28" xfId="0" applyNumberFormat="1" applyFont="1" applyBorder="1" applyAlignment="1" applyProtection="1">
      <alignment horizontal="center" vertical="center"/>
      <protection locked="0"/>
    </xf>
    <xf numFmtId="0" fontId="14" fillId="4" borderId="12" xfId="0" applyFont="1" applyFill="1" applyBorder="1" applyAlignment="1" applyProtection="1">
      <protection locked="0"/>
    </xf>
    <xf numFmtId="0" fontId="13" fillId="4" borderId="22" xfId="0" applyFont="1" applyFill="1" applyBorder="1" applyAlignment="1" applyProtection="1">
      <alignment horizontal="left" vertical="center"/>
      <protection locked="0"/>
    </xf>
    <xf numFmtId="0" fontId="14" fillId="0" borderId="28" xfId="1" applyFont="1" applyBorder="1" applyAlignment="1">
      <alignment horizontal="left" vertical="center" wrapText="1"/>
    </xf>
    <xf numFmtId="0" fontId="14" fillId="4" borderId="22" xfId="0" applyFont="1" applyFill="1" applyBorder="1" applyAlignment="1" applyProtection="1">
      <alignment horizontal="left" vertical="center"/>
      <protection locked="0"/>
    </xf>
    <xf numFmtId="0" fontId="14" fillId="0" borderId="28" xfId="1" applyFont="1" applyBorder="1" applyAlignment="1">
      <alignment horizontal="left" vertical="center"/>
    </xf>
    <xf numFmtId="3" fontId="18" fillId="0" borderId="28" xfId="0" applyNumberFormat="1" applyFont="1" applyBorder="1" applyAlignment="1" applyProtection="1">
      <alignment horizontal="center" vertical="center"/>
      <protection locked="0"/>
    </xf>
    <xf numFmtId="0" fontId="14" fillId="4" borderId="24" xfId="0" applyFont="1" applyFill="1" applyBorder="1" applyProtection="1">
      <alignment vertical="center"/>
      <protection locked="0"/>
    </xf>
    <xf numFmtId="0" fontId="14" fillId="4" borderId="14" xfId="0" applyFont="1" applyFill="1" applyBorder="1" applyAlignment="1" applyProtection="1">
      <protection locked="0"/>
    </xf>
    <xf numFmtId="0" fontId="14" fillId="4" borderId="13" xfId="0" applyFont="1" applyFill="1" applyBorder="1" applyAlignment="1" applyProtection="1">
      <alignment horizontal="left" vertical="center"/>
      <protection locked="0"/>
    </xf>
    <xf numFmtId="0" fontId="4" fillId="0" borderId="7" xfId="1" applyFont="1" applyBorder="1"/>
  </cellXfs>
  <cellStyles count="3">
    <cellStyle name="標準" xfId="0" builtinId="0"/>
    <cellStyle name="標準 2" xfId="1" xr:uid="{E4F5FCAA-6F35-40EE-AEAB-F25B55222E14}"/>
    <cellStyle name="標準_H14ﾍﾞｰｽ" xfId="2" xr:uid="{3F51F012-43E5-44DE-88C3-0B7AC915D0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71FF3-995B-4AAC-99DB-2C3BCD7105B6}">
  <sheetPr>
    <tabColor indexed="25"/>
    <pageSetUpPr fitToPage="1"/>
  </sheetPr>
  <dimension ref="A1:X31"/>
  <sheetViews>
    <sheetView tabSelected="1" view="pageBreakPreview" zoomScaleNormal="100" zoomScaleSheetLayoutView="100" workbookViewId="0">
      <selection activeCell="J41" sqref="J41"/>
    </sheetView>
  </sheetViews>
  <sheetFormatPr defaultRowHeight="10" x14ac:dyDescent="0.2"/>
  <cols>
    <col min="1" max="1" width="12" style="2" customWidth="1"/>
    <col min="2" max="2" width="2.36328125" style="2" customWidth="1"/>
    <col min="3" max="3" width="5.90625" style="2" customWidth="1"/>
    <col min="4" max="4" width="13.90625" style="2" bestFit="1" customWidth="1"/>
    <col min="5" max="5" width="16.36328125" style="3" bestFit="1" customWidth="1"/>
    <col min="6" max="6" width="13.08984375" style="2" bestFit="1" customWidth="1"/>
    <col min="7" max="7" width="7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4" width="8.453125" style="2" bestFit="1" customWidth="1"/>
    <col min="15" max="15" width="14.36328125" style="2" bestFit="1" customWidth="1"/>
    <col min="16" max="16" width="17.7265625" style="2" customWidth="1"/>
    <col min="17" max="17" width="6" style="2" customWidth="1"/>
    <col min="18" max="18" width="14.08984375" style="2" customWidth="1"/>
    <col min="19" max="19" width="11" style="2" bestFit="1" customWidth="1"/>
    <col min="20" max="21" width="8.26953125" style="2" bestFit="1" customWidth="1"/>
    <col min="22" max="22" width="8.7265625" style="2"/>
    <col min="23" max="24" width="10.6328125" style="5" customWidth="1"/>
    <col min="25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3" style="2" bestFit="1" customWidth="1"/>
    <col min="262" max="262" width="13.08984375" style="2" bestFit="1" customWidth="1"/>
    <col min="263" max="263" width="7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70" width="8.453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19.36328125" style="2" customWidth="1"/>
    <col min="275" max="275" width="11" style="2" bestFit="1" customWidth="1"/>
    <col min="276" max="277" width="8.2695312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3" style="2" bestFit="1" customWidth="1"/>
    <col min="518" max="518" width="13.08984375" style="2" bestFit="1" customWidth="1"/>
    <col min="519" max="519" width="7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6" width="8.453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19.36328125" style="2" customWidth="1"/>
    <col min="531" max="531" width="11" style="2" bestFit="1" customWidth="1"/>
    <col min="532" max="533" width="8.2695312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3" style="2" bestFit="1" customWidth="1"/>
    <col min="774" max="774" width="13.08984375" style="2" bestFit="1" customWidth="1"/>
    <col min="775" max="775" width="7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2" width="8.453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19.36328125" style="2" customWidth="1"/>
    <col min="787" max="787" width="11" style="2" bestFit="1" customWidth="1"/>
    <col min="788" max="789" width="8.2695312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3" style="2" bestFit="1" customWidth="1"/>
    <col min="1030" max="1030" width="13.08984375" style="2" bestFit="1" customWidth="1"/>
    <col min="1031" max="1031" width="7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8" width="8.453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19.36328125" style="2" customWidth="1"/>
    <col min="1043" max="1043" width="11" style="2" bestFit="1" customWidth="1"/>
    <col min="1044" max="1045" width="8.2695312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3" style="2" bestFit="1" customWidth="1"/>
    <col min="1286" max="1286" width="13.08984375" style="2" bestFit="1" customWidth="1"/>
    <col min="1287" max="1287" width="7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4" width="8.453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19.36328125" style="2" customWidth="1"/>
    <col min="1299" max="1299" width="11" style="2" bestFit="1" customWidth="1"/>
    <col min="1300" max="1301" width="8.2695312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3" style="2" bestFit="1" customWidth="1"/>
    <col min="1542" max="1542" width="13.08984375" style="2" bestFit="1" customWidth="1"/>
    <col min="1543" max="1543" width="7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50" width="8.453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19.36328125" style="2" customWidth="1"/>
    <col min="1555" max="1555" width="11" style="2" bestFit="1" customWidth="1"/>
    <col min="1556" max="1557" width="8.2695312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3" style="2" bestFit="1" customWidth="1"/>
    <col min="1798" max="1798" width="13.08984375" style="2" bestFit="1" customWidth="1"/>
    <col min="1799" max="1799" width="7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6" width="8.453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19.36328125" style="2" customWidth="1"/>
    <col min="1811" max="1811" width="11" style="2" bestFit="1" customWidth="1"/>
    <col min="1812" max="1813" width="8.2695312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3" style="2" bestFit="1" customWidth="1"/>
    <col min="2054" max="2054" width="13.08984375" style="2" bestFit="1" customWidth="1"/>
    <col min="2055" max="2055" width="7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2" width="8.453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19.36328125" style="2" customWidth="1"/>
    <col min="2067" max="2067" width="11" style="2" bestFit="1" customWidth="1"/>
    <col min="2068" max="2069" width="8.2695312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3" style="2" bestFit="1" customWidth="1"/>
    <col min="2310" max="2310" width="13.08984375" style="2" bestFit="1" customWidth="1"/>
    <col min="2311" max="2311" width="7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8" width="8.453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19.36328125" style="2" customWidth="1"/>
    <col min="2323" max="2323" width="11" style="2" bestFit="1" customWidth="1"/>
    <col min="2324" max="2325" width="8.2695312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3" style="2" bestFit="1" customWidth="1"/>
    <col min="2566" max="2566" width="13.08984375" style="2" bestFit="1" customWidth="1"/>
    <col min="2567" max="2567" width="7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4" width="8.453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19.36328125" style="2" customWidth="1"/>
    <col min="2579" max="2579" width="11" style="2" bestFit="1" customWidth="1"/>
    <col min="2580" max="2581" width="8.2695312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3" style="2" bestFit="1" customWidth="1"/>
    <col min="2822" max="2822" width="13.08984375" style="2" bestFit="1" customWidth="1"/>
    <col min="2823" max="2823" width="7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30" width="8.453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19.36328125" style="2" customWidth="1"/>
    <col min="2835" max="2835" width="11" style="2" bestFit="1" customWidth="1"/>
    <col min="2836" max="2837" width="8.2695312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3" style="2" bestFit="1" customWidth="1"/>
    <col min="3078" max="3078" width="13.08984375" style="2" bestFit="1" customWidth="1"/>
    <col min="3079" max="3079" width="7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6" width="8.453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19.36328125" style="2" customWidth="1"/>
    <col min="3091" max="3091" width="11" style="2" bestFit="1" customWidth="1"/>
    <col min="3092" max="3093" width="8.2695312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3" style="2" bestFit="1" customWidth="1"/>
    <col min="3334" max="3334" width="13.08984375" style="2" bestFit="1" customWidth="1"/>
    <col min="3335" max="3335" width="7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2" width="8.453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19.36328125" style="2" customWidth="1"/>
    <col min="3347" max="3347" width="11" style="2" bestFit="1" customWidth="1"/>
    <col min="3348" max="3349" width="8.2695312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3" style="2" bestFit="1" customWidth="1"/>
    <col min="3590" max="3590" width="13.08984375" style="2" bestFit="1" customWidth="1"/>
    <col min="3591" max="3591" width="7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8" width="8.453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19.36328125" style="2" customWidth="1"/>
    <col min="3603" max="3603" width="11" style="2" bestFit="1" customWidth="1"/>
    <col min="3604" max="3605" width="8.2695312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3" style="2" bestFit="1" customWidth="1"/>
    <col min="3846" max="3846" width="13.08984375" style="2" bestFit="1" customWidth="1"/>
    <col min="3847" max="3847" width="7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4" width="8.453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19.36328125" style="2" customWidth="1"/>
    <col min="3859" max="3859" width="11" style="2" bestFit="1" customWidth="1"/>
    <col min="3860" max="3861" width="8.2695312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3" style="2" bestFit="1" customWidth="1"/>
    <col min="4102" max="4102" width="13.08984375" style="2" bestFit="1" customWidth="1"/>
    <col min="4103" max="4103" width="7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10" width="8.453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19.36328125" style="2" customWidth="1"/>
    <col min="4115" max="4115" width="11" style="2" bestFit="1" customWidth="1"/>
    <col min="4116" max="4117" width="8.2695312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3" style="2" bestFit="1" customWidth="1"/>
    <col min="4358" max="4358" width="13.08984375" style="2" bestFit="1" customWidth="1"/>
    <col min="4359" max="4359" width="7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6" width="8.453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19.36328125" style="2" customWidth="1"/>
    <col min="4371" max="4371" width="11" style="2" bestFit="1" customWidth="1"/>
    <col min="4372" max="4373" width="8.2695312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3" style="2" bestFit="1" customWidth="1"/>
    <col min="4614" max="4614" width="13.08984375" style="2" bestFit="1" customWidth="1"/>
    <col min="4615" max="4615" width="7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2" width="8.453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19.36328125" style="2" customWidth="1"/>
    <col min="4627" max="4627" width="11" style="2" bestFit="1" customWidth="1"/>
    <col min="4628" max="4629" width="8.2695312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3" style="2" bestFit="1" customWidth="1"/>
    <col min="4870" max="4870" width="13.08984375" style="2" bestFit="1" customWidth="1"/>
    <col min="4871" max="4871" width="7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8" width="8.453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19.36328125" style="2" customWidth="1"/>
    <col min="4883" max="4883" width="11" style="2" bestFit="1" customWidth="1"/>
    <col min="4884" max="4885" width="8.2695312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3" style="2" bestFit="1" customWidth="1"/>
    <col min="5126" max="5126" width="13.08984375" style="2" bestFit="1" customWidth="1"/>
    <col min="5127" max="5127" width="7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4" width="8.453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19.36328125" style="2" customWidth="1"/>
    <col min="5139" max="5139" width="11" style="2" bestFit="1" customWidth="1"/>
    <col min="5140" max="5141" width="8.2695312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3" style="2" bestFit="1" customWidth="1"/>
    <col min="5382" max="5382" width="13.08984375" style="2" bestFit="1" customWidth="1"/>
    <col min="5383" max="5383" width="7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90" width="8.453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19.36328125" style="2" customWidth="1"/>
    <col min="5395" max="5395" width="11" style="2" bestFit="1" customWidth="1"/>
    <col min="5396" max="5397" width="8.2695312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3" style="2" bestFit="1" customWidth="1"/>
    <col min="5638" max="5638" width="13.08984375" style="2" bestFit="1" customWidth="1"/>
    <col min="5639" max="5639" width="7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6" width="8.453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19.36328125" style="2" customWidth="1"/>
    <col min="5651" max="5651" width="11" style="2" bestFit="1" customWidth="1"/>
    <col min="5652" max="5653" width="8.2695312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3" style="2" bestFit="1" customWidth="1"/>
    <col min="5894" max="5894" width="13.08984375" style="2" bestFit="1" customWidth="1"/>
    <col min="5895" max="5895" width="7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2" width="8.453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19.36328125" style="2" customWidth="1"/>
    <col min="5907" max="5907" width="11" style="2" bestFit="1" customWidth="1"/>
    <col min="5908" max="5909" width="8.2695312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3" style="2" bestFit="1" customWidth="1"/>
    <col min="6150" max="6150" width="13.08984375" style="2" bestFit="1" customWidth="1"/>
    <col min="6151" max="6151" width="7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8" width="8.453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19.36328125" style="2" customWidth="1"/>
    <col min="6163" max="6163" width="11" style="2" bestFit="1" customWidth="1"/>
    <col min="6164" max="6165" width="8.2695312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3" style="2" bestFit="1" customWidth="1"/>
    <col min="6406" max="6406" width="13.08984375" style="2" bestFit="1" customWidth="1"/>
    <col min="6407" max="6407" width="7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4" width="8.453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19.36328125" style="2" customWidth="1"/>
    <col min="6419" max="6419" width="11" style="2" bestFit="1" customWidth="1"/>
    <col min="6420" max="6421" width="8.2695312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3" style="2" bestFit="1" customWidth="1"/>
    <col min="6662" max="6662" width="13.08984375" style="2" bestFit="1" customWidth="1"/>
    <col min="6663" max="6663" width="7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70" width="8.453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19.36328125" style="2" customWidth="1"/>
    <col min="6675" max="6675" width="11" style="2" bestFit="1" customWidth="1"/>
    <col min="6676" max="6677" width="8.2695312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3" style="2" bestFit="1" customWidth="1"/>
    <col min="6918" max="6918" width="13.08984375" style="2" bestFit="1" customWidth="1"/>
    <col min="6919" max="6919" width="7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6" width="8.453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19.36328125" style="2" customWidth="1"/>
    <col min="6931" max="6931" width="11" style="2" bestFit="1" customWidth="1"/>
    <col min="6932" max="6933" width="8.2695312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3" style="2" bestFit="1" customWidth="1"/>
    <col min="7174" max="7174" width="13.08984375" style="2" bestFit="1" customWidth="1"/>
    <col min="7175" max="7175" width="7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2" width="8.453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19.36328125" style="2" customWidth="1"/>
    <col min="7187" max="7187" width="11" style="2" bestFit="1" customWidth="1"/>
    <col min="7188" max="7189" width="8.2695312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3" style="2" bestFit="1" customWidth="1"/>
    <col min="7430" max="7430" width="13.08984375" style="2" bestFit="1" customWidth="1"/>
    <col min="7431" max="7431" width="7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8" width="8.453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19.36328125" style="2" customWidth="1"/>
    <col min="7443" max="7443" width="11" style="2" bestFit="1" customWidth="1"/>
    <col min="7444" max="7445" width="8.2695312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3" style="2" bestFit="1" customWidth="1"/>
    <col min="7686" max="7686" width="13.08984375" style="2" bestFit="1" customWidth="1"/>
    <col min="7687" max="7687" width="7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4" width="8.453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19.36328125" style="2" customWidth="1"/>
    <col min="7699" max="7699" width="11" style="2" bestFit="1" customWidth="1"/>
    <col min="7700" max="7701" width="8.2695312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3" style="2" bestFit="1" customWidth="1"/>
    <col min="7942" max="7942" width="13.08984375" style="2" bestFit="1" customWidth="1"/>
    <col min="7943" max="7943" width="7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50" width="8.453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19.36328125" style="2" customWidth="1"/>
    <col min="7955" max="7955" width="11" style="2" bestFit="1" customWidth="1"/>
    <col min="7956" max="7957" width="8.2695312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3" style="2" bestFit="1" customWidth="1"/>
    <col min="8198" max="8198" width="13.08984375" style="2" bestFit="1" customWidth="1"/>
    <col min="8199" max="8199" width="7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6" width="8.453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19.36328125" style="2" customWidth="1"/>
    <col min="8211" max="8211" width="11" style="2" bestFit="1" customWidth="1"/>
    <col min="8212" max="8213" width="8.2695312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3" style="2" bestFit="1" customWidth="1"/>
    <col min="8454" max="8454" width="13.08984375" style="2" bestFit="1" customWidth="1"/>
    <col min="8455" max="8455" width="7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2" width="8.453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19.36328125" style="2" customWidth="1"/>
    <col min="8467" max="8467" width="11" style="2" bestFit="1" customWidth="1"/>
    <col min="8468" max="8469" width="8.2695312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3" style="2" bestFit="1" customWidth="1"/>
    <col min="8710" max="8710" width="13.08984375" style="2" bestFit="1" customWidth="1"/>
    <col min="8711" max="8711" width="7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8" width="8.453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19.36328125" style="2" customWidth="1"/>
    <col min="8723" max="8723" width="11" style="2" bestFit="1" customWidth="1"/>
    <col min="8724" max="8725" width="8.2695312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3" style="2" bestFit="1" customWidth="1"/>
    <col min="8966" max="8966" width="13.08984375" style="2" bestFit="1" customWidth="1"/>
    <col min="8967" max="8967" width="7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4" width="8.453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19.36328125" style="2" customWidth="1"/>
    <col min="8979" max="8979" width="11" style="2" bestFit="1" customWidth="1"/>
    <col min="8980" max="8981" width="8.2695312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3" style="2" bestFit="1" customWidth="1"/>
    <col min="9222" max="9222" width="13.08984375" style="2" bestFit="1" customWidth="1"/>
    <col min="9223" max="9223" width="7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30" width="8.453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19.36328125" style="2" customWidth="1"/>
    <col min="9235" max="9235" width="11" style="2" bestFit="1" customWidth="1"/>
    <col min="9236" max="9237" width="8.2695312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3" style="2" bestFit="1" customWidth="1"/>
    <col min="9478" max="9478" width="13.08984375" style="2" bestFit="1" customWidth="1"/>
    <col min="9479" max="9479" width="7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6" width="8.453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19.36328125" style="2" customWidth="1"/>
    <col min="9491" max="9491" width="11" style="2" bestFit="1" customWidth="1"/>
    <col min="9492" max="9493" width="8.2695312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3" style="2" bestFit="1" customWidth="1"/>
    <col min="9734" max="9734" width="13.08984375" style="2" bestFit="1" customWidth="1"/>
    <col min="9735" max="9735" width="7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2" width="8.453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19.36328125" style="2" customWidth="1"/>
    <col min="9747" max="9747" width="11" style="2" bestFit="1" customWidth="1"/>
    <col min="9748" max="9749" width="8.2695312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3" style="2" bestFit="1" customWidth="1"/>
    <col min="9990" max="9990" width="13.08984375" style="2" bestFit="1" customWidth="1"/>
    <col min="9991" max="9991" width="7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8" width="8.453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19.36328125" style="2" customWidth="1"/>
    <col min="10003" max="10003" width="11" style="2" bestFit="1" customWidth="1"/>
    <col min="10004" max="10005" width="8.2695312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3" style="2" bestFit="1" customWidth="1"/>
    <col min="10246" max="10246" width="13.08984375" style="2" bestFit="1" customWidth="1"/>
    <col min="10247" max="10247" width="7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4" width="8.453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19.36328125" style="2" customWidth="1"/>
    <col min="10259" max="10259" width="11" style="2" bestFit="1" customWidth="1"/>
    <col min="10260" max="10261" width="8.2695312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3" style="2" bestFit="1" customWidth="1"/>
    <col min="10502" max="10502" width="13.08984375" style="2" bestFit="1" customWidth="1"/>
    <col min="10503" max="10503" width="7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10" width="8.453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19.36328125" style="2" customWidth="1"/>
    <col min="10515" max="10515" width="11" style="2" bestFit="1" customWidth="1"/>
    <col min="10516" max="10517" width="8.2695312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3" style="2" bestFit="1" customWidth="1"/>
    <col min="10758" max="10758" width="13.08984375" style="2" bestFit="1" customWidth="1"/>
    <col min="10759" max="10759" width="7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6" width="8.453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19.36328125" style="2" customWidth="1"/>
    <col min="10771" max="10771" width="11" style="2" bestFit="1" customWidth="1"/>
    <col min="10772" max="10773" width="8.2695312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3" style="2" bestFit="1" customWidth="1"/>
    <col min="11014" max="11014" width="13.08984375" style="2" bestFit="1" customWidth="1"/>
    <col min="11015" max="11015" width="7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2" width="8.453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19.36328125" style="2" customWidth="1"/>
    <col min="11027" max="11027" width="11" style="2" bestFit="1" customWidth="1"/>
    <col min="11028" max="11029" width="8.2695312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3" style="2" bestFit="1" customWidth="1"/>
    <col min="11270" max="11270" width="13.08984375" style="2" bestFit="1" customWidth="1"/>
    <col min="11271" max="11271" width="7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8" width="8.453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19.36328125" style="2" customWidth="1"/>
    <col min="11283" max="11283" width="11" style="2" bestFit="1" customWidth="1"/>
    <col min="11284" max="11285" width="8.2695312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3" style="2" bestFit="1" customWidth="1"/>
    <col min="11526" max="11526" width="13.08984375" style="2" bestFit="1" customWidth="1"/>
    <col min="11527" max="11527" width="7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4" width="8.453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19.36328125" style="2" customWidth="1"/>
    <col min="11539" max="11539" width="11" style="2" bestFit="1" customWidth="1"/>
    <col min="11540" max="11541" width="8.2695312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3" style="2" bestFit="1" customWidth="1"/>
    <col min="11782" max="11782" width="13.08984375" style="2" bestFit="1" customWidth="1"/>
    <col min="11783" max="11783" width="7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90" width="8.453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19.36328125" style="2" customWidth="1"/>
    <col min="11795" max="11795" width="11" style="2" bestFit="1" customWidth="1"/>
    <col min="11796" max="11797" width="8.2695312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3" style="2" bestFit="1" customWidth="1"/>
    <col min="12038" max="12038" width="13.08984375" style="2" bestFit="1" customWidth="1"/>
    <col min="12039" max="12039" width="7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6" width="8.453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19.36328125" style="2" customWidth="1"/>
    <col min="12051" max="12051" width="11" style="2" bestFit="1" customWidth="1"/>
    <col min="12052" max="12053" width="8.2695312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3" style="2" bestFit="1" customWidth="1"/>
    <col min="12294" max="12294" width="13.08984375" style="2" bestFit="1" customWidth="1"/>
    <col min="12295" max="12295" width="7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2" width="8.453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19.36328125" style="2" customWidth="1"/>
    <col min="12307" max="12307" width="11" style="2" bestFit="1" customWidth="1"/>
    <col min="12308" max="12309" width="8.2695312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3" style="2" bestFit="1" customWidth="1"/>
    <col min="12550" max="12550" width="13.08984375" style="2" bestFit="1" customWidth="1"/>
    <col min="12551" max="12551" width="7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8" width="8.453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19.36328125" style="2" customWidth="1"/>
    <col min="12563" max="12563" width="11" style="2" bestFit="1" customWidth="1"/>
    <col min="12564" max="12565" width="8.2695312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3" style="2" bestFit="1" customWidth="1"/>
    <col min="12806" max="12806" width="13.08984375" style="2" bestFit="1" customWidth="1"/>
    <col min="12807" max="12807" width="7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4" width="8.453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19.36328125" style="2" customWidth="1"/>
    <col min="12819" max="12819" width="11" style="2" bestFit="1" customWidth="1"/>
    <col min="12820" max="12821" width="8.2695312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3" style="2" bestFit="1" customWidth="1"/>
    <col min="13062" max="13062" width="13.08984375" style="2" bestFit="1" customWidth="1"/>
    <col min="13063" max="13063" width="7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70" width="8.453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19.36328125" style="2" customWidth="1"/>
    <col min="13075" max="13075" width="11" style="2" bestFit="1" customWidth="1"/>
    <col min="13076" max="13077" width="8.2695312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3" style="2" bestFit="1" customWidth="1"/>
    <col min="13318" max="13318" width="13.08984375" style="2" bestFit="1" customWidth="1"/>
    <col min="13319" max="13319" width="7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6" width="8.453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19.36328125" style="2" customWidth="1"/>
    <col min="13331" max="13331" width="11" style="2" bestFit="1" customWidth="1"/>
    <col min="13332" max="13333" width="8.2695312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3" style="2" bestFit="1" customWidth="1"/>
    <col min="13574" max="13574" width="13.08984375" style="2" bestFit="1" customWidth="1"/>
    <col min="13575" max="13575" width="7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2" width="8.453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19.36328125" style="2" customWidth="1"/>
    <col min="13587" max="13587" width="11" style="2" bestFit="1" customWidth="1"/>
    <col min="13588" max="13589" width="8.2695312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3" style="2" bestFit="1" customWidth="1"/>
    <col min="13830" max="13830" width="13.08984375" style="2" bestFit="1" customWidth="1"/>
    <col min="13831" max="13831" width="7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8" width="8.453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19.36328125" style="2" customWidth="1"/>
    <col min="13843" max="13843" width="11" style="2" bestFit="1" customWidth="1"/>
    <col min="13844" max="13845" width="8.2695312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3" style="2" bestFit="1" customWidth="1"/>
    <col min="14086" max="14086" width="13.08984375" style="2" bestFit="1" customWidth="1"/>
    <col min="14087" max="14087" width="7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4" width="8.453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19.36328125" style="2" customWidth="1"/>
    <col min="14099" max="14099" width="11" style="2" bestFit="1" customWidth="1"/>
    <col min="14100" max="14101" width="8.2695312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3" style="2" bestFit="1" customWidth="1"/>
    <col min="14342" max="14342" width="13.08984375" style="2" bestFit="1" customWidth="1"/>
    <col min="14343" max="14343" width="7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50" width="8.453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19.36328125" style="2" customWidth="1"/>
    <col min="14355" max="14355" width="11" style="2" bestFit="1" customWidth="1"/>
    <col min="14356" max="14357" width="8.2695312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3" style="2" bestFit="1" customWidth="1"/>
    <col min="14598" max="14598" width="13.08984375" style="2" bestFit="1" customWidth="1"/>
    <col min="14599" max="14599" width="7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6" width="8.453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19.36328125" style="2" customWidth="1"/>
    <col min="14611" max="14611" width="11" style="2" bestFit="1" customWidth="1"/>
    <col min="14612" max="14613" width="8.2695312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3" style="2" bestFit="1" customWidth="1"/>
    <col min="14854" max="14854" width="13.08984375" style="2" bestFit="1" customWidth="1"/>
    <col min="14855" max="14855" width="7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2" width="8.453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19.36328125" style="2" customWidth="1"/>
    <col min="14867" max="14867" width="11" style="2" bestFit="1" customWidth="1"/>
    <col min="14868" max="14869" width="8.2695312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3" style="2" bestFit="1" customWidth="1"/>
    <col min="15110" max="15110" width="13.08984375" style="2" bestFit="1" customWidth="1"/>
    <col min="15111" max="15111" width="7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8" width="8.453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19.36328125" style="2" customWidth="1"/>
    <col min="15123" max="15123" width="11" style="2" bestFit="1" customWidth="1"/>
    <col min="15124" max="15125" width="8.2695312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3" style="2" bestFit="1" customWidth="1"/>
    <col min="15366" max="15366" width="13.08984375" style="2" bestFit="1" customWidth="1"/>
    <col min="15367" max="15367" width="7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4" width="8.453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19.36328125" style="2" customWidth="1"/>
    <col min="15379" max="15379" width="11" style="2" bestFit="1" customWidth="1"/>
    <col min="15380" max="15381" width="8.2695312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3" style="2" bestFit="1" customWidth="1"/>
    <col min="15622" max="15622" width="13.08984375" style="2" bestFit="1" customWidth="1"/>
    <col min="15623" max="15623" width="7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30" width="8.453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19.36328125" style="2" customWidth="1"/>
    <col min="15635" max="15635" width="11" style="2" bestFit="1" customWidth="1"/>
    <col min="15636" max="15637" width="8.2695312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3" style="2" bestFit="1" customWidth="1"/>
    <col min="15878" max="15878" width="13.08984375" style="2" bestFit="1" customWidth="1"/>
    <col min="15879" max="15879" width="7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6" width="8.453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19.36328125" style="2" customWidth="1"/>
    <col min="15891" max="15891" width="11" style="2" bestFit="1" customWidth="1"/>
    <col min="15892" max="15893" width="8.2695312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3" style="2" bestFit="1" customWidth="1"/>
    <col min="16134" max="16134" width="13.08984375" style="2" bestFit="1" customWidth="1"/>
    <col min="16135" max="16135" width="7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2" width="8.453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19.36328125" style="2" customWidth="1"/>
    <col min="16147" max="16147" width="11" style="2" bestFit="1" customWidth="1"/>
    <col min="16148" max="16149" width="8.26953125" style="2" bestFit="1" customWidth="1"/>
    <col min="16150" max="16384" width="8.7265625" style="2"/>
  </cols>
  <sheetData>
    <row r="1" spans="1:24" ht="21.75" customHeight="1" x14ac:dyDescent="0.35">
      <c r="A1" s="1"/>
      <c r="B1" s="1"/>
      <c r="Q1" s="4"/>
    </row>
    <row r="2" spans="1:24" ht="16" x14ac:dyDescent="0.4">
      <c r="E2" s="2"/>
      <c r="F2" s="6"/>
      <c r="J2" s="7" t="s">
        <v>0</v>
      </c>
      <c r="K2" s="7"/>
      <c r="L2" s="7"/>
      <c r="M2" s="7"/>
      <c r="N2" s="7"/>
      <c r="O2" s="7"/>
      <c r="P2" s="7"/>
      <c r="Q2" s="8" t="s">
        <v>1</v>
      </c>
      <c r="R2" s="8"/>
      <c r="S2" s="8"/>
      <c r="T2" s="8"/>
      <c r="U2" s="8"/>
    </row>
    <row r="3" spans="1:24" ht="23.25" customHeight="1" x14ac:dyDescent="0.35">
      <c r="A3" s="9" t="s">
        <v>2</v>
      </c>
      <c r="B3" s="10"/>
      <c r="E3" s="2"/>
      <c r="J3" s="7"/>
      <c r="Q3" s="11"/>
      <c r="R3" s="12" t="s">
        <v>3</v>
      </c>
      <c r="S3" s="12"/>
      <c r="T3" s="12"/>
      <c r="U3" s="12"/>
      <c r="W3" s="13" t="s">
        <v>4</v>
      </c>
      <c r="X3" s="14"/>
    </row>
    <row r="4" spans="1:24" ht="14.25" customHeight="1" thickBot="1" x14ac:dyDescent="0.25">
      <c r="A4" s="15" t="s">
        <v>5</v>
      </c>
      <c r="B4" s="16" t="s">
        <v>6</v>
      </c>
      <c r="C4" s="17"/>
      <c r="D4" s="18"/>
      <c r="E4" s="19"/>
      <c r="F4" s="16" t="s">
        <v>7</v>
      </c>
      <c r="G4" s="20"/>
      <c r="H4" s="21" t="s">
        <v>8</v>
      </c>
      <c r="I4" s="22" t="s">
        <v>9</v>
      </c>
      <c r="J4" s="23" t="s">
        <v>10</v>
      </c>
      <c r="K4" s="24" t="s">
        <v>11</v>
      </c>
      <c r="L4" s="25"/>
      <c r="M4" s="25"/>
      <c r="N4" s="26"/>
      <c r="O4" s="21" t="s">
        <v>12</v>
      </c>
      <c r="P4" s="27" t="s">
        <v>13</v>
      </c>
      <c r="Q4" s="28"/>
      <c r="R4" s="29"/>
      <c r="S4" s="30" t="s">
        <v>14</v>
      </c>
      <c r="T4" s="31" t="s">
        <v>15</v>
      </c>
      <c r="U4" s="21" t="s">
        <v>16</v>
      </c>
      <c r="W4" s="32" t="s">
        <v>17</v>
      </c>
      <c r="X4" s="32" t="s">
        <v>18</v>
      </c>
    </row>
    <row r="5" spans="1:24" ht="11.25" customHeight="1" x14ac:dyDescent="0.2">
      <c r="A5" s="33"/>
      <c r="B5" s="34"/>
      <c r="C5" s="35"/>
      <c r="D5" s="36"/>
      <c r="E5" s="37"/>
      <c r="F5" s="38"/>
      <c r="G5" s="39"/>
      <c r="H5" s="33"/>
      <c r="I5" s="33"/>
      <c r="J5" s="34"/>
      <c r="K5" s="40" t="s">
        <v>19</v>
      </c>
      <c r="L5" s="41" t="s">
        <v>20</v>
      </c>
      <c r="M5" s="42" t="s">
        <v>21</v>
      </c>
      <c r="N5" s="43" t="s">
        <v>22</v>
      </c>
      <c r="O5" s="44"/>
      <c r="P5" s="45"/>
      <c r="Q5" s="46"/>
      <c r="R5" s="47"/>
      <c r="S5" s="48"/>
      <c r="T5" s="49"/>
      <c r="U5" s="33"/>
      <c r="W5" s="32"/>
      <c r="X5" s="32"/>
    </row>
    <row r="6" spans="1:24" x14ac:dyDescent="0.2">
      <c r="A6" s="33"/>
      <c r="B6" s="34"/>
      <c r="C6" s="35"/>
      <c r="D6" s="15" t="s">
        <v>23</v>
      </c>
      <c r="E6" s="50" t="s">
        <v>24</v>
      </c>
      <c r="F6" s="15" t="s">
        <v>23</v>
      </c>
      <c r="G6" s="22" t="s">
        <v>25</v>
      </c>
      <c r="H6" s="33"/>
      <c r="I6" s="33"/>
      <c r="J6" s="34"/>
      <c r="K6" s="51"/>
      <c r="L6" s="52"/>
      <c r="M6" s="51"/>
      <c r="N6" s="53"/>
      <c r="O6" s="44"/>
      <c r="P6" s="21" t="s">
        <v>26</v>
      </c>
      <c r="Q6" s="21" t="s">
        <v>27</v>
      </c>
      <c r="R6" s="15" t="s">
        <v>28</v>
      </c>
      <c r="S6" s="54" t="s">
        <v>29</v>
      </c>
      <c r="T6" s="49"/>
      <c r="U6" s="33"/>
      <c r="W6" s="32"/>
      <c r="X6" s="32"/>
    </row>
    <row r="7" spans="1:24" x14ac:dyDescent="0.2">
      <c r="A7" s="33"/>
      <c r="B7" s="34"/>
      <c r="C7" s="35"/>
      <c r="D7" s="33"/>
      <c r="E7" s="33"/>
      <c r="F7" s="33"/>
      <c r="G7" s="33"/>
      <c r="H7" s="33"/>
      <c r="I7" s="33"/>
      <c r="J7" s="34"/>
      <c r="K7" s="51"/>
      <c r="L7" s="52"/>
      <c r="M7" s="51"/>
      <c r="N7" s="53"/>
      <c r="O7" s="44"/>
      <c r="P7" s="44"/>
      <c r="Q7" s="44"/>
      <c r="R7" s="33"/>
      <c r="S7" s="55"/>
      <c r="T7" s="49"/>
      <c r="U7" s="33"/>
      <c r="W7" s="32"/>
      <c r="X7" s="32"/>
    </row>
    <row r="8" spans="1:24" x14ac:dyDescent="0.2">
      <c r="A8" s="56"/>
      <c r="B8" s="38"/>
      <c r="C8" s="57"/>
      <c r="D8" s="56"/>
      <c r="E8" s="56"/>
      <c r="F8" s="56"/>
      <c r="G8" s="56"/>
      <c r="H8" s="56"/>
      <c r="I8" s="56"/>
      <c r="J8" s="38"/>
      <c r="K8" s="58"/>
      <c r="L8" s="59"/>
      <c r="M8" s="58"/>
      <c r="N8" s="60"/>
      <c r="O8" s="61"/>
      <c r="P8" s="61"/>
      <c r="Q8" s="61"/>
      <c r="R8" s="56"/>
      <c r="S8" s="62"/>
      <c r="T8" s="63"/>
      <c r="U8" s="56"/>
      <c r="W8" s="64"/>
      <c r="X8" s="64"/>
    </row>
    <row r="9" spans="1:24" ht="13" x14ac:dyDescent="0.2">
      <c r="A9" s="65" t="s">
        <v>30</v>
      </c>
      <c r="B9" s="66"/>
      <c r="C9" s="67">
        <v>2008</v>
      </c>
      <c r="D9" s="68" t="s">
        <v>31</v>
      </c>
      <c r="E9" s="69" t="s">
        <v>32</v>
      </c>
      <c r="F9" s="70" t="s">
        <v>33</v>
      </c>
      <c r="G9" s="71">
        <v>1.498</v>
      </c>
      <c r="H9" s="72" t="s">
        <v>34</v>
      </c>
      <c r="I9" s="73" t="str">
        <f t="shared" ref="I9:I20" si="0">IF(W9="","",(IF(X9-W9&gt;0,CONCATENATE(TEXT(W9,"#,##0"),"~",TEXT(X9,"#,##0")),TEXT(W9,"#,##0"))))</f>
        <v>1,320</v>
      </c>
      <c r="J9" s="74">
        <v>5</v>
      </c>
      <c r="K9" s="75">
        <v>22.3</v>
      </c>
      <c r="L9" s="76">
        <f t="shared" ref="L9:L20" si="1">IF(K9&gt;0,1/K9*37.7*68.6,"")</f>
        <v>115.97399103139013</v>
      </c>
      <c r="M9" s="77">
        <f t="shared" ref="M9:M20" si="2"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17.400000000000002</v>
      </c>
      <c r="N9" s="78">
        <f t="shared" ref="N9:N20" si="3"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20.9</v>
      </c>
      <c r="O9" s="79" t="s">
        <v>35</v>
      </c>
      <c r="P9" s="80" t="s">
        <v>36</v>
      </c>
      <c r="Q9" s="79" t="s">
        <v>37</v>
      </c>
      <c r="R9" s="81"/>
      <c r="S9" s="82" t="str">
        <f>IF((LEFT(D9,1)="6"),"☆☆☆☆☆",IF((LEFT(D9,1)="5"),"☆☆☆☆",IF((LEFT(D9,1)="4"),"☆☆☆"," ")))</f>
        <v xml:space="preserve"> </v>
      </c>
      <c r="T9" s="83">
        <f t="shared" ref="T9:T20" si="4">IFERROR(IF(K9&lt;M9,"",(ROUNDDOWN(K9/M9*100,0))),"")</f>
        <v>128</v>
      </c>
      <c r="U9" s="84">
        <f t="shared" ref="U9:U20" si="5">IFERROR(IF(K9&lt;N9,"",(ROUNDDOWN(K9/N9*100,0))),"")</f>
        <v>106</v>
      </c>
      <c r="W9" s="85">
        <v>1320</v>
      </c>
      <c r="X9" s="85"/>
    </row>
    <row r="10" spans="1:24" ht="13" x14ac:dyDescent="0.2">
      <c r="A10" s="86"/>
      <c r="B10" s="66"/>
      <c r="C10" s="87"/>
      <c r="D10" s="68" t="s">
        <v>31</v>
      </c>
      <c r="E10" s="69" t="s">
        <v>38</v>
      </c>
      <c r="F10" s="70" t="s">
        <v>33</v>
      </c>
      <c r="G10" s="71">
        <v>1.498</v>
      </c>
      <c r="H10" s="72" t="s">
        <v>34</v>
      </c>
      <c r="I10" s="73" t="str">
        <f t="shared" si="0"/>
        <v>1,350</v>
      </c>
      <c r="J10" s="74">
        <v>5</v>
      </c>
      <c r="K10" s="75">
        <v>22.3</v>
      </c>
      <c r="L10" s="76">
        <f t="shared" si="1"/>
        <v>115.97399103139013</v>
      </c>
      <c r="M10" s="77">
        <f t="shared" si="2"/>
        <v>17.400000000000002</v>
      </c>
      <c r="N10" s="78">
        <f t="shared" si="3"/>
        <v>20.9</v>
      </c>
      <c r="O10" s="79" t="s">
        <v>35</v>
      </c>
      <c r="P10" s="80" t="s">
        <v>36</v>
      </c>
      <c r="Q10" s="79" t="s">
        <v>37</v>
      </c>
      <c r="R10" s="81"/>
      <c r="S10" s="82" t="str">
        <f t="shared" ref="S10:S20" si="6">IF((LEFT(D10,1)="6"),"☆☆☆☆☆",IF((LEFT(D10,1)="5"),"☆☆☆☆",IF((LEFT(D10,1)="4"),"☆☆☆"," ")))</f>
        <v xml:space="preserve"> </v>
      </c>
      <c r="T10" s="83">
        <f t="shared" si="4"/>
        <v>128</v>
      </c>
      <c r="U10" s="84">
        <f t="shared" si="5"/>
        <v>106</v>
      </c>
      <c r="W10" s="85">
        <v>1350</v>
      </c>
      <c r="X10" s="85"/>
    </row>
    <row r="11" spans="1:24" ht="13" x14ac:dyDescent="0.2">
      <c r="A11" s="86"/>
      <c r="B11" s="88"/>
      <c r="C11" s="89">
        <v>308</v>
      </c>
      <c r="D11" s="68" t="s">
        <v>39</v>
      </c>
      <c r="E11" s="90" t="s">
        <v>40</v>
      </c>
      <c r="F11" s="70" t="s">
        <v>33</v>
      </c>
      <c r="G11" s="71">
        <v>1.498</v>
      </c>
      <c r="H11" s="72" t="s">
        <v>34</v>
      </c>
      <c r="I11" s="73" t="str">
        <f t="shared" si="0"/>
        <v>1,420</v>
      </c>
      <c r="J11" s="74">
        <v>5</v>
      </c>
      <c r="K11" s="75">
        <v>24.2</v>
      </c>
      <c r="L11" s="76">
        <f t="shared" si="1"/>
        <v>106.86859504132232</v>
      </c>
      <c r="M11" s="77">
        <f t="shared" si="2"/>
        <v>17.400000000000002</v>
      </c>
      <c r="N11" s="78">
        <f t="shared" si="3"/>
        <v>20.9</v>
      </c>
      <c r="O11" s="79" t="s">
        <v>35</v>
      </c>
      <c r="P11" s="80" t="s">
        <v>36</v>
      </c>
      <c r="Q11" s="79" t="s">
        <v>37</v>
      </c>
      <c r="R11" s="81"/>
      <c r="S11" s="82" t="str">
        <f t="shared" si="6"/>
        <v xml:space="preserve"> </v>
      </c>
      <c r="T11" s="83">
        <f t="shared" si="4"/>
        <v>139</v>
      </c>
      <c r="U11" s="84">
        <f t="shared" si="5"/>
        <v>115</v>
      </c>
      <c r="W11" s="85">
        <v>1420</v>
      </c>
      <c r="X11" s="85"/>
    </row>
    <row r="12" spans="1:24" ht="13" x14ac:dyDescent="0.2">
      <c r="A12" s="86"/>
      <c r="B12" s="66"/>
      <c r="C12" s="67"/>
      <c r="D12" s="68" t="s">
        <v>39</v>
      </c>
      <c r="E12" s="91" t="s">
        <v>41</v>
      </c>
      <c r="F12" s="70" t="s">
        <v>33</v>
      </c>
      <c r="G12" s="71">
        <v>1.498</v>
      </c>
      <c r="H12" s="72" t="s">
        <v>34</v>
      </c>
      <c r="I12" s="73" t="str">
        <f t="shared" si="0"/>
        <v>1,440</v>
      </c>
      <c r="J12" s="74">
        <v>5</v>
      </c>
      <c r="K12" s="75">
        <v>24.2</v>
      </c>
      <c r="L12" s="76">
        <f t="shared" si="1"/>
        <v>106.86859504132232</v>
      </c>
      <c r="M12" s="77">
        <f t="shared" si="2"/>
        <v>15.9</v>
      </c>
      <c r="N12" s="78">
        <f t="shared" si="3"/>
        <v>19.400000000000002</v>
      </c>
      <c r="O12" s="79" t="s">
        <v>35</v>
      </c>
      <c r="P12" s="80" t="s">
        <v>36</v>
      </c>
      <c r="Q12" s="79" t="s">
        <v>37</v>
      </c>
      <c r="R12" s="81"/>
      <c r="S12" s="82" t="str">
        <f t="shared" si="6"/>
        <v xml:space="preserve"> </v>
      </c>
      <c r="T12" s="83">
        <f t="shared" si="4"/>
        <v>152</v>
      </c>
      <c r="U12" s="84">
        <f t="shared" si="5"/>
        <v>124</v>
      </c>
      <c r="W12" s="85">
        <v>1440</v>
      </c>
      <c r="X12" s="85"/>
    </row>
    <row r="13" spans="1:24" ht="13" x14ac:dyDescent="0.2">
      <c r="A13" s="86"/>
      <c r="B13" s="66"/>
      <c r="C13" s="67"/>
      <c r="D13" s="68" t="s">
        <v>42</v>
      </c>
      <c r="E13" s="90" t="s">
        <v>43</v>
      </c>
      <c r="F13" s="70" t="s">
        <v>33</v>
      </c>
      <c r="G13" s="71">
        <v>1.498</v>
      </c>
      <c r="H13" s="72" t="s">
        <v>34</v>
      </c>
      <c r="I13" s="73" t="str">
        <f t="shared" si="0"/>
        <v>1,460~1,480</v>
      </c>
      <c r="J13" s="74">
        <v>5</v>
      </c>
      <c r="K13" s="75">
        <v>22.9</v>
      </c>
      <c r="L13" s="76">
        <f t="shared" si="1"/>
        <v>112.93537117903932</v>
      </c>
      <c r="M13" s="77">
        <f t="shared" si="2"/>
        <v>15.9</v>
      </c>
      <c r="N13" s="78">
        <f t="shared" si="3"/>
        <v>19.400000000000002</v>
      </c>
      <c r="O13" s="79" t="s">
        <v>35</v>
      </c>
      <c r="P13" s="80" t="s">
        <v>36</v>
      </c>
      <c r="Q13" s="79" t="s">
        <v>37</v>
      </c>
      <c r="R13" s="81"/>
      <c r="S13" s="82" t="str">
        <f t="shared" si="6"/>
        <v xml:space="preserve"> </v>
      </c>
      <c r="T13" s="83">
        <f t="shared" si="4"/>
        <v>144</v>
      </c>
      <c r="U13" s="84">
        <f t="shared" si="5"/>
        <v>118</v>
      </c>
      <c r="W13" s="85">
        <v>1460</v>
      </c>
      <c r="X13" s="85">
        <v>1480</v>
      </c>
    </row>
    <row r="14" spans="1:24" ht="13" x14ac:dyDescent="0.2">
      <c r="A14" s="86"/>
      <c r="B14" s="92"/>
      <c r="C14" s="93" t="s">
        <v>44</v>
      </c>
      <c r="D14" s="94" t="s">
        <v>45</v>
      </c>
      <c r="E14" s="95" t="s">
        <v>46</v>
      </c>
      <c r="F14" s="96" t="s">
        <v>33</v>
      </c>
      <c r="G14" s="97">
        <v>1.498</v>
      </c>
      <c r="H14" s="98" t="s">
        <v>34</v>
      </c>
      <c r="I14" s="99" t="str">
        <f t="shared" si="0"/>
        <v>1,600~1,650</v>
      </c>
      <c r="J14" s="100">
        <v>5</v>
      </c>
      <c r="K14" s="101">
        <v>21.2</v>
      </c>
      <c r="L14" s="102">
        <f t="shared" si="1"/>
        <v>121.99150943396228</v>
      </c>
      <c r="M14" s="103">
        <f t="shared" si="2"/>
        <v>14.6</v>
      </c>
      <c r="N14" s="104">
        <f t="shared" si="3"/>
        <v>18.200000000000003</v>
      </c>
      <c r="O14" s="105" t="s">
        <v>35</v>
      </c>
      <c r="P14" s="106" t="s">
        <v>36</v>
      </c>
      <c r="Q14" s="105" t="s">
        <v>37</v>
      </c>
      <c r="R14" s="107"/>
      <c r="S14" s="82" t="str">
        <f t="shared" si="6"/>
        <v xml:space="preserve"> </v>
      </c>
      <c r="T14" s="108">
        <f t="shared" si="4"/>
        <v>145</v>
      </c>
      <c r="U14" s="109">
        <f t="shared" si="5"/>
        <v>116</v>
      </c>
      <c r="V14" s="110"/>
      <c r="W14" s="111">
        <v>1600</v>
      </c>
      <c r="X14" s="85">
        <v>1650</v>
      </c>
    </row>
    <row r="15" spans="1:24" ht="13" x14ac:dyDescent="0.2">
      <c r="A15" s="86"/>
      <c r="B15" s="112"/>
      <c r="C15" s="113"/>
      <c r="D15" s="94" t="s">
        <v>45</v>
      </c>
      <c r="E15" s="95">
        <v>1001</v>
      </c>
      <c r="F15" s="96" t="s">
        <v>33</v>
      </c>
      <c r="G15" s="97">
        <v>1.498</v>
      </c>
      <c r="H15" s="98" t="s">
        <v>34</v>
      </c>
      <c r="I15" s="99" t="str">
        <f t="shared" si="0"/>
        <v>1,650</v>
      </c>
      <c r="J15" s="100">
        <v>7</v>
      </c>
      <c r="K15" s="101">
        <v>21.2</v>
      </c>
      <c r="L15" s="102">
        <f t="shared" si="1"/>
        <v>121.99150943396228</v>
      </c>
      <c r="M15" s="103">
        <f t="shared" si="2"/>
        <v>14.6</v>
      </c>
      <c r="N15" s="104">
        <f t="shared" si="3"/>
        <v>18.200000000000003</v>
      </c>
      <c r="O15" s="105" t="s">
        <v>35</v>
      </c>
      <c r="P15" s="106" t="s">
        <v>36</v>
      </c>
      <c r="Q15" s="105" t="s">
        <v>37</v>
      </c>
      <c r="R15" s="107"/>
      <c r="S15" s="82" t="str">
        <f t="shared" si="6"/>
        <v xml:space="preserve"> </v>
      </c>
      <c r="T15" s="108">
        <f t="shared" si="4"/>
        <v>145</v>
      </c>
      <c r="U15" s="109">
        <f t="shared" si="5"/>
        <v>116</v>
      </c>
      <c r="V15" s="110"/>
      <c r="W15" s="111">
        <v>1650</v>
      </c>
      <c r="X15" s="85"/>
    </row>
    <row r="16" spans="1:24" ht="13" x14ac:dyDescent="0.2">
      <c r="A16" s="86"/>
      <c r="B16" s="112"/>
      <c r="C16" s="113"/>
      <c r="D16" s="94" t="s">
        <v>45</v>
      </c>
      <c r="E16" s="95" t="s">
        <v>47</v>
      </c>
      <c r="F16" s="96" t="s">
        <v>33</v>
      </c>
      <c r="G16" s="97">
        <v>1.498</v>
      </c>
      <c r="H16" s="98" t="s">
        <v>34</v>
      </c>
      <c r="I16" s="99" t="str">
        <f t="shared" si="0"/>
        <v>1,670~1,730</v>
      </c>
      <c r="J16" s="100">
        <v>7</v>
      </c>
      <c r="K16" s="101">
        <v>21.2</v>
      </c>
      <c r="L16" s="102">
        <f t="shared" si="1"/>
        <v>121.99150943396228</v>
      </c>
      <c r="M16" s="103">
        <f t="shared" si="2"/>
        <v>13.5</v>
      </c>
      <c r="N16" s="104">
        <f t="shared" si="3"/>
        <v>17</v>
      </c>
      <c r="O16" s="105" t="s">
        <v>35</v>
      </c>
      <c r="P16" s="106" t="s">
        <v>36</v>
      </c>
      <c r="Q16" s="105" t="s">
        <v>37</v>
      </c>
      <c r="R16" s="107"/>
      <c r="S16" s="82" t="str">
        <f t="shared" si="6"/>
        <v xml:space="preserve"> </v>
      </c>
      <c r="T16" s="108">
        <f t="shared" si="4"/>
        <v>157</v>
      </c>
      <c r="U16" s="109">
        <f t="shared" si="5"/>
        <v>124</v>
      </c>
      <c r="V16" s="110"/>
      <c r="W16" s="111">
        <v>1670</v>
      </c>
      <c r="X16" s="85">
        <v>1730</v>
      </c>
    </row>
    <row r="17" spans="1:24" ht="20" x14ac:dyDescent="0.2">
      <c r="A17" s="86"/>
      <c r="B17" s="112"/>
      <c r="C17" s="113"/>
      <c r="D17" s="94" t="s">
        <v>45</v>
      </c>
      <c r="E17" s="114" t="s">
        <v>48</v>
      </c>
      <c r="F17" s="96" t="s">
        <v>33</v>
      </c>
      <c r="G17" s="97">
        <v>1.498</v>
      </c>
      <c r="H17" s="98" t="s">
        <v>34</v>
      </c>
      <c r="I17" s="99" t="str">
        <f t="shared" si="0"/>
        <v>1,600~1,650</v>
      </c>
      <c r="J17" s="100">
        <v>5</v>
      </c>
      <c r="K17" s="101">
        <v>22.6</v>
      </c>
      <c r="L17" s="102">
        <f t="shared" si="1"/>
        <v>114.43451327433628</v>
      </c>
      <c r="M17" s="103">
        <f t="shared" si="2"/>
        <v>14.6</v>
      </c>
      <c r="N17" s="104">
        <f t="shared" si="3"/>
        <v>18.200000000000003</v>
      </c>
      <c r="O17" s="105" t="s">
        <v>35</v>
      </c>
      <c r="P17" s="106" t="s">
        <v>36</v>
      </c>
      <c r="Q17" s="105" t="s">
        <v>37</v>
      </c>
      <c r="R17" s="107"/>
      <c r="S17" s="82" t="str">
        <f t="shared" si="6"/>
        <v xml:space="preserve"> </v>
      </c>
      <c r="T17" s="108">
        <f t="shared" si="4"/>
        <v>154</v>
      </c>
      <c r="U17" s="109">
        <f t="shared" si="5"/>
        <v>124</v>
      </c>
      <c r="V17" s="110"/>
      <c r="W17" s="111">
        <v>1600</v>
      </c>
      <c r="X17" s="85">
        <v>1650</v>
      </c>
    </row>
    <row r="18" spans="1:24" ht="13" x14ac:dyDescent="0.2">
      <c r="A18" s="86"/>
      <c r="B18" s="112"/>
      <c r="C18" s="115"/>
      <c r="D18" s="94" t="s">
        <v>45</v>
      </c>
      <c r="E18" s="116" t="s">
        <v>49</v>
      </c>
      <c r="F18" s="96" t="s">
        <v>33</v>
      </c>
      <c r="G18" s="97">
        <v>1.498</v>
      </c>
      <c r="H18" s="98" t="s">
        <v>34</v>
      </c>
      <c r="I18" s="99" t="str">
        <f t="shared" si="0"/>
        <v>1,650</v>
      </c>
      <c r="J18" s="100">
        <v>7</v>
      </c>
      <c r="K18" s="101">
        <v>22.6</v>
      </c>
      <c r="L18" s="102">
        <f t="shared" si="1"/>
        <v>114.43451327433628</v>
      </c>
      <c r="M18" s="103">
        <f t="shared" si="2"/>
        <v>14.6</v>
      </c>
      <c r="N18" s="104">
        <f t="shared" si="3"/>
        <v>18.200000000000003</v>
      </c>
      <c r="O18" s="105" t="s">
        <v>35</v>
      </c>
      <c r="P18" s="106" t="s">
        <v>36</v>
      </c>
      <c r="Q18" s="105" t="s">
        <v>37</v>
      </c>
      <c r="R18" s="107"/>
      <c r="S18" s="82" t="str">
        <f t="shared" si="6"/>
        <v xml:space="preserve"> </v>
      </c>
      <c r="T18" s="108">
        <f t="shared" si="4"/>
        <v>154</v>
      </c>
      <c r="U18" s="109">
        <f t="shared" si="5"/>
        <v>124</v>
      </c>
      <c r="V18" s="110"/>
      <c r="W18" s="111">
        <v>1650</v>
      </c>
      <c r="X18" s="85">
        <v>1650</v>
      </c>
    </row>
    <row r="19" spans="1:24" ht="13" x14ac:dyDescent="0.2">
      <c r="A19" s="86"/>
      <c r="B19" s="112"/>
      <c r="C19" s="115"/>
      <c r="D19" s="94" t="s">
        <v>50</v>
      </c>
      <c r="E19" s="116" t="s">
        <v>51</v>
      </c>
      <c r="F19" s="96" t="s">
        <v>33</v>
      </c>
      <c r="G19" s="97">
        <v>1.498</v>
      </c>
      <c r="H19" s="98" t="s">
        <v>34</v>
      </c>
      <c r="I19" s="99" t="str">
        <f t="shared" si="0"/>
        <v>1,650</v>
      </c>
      <c r="J19" s="100">
        <v>5</v>
      </c>
      <c r="K19" s="101">
        <v>22.6</v>
      </c>
      <c r="L19" s="102">
        <f t="shared" si="1"/>
        <v>114.43451327433628</v>
      </c>
      <c r="M19" s="103">
        <f t="shared" si="2"/>
        <v>14.6</v>
      </c>
      <c r="N19" s="104">
        <f t="shared" si="3"/>
        <v>18.200000000000003</v>
      </c>
      <c r="O19" s="105" t="s">
        <v>35</v>
      </c>
      <c r="P19" s="106" t="s">
        <v>36</v>
      </c>
      <c r="Q19" s="105" t="s">
        <v>37</v>
      </c>
      <c r="R19" s="107"/>
      <c r="S19" s="82" t="str">
        <f t="shared" si="6"/>
        <v xml:space="preserve"> </v>
      </c>
      <c r="T19" s="108">
        <f t="shared" si="4"/>
        <v>154</v>
      </c>
      <c r="U19" s="109">
        <f t="shared" si="5"/>
        <v>124</v>
      </c>
      <c r="V19" s="110"/>
      <c r="W19" s="111">
        <v>1650</v>
      </c>
      <c r="X19" s="117"/>
    </row>
    <row r="20" spans="1:24" ht="13" x14ac:dyDescent="0.2">
      <c r="A20" s="118"/>
      <c r="B20" s="119"/>
      <c r="C20" s="120"/>
      <c r="D20" s="94" t="s">
        <v>50</v>
      </c>
      <c r="E20" s="116" t="s">
        <v>52</v>
      </c>
      <c r="F20" s="96" t="s">
        <v>33</v>
      </c>
      <c r="G20" s="97">
        <v>1.498</v>
      </c>
      <c r="H20" s="98" t="s">
        <v>34</v>
      </c>
      <c r="I20" s="99" t="str">
        <f t="shared" si="0"/>
        <v>1,680~1,700</v>
      </c>
      <c r="J20" s="100">
        <v>7</v>
      </c>
      <c r="K20" s="101">
        <v>22.6</v>
      </c>
      <c r="L20" s="102">
        <f t="shared" si="1"/>
        <v>114.43451327433628</v>
      </c>
      <c r="M20" s="103">
        <f t="shared" si="2"/>
        <v>13.5</v>
      </c>
      <c r="N20" s="104">
        <f t="shared" si="3"/>
        <v>17</v>
      </c>
      <c r="O20" s="105" t="s">
        <v>35</v>
      </c>
      <c r="P20" s="106" t="s">
        <v>36</v>
      </c>
      <c r="Q20" s="105" t="s">
        <v>37</v>
      </c>
      <c r="R20" s="107"/>
      <c r="S20" s="82" t="str">
        <f t="shared" si="6"/>
        <v xml:space="preserve"> </v>
      </c>
      <c r="T20" s="108">
        <f t="shared" si="4"/>
        <v>167</v>
      </c>
      <c r="U20" s="109">
        <f t="shared" si="5"/>
        <v>132</v>
      </c>
      <c r="V20" s="110"/>
      <c r="W20" s="111">
        <v>1680</v>
      </c>
      <c r="X20" s="85">
        <v>1700</v>
      </c>
    </row>
    <row r="21" spans="1:24" ht="24" customHeight="1" x14ac:dyDescent="0.2">
      <c r="E21" s="2"/>
      <c r="J21" s="121"/>
    </row>
    <row r="22" spans="1:24" ht="10.5" customHeight="1" x14ac:dyDescent="0.2">
      <c r="B22" s="2" t="s">
        <v>53</v>
      </c>
      <c r="E22" s="2"/>
    </row>
    <row r="23" spans="1:24" ht="10.5" customHeight="1" x14ac:dyDescent="0.2">
      <c r="B23" s="2" t="s">
        <v>54</v>
      </c>
      <c r="E23" s="2"/>
    </row>
    <row r="24" spans="1:24" ht="10.5" customHeight="1" x14ac:dyDescent="0.2">
      <c r="B24" s="2" t="s">
        <v>55</v>
      </c>
      <c r="E24" s="2"/>
    </row>
    <row r="25" spans="1:24" ht="10.5" customHeight="1" x14ac:dyDescent="0.2">
      <c r="B25" s="2" t="s">
        <v>56</v>
      </c>
      <c r="E25" s="2"/>
    </row>
    <row r="26" spans="1:24" ht="10.5" customHeight="1" x14ac:dyDescent="0.2">
      <c r="B26" s="2" t="s">
        <v>57</v>
      </c>
      <c r="E26" s="2"/>
    </row>
    <row r="27" spans="1:24" ht="10.5" customHeight="1" x14ac:dyDescent="0.2">
      <c r="B27" s="2" t="s">
        <v>58</v>
      </c>
      <c r="E27" s="2"/>
    </row>
    <row r="28" spans="1:24" ht="10.5" customHeight="1" x14ac:dyDescent="0.2">
      <c r="B28" s="2" t="s">
        <v>59</v>
      </c>
      <c r="E28" s="2"/>
    </row>
    <row r="29" spans="1:24" ht="10.5" customHeight="1" x14ac:dyDescent="0.2">
      <c r="B29" s="2" t="s">
        <v>60</v>
      </c>
      <c r="E29" s="2"/>
    </row>
    <row r="30" spans="1:24" ht="10.5" customHeight="1" x14ac:dyDescent="0.2">
      <c r="B30" s="2" t="s">
        <v>61</v>
      </c>
      <c r="E30" s="2"/>
    </row>
    <row r="31" spans="1:24" ht="10.5" customHeight="1" x14ac:dyDescent="0.2">
      <c r="C31" s="2" t="s">
        <v>62</v>
      </c>
      <c r="E31" s="2"/>
    </row>
  </sheetData>
  <sheetProtection selectLockedCells="1"/>
  <mergeCells count="30">
    <mergeCell ref="D6:D8"/>
    <mergeCell ref="E6:E8"/>
    <mergeCell ref="F6:F8"/>
    <mergeCell ref="G6:G8"/>
    <mergeCell ref="P6:P8"/>
    <mergeCell ref="Q6:Q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O4:O8"/>
    <mergeCell ref="P4:R5"/>
    <mergeCell ref="S4:S5"/>
    <mergeCell ref="T4:T8"/>
    <mergeCell ref="U4:U8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7" firstPageNumber="0" fitToHeight="0" orientation="landscape" r:id="rId1"/>
  <headerFooter alignWithMargins="0">
    <oddHeader>&amp;R様式1-7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1-7</vt:lpstr>
      <vt:lpstr>'1-7'!Print_Area</vt:lpstr>
      <vt:lpstr>'1-7'!Print_Titles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