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ke-r2p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0" i="3" l="1"/>
  <c r="AM30" i="3"/>
  <c r="AE30"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N10" i="4" s="1"/>
  <c r="N11" i="4" s="1"/>
  <c r="K13" i="4" s="1"/>
  <c r="AE8" i="3" s="1"/>
  <c r="H2" i="4"/>
  <c r="I2" i="4" s="1"/>
  <c r="I3" i="4" s="1"/>
  <c r="C2" i="4"/>
  <c r="D2" i="4" s="1"/>
  <c r="D3" i="4" s="1"/>
  <c r="D4" i="4" s="1"/>
  <c r="D5" i="4" s="1"/>
  <c r="D6" i="4" s="1"/>
  <c r="D7" i="4" s="1"/>
  <c r="D8" i="4" s="1"/>
  <c r="D9" i="4" s="1"/>
  <c r="D10" i="4" s="1"/>
  <c r="D11" i="4" s="1"/>
  <c r="D12" i="4" s="1"/>
  <c r="W20" i="3"/>
  <c r="AV2" i="3"/>
  <c r="P20"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13" i="4"/>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<sst xmlns="http://schemas.openxmlformats.org/spreadsheetml/2006/main" count="2820" uniqueCount="622">
  <si>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</si>
  <si>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</si>
  <si>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</si>
  <si>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</si>
  <si>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</si>
  <si>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</si>
  <si>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</si>
  <si>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</si>
  <si>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</si>
  <si>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</si>
  <si>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</si>
  <si>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</si>
  <si>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</si>
  <si>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</si>
  <si>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</si>
  <si>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</si>
  <si>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</si>
  <si>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</si>
  <si>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</si>
  <si>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</si>
  <si>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</si>
  <si>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</si>
  <si>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</si>
  <si>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</si>
  <si>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</si>
  <si>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</si>
  <si>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</si>
  <si>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</si>
  <si>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</si>
  <si>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</si>
  <si>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</si>
  <si>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</si>
  <si>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</si>
  <si>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</si>
  <si>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</si>
  <si>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</si>
  <si>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</si>
  <si>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</si>
  <si>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</si>
  <si>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</si>
  <si>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</si>
  <si>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</si>
  <si>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</si>
  <si>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</si>
  <si>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</si>
  <si>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</si>
  <si>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</si>
  <si>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</si>
  <si>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</si>
  <si>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</si>
  <si>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</si>
  <si>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</si>
  <si>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</si>
  <si>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</si>
  <si>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</si>
  <si>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</si>
  <si>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</si>
  <si>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</si>
  <si>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</si>
  <si>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</si>
  <si>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</si>
  <si>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</si>
  <si>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</si>
  <si>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</si>
  <si>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</si>
  <si>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</si>
  <si>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</si>
  <si>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</si>
  <si>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</si>
  <si>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</si>
  <si>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</si>
  <si>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</si>
  <si>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</si>
  <si>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</si>
  <si>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</si>
  <si>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</si>
  <si>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</si>
  <si>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</si>
  <si>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</si>
  <si>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</si>
  <si>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</si>
  <si>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</si>
  <si>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</si>
  <si>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</si>
  <si>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</si>
  <si>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</si>
  <si>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</si>
  <si>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</si>
  <si>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</si>
  <si>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</si>
  <si>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</si>
  <si>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</si>
  <si>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</si>
  <si>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</si>
  <si>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</si>
  <si>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</si>
  <si>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</si>
  <si>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</si>
  <si>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</si>
  <si>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</si>
  <si>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</si>
  <si>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</si>
  <si>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</si>
  <si>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</si>
  <si>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</si>
  <si>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</si>
  <si>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</si>
  <si>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</si>
  <si>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</si>
  <si>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</si>
  <si>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</si>
  <si>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</si>
  <si>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</si>
  <si>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</si>
  <si>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</si>
  <si>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</si>
  <si>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</si>
  <si>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</si>
  <si>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</si>
  <si>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</si>
  <si>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</si>
  <si>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</si>
  <si>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</si>
  <si>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</si>
  <si>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</si>
  <si>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</si>
  <si>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</si>
  <si>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</si>
  <si>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</si>
  <si>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</si>
  <si>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</si>
  <si>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</si>
  <si>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</si>
  <si>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</si>
  <si>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</si>
  <si>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</si>
  <si>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</si>
  <si>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</si>
  <si>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</si>
  <si>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</si>
  <si>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</si>
  <si>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</si>
  <si>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</si>
  <si>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</si>
  <si>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</si>
  <si>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</si>
  <si>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</si>
  <si>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</si>
  <si>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</si>
  <si>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</si>
  <si>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</si>
  <si>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</si>
  <si>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</si>
  <si>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</si>
  <si>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</si>
  <si>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</si>
  <si>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</si>
  <si>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</si>
  <si>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</si>
  <si>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</si>
  <si>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</si>
  <si>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</si>
  <si>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</si>
  <si>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</si>
  <si>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</si>
  <si>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</si>
  <si>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</si>
  <si>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</si>
  <si>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</si>
  <si>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</si>
  <si>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</si>
  <si>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</si>
  <si>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</si>
  <si>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</si>
  <si>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</si>
  <si>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</si>
  <si>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</si>
  <si>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</si>
  <si>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</si>
  <si>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</si>
  <si>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</si>
  <si>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</si>
  <si>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</si>
  <si>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</si>
  <si>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</si>
  <si>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</si>
  <si>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</si>
  <si>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</si>
  <si>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</si>
  <si>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</si>
  <si>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</si>
  <si>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</si>
  <si>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</si>
  <si>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</si>
  <si>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</si>
  <si>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</si>
  <si>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</si>
  <si>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</si>
  <si>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</si>
  <si>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</si>
  <si>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</si>
  <si>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</si>
  <si>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</si>
  <si>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</si>
  <si>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</si>
  <si>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</si>
  <si>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</si>
  <si>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</si>
  <si>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</si>
  <si>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</si>
  <si>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</si>
  <si>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</si>
  <si>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</si>
  <si>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</si>
  <si>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</si>
  <si>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</si>
  <si>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</si>
  <si>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</si>
  <si>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</si>
  <si>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</si>
  <si>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</si>
  <si>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</si>
  <si>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</si>
  <si>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</si>
  <si>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</si>
  <si>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</si>
  <si>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</si>
  <si>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</si>
  <si>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</si>
  <si>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</si>
  <si>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</si>
  <si>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</si>
  <si>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</si>
  <si>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</si>
  <si>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</si>
  <si>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</si>
  <si>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</si>
  <si>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</si>
  <si>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</si>
  <si>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</si>
  <si>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</si>
  <si>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</si>
  <si>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</si>
  <si>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</si>
  <si>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</si>
  <si>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</si>
  <si>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</si>
  <si>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</si>
  <si>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</si>
  <si>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</si>
  <si>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</si>
  <si>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</si>
  <si>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</si>
  <si>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</si>
  <si>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</si>
  <si>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</si>
  <si>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</si>
  <si>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</si>
  <si>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</si>
  <si>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</si>
  <si>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</si>
  <si>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</si>
  <si>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</si>
  <si>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</si>
  <si>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</si>
  <si>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</si>
  <si>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</si>
  <si>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</si>
  <si>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</si>
  <si>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</si>
  <si>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</si>
  <si>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</si>
  <si>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</si>
  <si>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</si>
  <si>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</si>
  <si>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</si>
  <si>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</si>
  <si>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</si>
  <si>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</si>
  <si>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</si>
  <si>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</si>
  <si>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</si>
  <si>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</si>
  <si>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</si>
  <si>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</si>
  <si>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</si>
  <si>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</si>
  <si>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</si>
  <si>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</si>
  <si>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</si>
  <si>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</si>
  <si>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</si>
  <si>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</si>
  <si>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</si>
  <si>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</si>
  <si>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</si>
  <si>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</si>
  <si>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</si>
  <si>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</si>
  <si>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</si>
  <si>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</si>
  <si>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</si>
  <si>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</si>
  <si>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</si>
  <si>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</si>
  <si>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</si>
  <si>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</si>
  <si>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</si>
  <si>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</si>
  <si>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</si>
  <si>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</si>
  <si>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</si>
  <si>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</si>
  <si>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</si>
  <si>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</si>
  <si>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</si>
  <si>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</si>
  <si>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</si>
  <si>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</si>
  <si>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</si>
  <si>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</si>
  <si>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</si>
  <si>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</si>
  <si>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</si>
  <si>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</si>
  <si>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</si>
  <si>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</si>
  <si>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</si>
  <si>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</si>
  <si>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</si>
  <si>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</si>
  <si>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</si>
  <si>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</si>
  <si>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</si>
  <si>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</si>
  <si>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</si>
  <si>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</si>
  <si>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</si>
  <si>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</si>
  <si>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</si>
  <si>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</si>
  <si>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</si>
  <si>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</si>
  <si>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</si>
  <si>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</si>
  <si>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</si>
  <si>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</si>
  <si>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</si>
  <si>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</si>
  <si>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</si>
  <si>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</si>
  <si>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</si>
  <si>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</si>
  <si>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</si>
  <si>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</si>
  <si>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</si>
  <si>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</si>
  <si>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</si>
  <si>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</si>
  <si>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</si>
  <si>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</si>
  <si>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</si>
  <si>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</si>
  <si>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</si>
  <si>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</si>
  <si>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</si>
  <si>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</si>
  <si>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</si>
  <si>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</si>
  <si>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</si>
  <si>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</si>
  <si>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</si>
  <si>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</si>
  <si>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</si>
  <si>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</si>
  <si>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</si>
  <si>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</si>
  <si>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</si>
  <si>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</si>
  <si>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</si>
  <si>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</si>
  <si>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</si>
  <si>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</si>
  <si>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</si>
  <si>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</si>
  <si>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</si>
  <si>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</si>
  <si>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</si>
  <si>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</si>
  <si>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</si>
  <si>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</si>
  <si>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</si>
  <si>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</si>
  <si>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</si>
  <si>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</si>
  <si>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</si>
  <si>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</si>
  <si>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</si>
  <si>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</si>
  <si>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</si>
  <si>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</si>
  <si>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</si>
  <si>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</si>
  <si>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</si>
  <si>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</si>
  <si>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</si>
  <si>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</si>
  <si>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</si>
  <si>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</si>
  <si>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</si>
  <si>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</si>
  <si>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</si>
  <si>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</si>
  <si>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</si>
  <si>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</si>
  <si>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</si>
  <si>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</si>
  <si>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</si>
  <si>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</si>
  <si>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</si>
  <si>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</si>
  <si>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</si>
  <si>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</si>
  <si>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</si>
  <si>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</si>
  <si>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</si>
  <si>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</si>
  <si>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</si>
  <si>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</si>
  <si>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</si>
  <si>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</si>
  <si>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</si>
  <si>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</si>
  <si>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</si>
  <si>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</si>
  <si>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</si>
  <si>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</si>
  <si>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</si>
  <si>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</si>
  <si>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</si>
  <si>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</si>
  <si>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</si>
  <si>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</si>
  <si>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</si>
  <si>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</si>
  <si>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</si>
  <si>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</si>
  <si>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</si>
  <si>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</si>
  <si>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</si>
  <si>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</si>
  <si>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</si>
  <si>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</si>
  <si>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</si>
  <si>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</si>
  <si>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</si>
  <si>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</si>
  <si>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</si>
  <si>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</si>
  <si>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</si>
  <si>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</si>
  <si>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</si>
  <si>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</si>
  <si>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</si>
  <si>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</si>
  <si>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</si>
  <si>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</si>
  <si>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</si>
  <si>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</si>
  <si>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</si>
  <si>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</si>
  <si>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</si>
  <si>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</si>
  <si>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</si>
  <si>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</si>
  <si>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</si>
  <si>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</si>
  <si>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</si>
  <si>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</si>
  <si>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</si>
  <si>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</si>
  <si>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</si>
  <si>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</si>
  <si>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</si>
  <si>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</si>
  <si>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</si>
  <si>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</si>
  <si>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</si>
  <si>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</si>
  <si>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</si>
  <si>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</si>
  <si>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</si>
  <si>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</si>
  <si>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</si>
  <si>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</si>
  <si>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</si>
  <si>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</si>
  <si>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</si>
  <si>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</si>
  <si>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</si>
  <si>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</si>
  <si>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</si>
  <si>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</si>
  <si>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</si>
  <si>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</si>
  <si>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</si>
  <si>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</si>
  <si>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</si>
  <si>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</si>
  <si>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</si>
  <si>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</si>
  <si>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</si>
  <si>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</si>
  <si>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</si>
  <si>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</si>
  <si>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</si>
  <si>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</si>
  <si>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官民連携による民間資金を最大限活用した成長戦略の推進</t>
    <phoneticPr fontId="6"/>
  </si>
  <si>
    <t>総合政策局</t>
    <rPh sb="0" eb="2">
      <t>ソウゴウ</t>
    </rPh>
    <rPh sb="2" eb="5">
      <t>セイサクキョク</t>
    </rPh>
    <phoneticPr fontId="6"/>
  </si>
  <si>
    <t>PP/PFI推進アクションプラン
日本再興戦略、経済財政運営と改革の基本方針　等
先導的官民連携支援事業補助金交付要綱</t>
    <rPh sb="6" eb="8">
      <t>スイシン</t>
    </rPh>
    <phoneticPr fontId="6"/>
  </si>
  <si>
    <t>○</t>
  </si>
  <si>
    <t>官民連携政策課</t>
    <rPh sb="0" eb="2">
      <t>カンミン</t>
    </rPh>
    <rPh sb="2" eb="4">
      <t>レンケイ</t>
    </rPh>
    <rPh sb="4" eb="7">
      <t>セイサクカ</t>
    </rPh>
    <phoneticPr fontId="6"/>
  </si>
  <si>
    <t>厳しい財政状況の下、民間の資金・ノウハウを活用し、真に必要な社会資本の整備・維持管理・更新を着実に実施するとともに、民間の事業機会の拡大による経済成長を実現していくため、PPP/PFIを積極的に推進する。</t>
    <phoneticPr fontId="6"/>
  </si>
  <si>
    <t xml:space="preserve">案件形成支援等を行う官民連携事業等の数
（直轄調査：成果物の個数、補助：地区、団体数） </t>
    <phoneticPr fontId="6"/>
  </si>
  <si>
    <t>件</t>
    <rPh sb="0" eb="1">
      <t>ケン</t>
    </rPh>
    <phoneticPr fontId="6"/>
  </si>
  <si>
    <t>執行額／案件形成支援等を行う官民連携事業の数　　　　　　　　　　　　　　</t>
    <rPh sb="0" eb="2">
      <t>シッコウ</t>
    </rPh>
    <rPh sb="2" eb="3">
      <t>ガク</t>
    </rPh>
    <rPh sb="4" eb="6">
      <t>アンケン</t>
    </rPh>
    <rPh sb="6" eb="8">
      <t>ケイセイ</t>
    </rPh>
    <rPh sb="8" eb="10">
      <t>シエン</t>
    </rPh>
    <rPh sb="10" eb="11">
      <t>ナド</t>
    </rPh>
    <rPh sb="12" eb="13">
      <t>オコナ</t>
    </rPh>
    <rPh sb="14" eb="16">
      <t>カンミン</t>
    </rPh>
    <rPh sb="16" eb="18">
      <t>レンケイ</t>
    </rPh>
    <rPh sb="18" eb="20">
      <t>ジギョウ</t>
    </rPh>
    <rPh sb="21" eb="22">
      <t>カズ</t>
    </rPh>
    <phoneticPr fontId="6"/>
  </si>
  <si>
    <t>百万円</t>
    <rPh sb="0" eb="1">
      <t>ヒャク</t>
    </rPh>
    <rPh sb="1" eb="3">
      <t>マンエン</t>
    </rPh>
    <phoneticPr fontId="6"/>
  </si>
  <si>
    <t>百万円/件</t>
    <rPh sb="0" eb="1">
      <t>ヒャク</t>
    </rPh>
    <rPh sb="1" eb="3">
      <t>マンエン</t>
    </rPh>
    <rPh sb="4" eb="5">
      <t>ケン</t>
    </rPh>
    <phoneticPr fontId="6"/>
  </si>
  <si>
    <t>厳しい財政状況の中で民間資金の活用を拡大し、真に必要な社会資本の整備及び維持管理を着実に行うため、新たな官民連携事業について、国が具体的な案件の形成等を支援することが必要。</t>
    <phoneticPr fontId="6"/>
  </si>
  <si>
    <t>厳しい財政状況の中で民間資金の活用を拡大し、真に必要な社会資本の新規投資及び維持管理を着実に行うため、新たな官民連携事業について、国が具体的な案件の形成等を支援することが必要。また、新たなPPP/PFI制度の課題や事業スキームの検討は、制度を所管している国が行う必要がある。</t>
    <phoneticPr fontId="6"/>
  </si>
  <si>
    <t>地方公共団体等や民間事業者から広く提案の募集を行い、外部有識者からなる第三者委員会において、汎用性、妥当性、実現可能性、有効性等の観点から審査を行い、意見を聴取することで、補助案件を選定し、調査案件の選定により、PPP（官民連携）/PFI事業の運用上の検討課題を抽出した。</t>
    <phoneticPr fontId="6"/>
  </si>
  <si>
    <t>地方公共団体等から広く官民連携案件に係る提案の募集を行い、外部有識者からなる第三者委員会において、先導性、汎用性、妥当性、実現可能性、有効性の観点から審査を行うことにより補助案件を選定している。</t>
    <phoneticPr fontId="6"/>
  </si>
  <si>
    <t>‐</t>
  </si>
  <si>
    <t>PFI事業の導入可能性調査は１件あたり２千万円～５千万円の調査費用がかかるため（内閣府調査）、１件あたりの補助の上限を２千万円としているところであるが、さらに、外部有識者からなる第三者委員会において補助額を査定している。</t>
    <phoneticPr fontId="6"/>
  </si>
  <si>
    <t>本件補助を活用した検討調査の成果や、共通の検討課題に関する本件直轄調査の成果を活用して、地方公共団体等において事業化または事業化に向けた更なる検討が行われている。</t>
    <phoneticPr fontId="6"/>
  </si>
  <si>
    <t>民間の資金、ノウハウを最大限に活用し、効率的な事業実施を図るため検討調査への支援である。</t>
    <phoneticPr fontId="6"/>
  </si>
  <si>
    <t>当初の見込み以上の案件数を支援している。</t>
    <phoneticPr fontId="6"/>
  </si>
  <si>
    <t>本事業では、全国の地方公共団体を対象に、コンセッション方式など「先導性」のある官民連携事業を支援しているが、復興庁の事業では、早期の復興のため、「事業化の迅速性」が重視され、復興関連の交付金に係る公共事業と、民間施設の復興とを一体で調査することで、復興関連の交付金に係る公共事業の早期実現及びその効果を高める役割を担っている。</t>
    <phoneticPr fontId="6"/>
  </si>
  <si>
    <t>復興庁</t>
    <phoneticPr fontId="6"/>
  </si>
  <si>
    <t>震災復興推進のためのＰＰＰ事業化実施支援</t>
    <phoneticPr fontId="6"/>
  </si>
  <si>
    <t>新23-1004</t>
    <phoneticPr fontId="6"/>
  </si>
  <si>
    <t>038</t>
    <phoneticPr fontId="6"/>
  </si>
  <si>
    <t>コンセッション方式をはじめ、新たなPPP/PFI事業の制度・運用上の課題の解決を図るため、国が調査・検討を実施するとともに、先導的な官民連携事業に取り組む意欲のある地方公共団体等に対し、事業スキームや導入可能性の検討に要する調査委託費を助成（定額補助：１件当たりの上限２０百万円）することにより、PPP/PFI事業の案件形成を促進する。また、地方公共団体及び民間事業者におけるPPP/PFIに関する情報・ノウハウの共有・習得、関係者間の連携強化を図るため、産官学金の協議の場である地域プラットフォームの形成を支援し、案件形成を促進する。 </t>
    <rPh sb="251" eb="253">
      <t>ケイセイ</t>
    </rPh>
    <rPh sb="254" eb="256">
      <t>シエン</t>
    </rPh>
    <rPh sb="258" eb="260">
      <t>アンケン</t>
    </rPh>
    <rPh sb="260" eb="262">
      <t>ケイセイ</t>
    </rPh>
    <rPh sb="263" eb="265">
      <t>ソクシン</t>
    </rPh>
    <phoneticPr fontId="6"/>
  </si>
  <si>
    <t>-</t>
    <phoneticPr fontId="6"/>
  </si>
  <si>
    <t>575/43</t>
    <phoneticPr fontId="6"/>
  </si>
  <si>
    <t>585/37</t>
    <phoneticPr fontId="6"/>
  </si>
  <si>
    <t>558/30</t>
    <phoneticPr fontId="6"/>
  </si>
  <si>
    <t>諸謝金</t>
    <phoneticPr fontId="6"/>
  </si>
  <si>
    <t>職員旅費</t>
    <phoneticPr fontId="6"/>
  </si>
  <si>
    <t>委員等旅費</t>
    <phoneticPr fontId="6"/>
  </si>
  <si>
    <t>社会資本整備・管理効率化推進調査費</t>
    <phoneticPr fontId="6"/>
  </si>
  <si>
    <t>官民連携社会資本整備等推進費補助金</t>
    <phoneticPr fontId="6"/>
  </si>
  <si>
    <t>無</t>
  </si>
  <si>
    <t>雑役務</t>
    <rPh sb="0" eb="1">
      <t>ザツ</t>
    </rPh>
    <rPh sb="1" eb="3">
      <t>エキム</t>
    </rPh>
    <phoneticPr fontId="6"/>
  </si>
  <si>
    <t>官民連携事業における株式・資産等の流動化に係る方策検討業務</t>
    <phoneticPr fontId="6"/>
  </si>
  <si>
    <t>B.三条市</t>
    <rPh sb="2" eb="5">
      <t>サンジョウシ</t>
    </rPh>
    <phoneticPr fontId="6"/>
  </si>
  <si>
    <t>A.デロイトトーマツファイナンシャルアドバイザリー合同会社</t>
    <phoneticPr fontId="6"/>
  </si>
  <si>
    <t>西日本における官民連携事業の推進のための地域協議会の形成支援等業務</t>
    <phoneticPr fontId="6"/>
  </si>
  <si>
    <t>東日本における官民連携事業の推進のための地域協議会の形成支援等業務</t>
    <phoneticPr fontId="6"/>
  </si>
  <si>
    <t>中日本における官民連携事業の推進のための地域協議会の形成支援等業務</t>
    <phoneticPr fontId="6"/>
  </si>
  <si>
    <t>官民連携事業の推進のための地域プラットフォーム等のあり方検討業務</t>
    <phoneticPr fontId="6"/>
  </si>
  <si>
    <t>官民連携事業の導入検討プロセスにおける情報整備手法等検討業務</t>
    <phoneticPr fontId="6"/>
  </si>
  <si>
    <t>公共施設等運営事業における官民間の適切な役割（リスク）分担等のあり方検討業務</t>
    <phoneticPr fontId="6"/>
  </si>
  <si>
    <t>官民連携事業に係る政策動向・市場環境等についての調査業務</t>
    <phoneticPr fontId="6"/>
  </si>
  <si>
    <t>民間収益施設の併設・活用等による官民連携事業のあり方検討業務</t>
    <phoneticPr fontId="6"/>
  </si>
  <si>
    <t>デロイトトーマツファイナンシャルアドバイザリー合同会社</t>
    <phoneticPr fontId="6"/>
  </si>
  <si>
    <t>(株)三菱総合研究所</t>
    <phoneticPr fontId="6"/>
  </si>
  <si>
    <t>(株)日本経済研究所</t>
    <phoneticPr fontId="6"/>
  </si>
  <si>
    <t>みずほ総合研究所(株)</t>
    <phoneticPr fontId="6"/>
  </si>
  <si>
    <t>パシフィックコンサルタンツ㈱</t>
    <phoneticPr fontId="6"/>
  </si>
  <si>
    <t>中日本建設コンサルタント㈱・㈱日本総合研究所共同提案体</t>
    <phoneticPr fontId="6"/>
  </si>
  <si>
    <t>随意契約
（公募）</t>
  </si>
  <si>
    <t>-</t>
  </si>
  <si>
    <t>-</t>
    <phoneticPr fontId="6"/>
  </si>
  <si>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単位の地域プラットフォームを全国９ブロックすべてで立ち上げた。また、地方公共団体レベルの地域プラットフォームの体制整備について、平成28年5月に国土交通省の支援対象として12地域を選定した。
②PFI事業等の更なる推進
　国土交通省所管分野における先導的な案件形成支援を行うとともに、具体的案件の発掘・形成及び優良事例のノウハウの共有・横展開を行う地域プラットフォーム形成の支援を行っている。
○関連資料ＵＲＬ
【PPP／PFIの具体的な案件形成推進のための調査・検討（平成27年度）】
http://www.mlit.go.jp/sogoseisaku/kanminrenkei/sosei_kanminrenkei_tk1_000001.html</t>
    <rPh sb="1" eb="3">
      <t>ヘイセイ</t>
    </rPh>
    <rPh sb="5" eb="7">
      <t>ネンド</t>
    </rPh>
    <rPh sb="8" eb="9">
      <t>アキ</t>
    </rPh>
    <rPh sb="14" eb="16">
      <t>タイショウ</t>
    </rPh>
    <rPh sb="16" eb="18">
      <t>ジギョウ</t>
    </rPh>
    <rPh sb="20" eb="22">
      <t>タイショウ</t>
    </rPh>
    <rPh sb="22" eb="24">
      <t>ジギョウ</t>
    </rPh>
    <rPh sb="54" eb="57">
      <t>ナイカクフ</t>
    </rPh>
    <rPh sb="58" eb="63">
      <t>コクドコウツウショウ</t>
    </rPh>
    <rPh sb="64" eb="67">
      <t>ソウムショウ</t>
    </rPh>
    <rPh sb="523" eb="525">
      <t>ジョウキ</t>
    </rPh>
    <rPh sb="525" eb="527">
      <t>シテキ</t>
    </rPh>
    <rPh sb="527" eb="529">
      <t>ジコウ</t>
    </rPh>
    <rPh sb="531" eb="533">
      <t>タイオウ</t>
    </rPh>
    <rPh sb="533" eb="535">
      <t>ジョウキョウ</t>
    </rPh>
    <rPh sb="537" eb="539">
      <t>チイキ</t>
    </rPh>
    <rPh sb="547" eb="549">
      <t>ケイセイ</t>
    </rPh>
    <rPh sb="550" eb="552">
      <t>ソクシン</t>
    </rPh>
    <rPh sb="558" eb="560">
      <t>タンイ</t>
    </rPh>
    <rPh sb="561" eb="563">
      <t>チイキ</t>
    </rPh>
    <rPh sb="572" eb="574">
      <t>ゼンコク</t>
    </rPh>
    <rPh sb="583" eb="584">
      <t>タ</t>
    </rPh>
    <rPh sb="585" eb="586">
      <t>ア</t>
    </rPh>
    <rPh sb="592" eb="594">
      <t>チホウ</t>
    </rPh>
    <rPh sb="594" eb="596">
      <t>コウキョウ</t>
    </rPh>
    <rPh sb="596" eb="598">
      <t>ダンタイ</t>
    </rPh>
    <rPh sb="602" eb="604">
      <t>チイキ</t>
    </rPh>
    <rPh sb="613" eb="615">
      <t>タイセイ</t>
    </rPh>
    <rPh sb="615" eb="617">
      <t>セイビ</t>
    </rPh>
    <rPh sb="622" eb="624">
      <t>ヘイセイ</t>
    </rPh>
    <rPh sb="626" eb="627">
      <t>ネン</t>
    </rPh>
    <rPh sb="628" eb="629">
      <t>ガツ</t>
    </rPh>
    <rPh sb="630" eb="635">
      <t>コクドコウツウショウ</t>
    </rPh>
    <rPh sb="636" eb="638">
      <t>シエン</t>
    </rPh>
    <rPh sb="638" eb="640">
      <t>タイショウ</t>
    </rPh>
    <rPh sb="645" eb="647">
      <t>チイキ</t>
    </rPh>
    <rPh sb="648" eb="650">
      <t>センテイ</t>
    </rPh>
    <rPh sb="658" eb="661">
      <t>ジギョウナド</t>
    </rPh>
    <rPh sb="662" eb="663">
      <t>サラ</t>
    </rPh>
    <rPh sb="665" eb="667">
      <t>スイシン</t>
    </rPh>
    <rPh sb="693" eb="694">
      <t>オコナ</t>
    </rPh>
    <rPh sb="748" eb="749">
      <t>オコナ</t>
    </rPh>
    <phoneticPr fontId="6"/>
  </si>
  <si>
    <t>厳しい財政状況の中、民間の資金・知恵等を活用し、真に必要な社会資本の整備・維持管理・更新、運営の効率化等を着実に実施するためには、国が官民連携事業の案件形成支援等を推進する必要がある。このため、事業のフォローアップを通じて、より効果的・効率的に事業を実施するとともに、検討調査結果の概要を官民連携政策課のホームページに掲載し、希望者に対しては報告書本体の電子データを送付することで、より一層の効果の発現を図っている。</t>
    <phoneticPr fontId="6"/>
  </si>
  <si>
    <t>三条市</t>
    <phoneticPr fontId="6"/>
  </si>
  <si>
    <t>-</t>
    <phoneticPr fontId="6"/>
  </si>
  <si>
    <t>府中市</t>
    <phoneticPr fontId="6"/>
  </si>
  <si>
    <t>宇部市</t>
    <phoneticPr fontId="6"/>
  </si>
  <si>
    <t>上野原市</t>
    <phoneticPr fontId="6"/>
  </si>
  <si>
    <t>大東市</t>
    <phoneticPr fontId="6"/>
  </si>
  <si>
    <t>御所市</t>
    <phoneticPr fontId="6"/>
  </si>
  <si>
    <t>北広島市</t>
    <phoneticPr fontId="6"/>
  </si>
  <si>
    <t>弘前市</t>
    <phoneticPr fontId="6"/>
  </si>
  <si>
    <t>秋田県</t>
    <phoneticPr fontId="6"/>
  </si>
  <si>
    <t>富士河口湖町</t>
    <phoneticPr fontId="6"/>
  </si>
  <si>
    <t>地域維持型社会インフラ包括的民間委託検討調査（受託者：パシフィックコンサルタンツ㈱）</t>
    <rPh sb="23" eb="26">
      <t>ジュタクシャ</t>
    </rPh>
    <phoneticPr fontId="6"/>
  </si>
  <si>
    <t>道路施設等包括管理検討調査（受託者：国際航業㈱）</t>
    <rPh sb="14" eb="17">
      <t>ジュタクシャ</t>
    </rPh>
    <phoneticPr fontId="6"/>
  </si>
  <si>
    <t>上下水道事業と民営ガス事業の連携による包括的管理運営スキームに係る調査（受託者：㈱ＮＪＳ）</t>
    <rPh sb="36" eb="39">
      <t>ジュタクシャ</t>
    </rPh>
    <phoneticPr fontId="6"/>
  </si>
  <si>
    <t>道の駅を中心とした「広域観光拠点」整備に向けた官民連携事業調査（受託者：㈱パスコ）</t>
    <rPh sb="32" eb="35">
      <t>ジュタクシャ</t>
    </rPh>
    <phoneticPr fontId="6"/>
  </si>
  <si>
    <t>北広島市総合運動公園等整備運営事業に係る官民連携手法導入検討調査（受託者：㈱日本総合研究所）</t>
    <rPh sb="33" eb="36">
      <t>ジュタクシャ</t>
    </rPh>
    <phoneticPr fontId="6"/>
  </si>
  <si>
    <t>官民連携による総合的な雪対策等検討調査（受託者：プライスウォーターハウスクーパース(株)）</t>
    <rPh sb="20" eb="23">
      <t>ジュタクシャ</t>
    </rPh>
    <phoneticPr fontId="6"/>
  </si>
  <si>
    <t>空港間及び二次交通のネットワーク形成を活かした官民連携手法調査（受託者：プライスウォーターハウスクーパース(株)）</t>
    <rPh sb="32" eb="35">
      <t>ジュタクシャ</t>
    </rPh>
    <phoneticPr fontId="6"/>
  </si>
  <si>
    <t>富士河口湖町観光振興・防災拠点整備に係る官民連携手法導入検討調査（受託者：(株)エイト日本技術開発）</t>
    <rPh sb="33" eb="36">
      <t>ジュタクシャ</t>
    </rPh>
    <phoneticPr fontId="6"/>
  </si>
  <si>
    <t>上野原市広域防災・交流拠点整備における官民連携手法導入検討調査（受託者：三井共同建設コンサルタント・日本総合研究所共同企業体）</t>
    <rPh sb="32" eb="35">
      <t>ジュタクシャ</t>
    </rPh>
    <phoneticPr fontId="6"/>
  </si>
  <si>
    <t>大東スタイル実現のための官民連携事業可能性調査（受託者：三菱ＵＦＪリサーチ＆コンサルティング㈱）</t>
    <rPh sb="24" eb="27">
      <t>ジュタクシャ</t>
    </rPh>
    <phoneticPr fontId="6"/>
  </si>
  <si>
    <t>598/31</t>
    <phoneticPr fontId="6"/>
  </si>
  <si>
    <t>地域維持型社会インフラ包括的民間委託検討調査（受託者：パシフィックコンサルタンツ株式会社）</t>
    <rPh sb="23" eb="26">
      <t>ジュタクシャ</t>
    </rPh>
    <phoneticPr fontId="6"/>
  </si>
  <si>
    <t>上記取組みに加え、地方公共団体及び民間事業者における情報・ノウハウの不足及び官民間での対話・提案の場の不足等の現状を踏まえ、全国を９つのブロックに分け、PPP/PFIに関する情報・ノウハウの共有・習得、関係者間の連携強化、具体的な案件形成を図るための産官学金の協議の場（地域プラットフォーム）を設置し、情報・ノウハウの横展開を図っている。　また、各ブロックごとにモデルとなる事業を選定し、自治体単位の地域プラットフォームを設置することで、具体案件の発掘・形成を支援している。</t>
    <rPh sb="0" eb="2">
      <t>ジョウキ</t>
    </rPh>
    <rPh sb="2" eb="4">
      <t>トリクミ</t>
    </rPh>
    <rPh sb="6" eb="7">
      <t>クワ</t>
    </rPh>
    <rPh sb="135" eb="137">
      <t>チイキ</t>
    </rPh>
    <phoneticPr fontId="6"/>
  </si>
  <si>
    <t>９　市場環境の整備、産業の生産性向上、消費者利益の保護</t>
    <phoneticPr fontId="6"/>
  </si>
  <si>
    <t>30　社会資本整備・管理等を効果的に推進する</t>
    <phoneticPr fontId="6"/>
  </si>
  <si>
    <t>119 民間ビジネス機会の拡大を図る地方ブロックレベルのPPP/PFI地域プラットフォームの形成数</t>
    <rPh sb="4" eb="6">
      <t>ミンカン</t>
    </rPh>
    <rPh sb="10" eb="12">
      <t>キカイ</t>
    </rPh>
    <rPh sb="13" eb="15">
      <t>カクダイ</t>
    </rPh>
    <rPh sb="16" eb="17">
      <t>ハカ</t>
    </rPh>
    <rPh sb="18" eb="20">
      <t>チホウ</t>
    </rPh>
    <rPh sb="35" eb="37">
      <t>チイキ</t>
    </rPh>
    <rPh sb="46" eb="48">
      <t>ケイセイ</t>
    </rPh>
    <rPh sb="48" eb="49">
      <t>スウ</t>
    </rPh>
    <phoneticPr fontId="6"/>
  </si>
  <si>
    <t>ブロック</t>
    <phoneticPr fontId="6"/>
  </si>
  <si>
    <t>社会資本整備と財政健全化の両立に加え、地域の課題解決や活性化、地域経済の成長につなげていく案件を重点的に掘り起こし、地域プラットフォームを通じてノウハウの共有・横展開を促進する。</t>
    <rPh sb="0" eb="4">
      <t>シャカイシホン</t>
    </rPh>
    <rPh sb="4" eb="6">
      <t>セイビ</t>
    </rPh>
    <rPh sb="7" eb="9">
      <t>ザイセイ</t>
    </rPh>
    <rPh sb="9" eb="12">
      <t>ケンゼンカ</t>
    </rPh>
    <rPh sb="13" eb="15">
      <t>リョウリツ</t>
    </rPh>
    <rPh sb="16" eb="17">
      <t>クワ</t>
    </rPh>
    <rPh sb="19" eb="21">
      <t>チイキ</t>
    </rPh>
    <rPh sb="22" eb="24">
      <t>カダイ</t>
    </rPh>
    <rPh sb="24" eb="26">
      <t>カイケツ</t>
    </rPh>
    <rPh sb="27" eb="30">
      <t>カッセイカ</t>
    </rPh>
    <rPh sb="31" eb="33">
      <t>チイキ</t>
    </rPh>
    <rPh sb="33" eb="35">
      <t>ケイザイ</t>
    </rPh>
    <rPh sb="36" eb="38">
      <t>セイチョウ</t>
    </rPh>
    <rPh sb="45" eb="47">
      <t>アンケン</t>
    </rPh>
    <rPh sb="48" eb="51">
      <t>ジュウテンテキ</t>
    </rPh>
    <rPh sb="52" eb="53">
      <t>ホ</t>
    </rPh>
    <rPh sb="54" eb="55">
      <t>オ</t>
    </rPh>
    <rPh sb="58" eb="60">
      <t>チイキ</t>
    </rPh>
    <rPh sb="69" eb="70">
      <t>ツウ</t>
    </rPh>
    <rPh sb="77" eb="79">
      <t>キョウユウ</t>
    </rPh>
    <rPh sb="80" eb="81">
      <t>ヨコ</t>
    </rPh>
    <rPh sb="81" eb="83">
      <t>テンカイ</t>
    </rPh>
    <rPh sb="84" eb="86">
      <t>ソクシン</t>
    </rPh>
    <phoneticPr fontId="6"/>
  </si>
  <si>
    <t>C.</t>
    <phoneticPr fontId="6"/>
  </si>
  <si>
    <t xml:space="preserve">PPP/PFI手法による公的事業の実施は，税収が伸び悩んでいる昨今，重要な政策手法の一つであり，その情報・ノウハウの共有を図ることは意義があると思われる．しかし，アウトカム指標の「定量的な成果目標」と具体的な「成果指標」の関係性が薄く，アウトカム指標が分かりにくい．h34年度までの10年間で総額21兆円規模のPPP/PFI実施を推進するとあるが，現状の予算規模約6億円の調査が総額21兆円にどの程度寄与しているのか分からない．本事業がPPP/PFI実施の促進に寄与することを目的とするのであれば，(a)直接的に21兆円にどの程度寄与しているのかを示すと共に，(b)本事業により実施されるモデル事業で蓄積された「PPP/PFIに関する情報・ノウハウの共有・習得」や「関係者間の連携強化を図るため，産官学金の協議の場であるプラットフォームの形成」がどのように利活用されたかを，アウトカム指標にすべきであろう．特に，後者(b)は，モデル事業により得られる知見が実際にPPP/PFIとして利活用されるには年単位のタイムラグが生じることが容易に考えられるため，アウトカム指標にもそのタイムラグを考慮すべきである．
</t>
    <rPh sb="7" eb="9">
      <t>シュホウ</t>
    </rPh>
    <rPh sb="12" eb="14">
      <t>コウテキ</t>
    </rPh>
    <rPh sb="14" eb="16">
      <t>ジギョウ</t>
    </rPh>
    <rPh sb="17" eb="19">
      <t>ジッシ</t>
    </rPh>
    <rPh sb="21" eb="23">
      <t>ゼイシュウ</t>
    </rPh>
    <rPh sb="24" eb="25">
      <t>ノ</t>
    </rPh>
    <rPh sb="26" eb="27">
      <t>ナヤ</t>
    </rPh>
    <rPh sb="31" eb="33">
      <t>サッコン</t>
    </rPh>
    <rPh sb="34" eb="36">
      <t>ジュウヨウ</t>
    </rPh>
    <rPh sb="37" eb="39">
      <t>セイサク</t>
    </rPh>
    <rPh sb="39" eb="41">
      <t>シュホウ</t>
    </rPh>
    <rPh sb="42" eb="43">
      <t>ヒト</t>
    </rPh>
    <rPh sb="50" eb="52">
      <t>ジョウホウ</t>
    </rPh>
    <rPh sb="58" eb="60">
      <t>キョウユウ</t>
    </rPh>
    <rPh sb="61" eb="62">
      <t>ハカ</t>
    </rPh>
    <rPh sb="66" eb="68">
      <t>イギ</t>
    </rPh>
    <rPh sb="72" eb="73">
      <t>オモ</t>
    </rPh>
    <rPh sb="86" eb="88">
      <t>シヒョウ</t>
    </rPh>
    <rPh sb="90" eb="93">
      <t>テイリョウテキ</t>
    </rPh>
    <rPh sb="94" eb="96">
      <t>セイカ</t>
    </rPh>
    <rPh sb="96" eb="98">
      <t>モクヒョウ</t>
    </rPh>
    <rPh sb="100" eb="103">
      <t>グタイテキ</t>
    </rPh>
    <rPh sb="105" eb="107">
      <t>セイカ</t>
    </rPh>
    <rPh sb="107" eb="109">
      <t>シヒョウ</t>
    </rPh>
    <rPh sb="111" eb="114">
      <t>カンケイセイ</t>
    </rPh>
    <rPh sb="115" eb="116">
      <t>ウス</t>
    </rPh>
    <rPh sb="123" eb="125">
      <t>シヒョウ</t>
    </rPh>
    <rPh sb="126" eb="127">
      <t>ワ</t>
    </rPh>
    <rPh sb="136" eb="138">
      <t>ネンド</t>
    </rPh>
    <rPh sb="143" eb="145">
      <t>ネンカン</t>
    </rPh>
    <rPh sb="146" eb="148">
      <t>ソウガク</t>
    </rPh>
    <rPh sb="150" eb="152">
      <t>チョウエン</t>
    </rPh>
    <rPh sb="152" eb="154">
      <t>キボ</t>
    </rPh>
    <rPh sb="162" eb="164">
      <t>ジッシ</t>
    </rPh>
    <rPh sb="165" eb="167">
      <t>スイシン</t>
    </rPh>
    <rPh sb="174" eb="176">
      <t>ゲンジョウ</t>
    </rPh>
    <rPh sb="177" eb="179">
      <t>ヨサン</t>
    </rPh>
    <rPh sb="179" eb="181">
      <t>キボ</t>
    </rPh>
    <rPh sb="181" eb="182">
      <t>ヤク</t>
    </rPh>
    <rPh sb="183" eb="185">
      <t>オクエン</t>
    </rPh>
    <rPh sb="186" eb="188">
      <t>チョウサ</t>
    </rPh>
    <rPh sb="189" eb="191">
      <t>ソウガク</t>
    </rPh>
    <rPh sb="193" eb="195">
      <t>チョウエン</t>
    </rPh>
    <rPh sb="198" eb="200">
      <t>テイド</t>
    </rPh>
    <rPh sb="200" eb="202">
      <t>キヨ</t>
    </rPh>
    <rPh sb="208" eb="209">
      <t>ワ</t>
    </rPh>
    <rPh sb="214" eb="215">
      <t>ホン</t>
    </rPh>
    <rPh sb="215" eb="217">
      <t>ジギョウ</t>
    </rPh>
    <rPh sb="228" eb="230">
      <t>ソクシン</t>
    </rPh>
    <rPh sb="231" eb="233">
      <t>キヨ</t>
    </rPh>
    <rPh sb="238" eb="240">
      <t>モクテキ</t>
    </rPh>
    <rPh sb="252" eb="255">
      <t>チョクセツテキ</t>
    </rPh>
    <rPh sb="258" eb="260">
      <t>チョウエン</t>
    </rPh>
    <rPh sb="263" eb="265">
      <t>テイド</t>
    </rPh>
    <rPh sb="265" eb="267">
      <t>キヨ</t>
    </rPh>
    <rPh sb="274" eb="275">
      <t>シメ</t>
    </rPh>
    <rPh sb="277" eb="278">
      <t>トモ</t>
    </rPh>
    <rPh sb="283" eb="284">
      <t>ホン</t>
    </rPh>
    <rPh sb="284" eb="286">
      <t>ジギョウ</t>
    </rPh>
    <rPh sb="289" eb="291">
      <t>ジッシ</t>
    </rPh>
    <rPh sb="297" eb="299">
      <t>ジギョウ</t>
    </rPh>
    <rPh sb="300" eb="302">
      <t>チクセキ</t>
    </rPh>
    <rPh sb="314" eb="315">
      <t>カン</t>
    </rPh>
    <rPh sb="317" eb="319">
      <t>ジョウホウ</t>
    </rPh>
    <rPh sb="325" eb="327">
      <t>キョウユウ</t>
    </rPh>
    <rPh sb="328" eb="330">
      <t>シュウトク</t>
    </rPh>
    <rPh sb="333" eb="336">
      <t>カンケイシャ</t>
    </rPh>
    <rPh sb="336" eb="337">
      <t>カン</t>
    </rPh>
    <rPh sb="338" eb="340">
      <t>レンケイ</t>
    </rPh>
    <rPh sb="340" eb="342">
      <t>キョウカ</t>
    </rPh>
    <rPh sb="343" eb="344">
      <t>ハカ</t>
    </rPh>
    <rPh sb="348" eb="351">
      <t>サンカンガク</t>
    </rPh>
    <rPh sb="351" eb="352">
      <t>キン</t>
    </rPh>
    <rPh sb="353" eb="355">
      <t>キョウギ</t>
    </rPh>
    <rPh sb="356" eb="357">
      <t>バ</t>
    </rPh>
    <rPh sb="369" eb="371">
      <t>ケイセイ</t>
    </rPh>
    <rPh sb="378" eb="381">
      <t>リカツヨウ</t>
    </rPh>
    <rPh sb="392" eb="394">
      <t>シヒョウ</t>
    </rPh>
    <rPh sb="403" eb="404">
      <t>トク</t>
    </rPh>
    <rPh sb="406" eb="408">
      <t>コウシャ</t>
    </rPh>
    <rPh sb="416" eb="418">
      <t>ジギョウ</t>
    </rPh>
    <rPh sb="421" eb="422">
      <t>エ</t>
    </rPh>
    <rPh sb="425" eb="427">
      <t>チケン</t>
    </rPh>
    <rPh sb="428" eb="430">
      <t>ジッサイ</t>
    </rPh>
    <rPh sb="441" eb="444">
      <t>リカツヨウ</t>
    </rPh>
    <rPh sb="449" eb="452">
      <t>ネンタンイ</t>
    </rPh>
    <rPh sb="459" eb="460">
      <t>ショウ</t>
    </rPh>
    <rPh sb="465" eb="467">
      <t>ヨウイ</t>
    </rPh>
    <rPh sb="468" eb="469">
      <t>カンガ</t>
    </rPh>
    <rPh sb="481" eb="483">
      <t>シヒョウ</t>
    </rPh>
    <rPh sb="493" eb="495">
      <t>コウリョ</t>
    </rPh>
    <phoneticPr fontId="6"/>
  </si>
  <si>
    <t>　これまでの事業の成果も踏まえ、成果目標と各指標との関係について今一度検証するとともに、現指標の見直しの要否を検討されたい。</t>
    <phoneticPr fontId="6"/>
  </si>
  <si>
    <t>鈴木　章一郎</t>
    <rPh sb="0" eb="6">
      <t>スズキ</t>
    </rPh>
    <phoneticPr fontId="6"/>
  </si>
  <si>
    <t>-</t>
    <phoneticPr fontId="6"/>
  </si>
  <si>
    <t>・百万円未満を四捨五入しているため、「予算額・執行額」欄と誤差が生じている。
・「新しい日本のための優先課題推進枠」150</t>
    <rPh sb="1" eb="2">
      <t>ヒャク</t>
    </rPh>
    <rPh sb="2" eb="4">
      <t>マンエン</t>
    </rPh>
    <rPh sb="4" eb="6">
      <t>ミマン</t>
    </rPh>
    <rPh sb="7" eb="11">
      <t>シシャゴニュウ</t>
    </rPh>
    <rPh sb="19" eb="22">
      <t>ヨサンガク</t>
    </rPh>
    <rPh sb="23" eb="26">
      <t>シッコウガク</t>
    </rPh>
    <rPh sb="27" eb="28">
      <t>ラン</t>
    </rPh>
    <rPh sb="29" eb="31">
      <t>ゴサ</t>
    </rPh>
    <rPh sb="32" eb="33">
      <t>ショウ</t>
    </rPh>
    <phoneticPr fontId="6"/>
  </si>
  <si>
    <t>執行等改善</t>
  </si>
  <si>
    <t>-</t>
    <phoneticPr fontId="6"/>
  </si>
  <si>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8">
      <t>ネンド</t>
    </rPh>
    <rPh sb="30" eb="32">
      <t>ヘイセイ</t>
    </rPh>
    <rPh sb="34" eb="36">
      <t>ネンド</t>
    </rPh>
    <rPh sb="49" eb="51">
      <t>タッセイ</t>
    </rPh>
    <rPh sb="52" eb="54">
      <t>メザ</t>
    </rPh>
    <phoneticPr fontId="6"/>
  </si>
  <si>
    <t>PPP/PFIの事業規模</t>
    <rPh sb="8" eb="10">
      <t>ジギョウ</t>
    </rPh>
    <rPh sb="10" eb="12">
      <t>キボ</t>
    </rPh>
    <phoneticPr fontId="6"/>
  </si>
  <si>
    <t>-</t>
    <phoneticPr fontId="6"/>
  </si>
  <si>
    <t>件</t>
    <rPh sb="0" eb="1">
      <t>ケン</t>
    </rPh>
    <phoneticPr fontId="6"/>
  </si>
  <si>
    <t>事業
規模
（兆円）
※累計</t>
    <rPh sb="0" eb="2">
      <t>ジギョウ</t>
    </rPh>
    <rPh sb="3" eb="5">
      <t>キボ</t>
    </rPh>
    <rPh sb="7" eb="9">
      <t>チョウエン</t>
    </rPh>
    <rPh sb="12" eb="14">
      <t>ルイケイ</t>
    </rPh>
    <phoneticPr fontId="6"/>
  </si>
  <si>
    <t>事業
規模
（兆円）</t>
    <rPh sb="0" eb="2">
      <t>ジギョウ</t>
    </rPh>
    <rPh sb="3" eb="5">
      <t>キボ</t>
    </rPh>
    <rPh sb="7" eb="9">
      <t>チョウエン</t>
    </rPh>
    <phoneticPr fontId="6"/>
  </si>
  <si>
    <t>外部有識者や行政事業レビュー推進チームの所見を踏まえ、成果目標及び成果実績（アウトカム）について見直しを行った。</t>
    <rPh sb="31" eb="32">
      <t>オヨ</t>
    </rPh>
    <rPh sb="33" eb="35">
      <t>セイカ</t>
    </rPh>
    <rPh sb="35" eb="37">
      <t>ジッセキ</t>
    </rPh>
    <rPh sb="48" eb="50">
      <t>ミナオ</t>
    </rPh>
    <rPh sb="52" eb="53">
      <t>オコナ</t>
    </rPh>
    <phoneticPr fontId="6"/>
  </si>
  <si>
    <t>本支援対象事業の50%が調査検討終了から3年以内にPPP/PFIとして事業化する。</t>
    <rPh sb="0" eb="1">
      <t>ホン</t>
    </rPh>
    <rPh sb="1" eb="3">
      <t>シエン</t>
    </rPh>
    <rPh sb="3" eb="5">
      <t>タイショウ</t>
    </rPh>
    <rPh sb="5" eb="7">
      <t>ジギョウ</t>
    </rPh>
    <rPh sb="12" eb="14">
      <t>チョウサ</t>
    </rPh>
    <rPh sb="14" eb="16">
      <t>ケントウ</t>
    </rPh>
    <rPh sb="16" eb="18">
      <t>シュウリョウ</t>
    </rPh>
    <rPh sb="21" eb="22">
      <t>ネン</t>
    </rPh>
    <rPh sb="22" eb="24">
      <t>イナイ</t>
    </rPh>
    <rPh sb="35" eb="38">
      <t>ジギョウカ</t>
    </rPh>
    <phoneticPr fontId="6"/>
  </si>
  <si>
    <t>本支援事業による調査検討により、PPP/PFIとして事業化された案件数</t>
    <rPh sb="0" eb="1">
      <t>ホン</t>
    </rPh>
    <rPh sb="1" eb="3">
      <t>シエン</t>
    </rPh>
    <rPh sb="3" eb="5">
      <t>ジギョウ</t>
    </rPh>
    <rPh sb="8" eb="10">
      <t>チョウサ</t>
    </rPh>
    <rPh sb="10" eb="12">
      <t>ケントウ</t>
    </rPh>
    <rPh sb="26" eb="29">
      <t>ジギョウカ</t>
    </rPh>
    <rPh sb="32" eb="34">
      <t>アンケン</t>
    </rPh>
    <rPh sb="34" eb="35">
      <t>カズ</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</si>
</sst>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123262</xdr:colOff>
      <xdr:row>721</xdr:row>
      <xdr:rowOff>0</xdr:rowOff>
    </xdr:from>
    <xdr:to>
      <xdr:col>25</xdr:col>
      <xdr:colOff>115418</xdr:colOff>
      <xdr:row>722</xdr:row>
      <xdr:rowOff>233643</xdr:rowOff>
    </xdr:to>
    <xdr:sp macro="" textlink="">
      <xdr:nvSpPr>
        <xdr:cNvPr id="5" name="正方形/長方形 4"/>
        <xdr:cNvSpPr/>
      </xdr:nvSpPr>
      <xdr:spPr>
        <a:xfrm>
          <a:off x="1523437" y="35623500"/>
          <a:ext cx="3592606" cy="5860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558.2</a:t>
          </a:r>
          <a:r>
            <a:rPr kumimoji="1" lang="ja-JP" altLang="en-US" sz="1100"/>
            <a:t>百万円</a:t>
          </a:r>
          <a:endParaRPr kumimoji="1" lang="en-US" altLang="ja-JP" sz="1100"/>
        </a:p>
      </xdr:txBody>
    </xdr:sp>
    <xdr:clientData/>
  </xdr:twoCellAnchor>
  <xdr:twoCellAnchor>
    <xdr:from>
      <xdr:col>7</xdr:col>
      <xdr:colOff>159684</xdr:colOff>
      <xdr:row>723</xdr:row>
      <xdr:rowOff>28014</xdr:rowOff>
    </xdr:from>
    <xdr:to>
      <xdr:col>25</xdr:col>
      <xdr:colOff>37540</xdr:colOff>
      <xdr:row>724</xdr:row>
      <xdr:rowOff>118781</xdr:rowOff>
    </xdr:to>
    <xdr:sp macro="" textlink="">
      <xdr:nvSpPr>
        <xdr:cNvPr id="6" name="大かっこ 5"/>
        <xdr:cNvSpPr/>
      </xdr:nvSpPr>
      <xdr:spPr>
        <a:xfrm>
          <a:off x="1532405" y="50916727"/>
          <a:ext cx="3407709" cy="440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16</xdr:col>
      <xdr:colOff>2</xdr:colOff>
      <xdr:row>724</xdr:row>
      <xdr:rowOff>179292</xdr:rowOff>
    </xdr:from>
    <xdr:to>
      <xdr:col>16</xdr:col>
      <xdr:colOff>11908</xdr:colOff>
      <xdr:row>738</xdr:row>
      <xdr:rowOff>187978</xdr:rowOff>
    </xdr:to>
    <xdr:cxnSp macro="">
      <xdr:nvCxnSpPr>
        <xdr:cNvPr id="8" name="直線コネクタ 7"/>
        <xdr:cNvCxnSpPr/>
      </xdr:nvCxnSpPr>
      <xdr:spPr>
        <a:xfrm>
          <a:off x="3200402" y="36860067"/>
          <a:ext cx="11906" cy="49426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730</xdr:row>
      <xdr:rowOff>0</xdr:rowOff>
    </xdr:from>
    <xdr:to>
      <xdr:col>28</xdr:col>
      <xdr:colOff>47187</xdr:colOff>
      <xdr:row>730</xdr:row>
      <xdr:rowOff>4905</xdr:rowOff>
    </xdr:to>
    <xdr:cxnSp macro="">
      <xdr:nvCxnSpPr>
        <xdr:cNvPr id="9" name="直線コネクタ 8"/>
        <xdr:cNvCxnSpPr/>
      </xdr:nvCxnSpPr>
      <xdr:spPr>
        <a:xfrm flipH="1">
          <a:off x="3200400" y="38795325"/>
          <a:ext cx="24474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728</xdr:row>
      <xdr:rowOff>313768</xdr:rowOff>
    </xdr:from>
    <xdr:ext cx="607859" cy="275717"/>
    <xdr:sp macro="" textlink="">
      <xdr:nvSpPr>
        <xdr:cNvPr id="10" name="テキスト ボックス 9"/>
        <xdr:cNvSpPr txBox="1"/>
      </xdr:nvSpPr>
      <xdr:spPr>
        <a:xfrm>
          <a:off x="3600450" y="384042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twoCellAnchor>
    <xdr:from>
      <xdr:col>28</xdr:col>
      <xdr:colOff>44824</xdr:colOff>
      <xdr:row>729</xdr:row>
      <xdr:rowOff>11206</xdr:rowOff>
    </xdr:from>
    <xdr:to>
      <xdr:col>44</xdr:col>
      <xdr:colOff>12980</xdr:colOff>
      <xdr:row>730</xdr:row>
      <xdr:rowOff>235324</xdr:rowOff>
    </xdr:to>
    <xdr:sp macro="" textlink="">
      <xdr:nvSpPr>
        <xdr:cNvPr id="11" name="正方形/長方形 10"/>
        <xdr:cNvSpPr/>
      </xdr:nvSpPr>
      <xdr:spPr>
        <a:xfrm>
          <a:off x="5645524" y="38454106"/>
          <a:ext cx="3168556" cy="5765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9</a:t>
          </a:r>
          <a:r>
            <a:rPr kumimoji="1" lang="ja-JP" altLang="en-US" sz="1100"/>
            <a:t>団体）</a:t>
          </a:r>
          <a:endParaRPr kumimoji="1" lang="en-US" altLang="ja-JP" sz="1100"/>
        </a:p>
        <a:p>
          <a:pPr algn="ctr"/>
          <a:r>
            <a:rPr kumimoji="1" lang="en-US" altLang="ja-JP" sz="1100">
              <a:solidFill>
                <a:sysClr val="windowText" lastClr="000000"/>
              </a:solidFill>
            </a:rPr>
            <a:t>268.4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67234</xdr:colOff>
      <xdr:row>731</xdr:row>
      <xdr:rowOff>22412</xdr:rowOff>
    </xdr:from>
    <xdr:to>
      <xdr:col>45</xdr:col>
      <xdr:colOff>56409</xdr:colOff>
      <xdr:row>732</xdr:row>
      <xdr:rowOff>66708</xdr:rowOff>
    </xdr:to>
    <xdr:sp macro="" textlink="">
      <xdr:nvSpPr>
        <xdr:cNvPr id="12" name="大かっこ 11"/>
        <xdr:cNvSpPr/>
      </xdr:nvSpPr>
      <xdr:spPr>
        <a:xfrm>
          <a:off x="5667934" y="39170162"/>
          <a:ext cx="3389600" cy="396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oneCellAnchor>
    <xdr:from>
      <xdr:col>28</xdr:col>
      <xdr:colOff>0</xdr:colOff>
      <xdr:row>728</xdr:row>
      <xdr:rowOff>0</xdr:rowOff>
    </xdr:from>
    <xdr:ext cx="889987" cy="275717"/>
    <xdr:sp macro="" textlink="">
      <xdr:nvSpPr>
        <xdr:cNvPr id="13" name="テキスト ボックス 12"/>
        <xdr:cNvSpPr txBox="1"/>
      </xdr:nvSpPr>
      <xdr:spPr>
        <a:xfrm>
          <a:off x="5600700" y="380904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16</xdr:col>
      <xdr:colOff>0</xdr:colOff>
      <xdr:row>738</xdr:row>
      <xdr:rowOff>179296</xdr:rowOff>
    </xdr:from>
    <xdr:to>
      <xdr:col>20</xdr:col>
      <xdr:colOff>19247</xdr:colOff>
      <xdr:row>738</xdr:row>
      <xdr:rowOff>186662</xdr:rowOff>
    </xdr:to>
    <xdr:cxnSp macro="">
      <xdr:nvCxnSpPr>
        <xdr:cNvPr id="14" name="直線コネクタ 13"/>
        <xdr:cNvCxnSpPr/>
      </xdr:nvCxnSpPr>
      <xdr:spPr>
        <a:xfrm flipH="1" flipV="1">
          <a:off x="3200400" y="41794021"/>
          <a:ext cx="819347"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737</xdr:row>
      <xdr:rowOff>246529</xdr:rowOff>
    </xdr:from>
    <xdr:to>
      <xdr:col>33</xdr:col>
      <xdr:colOff>95451</xdr:colOff>
      <xdr:row>739</xdr:row>
      <xdr:rowOff>123305</xdr:rowOff>
    </xdr:to>
    <xdr:sp macro="" textlink="">
      <xdr:nvSpPr>
        <xdr:cNvPr id="15" name="正方形/長方形 14"/>
        <xdr:cNvSpPr/>
      </xdr:nvSpPr>
      <xdr:spPr>
        <a:xfrm>
          <a:off x="4000500" y="41508829"/>
          <a:ext cx="2695776" cy="58162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20</a:t>
          </a:r>
          <a:r>
            <a:rPr kumimoji="1" lang="ja-JP" altLang="en-US" sz="1100"/>
            <a:t>団体）</a:t>
          </a:r>
          <a:endParaRPr kumimoji="1" lang="en-US" altLang="ja-JP" sz="1100"/>
        </a:p>
        <a:p>
          <a:pPr algn="ctr"/>
          <a:r>
            <a:rPr kumimoji="1" lang="en-US" altLang="ja-JP" sz="1100"/>
            <a:t>289</a:t>
          </a:r>
          <a:r>
            <a:rPr kumimoji="1" lang="ja-JP" altLang="en-US" sz="1100"/>
            <a:t>百万円</a:t>
          </a:r>
          <a:endParaRPr kumimoji="1" lang="en-US" altLang="ja-JP" sz="1100"/>
        </a:p>
      </xdr:txBody>
    </xdr:sp>
    <xdr:clientData/>
  </xdr:twoCellAnchor>
  <xdr:oneCellAnchor>
    <xdr:from>
      <xdr:col>20</xdr:col>
      <xdr:colOff>22410</xdr:colOff>
      <xdr:row>736</xdr:row>
      <xdr:rowOff>212914</xdr:rowOff>
    </xdr:from>
    <xdr:ext cx="960519" cy="275717"/>
    <xdr:sp macro="" textlink="">
      <xdr:nvSpPr>
        <xdr:cNvPr id="16" name="テキスト ボックス 15"/>
        <xdr:cNvSpPr txBox="1"/>
      </xdr:nvSpPr>
      <xdr:spPr>
        <a:xfrm>
          <a:off x="4022910" y="41122789"/>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20</xdr:col>
      <xdr:colOff>0</xdr:colOff>
      <xdr:row>739</xdr:row>
      <xdr:rowOff>291352</xdr:rowOff>
    </xdr:from>
    <xdr:to>
      <xdr:col>33</xdr:col>
      <xdr:colOff>169544</xdr:colOff>
      <xdr:row>741</xdr:row>
      <xdr:rowOff>188062</xdr:rowOff>
    </xdr:to>
    <xdr:sp macro="" textlink="">
      <xdr:nvSpPr>
        <xdr:cNvPr id="17" name="大かっこ 16"/>
        <xdr:cNvSpPr/>
      </xdr:nvSpPr>
      <xdr:spPr>
        <a:xfrm>
          <a:off x="4000500" y="42258502"/>
          <a:ext cx="2769869" cy="601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1076</xdr:row>
          <xdr:rowOff>38100</xdr:rowOff>
        </xdr:from>
        <xdr:to>
          <xdr:col>44</xdr:col>
          <xdr:colOff>47625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126066</xdr:colOff>
      <xdr:row>720</xdr:row>
      <xdr:rowOff>140073</xdr:rowOff>
    </xdr:from>
    <xdr:to>
      <xdr:col>42</xdr:col>
      <xdr:colOff>112059</xdr:colOff>
      <xdr:row>723</xdr:row>
      <xdr:rowOff>322169</xdr:rowOff>
    </xdr:to>
    <xdr:sp macro="" textlink="">
      <xdr:nvSpPr>
        <xdr:cNvPr id="19" name="大かっこ 18"/>
        <xdr:cNvSpPr/>
      </xdr:nvSpPr>
      <xdr:spPr>
        <a:xfrm>
          <a:off x="5420845" y="49978235"/>
          <a:ext cx="2927538" cy="1232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官民連携事業の企画・立案、進捗管理に係る事務費</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諸謝金</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職員等旅費</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20" zoomScale="85" zoomScaleNormal="85" zoomScaleSheetLayoutView="70" zoomScalePageLayoutView="85" workbookViewId="0">
      <selection activeCell="BF26" sqref="BF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c r="AR2" s="802"/>
      <c r="AS2" s="52" t="str">
        <f>IF(OR(AQ2="　", AQ2=""), "", "-")</f>
        <v/>
      </c>
      <c r="AT2" s="803">
        <v>309</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195</v>
      </c>
      <c r="H5" s="710"/>
      <c r="I5" s="710"/>
      <c r="J5" s="710"/>
      <c r="K5" s="710"/>
      <c r="L5" s="710"/>
      <c r="M5" s="711" t="s">
        <v>75</v>
      </c>
      <c r="N5" s="712"/>
      <c r="O5" s="712"/>
      <c r="P5" s="712"/>
      <c r="Q5" s="712"/>
      <c r="R5" s="713"/>
      <c r="S5" s="714" t="s">
        <v>140</v>
      </c>
      <c r="T5" s="710"/>
      <c r="U5" s="710"/>
      <c r="V5" s="710"/>
      <c r="W5" s="710"/>
      <c r="X5" s="715"/>
      <c r="Y5" s="559" t="s">
        <v>3</v>
      </c>
      <c r="Z5" s="295"/>
      <c r="AA5" s="295"/>
      <c r="AB5" s="295"/>
      <c r="AC5" s="295"/>
      <c r="AD5" s="296"/>
      <c r="AE5" s="560" t="s">
        <v>521</v>
      </c>
      <c r="AF5" s="560"/>
      <c r="AG5" s="560"/>
      <c r="AH5" s="560"/>
      <c r="AI5" s="560"/>
      <c r="AJ5" s="560"/>
      <c r="AK5" s="560"/>
      <c r="AL5" s="560"/>
      <c r="AM5" s="560"/>
      <c r="AN5" s="560"/>
      <c r="AO5" s="560"/>
      <c r="AP5" s="561"/>
      <c r="AQ5" s="562" t="s">
        <v>608</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609</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519</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4" t="str">
        <f>入力規則等!A26</f>
        <v>-</v>
      </c>
      <c r="H8" s="582"/>
      <c r="I8" s="582"/>
      <c r="J8" s="582"/>
      <c r="K8" s="582"/>
      <c r="L8" s="582"/>
      <c r="M8" s="582"/>
      <c r="N8" s="582"/>
      <c r="O8" s="582"/>
      <c r="P8" s="582"/>
      <c r="Q8" s="582"/>
      <c r="R8" s="582"/>
      <c r="S8" s="582"/>
      <c r="T8" s="582"/>
      <c r="U8" s="582"/>
      <c r="V8" s="582"/>
      <c r="W8" s="582"/>
      <c r="X8" s="875"/>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542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594</v>
      </c>
      <c r="Q13" s="258"/>
      <c r="R13" s="258"/>
      <c r="S13" s="258"/>
      <c r="T13" s="258"/>
      <c r="U13" s="258"/>
      <c r="V13" s="259"/>
      <c r="W13" s="257">
        <v>594</v>
      </c>
      <c r="X13" s="258"/>
      <c r="Y13" s="258"/>
      <c r="Z13" s="258"/>
      <c r="AA13" s="258"/>
      <c r="AB13" s="258"/>
      <c r="AC13" s="259"/>
      <c r="AD13" s="257">
        <v>598</v>
      </c>
      <c r="AE13" s="258"/>
      <c r="AF13" s="258"/>
      <c r="AG13" s="258"/>
      <c r="AH13" s="258"/>
      <c r="AI13" s="258"/>
      <c r="AJ13" s="259"/>
      <c r="AK13" s="257">
        <v>598</v>
      </c>
      <c r="AL13" s="258"/>
      <c r="AM13" s="258"/>
      <c r="AN13" s="258"/>
      <c r="AO13" s="258"/>
      <c r="AP13" s="258"/>
      <c r="AQ13" s="259"/>
      <c r="AR13" s="813">
        <v>695</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594</v>
      </c>
      <c r="Q18" s="738"/>
      <c r="R18" s="738"/>
      <c r="S18" s="738"/>
      <c r="T18" s="738"/>
      <c r="U18" s="738"/>
      <c r="V18" s="739"/>
      <c r="W18" s="737">
        <f>SUM(W13:AC17)</f>
        <v>594</v>
      </c>
      <c r="X18" s="738"/>
      <c r="Y18" s="738"/>
      <c r="Z18" s="738"/>
      <c r="AA18" s="738"/>
      <c r="AB18" s="738"/>
      <c r="AC18" s="739"/>
      <c r="AD18" s="737">
        <f>SUM(AD13:AJ17)</f>
        <v>598</v>
      </c>
      <c r="AE18" s="738"/>
      <c r="AF18" s="738"/>
      <c r="AG18" s="738"/>
      <c r="AH18" s="738"/>
      <c r="AI18" s="738"/>
      <c r="AJ18" s="739"/>
      <c r="AK18" s="737">
        <f>SUM(AK13:AQ17)</f>
        <v>598</v>
      </c>
      <c r="AL18" s="738"/>
      <c r="AM18" s="738"/>
      <c r="AN18" s="738"/>
      <c r="AO18" s="738"/>
      <c r="AP18" s="738"/>
      <c r="AQ18" s="739"/>
      <c r="AR18" s="737">
        <f>SUM(AR13:AX17)</f>
        <v>695</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v>575</v>
      </c>
      <c r="Q19" s="258"/>
      <c r="R19" s="258"/>
      <c r="S19" s="258"/>
      <c r="T19" s="258"/>
      <c r="U19" s="258"/>
      <c r="V19" s="259"/>
      <c r="W19" s="257">
        <v>585</v>
      </c>
      <c r="X19" s="258"/>
      <c r="Y19" s="258"/>
      <c r="Z19" s="258"/>
      <c r="AA19" s="258"/>
      <c r="AB19" s="258"/>
      <c r="AC19" s="259"/>
      <c r="AD19" s="257">
        <v>558</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0.96801346801346799</v>
      </c>
      <c r="Q20" s="741"/>
      <c r="R20" s="741"/>
      <c r="S20" s="741"/>
      <c r="T20" s="741"/>
      <c r="U20" s="741"/>
      <c r="V20" s="741"/>
      <c r="W20" s="741">
        <f>IF(W18=0, "-", W19/W18)</f>
        <v>0.98484848484848486</v>
      </c>
      <c r="X20" s="741"/>
      <c r="Y20" s="741"/>
      <c r="Z20" s="741"/>
      <c r="AA20" s="741"/>
      <c r="AB20" s="741"/>
      <c r="AC20" s="741"/>
      <c r="AD20" s="741">
        <f>IF(AD18=0, "-", AD19/AD18)</f>
        <v>0.93311036789297663</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543</v>
      </c>
      <c r="AR22" s="151"/>
      <c r="AS22" s="152" t="s">
        <v>371</v>
      </c>
      <c r="AT22" s="153"/>
      <c r="AU22" s="276">
        <v>34</v>
      </c>
      <c r="AV22" s="276"/>
      <c r="AW22" s="274" t="s">
        <v>313</v>
      </c>
      <c r="AX22" s="275"/>
    </row>
    <row r="23" spans="1:50" ht="57.75" customHeight="1" x14ac:dyDescent="0.15">
      <c r="A23" s="280"/>
      <c r="B23" s="278"/>
      <c r="C23" s="278"/>
      <c r="D23" s="278"/>
      <c r="E23" s="278"/>
      <c r="F23" s="279"/>
      <c r="G23" s="400" t="s">
        <v>613</v>
      </c>
      <c r="H23" s="401"/>
      <c r="I23" s="401"/>
      <c r="J23" s="401"/>
      <c r="K23" s="401"/>
      <c r="L23" s="401"/>
      <c r="M23" s="401"/>
      <c r="N23" s="401"/>
      <c r="O23" s="402"/>
      <c r="P23" s="111" t="s">
        <v>614</v>
      </c>
      <c r="Q23" s="111"/>
      <c r="R23" s="111"/>
      <c r="S23" s="111"/>
      <c r="T23" s="111"/>
      <c r="U23" s="111"/>
      <c r="V23" s="111"/>
      <c r="W23" s="111"/>
      <c r="X23" s="131"/>
      <c r="Y23" s="376" t="s">
        <v>14</v>
      </c>
      <c r="Z23" s="377"/>
      <c r="AA23" s="378"/>
      <c r="AB23" s="722" t="s">
        <v>617</v>
      </c>
      <c r="AC23" s="326"/>
      <c r="AD23" s="326"/>
      <c r="AE23" s="392">
        <v>1.3</v>
      </c>
      <c r="AF23" s="363"/>
      <c r="AG23" s="363"/>
      <c r="AH23" s="363"/>
      <c r="AI23" s="392">
        <v>2.4</v>
      </c>
      <c r="AJ23" s="363"/>
      <c r="AK23" s="363"/>
      <c r="AL23" s="363"/>
      <c r="AM23" s="392" t="s">
        <v>615</v>
      </c>
      <c r="AN23" s="363"/>
      <c r="AO23" s="363"/>
      <c r="AP23" s="363"/>
      <c r="AQ23" s="272" t="s">
        <v>543</v>
      </c>
      <c r="AR23" s="208"/>
      <c r="AS23" s="208"/>
      <c r="AT23" s="273"/>
      <c r="AU23" s="363" t="s">
        <v>543</v>
      </c>
      <c r="AV23" s="363"/>
      <c r="AW23" s="363"/>
      <c r="AX23" s="364"/>
    </row>
    <row r="24" spans="1:50" ht="50.1"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725" t="s">
        <v>618</v>
      </c>
      <c r="AC24" s="371"/>
      <c r="AD24" s="371"/>
      <c r="AE24" s="392" t="s">
        <v>612</v>
      </c>
      <c r="AF24" s="363"/>
      <c r="AG24" s="363"/>
      <c r="AH24" s="363"/>
      <c r="AI24" s="392" t="s">
        <v>612</v>
      </c>
      <c r="AJ24" s="363"/>
      <c r="AK24" s="363"/>
      <c r="AL24" s="363"/>
      <c r="AM24" s="392" t="s">
        <v>612</v>
      </c>
      <c r="AN24" s="363"/>
      <c r="AO24" s="363"/>
      <c r="AP24" s="363"/>
      <c r="AQ24" s="272" t="s">
        <v>543</v>
      </c>
      <c r="AR24" s="208"/>
      <c r="AS24" s="208"/>
      <c r="AT24" s="273"/>
      <c r="AU24" s="363">
        <v>21</v>
      </c>
      <c r="AV24" s="363"/>
      <c r="AW24" s="363"/>
      <c r="AX24" s="364"/>
    </row>
    <row r="25" spans="1:50" ht="30.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612</v>
      </c>
      <c r="AF25" s="363"/>
      <c r="AG25" s="363"/>
      <c r="AH25" s="363"/>
      <c r="AI25" s="392" t="s">
        <v>612</v>
      </c>
      <c r="AJ25" s="363"/>
      <c r="AK25" s="363"/>
      <c r="AL25" s="363"/>
      <c r="AM25" s="392" t="s">
        <v>612</v>
      </c>
      <c r="AN25" s="363"/>
      <c r="AO25" s="363"/>
      <c r="AP25" s="363"/>
      <c r="AQ25" s="272" t="s">
        <v>543</v>
      </c>
      <c r="AR25" s="208"/>
      <c r="AS25" s="208"/>
      <c r="AT25" s="273"/>
      <c r="AU25" s="363" t="s">
        <v>543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customHeight="1" x14ac:dyDescent="0.15">
      <c r="A28" s="280"/>
      <c r="B28" s="278"/>
      <c r="C28" s="278"/>
      <c r="D28" s="278"/>
      <c r="E28" s="278"/>
      <c r="F28" s="279"/>
      <c r="G28" s="400" t="s">
        <v>620</v>
      </c>
      <c r="H28" s="401"/>
      <c r="I28" s="401"/>
      <c r="J28" s="401"/>
      <c r="K28" s="401"/>
      <c r="L28" s="401"/>
      <c r="M28" s="401"/>
      <c r="N28" s="401"/>
      <c r="O28" s="402"/>
      <c r="P28" s="111" t="s">
        <v>621</v>
      </c>
      <c r="Q28" s="111"/>
      <c r="R28" s="111"/>
      <c r="S28" s="111"/>
      <c r="T28" s="111"/>
      <c r="U28" s="111"/>
      <c r="V28" s="111"/>
      <c r="W28" s="111"/>
      <c r="X28" s="131"/>
      <c r="Y28" s="376" t="s">
        <v>14</v>
      </c>
      <c r="Z28" s="377"/>
      <c r="AA28" s="378"/>
      <c r="AB28" s="326" t="s">
        <v>616</v>
      </c>
      <c r="AC28" s="326"/>
      <c r="AD28" s="326"/>
      <c r="AE28" s="392">
        <v>5</v>
      </c>
      <c r="AF28" s="363"/>
      <c r="AG28" s="363"/>
      <c r="AH28" s="363"/>
      <c r="AI28" s="392">
        <v>16</v>
      </c>
      <c r="AJ28" s="363"/>
      <c r="AK28" s="363"/>
      <c r="AL28" s="363"/>
      <c r="AM28" s="392">
        <v>27</v>
      </c>
      <c r="AN28" s="363"/>
      <c r="AO28" s="363"/>
      <c r="AP28" s="363"/>
      <c r="AQ28" s="272" t="s">
        <v>615</v>
      </c>
      <c r="AR28" s="208"/>
      <c r="AS28" s="208"/>
      <c r="AT28" s="273"/>
      <c r="AU28" s="363" t="s">
        <v>615</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616</v>
      </c>
      <c r="AC29" s="371"/>
      <c r="AD29" s="371"/>
      <c r="AE29" s="392">
        <v>8</v>
      </c>
      <c r="AF29" s="363"/>
      <c r="AG29" s="363"/>
      <c r="AH29" s="363"/>
      <c r="AI29" s="392">
        <v>18</v>
      </c>
      <c r="AJ29" s="363"/>
      <c r="AK29" s="363"/>
      <c r="AL29" s="363"/>
      <c r="AM29" s="392">
        <v>32</v>
      </c>
      <c r="AN29" s="363"/>
      <c r="AO29" s="363"/>
      <c r="AP29" s="363"/>
      <c r="AQ29" s="272" t="s">
        <v>615</v>
      </c>
      <c r="AR29" s="208"/>
      <c r="AS29" s="208"/>
      <c r="AT29" s="273"/>
      <c r="AU29" s="363" t="s">
        <v>615</v>
      </c>
      <c r="AV29" s="363"/>
      <c r="AW29" s="363"/>
      <c r="AX29" s="364"/>
    </row>
    <row r="30" spans="1:50" ht="22.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f>AE28/AE29*100</f>
        <v>62.5</v>
      </c>
      <c r="AF30" s="363"/>
      <c r="AG30" s="363"/>
      <c r="AH30" s="363"/>
      <c r="AI30" s="392">
        <f t="shared" ref="AI30" si="0">AI28/AI29*100</f>
        <v>88.888888888888886</v>
      </c>
      <c r="AJ30" s="363"/>
      <c r="AK30" s="363"/>
      <c r="AL30" s="363"/>
      <c r="AM30" s="392">
        <f t="shared" ref="AM30" si="1">AM28/AM29*100</f>
        <v>84.375</v>
      </c>
      <c r="AN30" s="363"/>
      <c r="AO30" s="363"/>
      <c r="AP30" s="363"/>
      <c r="AQ30" s="272" t="s">
        <v>615</v>
      </c>
      <c r="AR30" s="208"/>
      <c r="AS30" s="208"/>
      <c r="AT30" s="273"/>
      <c r="AU30" s="363" t="s">
        <v>615</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5" t="s">
        <v>262</v>
      </c>
      <c r="AV58" s="805"/>
      <c r="AW58" s="805"/>
      <c r="AX58" s="806"/>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5" t="s">
        <v>262</v>
      </c>
      <c r="AV63" s="805"/>
      <c r="AW63" s="805"/>
      <c r="AX63" s="806"/>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14.25" hidden="1" customHeight="1" thickBot="1" x14ac:dyDescent="0.2">
      <c r="A72" s="724"/>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523</v>
      </c>
      <c r="H74" s="111"/>
      <c r="I74" s="111"/>
      <c r="J74" s="111"/>
      <c r="K74" s="111"/>
      <c r="L74" s="111"/>
      <c r="M74" s="111"/>
      <c r="N74" s="111"/>
      <c r="O74" s="111"/>
      <c r="P74" s="111"/>
      <c r="Q74" s="111"/>
      <c r="R74" s="111"/>
      <c r="S74" s="111"/>
      <c r="T74" s="111"/>
      <c r="U74" s="111"/>
      <c r="V74" s="111"/>
      <c r="W74" s="111"/>
      <c r="X74" s="131"/>
      <c r="Y74" s="294" t="s">
        <v>62</v>
      </c>
      <c r="Z74" s="295"/>
      <c r="AA74" s="296"/>
      <c r="AB74" s="326" t="s">
        <v>524</v>
      </c>
      <c r="AC74" s="326"/>
      <c r="AD74" s="326"/>
      <c r="AE74" s="251">
        <v>43</v>
      </c>
      <c r="AF74" s="251"/>
      <c r="AG74" s="251"/>
      <c r="AH74" s="251"/>
      <c r="AI74" s="251">
        <v>37</v>
      </c>
      <c r="AJ74" s="251"/>
      <c r="AK74" s="251"/>
      <c r="AL74" s="251"/>
      <c r="AM74" s="251">
        <v>30</v>
      </c>
      <c r="AN74" s="251"/>
      <c r="AO74" s="251"/>
      <c r="AP74" s="251"/>
      <c r="AQ74" s="251" t="s">
        <v>543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524</v>
      </c>
      <c r="AC75" s="326"/>
      <c r="AD75" s="326"/>
      <c r="AE75" s="251">
        <v>28</v>
      </c>
      <c r="AF75" s="251"/>
      <c r="AG75" s="251"/>
      <c r="AH75" s="251"/>
      <c r="AI75" s="251">
        <v>31</v>
      </c>
      <c r="AJ75" s="251"/>
      <c r="AK75" s="251"/>
      <c r="AL75" s="251"/>
      <c r="AM75" s="251">
        <v>29</v>
      </c>
      <c r="AN75" s="251"/>
      <c r="AO75" s="251"/>
      <c r="AP75" s="251"/>
      <c r="AQ75" s="251">
        <v>31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525</v>
      </c>
      <c r="H89" s="385"/>
      <c r="I89" s="385"/>
      <c r="J89" s="385"/>
      <c r="K89" s="385"/>
      <c r="L89" s="385"/>
      <c r="M89" s="385"/>
      <c r="N89" s="385"/>
      <c r="O89" s="385"/>
      <c r="P89" s="385"/>
      <c r="Q89" s="385"/>
      <c r="R89" s="385"/>
      <c r="S89" s="385"/>
      <c r="T89" s="385"/>
      <c r="U89" s="385"/>
      <c r="V89" s="385"/>
      <c r="W89" s="385"/>
      <c r="X89" s="385"/>
      <c r="Y89" s="260" t="s">
        <v>17</v>
      </c>
      <c r="Z89" s="261"/>
      <c r="AA89" s="262"/>
      <c r="AB89" s="327" t="s">
        <v>526</v>
      </c>
      <c r="AC89" s="328"/>
      <c r="AD89" s="329"/>
      <c r="AE89" s="251">
        <v>13</v>
      </c>
      <c r="AF89" s="251"/>
      <c r="AG89" s="251"/>
      <c r="AH89" s="251"/>
      <c r="AI89" s="251">
        <v>16</v>
      </c>
      <c r="AJ89" s="251"/>
      <c r="AK89" s="251"/>
      <c r="AL89" s="251"/>
      <c r="AM89" s="251">
        <v>19</v>
      </c>
      <c r="AN89" s="251"/>
      <c r="AO89" s="251"/>
      <c r="AP89" s="251"/>
      <c r="AQ89" s="392">
        <v>19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527</v>
      </c>
      <c r="AC90" s="697"/>
      <c r="AD90" s="698"/>
      <c r="AE90" s="381" t="s">
        <v>544</v>
      </c>
      <c r="AF90" s="381"/>
      <c r="AG90" s="381"/>
      <c r="AH90" s="381"/>
      <c r="AI90" s="381" t="s">
        <v>545</v>
      </c>
      <c r="AJ90" s="381"/>
      <c r="AK90" s="381"/>
      <c r="AL90" s="381"/>
      <c r="AM90" s="381" t="s">
        <v>546</v>
      </c>
      <c r="AN90" s="381"/>
      <c r="AO90" s="381"/>
      <c r="AP90" s="381"/>
      <c r="AQ90" s="381" t="s">
        <v>597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08" t="s">
        <v>463</v>
      </c>
      <c r="M103" s="708"/>
      <c r="N103" s="708"/>
      <c r="O103" s="708"/>
      <c r="P103" s="708"/>
      <c r="Q103" s="708"/>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547</v>
      </c>
      <c r="D104" s="850"/>
      <c r="E104" s="850"/>
      <c r="F104" s="850"/>
      <c r="G104" s="850"/>
      <c r="H104" s="850"/>
      <c r="I104" s="850"/>
      <c r="J104" s="850"/>
      <c r="K104" s="851"/>
      <c r="L104" s="257">
        <v>0.2</v>
      </c>
      <c r="M104" s="258"/>
      <c r="N104" s="258"/>
      <c r="O104" s="258"/>
      <c r="P104" s="258"/>
      <c r="Q104" s="259"/>
      <c r="R104" s="257">
        <v>0.2</v>
      </c>
      <c r="S104" s="258"/>
      <c r="T104" s="258"/>
      <c r="U104" s="258"/>
      <c r="V104" s="258"/>
      <c r="W104" s="259"/>
      <c r="X104" s="438" t="s">
        <v>610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347" t="s">
        <v>548</v>
      </c>
      <c r="D105" s="348"/>
      <c r="E105" s="348"/>
      <c r="F105" s="348"/>
      <c r="G105" s="348"/>
      <c r="H105" s="348"/>
      <c r="I105" s="348"/>
      <c r="J105" s="348"/>
      <c r="K105" s="349"/>
      <c r="L105" s="257">
        <v>2</v>
      </c>
      <c r="M105" s="258"/>
      <c r="N105" s="258"/>
      <c r="O105" s="258"/>
      <c r="P105" s="258"/>
      <c r="Q105" s="259"/>
      <c r="R105" s="257">
        <v>3</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347" t="s">
        <v>549</v>
      </c>
      <c r="D106" s="348"/>
      <c r="E106" s="348"/>
      <c r="F106" s="348"/>
      <c r="G106" s="348"/>
      <c r="H106" s="348"/>
      <c r="I106" s="348"/>
      <c r="J106" s="348"/>
      <c r="K106" s="349"/>
      <c r="L106" s="257">
        <v>0.2</v>
      </c>
      <c r="M106" s="258"/>
      <c r="N106" s="258"/>
      <c r="O106" s="258"/>
      <c r="P106" s="258"/>
      <c r="Q106" s="259"/>
      <c r="R106" s="257">
        <v>0.2</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30" customHeight="1" x14ac:dyDescent="0.15">
      <c r="A107" s="786"/>
      <c r="B107" s="787"/>
      <c r="C107" s="347" t="s">
        <v>550</v>
      </c>
      <c r="D107" s="348"/>
      <c r="E107" s="348"/>
      <c r="F107" s="348"/>
      <c r="G107" s="348"/>
      <c r="H107" s="348"/>
      <c r="I107" s="348"/>
      <c r="J107" s="348"/>
      <c r="K107" s="349"/>
      <c r="L107" s="257">
        <v>248</v>
      </c>
      <c r="M107" s="258"/>
      <c r="N107" s="258"/>
      <c r="O107" s="258"/>
      <c r="P107" s="258"/>
      <c r="Q107" s="259"/>
      <c r="R107" s="257">
        <v>247</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0" customHeight="1" x14ac:dyDescent="0.15">
      <c r="A108" s="786"/>
      <c r="B108" s="787"/>
      <c r="C108" s="347" t="s">
        <v>551</v>
      </c>
      <c r="D108" s="348"/>
      <c r="E108" s="348"/>
      <c r="F108" s="348"/>
      <c r="G108" s="348"/>
      <c r="H108" s="348"/>
      <c r="I108" s="348"/>
      <c r="J108" s="348"/>
      <c r="K108" s="349"/>
      <c r="L108" s="257">
        <v>348</v>
      </c>
      <c r="M108" s="258"/>
      <c r="N108" s="258"/>
      <c r="O108" s="258"/>
      <c r="P108" s="258"/>
      <c r="Q108" s="259"/>
      <c r="R108" s="257">
        <v>444</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4">
        <f>SUM(L104:Q109)</f>
        <v>598.4</v>
      </c>
      <c r="M110" s="345"/>
      <c r="N110" s="345"/>
      <c r="O110" s="345"/>
      <c r="P110" s="345"/>
      <c r="Q110" s="346"/>
      <c r="R110" s="344">
        <f>SUM(R104:W109)</f>
        <v>694.4</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9" t="s">
        <v>388</v>
      </c>
      <c r="D111" s="863"/>
      <c r="E111" s="852" t="s">
        <v>429</v>
      </c>
      <c r="F111" s="853"/>
      <c r="G111" s="854" t="s">
        <v>600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601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32</v>
      </c>
      <c r="AV114" s="151"/>
      <c r="AW114" s="152" t="s">
        <v>313</v>
      </c>
      <c r="AX114" s="203"/>
    </row>
    <row r="115" spans="1:50" ht="39.75" customHeight="1" x14ac:dyDescent="0.15">
      <c r="A115" s="864"/>
      <c r="B115" s="859"/>
      <c r="C115" s="164"/>
      <c r="D115" s="859"/>
      <c r="E115" s="164"/>
      <c r="F115" s="165"/>
      <c r="G115" s="130" t="s">
        <v>602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603</v>
      </c>
      <c r="AC115" s="207"/>
      <c r="AD115" s="207"/>
      <c r="AE115" s="181" t="s">
        <v>573</v>
      </c>
      <c r="AF115" s="208"/>
      <c r="AG115" s="208"/>
      <c r="AH115" s="208"/>
      <c r="AI115" s="181">
        <v>0</v>
      </c>
      <c r="AJ115" s="208"/>
      <c r="AK115" s="208"/>
      <c r="AL115" s="208"/>
      <c r="AM115" s="181">
        <v>8</v>
      </c>
      <c r="AN115" s="208"/>
      <c r="AO115" s="208"/>
      <c r="AP115" s="208"/>
      <c r="AQ115" s="181" t="s">
        <v>573</v>
      </c>
      <c r="AR115" s="208"/>
      <c r="AS115" s="208"/>
      <c r="AT115" s="208"/>
      <c r="AU115" s="181" t="s">
        <v>467</v>
      </c>
      <c r="AV115" s="208"/>
      <c r="AW115" s="208"/>
      <c r="AX115" s="208"/>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603</v>
      </c>
      <c r="AC116" s="207"/>
      <c r="AD116" s="207"/>
      <c r="AE116" s="181" t="s">
        <v>573</v>
      </c>
      <c r="AF116" s="208"/>
      <c r="AG116" s="208"/>
      <c r="AH116" s="208"/>
      <c r="AI116" s="181" t="s">
        <v>467</v>
      </c>
      <c r="AJ116" s="208"/>
      <c r="AK116" s="208"/>
      <c r="AL116" s="208"/>
      <c r="AM116" s="181" t="s">
        <v>573</v>
      </c>
      <c r="AN116" s="208"/>
      <c r="AO116" s="208"/>
      <c r="AP116" s="208"/>
      <c r="AQ116" s="181" t="s">
        <v>573</v>
      </c>
      <c r="AR116" s="208"/>
      <c r="AS116" s="208"/>
      <c r="AT116" s="208"/>
      <c r="AU116" s="181">
        <v>8</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604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572</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573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573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1"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71"/>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71"/>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71"/>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71"/>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2.75" hidden="1" customHeight="1" thickBot="1" x14ac:dyDescent="0.2">
      <c r="A680" s="865"/>
      <c r="B680" s="861"/>
      <c r="C680" s="860"/>
      <c r="D680" s="861"/>
      <c r="E680" s="872"/>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3"/>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80.099999999999994"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520</v>
      </c>
      <c r="AE683" s="256"/>
      <c r="AF683" s="256"/>
      <c r="AG683" s="248" t="s">
        <v>528</v>
      </c>
      <c r="AH683" s="249"/>
      <c r="AI683" s="249"/>
      <c r="AJ683" s="249"/>
      <c r="AK683" s="249"/>
      <c r="AL683" s="249"/>
      <c r="AM683" s="249"/>
      <c r="AN683" s="249"/>
      <c r="AO683" s="249"/>
      <c r="AP683" s="249"/>
      <c r="AQ683" s="249"/>
      <c r="AR683" s="249"/>
      <c r="AS683" s="249"/>
      <c r="AT683" s="249"/>
      <c r="AU683" s="249"/>
      <c r="AV683" s="249"/>
      <c r="AW683" s="249"/>
      <c r="AX683" s="250"/>
    </row>
    <row r="684" spans="1:50" ht="99.9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520</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99.9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520</v>
      </c>
      <c r="AE685" s="637"/>
      <c r="AF685" s="637"/>
      <c r="AG685" s="449" t="s">
        <v>529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4" t="s">
        <v>46</v>
      </c>
      <c r="D686" s="775"/>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6"/>
      <c r="AD686" s="447" t="s">
        <v>520</v>
      </c>
      <c r="AE686" s="448"/>
      <c r="AF686" s="448"/>
      <c r="AG686" s="110" t="s">
        <v>530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552</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552</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532</v>
      </c>
      <c r="AE689" s="421"/>
      <c r="AF689" s="421"/>
      <c r="AG689" s="626"/>
      <c r="AH689" s="627"/>
      <c r="AI689" s="627"/>
      <c r="AJ689" s="627"/>
      <c r="AK689" s="627"/>
      <c r="AL689" s="627"/>
      <c r="AM689" s="627"/>
      <c r="AN689" s="627"/>
      <c r="AO689" s="627"/>
      <c r="AP689" s="627"/>
      <c r="AQ689" s="627"/>
      <c r="AR689" s="627"/>
      <c r="AS689" s="627"/>
      <c r="AT689" s="627"/>
      <c r="AU689" s="627"/>
      <c r="AV689" s="627"/>
      <c r="AW689" s="627"/>
      <c r="AX689" s="628"/>
    </row>
    <row r="690" spans="1:64" ht="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520</v>
      </c>
      <c r="AE692" s="144"/>
      <c r="AF692" s="144"/>
      <c r="AG692" s="140" t="s">
        <v>531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532</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7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520</v>
      </c>
      <c r="AE694" s="689"/>
      <c r="AF694" s="690"/>
      <c r="AG694" s="683" t="s">
        <v>531</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57.75" customHeight="1" x14ac:dyDescent="0.15">
      <c r="A695" s="501"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520</v>
      </c>
      <c r="AE695" s="421"/>
      <c r="AF695" s="654"/>
      <c r="AG695" s="626" t="s">
        <v>534</v>
      </c>
      <c r="AH695" s="627"/>
      <c r="AI695" s="627"/>
      <c r="AJ695" s="627"/>
      <c r="AK695" s="627"/>
      <c r="AL695" s="627"/>
      <c r="AM695" s="627"/>
      <c r="AN695" s="627"/>
      <c r="AO695" s="627"/>
      <c r="AP695" s="627"/>
      <c r="AQ695" s="627"/>
      <c r="AR695" s="627"/>
      <c r="AS695" s="627"/>
      <c r="AT695" s="627"/>
      <c r="AU695" s="627"/>
      <c r="AV695" s="627"/>
      <c r="AW695" s="627"/>
      <c r="AX695" s="628"/>
    </row>
    <row r="696" spans="1:64" ht="35.1"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520</v>
      </c>
      <c r="AE696" s="487"/>
      <c r="AF696" s="487"/>
      <c r="AG696" s="140" t="s">
        <v>535</v>
      </c>
      <c r="AH696" s="141"/>
      <c r="AI696" s="141"/>
      <c r="AJ696" s="141"/>
      <c r="AK696" s="141"/>
      <c r="AL696" s="141"/>
      <c r="AM696" s="141"/>
      <c r="AN696" s="141"/>
      <c r="AO696" s="141"/>
      <c r="AP696" s="141"/>
      <c r="AQ696" s="141"/>
      <c r="AR696" s="141"/>
      <c r="AS696" s="141"/>
      <c r="AT696" s="141"/>
      <c r="AU696" s="141"/>
      <c r="AV696" s="141"/>
      <c r="AW696" s="141"/>
      <c r="AX696" s="142"/>
    </row>
    <row r="697" spans="1:64" ht="35.1"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61.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534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520</v>
      </c>
      <c r="AE699" s="421"/>
      <c r="AF699" s="421"/>
      <c r="AG699" s="110" t="s">
        <v>537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t="s">
        <v>538</v>
      </c>
      <c r="D701" s="253"/>
      <c r="E701" s="253"/>
      <c r="F701" s="253"/>
      <c r="G701" s="253"/>
      <c r="H701" s="253"/>
      <c r="I701" s="253"/>
      <c r="J701" s="253"/>
      <c r="K701" s="253"/>
      <c r="L701" s="253"/>
      <c r="M701" s="253"/>
      <c r="N701" s="253"/>
      <c r="O701" s="254"/>
      <c r="P701" s="451">
        <v>191</v>
      </c>
      <c r="Q701" s="451"/>
      <c r="R701" s="451"/>
      <c r="S701" s="452"/>
      <c r="T701" s="453" t="s">
        <v>539</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5" customHeight="1" x14ac:dyDescent="0.15">
      <c r="A706" s="501" t="s">
        <v>54</v>
      </c>
      <c r="B706" s="678"/>
      <c r="C706" s="455" t="s">
        <v>60</v>
      </c>
      <c r="D706" s="456"/>
      <c r="E706" s="456"/>
      <c r="F706" s="457"/>
      <c r="G706" s="471" t="s">
        <v>575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75" customHeight="1" thickBot="1" x14ac:dyDescent="0.2">
      <c r="A707" s="679"/>
      <c r="B707" s="680"/>
      <c r="C707" s="466" t="s">
        <v>64</v>
      </c>
      <c r="D707" s="467"/>
      <c r="E707" s="467"/>
      <c r="F707" s="468"/>
      <c r="G707" s="469" t="s">
        <v>599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606</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607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t="s">
        <v>611</v>
      </c>
      <c r="B713" s="529"/>
      <c r="C713" s="529"/>
      <c r="D713" s="529"/>
      <c r="E713" s="530"/>
      <c r="F713" s="498" t="s">
        <v>619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09" customHeight="1" thickBot="1" x14ac:dyDescent="0.2">
      <c r="A715" s="663" t="s">
        <v>574</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531" t="s">
        <v>540</v>
      </c>
      <c r="X717" s="435"/>
      <c r="Y717" s="435"/>
      <c r="Z717" s="435"/>
      <c r="AA717" s="435"/>
      <c r="AB717" s="435"/>
      <c r="AC717" s="435"/>
      <c r="AD717" s="435"/>
      <c r="AE717" s="435"/>
      <c r="AF717" s="435"/>
      <c r="AG717" s="437" t="s">
        <v>377</v>
      </c>
      <c r="AH717" s="437"/>
      <c r="AI717" s="437"/>
      <c r="AJ717" s="437"/>
      <c r="AK717" s="437"/>
      <c r="AL717" s="437"/>
      <c r="AM717" s="459" t="s">
        <v>541</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297</v>
      </c>
      <c r="H718" s="436"/>
      <c r="I718" s="436"/>
      <c r="J718" s="436"/>
      <c r="K718" s="436"/>
      <c r="L718" s="436"/>
      <c r="M718" s="436"/>
      <c r="N718" s="436"/>
      <c r="O718" s="436"/>
      <c r="P718" s="436"/>
      <c r="Q718" s="494" t="s">
        <v>379</v>
      </c>
      <c r="R718" s="494"/>
      <c r="S718" s="494"/>
      <c r="T718" s="494"/>
      <c r="U718" s="494"/>
      <c r="V718" s="494"/>
      <c r="W718" s="605">
        <v>288</v>
      </c>
      <c r="X718" s="605"/>
      <c r="Y718" s="605"/>
      <c r="Z718" s="605"/>
      <c r="AA718" s="605"/>
      <c r="AB718" s="605"/>
      <c r="AC718" s="605"/>
      <c r="AD718" s="605"/>
      <c r="AE718" s="605"/>
      <c r="AF718" s="605"/>
      <c r="AG718" s="494" t="s">
        <v>380</v>
      </c>
      <c r="AH718" s="494"/>
      <c r="AI718" s="494"/>
      <c r="AJ718" s="494"/>
      <c r="AK718" s="494"/>
      <c r="AL718" s="494"/>
      <c r="AM718" s="458">
        <v>297</v>
      </c>
      <c r="AN718" s="458"/>
      <c r="AO718" s="458"/>
      <c r="AP718" s="458"/>
      <c r="AQ718" s="458"/>
      <c r="AR718" s="458"/>
      <c r="AS718" s="458"/>
      <c r="AT718" s="458"/>
      <c r="AU718" s="458"/>
      <c r="AV718" s="458"/>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555</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553</v>
      </c>
      <c r="H760" s="526"/>
      <c r="I760" s="526"/>
      <c r="J760" s="526"/>
      <c r="K760" s="527"/>
      <c r="L760" s="519" t="s">
        <v>554</v>
      </c>
      <c r="M760" s="520"/>
      <c r="N760" s="520"/>
      <c r="O760" s="520"/>
      <c r="P760" s="520"/>
      <c r="Q760" s="520"/>
      <c r="R760" s="520"/>
      <c r="S760" s="520"/>
      <c r="T760" s="520"/>
      <c r="U760" s="520"/>
      <c r="V760" s="520"/>
      <c r="W760" s="520"/>
      <c r="X760" s="521"/>
      <c r="Y760" s="481">
        <v>35</v>
      </c>
      <c r="Z760" s="482"/>
      <c r="AA760" s="482"/>
      <c r="AB760" s="681"/>
      <c r="AC760" s="525" t="s">
        <v>553</v>
      </c>
      <c r="AD760" s="526"/>
      <c r="AE760" s="526"/>
      <c r="AF760" s="526"/>
      <c r="AG760" s="527"/>
      <c r="AH760" s="519" t="s">
        <v>598</v>
      </c>
      <c r="AI760" s="520"/>
      <c r="AJ760" s="520"/>
      <c r="AK760" s="520"/>
      <c r="AL760" s="520"/>
      <c r="AM760" s="520"/>
      <c r="AN760" s="520"/>
      <c r="AO760" s="520"/>
      <c r="AP760" s="520"/>
      <c r="AQ760" s="520"/>
      <c r="AR760" s="520"/>
      <c r="AS760" s="520"/>
      <c r="AT760" s="521"/>
      <c r="AU760" s="481">
        <v>19.899999999999999</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35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19.899999999999999</v>
      </c>
      <c r="AV770" s="705"/>
      <c r="AW770" s="705"/>
      <c r="AX770" s="707"/>
    </row>
    <row r="771" spans="1:50" ht="30" customHeight="1" x14ac:dyDescent="0.15">
      <c r="A771" s="491"/>
      <c r="B771" s="492"/>
      <c r="C771" s="492"/>
      <c r="D771" s="492"/>
      <c r="E771" s="492"/>
      <c r="F771" s="493"/>
      <c r="G771" s="478" t="s">
        <v>605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5" customHeight="1" x14ac:dyDescent="0.15">
      <c r="A816" s="239">
        <v>1</v>
      </c>
      <c r="B816" s="239">
        <v>1</v>
      </c>
      <c r="C816" s="235" t="s">
        <v>565</v>
      </c>
      <c r="D816" s="217"/>
      <c r="E816" s="217"/>
      <c r="F816" s="217"/>
      <c r="G816" s="217"/>
      <c r="H816" s="217"/>
      <c r="I816" s="217"/>
      <c r="J816" s="218">
        <v>3010001076738</v>
      </c>
      <c r="K816" s="219"/>
      <c r="L816" s="219"/>
      <c r="M816" s="219"/>
      <c r="N816" s="219"/>
      <c r="O816" s="219"/>
      <c r="P816" s="866" t="s">
        <v>554</v>
      </c>
      <c r="Q816" s="867"/>
      <c r="R816" s="867"/>
      <c r="S816" s="867"/>
      <c r="T816" s="867"/>
      <c r="U816" s="867"/>
      <c r="V816" s="867"/>
      <c r="W816" s="867"/>
      <c r="X816" s="868"/>
      <c r="Y816" s="221">
        <v>35</v>
      </c>
      <c r="Z816" s="222"/>
      <c r="AA816" s="222"/>
      <c r="AB816" s="223"/>
      <c r="AC816" s="224" t="s">
        <v>571</v>
      </c>
      <c r="AD816" s="224"/>
      <c r="AE816" s="224"/>
      <c r="AF816" s="224"/>
      <c r="AG816" s="224"/>
      <c r="AH816" s="225">
        <v>4</v>
      </c>
      <c r="AI816" s="226"/>
      <c r="AJ816" s="226"/>
      <c r="AK816" s="226"/>
      <c r="AL816" s="227">
        <v>100</v>
      </c>
      <c r="AM816" s="228"/>
      <c r="AN816" s="228"/>
      <c r="AO816" s="229"/>
      <c r="AP816" s="230"/>
      <c r="AQ816" s="230"/>
      <c r="AR816" s="230"/>
      <c r="AS816" s="230"/>
      <c r="AT816" s="230"/>
      <c r="AU816" s="230"/>
      <c r="AV816" s="230"/>
      <c r="AW816" s="230"/>
      <c r="AX816" s="230"/>
    </row>
    <row r="817" spans="1:50" ht="45" customHeight="1" x14ac:dyDescent="0.15">
      <c r="A817" s="239">
        <v>2</v>
      </c>
      <c r="B817" s="239">
        <v>1</v>
      </c>
      <c r="C817" s="235" t="s">
        <v>566</v>
      </c>
      <c r="D817" s="217"/>
      <c r="E817" s="217"/>
      <c r="F817" s="217"/>
      <c r="G817" s="217"/>
      <c r="H817" s="217"/>
      <c r="I817" s="217"/>
      <c r="J817" s="218">
        <v>6010001030403</v>
      </c>
      <c r="K817" s="219"/>
      <c r="L817" s="219"/>
      <c r="M817" s="219"/>
      <c r="N817" s="219"/>
      <c r="O817" s="219"/>
      <c r="P817" s="866" t="s">
        <v>557</v>
      </c>
      <c r="Q817" s="867"/>
      <c r="R817" s="867"/>
      <c r="S817" s="867"/>
      <c r="T817" s="867"/>
      <c r="U817" s="867"/>
      <c r="V817" s="867"/>
      <c r="W817" s="867"/>
      <c r="X817" s="868"/>
      <c r="Y817" s="221">
        <v>31.4</v>
      </c>
      <c r="Z817" s="222"/>
      <c r="AA817" s="222"/>
      <c r="AB817" s="223"/>
      <c r="AC817" s="224" t="s">
        <v>571</v>
      </c>
      <c r="AD817" s="224"/>
      <c r="AE817" s="224"/>
      <c r="AF817" s="224"/>
      <c r="AG817" s="224"/>
      <c r="AH817" s="225">
        <v>1</v>
      </c>
      <c r="AI817" s="226"/>
      <c r="AJ817" s="226"/>
      <c r="AK817" s="226"/>
      <c r="AL817" s="227">
        <v>99.9</v>
      </c>
      <c r="AM817" s="228"/>
      <c r="AN817" s="228"/>
      <c r="AO817" s="229"/>
      <c r="AP817" s="230"/>
      <c r="AQ817" s="230"/>
      <c r="AR817" s="230"/>
      <c r="AS817" s="230"/>
      <c r="AT817" s="230"/>
      <c r="AU817" s="230"/>
      <c r="AV817" s="230"/>
      <c r="AW817" s="230"/>
      <c r="AX817" s="230"/>
    </row>
    <row r="818" spans="1:50" ht="45" customHeight="1" x14ac:dyDescent="0.15">
      <c r="A818" s="239">
        <v>3</v>
      </c>
      <c r="B818" s="239">
        <v>1</v>
      </c>
      <c r="C818" s="235" t="s">
        <v>569</v>
      </c>
      <c r="D818" s="217"/>
      <c r="E818" s="217"/>
      <c r="F818" s="217"/>
      <c r="G818" s="217"/>
      <c r="H818" s="217"/>
      <c r="I818" s="217"/>
      <c r="J818" s="218">
        <v>8013401001509</v>
      </c>
      <c r="K818" s="219"/>
      <c r="L818" s="219"/>
      <c r="M818" s="219"/>
      <c r="N818" s="219"/>
      <c r="O818" s="219"/>
      <c r="P818" s="866" t="s">
        <v>558</v>
      </c>
      <c r="Q818" s="867"/>
      <c r="R818" s="867"/>
      <c r="S818" s="867"/>
      <c r="T818" s="867"/>
      <c r="U818" s="867"/>
      <c r="V818" s="867"/>
      <c r="W818" s="867"/>
      <c r="X818" s="868"/>
      <c r="Y818" s="221">
        <v>31.3</v>
      </c>
      <c r="Z818" s="222"/>
      <c r="AA818" s="222"/>
      <c r="AB818" s="223"/>
      <c r="AC818" s="224" t="s">
        <v>571</v>
      </c>
      <c r="AD818" s="224"/>
      <c r="AE818" s="224"/>
      <c r="AF818" s="224"/>
      <c r="AG818" s="224"/>
      <c r="AH818" s="225">
        <v>4</v>
      </c>
      <c r="AI818" s="226"/>
      <c r="AJ818" s="226"/>
      <c r="AK818" s="226"/>
      <c r="AL818" s="227">
        <v>99.8</v>
      </c>
      <c r="AM818" s="228"/>
      <c r="AN818" s="228"/>
      <c r="AO818" s="229"/>
      <c r="AP818" s="230"/>
      <c r="AQ818" s="230"/>
      <c r="AR818" s="230"/>
      <c r="AS818" s="230"/>
      <c r="AT818" s="230"/>
      <c r="AU818" s="230"/>
      <c r="AV818" s="230"/>
      <c r="AW818" s="230"/>
      <c r="AX818" s="230"/>
    </row>
    <row r="819" spans="1:50" ht="45" customHeight="1" x14ac:dyDescent="0.15">
      <c r="A819" s="239">
        <v>4</v>
      </c>
      <c r="B819" s="239">
        <v>1</v>
      </c>
      <c r="C819" s="235" t="s">
        <v>570</v>
      </c>
      <c r="D819" s="217"/>
      <c r="E819" s="217"/>
      <c r="F819" s="217"/>
      <c r="G819" s="217"/>
      <c r="H819" s="217"/>
      <c r="I819" s="217"/>
      <c r="J819" s="218">
        <v>7180001039179</v>
      </c>
      <c r="K819" s="219"/>
      <c r="L819" s="219"/>
      <c r="M819" s="219"/>
      <c r="N819" s="219"/>
      <c r="O819" s="219"/>
      <c r="P819" s="866" t="s">
        <v>559</v>
      </c>
      <c r="Q819" s="867"/>
      <c r="R819" s="867"/>
      <c r="S819" s="867"/>
      <c r="T819" s="867"/>
      <c r="U819" s="867"/>
      <c r="V819" s="867"/>
      <c r="W819" s="867"/>
      <c r="X819" s="868"/>
      <c r="Y819" s="221">
        <v>31.3</v>
      </c>
      <c r="Z819" s="222"/>
      <c r="AA819" s="222"/>
      <c r="AB819" s="223"/>
      <c r="AC819" s="224" t="s">
        <v>571</v>
      </c>
      <c r="AD819" s="224"/>
      <c r="AE819" s="224"/>
      <c r="AF819" s="224"/>
      <c r="AG819" s="224"/>
      <c r="AH819" s="225">
        <v>5</v>
      </c>
      <c r="AI819" s="226"/>
      <c r="AJ819" s="226"/>
      <c r="AK819" s="226"/>
      <c r="AL819" s="227">
        <v>99.8</v>
      </c>
      <c r="AM819" s="228"/>
      <c r="AN819" s="228"/>
      <c r="AO819" s="229"/>
      <c r="AP819" s="230"/>
      <c r="AQ819" s="230"/>
      <c r="AR819" s="230"/>
      <c r="AS819" s="230"/>
      <c r="AT819" s="230"/>
      <c r="AU819" s="230"/>
      <c r="AV819" s="230"/>
      <c r="AW819" s="230"/>
      <c r="AX819" s="230"/>
    </row>
    <row r="820" spans="1:50" ht="45" customHeight="1" x14ac:dyDescent="0.15">
      <c r="A820" s="239">
        <v>5</v>
      </c>
      <c r="B820" s="239">
        <v>1</v>
      </c>
      <c r="C820" s="235" t="s">
        <v>567</v>
      </c>
      <c r="D820" s="217"/>
      <c r="E820" s="217"/>
      <c r="F820" s="217"/>
      <c r="G820" s="217"/>
      <c r="H820" s="217"/>
      <c r="I820" s="217"/>
      <c r="J820" s="218">
        <v>6010001032853</v>
      </c>
      <c r="K820" s="219"/>
      <c r="L820" s="219"/>
      <c r="M820" s="219"/>
      <c r="N820" s="219"/>
      <c r="O820" s="219"/>
      <c r="P820" s="866" t="s">
        <v>560</v>
      </c>
      <c r="Q820" s="867"/>
      <c r="R820" s="867"/>
      <c r="S820" s="867"/>
      <c r="T820" s="867"/>
      <c r="U820" s="867"/>
      <c r="V820" s="867"/>
      <c r="W820" s="867"/>
      <c r="X820" s="868"/>
      <c r="Y820" s="221">
        <v>25.9</v>
      </c>
      <c r="Z820" s="222"/>
      <c r="AA820" s="222"/>
      <c r="AB820" s="223"/>
      <c r="AC820" s="224" t="s">
        <v>571</v>
      </c>
      <c r="AD820" s="224"/>
      <c r="AE820" s="224"/>
      <c r="AF820" s="224"/>
      <c r="AG820" s="224"/>
      <c r="AH820" s="225">
        <v>4</v>
      </c>
      <c r="AI820" s="226"/>
      <c r="AJ820" s="226"/>
      <c r="AK820" s="226"/>
      <c r="AL820" s="227">
        <v>86.4</v>
      </c>
      <c r="AM820" s="228"/>
      <c r="AN820" s="228"/>
      <c r="AO820" s="229"/>
      <c r="AP820" s="230"/>
      <c r="AQ820" s="230"/>
      <c r="AR820" s="230"/>
      <c r="AS820" s="230"/>
      <c r="AT820" s="230"/>
      <c r="AU820" s="230"/>
      <c r="AV820" s="230"/>
      <c r="AW820" s="230"/>
      <c r="AX820" s="230"/>
    </row>
    <row r="821" spans="1:50" ht="45" customHeight="1" x14ac:dyDescent="0.15">
      <c r="A821" s="239">
        <v>6</v>
      </c>
      <c r="B821" s="239">
        <v>1</v>
      </c>
      <c r="C821" s="235" t="s">
        <v>566</v>
      </c>
      <c r="D821" s="217"/>
      <c r="E821" s="217"/>
      <c r="F821" s="217"/>
      <c r="G821" s="217"/>
      <c r="H821" s="217"/>
      <c r="I821" s="217"/>
      <c r="J821" s="218">
        <v>6010001030403</v>
      </c>
      <c r="K821" s="219"/>
      <c r="L821" s="219"/>
      <c r="M821" s="219"/>
      <c r="N821" s="219"/>
      <c r="O821" s="219"/>
      <c r="P821" s="866" t="s">
        <v>561</v>
      </c>
      <c r="Q821" s="867"/>
      <c r="R821" s="867"/>
      <c r="S821" s="867"/>
      <c r="T821" s="867"/>
      <c r="U821" s="867"/>
      <c r="V821" s="867"/>
      <c r="W821" s="867"/>
      <c r="X821" s="868"/>
      <c r="Y821" s="221">
        <v>25</v>
      </c>
      <c r="Z821" s="222"/>
      <c r="AA821" s="222"/>
      <c r="AB821" s="223"/>
      <c r="AC821" s="224" t="s">
        <v>571</v>
      </c>
      <c r="AD821" s="224"/>
      <c r="AE821" s="224"/>
      <c r="AF821" s="224"/>
      <c r="AG821" s="224"/>
      <c r="AH821" s="225">
        <v>3</v>
      </c>
      <c r="AI821" s="226"/>
      <c r="AJ821" s="226"/>
      <c r="AK821" s="226"/>
      <c r="AL821" s="227">
        <v>100</v>
      </c>
      <c r="AM821" s="228"/>
      <c r="AN821" s="228"/>
      <c r="AO821" s="229"/>
      <c r="AP821" s="230"/>
      <c r="AQ821" s="230"/>
      <c r="AR821" s="230"/>
      <c r="AS821" s="230"/>
      <c r="AT821" s="230"/>
      <c r="AU821" s="230"/>
      <c r="AV821" s="230"/>
      <c r="AW821" s="230"/>
      <c r="AX821" s="230"/>
    </row>
    <row r="822" spans="1:50" ht="60" customHeight="1" x14ac:dyDescent="0.15">
      <c r="A822" s="239">
        <v>7</v>
      </c>
      <c r="B822" s="239">
        <v>1</v>
      </c>
      <c r="C822" s="235" t="s">
        <v>568</v>
      </c>
      <c r="D822" s="217"/>
      <c r="E822" s="217"/>
      <c r="F822" s="217"/>
      <c r="G822" s="217"/>
      <c r="H822" s="217"/>
      <c r="I822" s="217"/>
      <c r="J822" s="218">
        <v>5010001021403</v>
      </c>
      <c r="K822" s="219"/>
      <c r="L822" s="219"/>
      <c r="M822" s="219"/>
      <c r="N822" s="219"/>
      <c r="O822" s="219"/>
      <c r="P822" s="866" t="s">
        <v>562</v>
      </c>
      <c r="Q822" s="867"/>
      <c r="R822" s="867"/>
      <c r="S822" s="867"/>
      <c r="T822" s="867"/>
      <c r="U822" s="867"/>
      <c r="V822" s="867"/>
      <c r="W822" s="867"/>
      <c r="X822" s="868"/>
      <c r="Y822" s="221">
        <v>24</v>
      </c>
      <c r="Z822" s="222"/>
      <c r="AA822" s="222"/>
      <c r="AB822" s="223"/>
      <c r="AC822" s="224" t="s">
        <v>571</v>
      </c>
      <c r="AD822" s="224"/>
      <c r="AE822" s="224"/>
      <c r="AF822" s="224"/>
      <c r="AG822" s="224"/>
      <c r="AH822" s="225">
        <v>5</v>
      </c>
      <c r="AI822" s="226"/>
      <c r="AJ822" s="226"/>
      <c r="AK822" s="226"/>
      <c r="AL822" s="227">
        <v>79.900000000000006</v>
      </c>
      <c r="AM822" s="228"/>
      <c r="AN822" s="228"/>
      <c r="AO822" s="229"/>
      <c r="AP822" s="230"/>
      <c r="AQ822" s="230"/>
      <c r="AR822" s="230"/>
      <c r="AS822" s="230"/>
      <c r="AT822" s="230"/>
      <c r="AU822" s="230"/>
      <c r="AV822" s="230"/>
      <c r="AW822" s="230"/>
      <c r="AX822" s="230"/>
    </row>
    <row r="823" spans="1:50" ht="45" customHeight="1" x14ac:dyDescent="0.15">
      <c r="A823" s="239">
        <v>8</v>
      </c>
      <c r="B823" s="239">
        <v>1</v>
      </c>
      <c r="C823" s="235" t="s">
        <v>565</v>
      </c>
      <c r="D823" s="217"/>
      <c r="E823" s="217"/>
      <c r="F823" s="217"/>
      <c r="G823" s="217"/>
      <c r="H823" s="217"/>
      <c r="I823" s="217"/>
      <c r="J823" s="218">
        <v>3010001076738</v>
      </c>
      <c r="K823" s="219"/>
      <c r="L823" s="219"/>
      <c r="M823" s="219"/>
      <c r="N823" s="219"/>
      <c r="O823" s="219"/>
      <c r="P823" s="866" t="s">
        <v>563</v>
      </c>
      <c r="Q823" s="867"/>
      <c r="R823" s="867"/>
      <c r="S823" s="867"/>
      <c r="T823" s="867"/>
      <c r="U823" s="867"/>
      <c r="V823" s="867"/>
      <c r="W823" s="867"/>
      <c r="X823" s="868"/>
      <c r="Y823" s="221">
        <v>23.6</v>
      </c>
      <c r="Z823" s="222"/>
      <c r="AA823" s="222"/>
      <c r="AB823" s="223"/>
      <c r="AC823" s="224" t="s">
        <v>571</v>
      </c>
      <c r="AD823" s="224"/>
      <c r="AE823" s="224"/>
      <c r="AF823" s="224"/>
      <c r="AG823" s="224"/>
      <c r="AH823" s="225">
        <v>5</v>
      </c>
      <c r="AI823" s="226"/>
      <c r="AJ823" s="226"/>
      <c r="AK823" s="226"/>
      <c r="AL823" s="227">
        <v>94.5</v>
      </c>
      <c r="AM823" s="228"/>
      <c r="AN823" s="228"/>
      <c r="AO823" s="229"/>
      <c r="AP823" s="230"/>
      <c r="AQ823" s="230"/>
      <c r="AR823" s="230"/>
      <c r="AS823" s="230"/>
      <c r="AT823" s="230"/>
      <c r="AU823" s="230"/>
      <c r="AV823" s="230"/>
      <c r="AW823" s="230"/>
      <c r="AX823" s="230"/>
    </row>
    <row r="824" spans="1:50" ht="45" customHeight="1" x14ac:dyDescent="0.15">
      <c r="A824" s="239">
        <v>9</v>
      </c>
      <c r="B824" s="239">
        <v>1</v>
      </c>
      <c r="C824" s="235" t="s">
        <v>568</v>
      </c>
      <c r="D824" s="217"/>
      <c r="E824" s="217"/>
      <c r="F824" s="217"/>
      <c r="G824" s="217"/>
      <c r="H824" s="217"/>
      <c r="I824" s="217"/>
      <c r="J824" s="218">
        <v>5010001021403</v>
      </c>
      <c r="K824" s="219"/>
      <c r="L824" s="219"/>
      <c r="M824" s="219"/>
      <c r="N824" s="219"/>
      <c r="O824" s="219"/>
      <c r="P824" s="866" t="s">
        <v>564</v>
      </c>
      <c r="Q824" s="867"/>
      <c r="R824" s="867"/>
      <c r="S824" s="867"/>
      <c r="T824" s="867"/>
      <c r="U824" s="867"/>
      <c r="V824" s="867"/>
      <c r="W824" s="867"/>
      <c r="X824" s="868"/>
      <c r="Y824" s="221">
        <v>15</v>
      </c>
      <c r="Z824" s="222"/>
      <c r="AA824" s="222"/>
      <c r="AB824" s="223"/>
      <c r="AC824" s="224" t="s">
        <v>571</v>
      </c>
      <c r="AD824" s="224"/>
      <c r="AE824" s="224"/>
      <c r="AF824" s="224"/>
      <c r="AG824" s="224"/>
      <c r="AH824" s="225">
        <v>4</v>
      </c>
      <c r="AI824" s="226"/>
      <c r="AJ824" s="226"/>
      <c r="AK824" s="226"/>
      <c r="AL824" s="227">
        <v>75.099999999999994</v>
      </c>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60" customHeight="1" x14ac:dyDescent="0.15">
      <c r="A849" s="239">
        <v>1</v>
      </c>
      <c r="B849" s="239">
        <v>1</v>
      </c>
      <c r="C849" s="235" t="s">
        <v>576</v>
      </c>
      <c r="D849" s="217"/>
      <c r="E849" s="217"/>
      <c r="F849" s="217"/>
      <c r="G849" s="217"/>
      <c r="H849" s="217"/>
      <c r="I849" s="217"/>
      <c r="J849" s="218">
        <v>5000020152048</v>
      </c>
      <c r="K849" s="219"/>
      <c r="L849" s="219"/>
      <c r="M849" s="219"/>
      <c r="N849" s="219"/>
      <c r="O849" s="219"/>
      <c r="P849" s="236" t="s">
        <v>587</v>
      </c>
      <c r="Q849" s="220"/>
      <c r="R849" s="220"/>
      <c r="S849" s="220"/>
      <c r="T849" s="220"/>
      <c r="U849" s="220"/>
      <c r="V849" s="220"/>
      <c r="W849" s="220"/>
      <c r="X849" s="220"/>
      <c r="Y849" s="221">
        <v>19.899999999999999</v>
      </c>
      <c r="Z849" s="222"/>
      <c r="AA849" s="222"/>
      <c r="AB849" s="223"/>
      <c r="AC849" s="224" t="s">
        <v>572</v>
      </c>
      <c r="AD849" s="224"/>
      <c r="AE849" s="224"/>
      <c r="AF849" s="224"/>
      <c r="AG849" s="224"/>
      <c r="AH849" s="225" t="s">
        <v>577</v>
      </c>
      <c r="AI849" s="226"/>
      <c r="AJ849" s="226"/>
      <c r="AK849" s="226"/>
      <c r="AL849" s="227" t="s">
        <v>577</v>
      </c>
      <c r="AM849" s="228"/>
      <c r="AN849" s="228"/>
      <c r="AO849" s="229"/>
      <c r="AP849" s="230"/>
      <c r="AQ849" s="230"/>
      <c r="AR849" s="230"/>
      <c r="AS849" s="230"/>
      <c r="AT849" s="230"/>
      <c r="AU849" s="230"/>
      <c r="AV849" s="230"/>
      <c r="AW849" s="230"/>
      <c r="AX849" s="230"/>
    </row>
    <row r="850" spans="1:50" ht="50.1" customHeight="1" x14ac:dyDescent="0.15">
      <c r="A850" s="239">
        <v>2</v>
      </c>
      <c r="B850" s="239">
        <v>1</v>
      </c>
      <c r="C850" s="235" t="s">
        <v>578</v>
      </c>
      <c r="D850" s="217"/>
      <c r="E850" s="217"/>
      <c r="F850" s="217"/>
      <c r="G850" s="217"/>
      <c r="H850" s="217"/>
      <c r="I850" s="217"/>
      <c r="J850" s="218">
        <v>8000020132063</v>
      </c>
      <c r="K850" s="219"/>
      <c r="L850" s="219"/>
      <c r="M850" s="219"/>
      <c r="N850" s="219"/>
      <c r="O850" s="219"/>
      <c r="P850" s="236" t="s">
        <v>588</v>
      </c>
      <c r="Q850" s="220"/>
      <c r="R850" s="220"/>
      <c r="S850" s="220"/>
      <c r="T850" s="220"/>
      <c r="U850" s="220"/>
      <c r="V850" s="220"/>
      <c r="W850" s="220"/>
      <c r="X850" s="220"/>
      <c r="Y850" s="221">
        <v>19.8</v>
      </c>
      <c r="Z850" s="222"/>
      <c r="AA850" s="222"/>
      <c r="AB850" s="223"/>
      <c r="AC850" s="224" t="s">
        <v>577</v>
      </c>
      <c r="AD850" s="224"/>
      <c r="AE850" s="224"/>
      <c r="AF850" s="224"/>
      <c r="AG850" s="224"/>
      <c r="AH850" s="225" t="s">
        <v>577</v>
      </c>
      <c r="AI850" s="226"/>
      <c r="AJ850" s="226"/>
      <c r="AK850" s="226"/>
      <c r="AL850" s="227" t="s">
        <v>577</v>
      </c>
      <c r="AM850" s="228"/>
      <c r="AN850" s="228"/>
      <c r="AO850" s="229"/>
      <c r="AP850" s="230"/>
      <c r="AQ850" s="230"/>
      <c r="AR850" s="230"/>
      <c r="AS850" s="230"/>
      <c r="AT850" s="230"/>
      <c r="AU850" s="230"/>
      <c r="AV850" s="230"/>
      <c r="AW850" s="230"/>
      <c r="AX850" s="230"/>
    </row>
    <row r="851" spans="1:50" ht="60" customHeight="1" x14ac:dyDescent="0.15">
      <c r="A851" s="239">
        <v>3</v>
      </c>
      <c r="B851" s="239">
        <v>1</v>
      </c>
      <c r="C851" s="235" t="s">
        <v>579</v>
      </c>
      <c r="D851" s="217"/>
      <c r="E851" s="217"/>
      <c r="F851" s="217"/>
      <c r="G851" s="217"/>
      <c r="H851" s="217"/>
      <c r="I851" s="217"/>
      <c r="J851" s="218">
        <v>3000020352021</v>
      </c>
      <c r="K851" s="219"/>
      <c r="L851" s="219"/>
      <c r="M851" s="219"/>
      <c r="N851" s="219"/>
      <c r="O851" s="219"/>
      <c r="P851" s="236" t="s">
        <v>589</v>
      </c>
      <c r="Q851" s="220"/>
      <c r="R851" s="220"/>
      <c r="S851" s="220"/>
      <c r="T851" s="220"/>
      <c r="U851" s="220"/>
      <c r="V851" s="220"/>
      <c r="W851" s="220"/>
      <c r="X851" s="220"/>
      <c r="Y851" s="221">
        <v>18.399999999999999</v>
      </c>
      <c r="Z851" s="222"/>
      <c r="AA851" s="222"/>
      <c r="AB851" s="223"/>
      <c r="AC851" s="224" t="s">
        <v>577</v>
      </c>
      <c r="AD851" s="224"/>
      <c r="AE851" s="224"/>
      <c r="AF851" s="224"/>
      <c r="AG851" s="224"/>
      <c r="AH851" s="225" t="s">
        <v>577</v>
      </c>
      <c r="AI851" s="226"/>
      <c r="AJ851" s="226"/>
      <c r="AK851" s="226"/>
      <c r="AL851" s="227" t="s">
        <v>577</v>
      </c>
      <c r="AM851" s="228"/>
      <c r="AN851" s="228"/>
      <c r="AO851" s="229"/>
      <c r="AP851" s="230"/>
      <c r="AQ851" s="230"/>
      <c r="AR851" s="230"/>
      <c r="AS851" s="230"/>
      <c r="AT851" s="230"/>
      <c r="AU851" s="230"/>
      <c r="AV851" s="230"/>
      <c r="AW851" s="230"/>
      <c r="AX851" s="230"/>
    </row>
    <row r="852" spans="1:50" ht="84.95" customHeight="1" x14ac:dyDescent="0.15">
      <c r="A852" s="239">
        <v>4</v>
      </c>
      <c r="B852" s="239">
        <v>1</v>
      </c>
      <c r="C852" s="235" t="s">
        <v>580</v>
      </c>
      <c r="D852" s="217"/>
      <c r="E852" s="217"/>
      <c r="F852" s="217"/>
      <c r="G852" s="217"/>
      <c r="H852" s="217"/>
      <c r="I852" s="217"/>
      <c r="J852" s="218">
        <v>2000020192121</v>
      </c>
      <c r="K852" s="219"/>
      <c r="L852" s="219"/>
      <c r="M852" s="219"/>
      <c r="N852" s="219"/>
      <c r="O852" s="219"/>
      <c r="P852" s="236" t="s">
        <v>595</v>
      </c>
      <c r="Q852" s="220"/>
      <c r="R852" s="220"/>
      <c r="S852" s="220"/>
      <c r="T852" s="220"/>
      <c r="U852" s="220"/>
      <c r="V852" s="220"/>
      <c r="W852" s="220"/>
      <c r="X852" s="220"/>
      <c r="Y852" s="221">
        <v>17.899999999999999</v>
      </c>
      <c r="Z852" s="222"/>
      <c r="AA852" s="222"/>
      <c r="AB852" s="223"/>
      <c r="AC852" s="224" t="s">
        <v>577</v>
      </c>
      <c r="AD852" s="224"/>
      <c r="AE852" s="224"/>
      <c r="AF852" s="224"/>
      <c r="AG852" s="224"/>
      <c r="AH852" s="225" t="s">
        <v>577</v>
      </c>
      <c r="AI852" s="226"/>
      <c r="AJ852" s="226"/>
      <c r="AK852" s="226"/>
      <c r="AL852" s="227" t="s">
        <v>577</v>
      </c>
      <c r="AM852" s="228"/>
      <c r="AN852" s="228"/>
      <c r="AO852" s="229"/>
      <c r="AP852" s="230"/>
      <c r="AQ852" s="230"/>
      <c r="AR852" s="230"/>
      <c r="AS852" s="230"/>
      <c r="AT852" s="230"/>
      <c r="AU852" s="230"/>
      <c r="AV852" s="230"/>
      <c r="AW852" s="230"/>
      <c r="AX852" s="230"/>
    </row>
    <row r="853" spans="1:50" ht="60" customHeight="1" x14ac:dyDescent="0.15">
      <c r="A853" s="239">
        <v>5</v>
      </c>
      <c r="B853" s="239">
        <v>1</v>
      </c>
      <c r="C853" s="235" t="s">
        <v>581</v>
      </c>
      <c r="D853" s="217"/>
      <c r="E853" s="217"/>
      <c r="F853" s="217"/>
      <c r="G853" s="217"/>
      <c r="H853" s="217"/>
      <c r="I853" s="217"/>
      <c r="J853" s="218">
        <v>6000020272183</v>
      </c>
      <c r="K853" s="219"/>
      <c r="L853" s="219"/>
      <c r="M853" s="219"/>
      <c r="N853" s="219"/>
      <c r="O853" s="219"/>
      <c r="P853" s="236" t="s">
        <v>596</v>
      </c>
      <c r="Q853" s="220"/>
      <c r="R853" s="220"/>
      <c r="S853" s="220"/>
      <c r="T853" s="220"/>
      <c r="U853" s="220"/>
      <c r="V853" s="220"/>
      <c r="W853" s="220"/>
      <c r="X853" s="220"/>
      <c r="Y853" s="221">
        <v>17</v>
      </c>
      <c r="Z853" s="222"/>
      <c r="AA853" s="222"/>
      <c r="AB853" s="223"/>
      <c r="AC853" s="224" t="s">
        <v>577</v>
      </c>
      <c r="AD853" s="224"/>
      <c r="AE853" s="224"/>
      <c r="AF853" s="224"/>
      <c r="AG853" s="224"/>
      <c r="AH853" s="225" t="s">
        <v>577</v>
      </c>
      <c r="AI853" s="226"/>
      <c r="AJ853" s="226"/>
      <c r="AK853" s="226"/>
      <c r="AL853" s="227" t="s">
        <v>577</v>
      </c>
      <c r="AM853" s="228"/>
      <c r="AN853" s="228"/>
      <c r="AO853" s="229"/>
      <c r="AP853" s="230"/>
      <c r="AQ853" s="230"/>
      <c r="AR853" s="230"/>
      <c r="AS853" s="230"/>
      <c r="AT853" s="230"/>
      <c r="AU853" s="230"/>
      <c r="AV853" s="230"/>
      <c r="AW853" s="230"/>
      <c r="AX853" s="230"/>
    </row>
    <row r="854" spans="1:50" ht="60" customHeight="1" x14ac:dyDescent="0.15">
      <c r="A854" s="239">
        <v>6</v>
      </c>
      <c r="B854" s="239">
        <v>1</v>
      </c>
      <c r="C854" s="235" t="s">
        <v>582</v>
      </c>
      <c r="D854" s="217"/>
      <c r="E854" s="217"/>
      <c r="F854" s="217"/>
      <c r="G854" s="217"/>
      <c r="H854" s="217"/>
      <c r="I854" s="217"/>
      <c r="J854" s="218">
        <v>1000020292087</v>
      </c>
      <c r="K854" s="219"/>
      <c r="L854" s="219"/>
      <c r="M854" s="219"/>
      <c r="N854" s="219"/>
      <c r="O854" s="219"/>
      <c r="P854" s="236" t="s">
        <v>590</v>
      </c>
      <c r="Q854" s="220"/>
      <c r="R854" s="220"/>
      <c r="S854" s="220"/>
      <c r="T854" s="220"/>
      <c r="U854" s="220"/>
      <c r="V854" s="220"/>
      <c r="W854" s="220"/>
      <c r="X854" s="220"/>
      <c r="Y854" s="221">
        <v>17</v>
      </c>
      <c r="Z854" s="222"/>
      <c r="AA854" s="222"/>
      <c r="AB854" s="223"/>
      <c r="AC854" s="224" t="s">
        <v>577</v>
      </c>
      <c r="AD854" s="224"/>
      <c r="AE854" s="224"/>
      <c r="AF854" s="224"/>
      <c r="AG854" s="224"/>
      <c r="AH854" s="225" t="s">
        <v>577</v>
      </c>
      <c r="AI854" s="226"/>
      <c r="AJ854" s="226"/>
      <c r="AK854" s="226"/>
      <c r="AL854" s="227" t="s">
        <v>577</v>
      </c>
      <c r="AM854" s="228"/>
      <c r="AN854" s="228"/>
      <c r="AO854" s="229"/>
      <c r="AP854" s="230"/>
      <c r="AQ854" s="230"/>
      <c r="AR854" s="230"/>
      <c r="AS854" s="230"/>
      <c r="AT854" s="230"/>
      <c r="AU854" s="230"/>
      <c r="AV854" s="230"/>
      <c r="AW854" s="230"/>
      <c r="AX854" s="230"/>
    </row>
    <row r="855" spans="1:50" ht="60" customHeight="1" x14ac:dyDescent="0.15">
      <c r="A855" s="239">
        <v>7</v>
      </c>
      <c r="B855" s="239">
        <v>1</v>
      </c>
      <c r="C855" s="235" t="s">
        <v>583</v>
      </c>
      <c r="D855" s="217"/>
      <c r="E855" s="217"/>
      <c r="F855" s="217"/>
      <c r="G855" s="217"/>
      <c r="H855" s="217"/>
      <c r="I855" s="217"/>
      <c r="J855" s="218">
        <v>4000020012343</v>
      </c>
      <c r="K855" s="219"/>
      <c r="L855" s="219"/>
      <c r="M855" s="219"/>
      <c r="N855" s="219"/>
      <c r="O855" s="219"/>
      <c r="P855" s="236" t="s">
        <v>591</v>
      </c>
      <c r="Q855" s="220"/>
      <c r="R855" s="220"/>
      <c r="S855" s="220"/>
      <c r="T855" s="220"/>
      <c r="U855" s="220"/>
      <c r="V855" s="220"/>
      <c r="W855" s="220"/>
      <c r="X855" s="220"/>
      <c r="Y855" s="221">
        <v>14.9</v>
      </c>
      <c r="Z855" s="222"/>
      <c r="AA855" s="222"/>
      <c r="AB855" s="223"/>
      <c r="AC855" s="224" t="s">
        <v>577</v>
      </c>
      <c r="AD855" s="224"/>
      <c r="AE855" s="224"/>
      <c r="AF855" s="224"/>
      <c r="AG855" s="224"/>
      <c r="AH855" s="225" t="s">
        <v>577</v>
      </c>
      <c r="AI855" s="226"/>
      <c r="AJ855" s="226"/>
      <c r="AK855" s="226"/>
      <c r="AL855" s="227" t="s">
        <v>577</v>
      </c>
      <c r="AM855" s="228"/>
      <c r="AN855" s="228"/>
      <c r="AO855" s="229"/>
      <c r="AP855" s="230"/>
      <c r="AQ855" s="230"/>
      <c r="AR855" s="230"/>
      <c r="AS855" s="230"/>
      <c r="AT855" s="230"/>
      <c r="AU855" s="230"/>
      <c r="AV855" s="230"/>
      <c r="AW855" s="230"/>
      <c r="AX855" s="230"/>
    </row>
    <row r="856" spans="1:50" ht="60" customHeight="1" x14ac:dyDescent="0.15">
      <c r="A856" s="239">
        <v>8</v>
      </c>
      <c r="B856" s="239">
        <v>1</v>
      </c>
      <c r="C856" s="235" t="s">
        <v>584</v>
      </c>
      <c r="D856" s="217"/>
      <c r="E856" s="217"/>
      <c r="F856" s="217"/>
      <c r="G856" s="217"/>
      <c r="H856" s="217"/>
      <c r="I856" s="217"/>
      <c r="J856" s="218">
        <v>3000020022021</v>
      </c>
      <c r="K856" s="219"/>
      <c r="L856" s="219"/>
      <c r="M856" s="219"/>
      <c r="N856" s="219"/>
      <c r="O856" s="219"/>
      <c r="P856" s="236" t="s">
        <v>592</v>
      </c>
      <c r="Q856" s="220"/>
      <c r="R856" s="220"/>
      <c r="S856" s="220"/>
      <c r="T856" s="220"/>
      <c r="U856" s="220"/>
      <c r="V856" s="220"/>
      <c r="W856" s="220"/>
      <c r="X856" s="220"/>
      <c r="Y856" s="221">
        <v>14.9</v>
      </c>
      <c r="Z856" s="222"/>
      <c r="AA856" s="222"/>
      <c r="AB856" s="223"/>
      <c r="AC856" s="224" t="s">
        <v>577</v>
      </c>
      <c r="AD856" s="224"/>
      <c r="AE856" s="224"/>
      <c r="AF856" s="224"/>
      <c r="AG856" s="224"/>
      <c r="AH856" s="225" t="s">
        <v>577</v>
      </c>
      <c r="AI856" s="226"/>
      <c r="AJ856" s="226"/>
      <c r="AK856" s="226"/>
      <c r="AL856" s="227" t="s">
        <v>577</v>
      </c>
      <c r="AM856" s="228"/>
      <c r="AN856" s="228"/>
      <c r="AO856" s="229"/>
      <c r="AP856" s="230"/>
      <c r="AQ856" s="230"/>
      <c r="AR856" s="230"/>
      <c r="AS856" s="230"/>
      <c r="AT856" s="230"/>
      <c r="AU856" s="230"/>
      <c r="AV856" s="230"/>
      <c r="AW856" s="230"/>
      <c r="AX856" s="230"/>
    </row>
    <row r="857" spans="1:50" ht="75" customHeight="1" x14ac:dyDescent="0.15">
      <c r="A857" s="239">
        <v>9</v>
      </c>
      <c r="B857" s="239">
        <v>1</v>
      </c>
      <c r="C857" s="235" t="s">
        <v>585</v>
      </c>
      <c r="D857" s="217"/>
      <c r="E857" s="217"/>
      <c r="F857" s="217"/>
      <c r="G857" s="217"/>
      <c r="H857" s="217"/>
      <c r="I857" s="217"/>
      <c r="J857" s="218">
        <v>1000020050008</v>
      </c>
      <c r="K857" s="219"/>
      <c r="L857" s="219"/>
      <c r="M857" s="219"/>
      <c r="N857" s="219"/>
      <c r="O857" s="219"/>
      <c r="P857" s="236" t="s">
        <v>593</v>
      </c>
      <c r="Q857" s="220"/>
      <c r="R857" s="220"/>
      <c r="S857" s="220"/>
      <c r="T857" s="220"/>
      <c r="U857" s="220"/>
      <c r="V857" s="220"/>
      <c r="W857" s="220"/>
      <c r="X857" s="220"/>
      <c r="Y857" s="221">
        <v>14.8</v>
      </c>
      <c r="Z857" s="222"/>
      <c r="AA857" s="222"/>
      <c r="AB857" s="223"/>
      <c r="AC857" s="224" t="s">
        <v>577</v>
      </c>
      <c r="AD857" s="224"/>
      <c r="AE857" s="224"/>
      <c r="AF857" s="224"/>
      <c r="AG857" s="224"/>
      <c r="AH857" s="225" t="s">
        <v>577</v>
      </c>
      <c r="AI857" s="226"/>
      <c r="AJ857" s="226"/>
      <c r="AK857" s="226"/>
      <c r="AL857" s="227" t="s">
        <v>577</v>
      </c>
      <c r="AM857" s="228"/>
      <c r="AN857" s="228"/>
      <c r="AO857" s="229"/>
      <c r="AP857" s="230"/>
      <c r="AQ857" s="230"/>
      <c r="AR857" s="230"/>
      <c r="AS857" s="230"/>
      <c r="AT857" s="230"/>
      <c r="AU857" s="230"/>
      <c r="AV857" s="230"/>
      <c r="AW857" s="230"/>
      <c r="AX857" s="230"/>
    </row>
    <row r="858" spans="1:50" ht="75" customHeight="1" x14ac:dyDescent="0.15">
      <c r="A858" s="239">
        <v>10</v>
      </c>
      <c r="B858" s="239">
        <v>1</v>
      </c>
      <c r="C858" s="235" t="s">
        <v>586</v>
      </c>
      <c r="D858" s="217"/>
      <c r="E858" s="217"/>
      <c r="F858" s="217"/>
      <c r="G858" s="217"/>
      <c r="H858" s="217"/>
      <c r="I858" s="217"/>
      <c r="J858" s="218">
        <v>9000020194301</v>
      </c>
      <c r="K858" s="219"/>
      <c r="L858" s="219"/>
      <c r="M858" s="219"/>
      <c r="N858" s="219"/>
      <c r="O858" s="219"/>
      <c r="P858" s="236" t="s">
        <v>594</v>
      </c>
      <c r="Q858" s="220"/>
      <c r="R858" s="220"/>
      <c r="S858" s="220"/>
      <c r="T858" s="220"/>
      <c r="U858" s="220"/>
      <c r="V858" s="220"/>
      <c r="W858" s="220"/>
      <c r="X858" s="220"/>
      <c r="Y858" s="221">
        <v>13.6</v>
      </c>
      <c r="Z858" s="222"/>
      <c r="AA858" s="222"/>
      <c r="AB858" s="223"/>
      <c r="AC858" s="224" t="s">
        <v>577</v>
      </c>
      <c r="AD858" s="224"/>
      <c r="AE858" s="224"/>
      <c r="AF858" s="224"/>
      <c r="AG858" s="224"/>
      <c r="AH858" s="225" t="s">
        <v>577</v>
      </c>
      <c r="AI858" s="226"/>
      <c r="AJ858" s="226"/>
      <c r="AK858" s="226"/>
      <c r="AL858" s="227" t="s">
        <v>577</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5" hidden="1" customHeight="1" x14ac:dyDescent="0.15">
      <c r="A882" s="239">
        <v>1</v>
      </c>
      <c r="B882" s="239">
        <v>1</v>
      </c>
      <c r="C882" s="235"/>
      <c r="D882" s="217"/>
      <c r="E882" s="217"/>
      <c r="F882" s="217"/>
      <c r="G882" s="217"/>
      <c r="H882" s="217"/>
      <c r="I882" s="217"/>
      <c r="J882" s="218"/>
      <c r="K882" s="219"/>
      <c r="L882" s="219"/>
      <c r="M882" s="219"/>
      <c r="N882" s="219"/>
      <c r="O882" s="219"/>
      <c r="P882" s="236"/>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45"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60" hidden="1" customHeight="1" x14ac:dyDescent="0.15">
      <c r="A884" s="239">
        <v>3</v>
      </c>
      <c r="B884" s="239">
        <v>1</v>
      </c>
      <c r="C884" s="235"/>
      <c r="D884" s="217"/>
      <c r="E884" s="217"/>
      <c r="F884" s="217"/>
      <c r="G884" s="217"/>
      <c r="H884" s="217"/>
      <c r="I884" s="217"/>
      <c r="J884" s="218"/>
      <c r="K884" s="219"/>
      <c r="L884" s="219"/>
      <c r="M884" s="219"/>
      <c r="N884" s="219"/>
      <c r="O884" s="219"/>
      <c r="P884" s="236"/>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45" hidden="1" customHeight="1" x14ac:dyDescent="0.15">
      <c r="A885" s="239">
        <v>4</v>
      </c>
      <c r="B885" s="239">
        <v>1</v>
      </c>
      <c r="C885" s="235"/>
      <c r="D885" s="217"/>
      <c r="E885" s="217"/>
      <c r="F885" s="217"/>
      <c r="G885" s="217"/>
      <c r="H885" s="217"/>
      <c r="I885" s="217"/>
      <c r="J885" s="218"/>
      <c r="K885" s="219"/>
      <c r="L885" s="219"/>
      <c r="M885" s="219"/>
      <c r="N885" s="219"/>
      <c r="O885" s="219"/>
      <c r="P885" s="236"/>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45" hidden="1" customHeight="1" x14ac:dyDescent="0.15">
      <c r="A886" s="239">
        <v>5</v>
      </c>
      <c r="B886" s="239">
        <v>1</v>
      </c>
      <c r="C886" s="235"/>
      <c r="D886" s="217"/>
      <c r="E886" s="217"/>
      <c r="F886" s="217"/>
      <c r="G886" s="217"/>
      <c r="H886" s="217"/>
      <c r="I886" s="217"/>
      <c r="J886" s="218"/>
      <c r="K886" s="219"/>
      <c r="L886" s="219"/>
      <c r="M886" s="219"/>
      <c r="N886" s="219"/>
      <c r="O886" s="219"/>
      <c r="P886" s="236"/>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45" hidden="1" customHeight="1" x14ac:dyDescent="0.15">
      <c r="A887" s="239">
        <v>6</v>
      </c>
      <c r="B887" s="239">
        <v>1</v>
      </c>
      <c r="C887" s="235"/>
      <c r="D887" s="217"/>
      <c r="E887" s="217"/>
      <c r="F887" s="217"/>
      <c r="G887" s="217"/>
      <c r="H887" s="217"/>
      <c r="I887" s="217"/>
      <c r="J887" s="218"/>
      <c r="K887" s="219"/>
      <c r="L887" s="219"/>
      <c r="M887" s="219"/>
      <c r="N887" s="219"/>
      <c r="O887" s="219"/>
      <c r="P887" s="236"/>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45" hidden="1" customHeight="1" x14ac:dyDescent="0.15">
      <c r="A888" s="239">
        <v>7</v>
      </c>
      <c r="B888" s="239">
        <v>1</v>
      </c>
      <c r="C888" s="235"/>
      <c r="D888" s="217"/>
      <c r="E888" s="217"/>
      <c r="F888" s="217"/>
      <c r="G888" s="217"/>
      <c r="H888" s="217"/>
      <c r="I888" s="217"/>
      <c r="J888" s="218"/>
      <c r="K888" s="219"/>
      <c r="L888" s="219"/>
      <c r="M888" s="219"/>
      <c r="N888" s="219"/>
      <c r="O888" s="219"/>
      <c r="P888" s="236"/>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45" hidden="1" customHeight="1" x14ac:dyDescent="0.15">
      <c r="A889" s="239">
        <v>8</v>
      </c>
      <c r="B889" s="239">
        <v>1</v>
      </c>
      <c r="C889" s="235"/>
      <c r="D889" s="217"/>
      <c r="E889" s="217"/>
      <c r="F889" s="217"/>
      <c r="G889" s="217"/>
      <c r="H889" s="217"/>
      <c r="I889" s="217"/>
      <c r="J889" s="218"/>
      <c r="K889" s="219"/>
      <c r="L889" s="219"/>
      <c r="M889" s="219"/>
      <c r="N889" s="219"/>
      <c r="O889" s="219"/>
      <c r="P889" s="236"/>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45" hidden="1" customHeight="1" x14ac:dyDescent="0.15">
      <c r="A890" s="239">
        <v>9</v>
      </c>
      <c r="B890" s="239">
        <v>1</v>
      </c>
      <c r="C890" s="235"/>
      <c r="D890" s="217"/>
      <c r="E890" s="217"/>
      <c r="F890" s="217"/>
      <c r="G890" s="217"/>
      <c r="H890" s="217"/>
      <c r="I890" s="217"/>
      <c r="J890" s="218"/>
      <c r="K890" s="219"/>
      <c r="L890" s="219"/>
      <c r="M890" s="219"/>
      <c r="N890" s="219"/>
      <c r="O890" s="219"/>
      <c r="P890" s="236"/>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45" hidden="1" customHeight="1" x14ac:dyDescent="0.15">
      <c r="A891" s="239">
        <v>10</v>
      </c>
      <c r="B891" s="239">
        <v>1</v>
      </c>
      <c r="C891" s="235"/>
      <c r="D891" s="217"/>
      <c r="E891" s="217"/>
      <c r="F891" s="217"/>
      <c r="G891" s="217"/>
      <c r="H891" s="217"/>
      <c r="I891" s="217"/>
      <c r="J891" s="218"/>
      <c r="K891" s="219"/>
      <c r="L891" s="219"/>
      <c r="M891" s="219"/>
      <c r="N891" s="219"/>
      <c r="O891" s="219"/>
      <c r="P891" s="236"/>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2.7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M25">
    <cfRule type="expression" dxfId="2629" priority="10637">
      <formula>IF(RIGHT(TEXT(AM25,"0.#"),1)=".",FALSE,TRUE)</formula>
    </cfRule>
    <cfRule type="expression" dxfId="2628" priority="10638">
      <formula>IF(RIGHT(TEXT(AM25,"0.#"),1)=".",TRUE,FALSE)</formula>
    </cfRule>
  </conditionalFormatting>
  <conditionalFormatting sqref="AE24">
    <cfRule type="expression" dxfId="2627" priority="10651">
      <formula>IF(RIGHT(TEXT(AE24,"0.#"),1)=".",FALSE,TRUE)</formula>
    </cfRule>
    <cfRule type="expression" dxfId="2626" priority="10652">
      <formula>IF(RIGHT(TEXT(AE24,"0.#"),1)=".",TRUE,FALSE)</formula>
    </cfRule>
  </conditionalFormatting>
  <conditionalFormatting sqref="AE25">
    <cfRule type="expression" dxfId="2625" priority="10649">
      <formula>IF(RIGHT(TEXT(AE25,"0.#"),1)=".",FALSE,TRUE)</formula>
    </cfRule>
    <cfRule type="expression" dxfId="2624" priority="10650">
      <formula>IF(RIGHT(TEXT(AE25,"0.#"),1)=".",TRUE,FALSE)</formula>
    </cfRule>
  </conditionalFormatting>
  <conditionalFormatting sqref="AI25">
    <cfRule type="expression" dxfId="2623" priority="10647">
      <formula>IF(RIGHT(TEXT(AI25,"0.#"),1)=".",FALSE,TRUE)</formula>
    </cfRule>
    <cfRule type="expression" dxfId="2622" priority="10648">
      <formula>IF(RIGHT(TEXT(AI25,"0.#"),1)=".",TRUE,FALSE)</formula>
    </cfRule>
  </conditionalFormatting>
  <conditionalFormatting sqref="AI24">
    <cfRule type="expression" dxfId="2621" priority="10645">
      <formula>IF(RIGHT(TEXT(AI24,"0.#"),1)=".",FALSE,TRUE)</formula>
    </cfRule>
    <cfRule type="expression" dxfId="2620" priority="10646">
      <formula>IF(RIGHT(TEXT(AI24,"0.#"),1)=".",TRUE,FALSE)</formula>
    </cfRule>
  </conditionalFormatting>
  <conditionalFormatting sqref="AI23">
    <cfRule type="expression" dxfId="2619" priority="10643">
      <formula>IF(RIGHT(TEXT(AI23,"0.#"),1)=".",FALSE,TRUE)</formula>
    </cfRule>
    <cfRule type="expression" dxfId="2618" priority="10644">
      <formula>IF(RIGHT(TEXT(AI23,"0.#"),1)=".",TRUE,FALSE)</formula>
    </cfRule>
  </conditionalFormatting>
  <conditionalFormatting sqref="AM23">
    <cfRule type="expression" dxfId="2617" priority="10641">
      <formula>IF(RIGHT(TEXT(AM23,"0.#"),1)=".",FALSE,TRUE)</formula>
    </cfRule>
    <cfRule type="expression" dxfId="2616" priority="10642">
      <formula>IF(RIGHT(TEXT(AM23,"0.#"),1)=".",TRUE,FALSE)</formula>
    </cfRule>
  </conditionalFormatting>
  <conditionalFormatting sqref="AM24">
    <cfRule type="expression" dxfId="2615" priority="10639">
      <formula>IF(RIGHT(TEXT(AM24,"0.#"),1)=".",FALSE,TRUE)</formula>
    </cfRule>
    <cfRule type="expression" dxfId="2614" priority="10640">
      <formula>IF(RIGHT(TEXT(AM24,"0.#"),1)=".",TRUE,FALSE)</formula>
    </cfRule>
  </conditionalFormatting>
  <conditionalFormatting sqref="AQ23:AQ25">
    <cfRule type="expression" dxfId="2613" priority="10631">
      <formula>IF(RIGHT(TEXT(AQ23,"0.#"),1)=".",FALSE,TRUE)</formula>
    </cfRule>
    <cfRule type="expression" dxfId="2612" priority="10632">
      <formula>IF(RIGHT(TEXT(AQ23,"0.#"),1)=".",TRUE,FALSE)</formula>
    </cfRule>
  </conditionalFormatting>
  <conditionalFormatting sqref="AU23:AU25">
    <cfRule type="expression" dxfId="2611" priority="10629">
      <formula>IF(RIGHT(TEXT(AU23,"0.#"),1)=".",FALSE,TRUE)</formula>
    </cfRule>
    <cfRule type="expression" dxfId="2610" priority="10630">
      <formula>IF(RIGHT(TEXT(AU23,"0.#"),1)=".",TRUE,FALSE)</formula>
    </cfRule>
  </conditionalFormatting>
  <conditionalFormatting sqref="AE28">
    <cfRule type="expression" dxfId="2609" priority="10623">
      <formula>IF(RIGHT(TEXT(AE28,"0.#"),1)=".",FALSE,TRUE)</formula>
    </cfRule>
    <cfRule type="expression" dxfId="2608" priority="10624">
      <formula>IF(RIGHT(TEXT(AE28,"0.#"),1)=".",TRUE,FALSE)</formula>
    </cfRule>
  </conditionalFormatting>
  <conditionalFormatting sqref="AE29">
    <cfRule type="expression" dxfId="2607" priority="10621">
      <formula>IF(RIGHT(TEXT(AE29,"0.#"),1)=".",FALSE,TRUE)</formula>
    </cfRule>
    <cfRule type="expression" dxfId="2606" priority="10622">
      <formula>IF(RIGHT(TEXT(AE29,"0.#"),1)=".",TRUE,FALSE)</formula>
    </cfRule>
  </conditionalFormatting>
  <conditionalFormatting sqref="AE30 AI30 AM30">
    <cfRule type="expression" dxfId="2605" priority="10619">
      <formula>IF(RIGHT(TEXT(AE30,"0.#"),1)=".",FALSE,TRUE)</formula>
    </cfRule>
    <cfRule type="expression" dxfId="2604" priority="10620">
      <formula>IF(RIGHT(TEXT(AE30,"0.#"),1)=".",TRUE,FALSE)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 AM115:AM116 AQ115:AQ116 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U115">
    <cfRule type="expression" dxfId="703" priority="3">
      <formula>IF(RIGHT(TEXT(AU115,"0.#"),1)=".",FALSE,TRUE)</formula>
    </cfRule>
    <cfRule type="expression" dxfId="702" priority="4">
      <formula>IF(RIGHT(TEXT(AU115,"0.#"),1)=".",TRUE,FALSE)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rowBreaks count="7" manualBreakCount="7">
    <brk id="110" max="49" man="1"/>
    <brk id="680" max="49" man="1"/>
    <brk id="707" max="49" man="1"/>
    <brk id="718" max="49" man="1"/>
    <brk id="757" max="49" man="1"/>
    <brk id="846"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133350</xdr:colOff>
                    <xdr:row>1076</xdr:row>
                    <xdr:rowOff>38100</xdr:rowOff>
                  </from>
                  <to>
                    <xdr:col>44</xdr:col>
                    <xdr:colOff>47625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2"/>
      <c r="AA2" s="703"/>
      <c r="AB2" s="880" t="s">
        <v>12</v>
      </c>
      <c r="AC2" s="881"/>
      <c r="AD2" s="882"/>
      <c r="AE2" s="615" t="s">
        <v>372</v>
      </c>
      <c r="AF2" s="615"/>
      <c r="AG2" s="615"/>
      <c r="AH2" s="615"/>
      <c r="AI2" s="615" t="s">
        <v>373</v>
      </c>
      <c r="AJ2" s="615"/>
      <c r="AK2" s="615"/>
      <c r="AL2" s="615"/>
      <c r="AM2" s="615" t="s">
        <v>374</v>
      </c>
      <c r="AN2" s="615"/>
      <c r="AO2" s="615"/>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2"/>
      <c r="AA7" s="703"/>
      <c r="AB7" s="880" t="s">
        <v>12</v>
      </c>
      <c r="AC7" s="881"/>
      <c r="AD7" s="882"/>
      <c r="AE7" s="615" t="s">
        <v>372</v>
      </c>
      <c r="AF7" s="615"/>
      <c r="AG7" s="615"/>
      <c r="AH7" s="615"/>
      <c r="AI7" s="615" t="s">
        <v>373</v>
      </c>
      <c r="AJ7" s="615"/>
      <c r="AK7" s="615"/>
      <c r="AL7" s="615"/>
      <c r="AM7" s="615" t="s">
        <v>374</v>
      </c>
      <c r="AN7" s="615"/>
      <c r="AO7" s="615"/>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2"/>
      <c r="AA12" s="703"/>
      <c r="AB12" s="880" t="s">
        <v>12</v>
      </c>
      <c r="AC12" s="881"/>
      <c r="AD12" s="882"/>
      <c r="AE12" s="615" t="s">
        <v>372</v>
      </c>
      <c r="AF12" s="615"/>
      <c r="AG12" s="615"/>
      <c r="AH12" s="615"/>
      <c r="AI12" s="615" t="s">
        <v>373</v>
      </c>
      <c r="AJ12" s="615"/>
      <c r="AK12" s="615"/>
      <c r="AL12" s="615"/>
      <c r="AM12" s="615" t="s">
        <v>374</v>
      </c>
      <c r="AN12" s="615"/>
      <c r="AO12" s="615"/>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2"/>
      <c r="AA17" s="703"/>
      <c r="AB17" s="880" t="s">
        <v>12</v>
      </c>
      <c r="AC17" s="881"/>
      <c r="AD17" s="882"/>
      <c r="AE17" s="615" t="s">
        <v>372</v>
      </c>
      <c r="AF17" s="615"/>
      <c r="AG17" s="615"/>
      <c r="AH17" s="615"/>
      <c r="AI17" s="615" t="s">
        <v>373</v>
      </c>
      <c r="AJ17" s="615"/>
      <c r="AK17" s="615"/>
      <c r="AL17" s="615"/>
      <c r="AM17" s="615" t="s">
        <v>374</v>
      </c>
      <c r="AN17" s="615"/>
      <c r="AO17" s="615"/>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2"/>
      <c r="AA22" s="703"/>
      <c r="AB22" s="880" t="s">
        <v>12</v>
      </c>
      <c r="AC22" s="881"/>
      <c r="AD22" s="882"/>
      <c r="AE22" s="615" t="s">
        <v>372</v>
      </c>
      <c r="AF22" s="615"/>
      <c r="AG22" s="615"/>
      <c r="AH22" s="615"/>
      <c r="AI22" s="615" t="s">
        <v>373</v>
      </c>
      <c r="AJ22" s="615"/>
      <c r="AK22" s="615"/>
      <c r="AL22" s="615"/>
      <c r="AM22" s="615" t="s">
        <v>374</v>
      </c>
      <c r="AN22" s="615"/>
      <c r="AO22" s="615"/>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2"/>
      <c r="AA27" s="703"/>
      <c r="AB27" s="880" t="s">
        <v>12</v>
      </c>
      <c r="AC27" s="881"/>
      <c r="AD27" s="882"/>
      <c r="AE27" s="615" t="s">
        <v>372</v>
      </c>
      <c r="AF27" s="615"/>
      <c r="AG27" s="615"/>
      <c r="AH27" s="615"/>
      <c r="AI27" s="615" t="s">
        <v>373</v>
      </c>
      <c r="AJ27" s="615"/>
      <c r="AK27" s="615"/>
      <c r="AL27" s="615"/>
      <c r="AM27" s="615" t="s">
        <v>374</v>
      </c>
      <c r="AN27" s="615"/>
      <c r="AO27" s="615"/>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2"/>
      <c r="AA32" s="703"/>
      <c r="AB32" s="880" t="s">
        <v>12</v>
      </c>
      <c r="AC32" s="881"/>
      <c r="AD32" s="882"/>
      <c r="AE32" s="615" t="s">
        <v>372</v>
      </c>
      <c r="AF32" s="615"/>
      <c r="AG32" s="615"/>
      <c r="AH32" s="615"/>
      <c r="AI32" s="615" t="s">
        <v>373</v>
      </c>
      <c r="AJ32" s="615"/>
      <c r="AK32" s="615"/>
      <c r="AL32" s="615"/>
      <c r="AM32" s="615" t="s">
        <v>374</v>
      </c>
      <c r="AN32" s="615"/>
      <c r="AO32" s="615"/>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2"/>
      <c r="AA37" s="703"/>
      <c r="AB37" s="880" t="s">
        <v>12</v>
      </c>
      <c r="AC37" s="881"/>
      <c r="AD37" s="882"/>
      <c r="AE37" s="615" t="s">
        <v>372</v>
      </c>
      <c r="AF37" s="615"/>
      <c r="AG37" s="615"/>
      <c r="AH37" s="615"/>
      <c r="AI37" s="615" t="s">
        <v>373</v>
      </c>
      <c r="AJ37" s="615"/>
      <c r="AK37" s="615"/>
      <c r="AL37" s="615"/>
      <c r="AM37" s="615" t="s">
        <v>374</v>
      </c>
      <c r="AN37" s="615"/>
      <c r="AO37" s="615"/>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2"/>
      <c r="AA42" s="703"/>
      <c r="AB42" s="880" t="s">
        <v>12</v>
      </c>
      <c r="AC42" s="881"/>
      <c r="AD42" s="882"/>
      <c r="AE42" s="615" t="s">
        <v>372</v>
      </c>
      <c r="AF42" s="615"/>
      <c r="AG42" s="615"/>
      <c r="AH42" s="615"/>
      <c r="AI42" s="615" t="s">
        <v>373</v>
      </c>
      <c r="AJ42" s="615"/>
      <c r="AK42" s="615"/>
      <c r="AL42" s="615"/>
      <c r="AM42" s="615" t="s">
        <v>374</v>
      </c>
      <c r="AN42" s="615"/>
      <c r="AO42" s="615"/>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2"/>
      <c r="AA47" s="703"/>
      <c r="AB47" s="880" t="s">
        <v>12</v>
      </c>
      <c r="AC47" s="881"/>
      <c r="AD47" s="882"/>
      <c r="AE47" s="615" t="s">
        <v>372</v>
      </c>
      <c r="AF47" s="615"/>
      <c r="AG47" s="615"/>
      <c r="AH47" s="615"/>
      <c r="AI47" s="615" t="s">
        <v>373</v>
      </c>
      <c r="AJ47" s="615"/>
      <c r="AK47" s="615"/>
      <c r="AL47" s="615"/>
      <c r="AM47" s="615" t="s">
        <v>374</v>
      </c>
      <c r="AN47" s="615"/>
      <c r="AO47" s="615"/>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H18" sqref="BH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8" t="s">
        <v>499</v>
      </c>
      <c r="H2" s="479"/>
      <c r="I2" s="479"/>
      <c r="J2" s="479"/>
      <c r="K2" s="479"/>
      <c r="L2" s="479"/>
      <c r="M2" s="479"/>
      <c r="N2" s="479"/>
      <c r="O2" s="479"/>
      <c r="P2" s="479"/>
      <c r="Q2" s="479"/>
      <c r="R2" s="479"/>
      <c r="S2" s="479"/>
      <c r="T2" s="479"/>
      <c r="U2" s="479"/>
      <c r="V2" s="479"/>
      <c r="W2" s="479"/>
      <c r="X2" s="479"/>
      <c r="Y2" s="479"/>
      <c r="Z2" s="479"/>
      <c r="AA2" s="479"/>
      <c r="AB2" s="480"/>
      <c r="AC2" s="47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1"/>
      <c r="B4" s="922"/>
      <c r="C4" s="922"/>
      <c r="D4" s="922"/>
      <c r="E4" s="922"/>
      <c r="F4" s="923"/>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1"/>
      <c r="B15" s="922"/>
      <c r="C15" s="922"/>
      <c r="D15" s="922"/>
      <c r="E15" s="922"/>
      <c r="F15" s="923"/>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21"/>
      <c r="B16" s="922"/>
      <c r="C16" s="922"/>
      <c r="D16" s="922"/>
      <c r="E16" s="922"/>
      <c r="F16" s="923"/>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1"/>
      <c r="B17" s="922"/>
      <c r="C17" s="922"/>
      <c r="D17" s="922"/>
      <c r="E17" s="922"/>
      <c r="F17" s="923"/>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1"/>
      <c r="B28" s="922"/>
      <c r="C28" s="922"/>
      <c r="D28" s="922"/>
      <c r="E28" s="922"/>
      <c r="F28" s="923"/>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21"/>
      <c r="B29" s="922"/>
      <c r="C29" s="922"/>
      <c r="D29" s="922"/>
      <c r="E29" s="922"/>
      <c r="F29" s="923"/>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1"/>
      <c r="B30" s="922"/>
      <c r="C30" s="922"/>
      <c r="D30" s="922"/>
      <c r="E30" s="922"/>
      <c r="F30" s="923"/>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1"/>
      <c r="B41" s="922"/>
      <c r="C41" s="922"/>
      <c r="D41" s="922"/>
      <c r="E41" s="922"/>
      <c r="F41" s="923"/>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21"/>
      <c r="B42" s="922"/>
      <c r="C42" s="922"/>
      <c r="D42" s="922"/>
      <c r="E42" s="922"/>
      <c r="F42" s="923"/>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1"/>
      <c r="B43" s="922"/>
      <c r="C43" s="922"/>
      <c r="D43" s="922"/>
      <c r="E43" s="922"/>
      <c r="F43" s="923"/>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21"/>
      <c r="B56" s="922"/>
      <c r="C56" s="922"/>
      <c r="D56" s="922"/>
      <c r="E56" s="922"/>
      <c r="F56" s="923"/>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1"/>
      <c r="B57" s="922"/>
      <c r="C57" s="922"/>
      <c r="D57" s="922"/>
      <c r="E57" s="922"/>
      <c r="F57" s="923"/>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1"/>
      <c r="B68" s="922"/>
      <c r="C68" s="922"/>
      <c r="D68" s="922"/>
      <c r="E68" s="922"/>
      <c r="F68" s="923"/>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21"/>
      <c r="B69" s="922"/>
      <c r="C69" s="922"/>
      <c r="D69" s="922"/>
      <c r="E69" s="922"/>
      <c r="F69" s="923"/>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1"/>
      <c r="B70" s="922"/>
      <c r="C70" s="922"/>
      <c r="D70" s="922"/>
      <c r="E70" s="922"/>
      <c r="F70" s="923"/>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1"/>
      <c r="B81" s="922"/>
      <c r="C81" s="922"/>
      <c r="D81" s="922"/>
      <c r="E81" s="922"/>
      <c r="F81" s="923"/>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21"/>
      <c r="B82" s="922"/>
      <c r="C82" s="922"/>
      <c r="D82" s="922"/>
      <c r="E82" s="922"/>
      <c r="F82" s="923"/>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1"/>
      <c r="B83" s="922"/>
      <c r="C83" s="922"/>
      <c r="D83" s="922"/>
      <c r="E83" s="922"/>
      <c r="F83" s="923"/>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1"/>
      <c r="B94" s="922"/>
      <c r="C94" s="922"/>
      <c r="D94" s="922"/>
      <c r="E94" s="922"/>
      <c r="F94" s="923"/>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21"/>
      <c r="B95" s="922"/>
      <c r="C95" s="922"/>
      <c r="D95" s="922"/>
      <c r="E95" s="922"/>
      <c r="F95" s="923"/>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1"/>
      <c r="B96" s="922"/>
      <c r="C96" s="922"/>
      <c r="D96" s="922"/>
      <c r="E96" s="922"/>
      <c r="F96" s="923"/>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21"/>
      <c r="B109" s="922"/>
      <c r="C109" s="922"/>
      <c r="D109" s="922"/>
      <c r="E109" s="922"/>
      <c r="F109" s="923"/>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1"/>
      <c r="B110" s="922"/>
      <c r="C110" s="922"/>
      <c r="D110" s="922"/>
      <c r="E110" s="922"/>
      <c r="F110" s="923"/>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1"/>
      <c r="B121" s="922"/>
      <c r="C121" s="922"/>
      <c r="D121" s="922"/>
      <c r="E121" s="922"/>
      <c r="F121" s="923"/>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21"/>
      <c r="B122" s="922"/>
      <c r="C122" s="922"/>
      <c r="D122" s="922"/>
      <c r="E122" s="922"/>
      <c r="F122" s="923"/>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1"/>
      <c r="B123" s="922"/>
      <c r="C123" s="922"/>
      <c r="D123" s="922"/>
      <c r="E123" s="922"/>
      <c r="F123" s="923"/>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1"/>
      <c r="B134" s="922"/>
      <c r="C134" s="922"/>
      <c r="D134" s="922"/>
      <c r="E134" s="922"/>
      <c r="F134" s="923"/>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21"/>
      <c r="B135" s="922"/>
      <c r="C135" s="922"/>
      <c r="D135" s="922"/>
      <c r="E135" s="922"/>
      <c r="F135" s="923"/>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1"/>
      <c r="B136" s="922"/>
      <c r="C136" s="922"/>
      <c r="D136" s="922"/>
      <c r="E136" s="922"/>
      <c r="F136" s="923"/>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1"/>
      <c r="B147" s="922"/>
      <c r="C147" s="922"/>
      <c r="D147" s="922"/>
      <c r="E147" s="922"/>
      <c r="F147" s="923"/>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21"/>
      <c r="B148" s="922"/>
      <c r="C148" s="922"/>
      <c r="D148" s="922"/>
      <c r="E148" s="922"/>
      <c r="F148" s="923"/>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1"/>
      <c r="B149" s="922"/>
      <c r="C149" s="922"/>
      <c r="D149" s="922"/>
      <c r="E149" s="922"/>
      <c r="F149" s="923"/>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21"/>
      <c r="B162" s="922"/>
      <c r="C162" s="922"/>
      <c r="D162" s="922"/>
      <c r="E162" s="922"/>
      <c r="F162" s="923"/>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1"/>
      <c r="B163" s="922"/>
      <c r="C163" s="922"/>
      <c r="D163" s="922"/>
      <c r="E163" s="922"/>
      <c r="F163" s="923"/>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1"/>
      <c r="B174" s="922"/>
      <c r="C174" s="922"/>
      <c r="D174" s="922"/>
      <c r="E174" s="922"/>
      <c r="F174" s="923"/>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21"/>
      <c r="B175" s="922"/>
      <c r="C175" s="922"/>
      <c r="D175" s="922"/>
      <c r="E175" s="922"/>
      <c r="F175" s="923"/>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1"/>
      <c r="B176" s="922"/>
      <c r="C176" s="922"/>
      <c r="D176" s="922"/>
      <c r="E176" s="922"/>
      <c r="F176" s="923"/>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1"/>
      <c r="B187" s="922"/>
      <c r="C187" s="922"/>
      <c r="D187" s="922"/>
      <c r="E187" s="922"/>
      <c r="F187" s="923"/>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21"/>
      <c r="B188" s="922"/>
      <c r="C188" s="922"/>
      <c r="D188" s="922"/>
      <c r="E188" s="922"/>
      <c r="F188" s="923"/>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1"/>
      <c r="B189" s="922"/>
      <c r="C189" s="922"/>
      <c r="D189" s="922"/>
      <c r="E189" s="922"/>
      <c r="F189" s="923"/>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1"/>
      <c r="B200" s="922"/>
      <c r="C200" s="922"/>
      <c r="D200" s="922"/>
      <c r="E200" s="922"/>
      <c r="F200" s="923"/>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21"/>
      <c r="B201" s="922"/>
      <c r="C201" s="922"/>
      <c r="D201" s="922"/>
      <c r="E201" s="922"/>
      <c r="F201" s="923"/>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1"/>
      <c r="B202" s="922"/>
      <c r="C202" s="922"/>
      <c r="D202" s="922"/>
      <c r="E202" s="922"/>
      <c r="F202" s="923"/>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21"/>
      <c r="B215" s="922"/>
      <c r="C215" s="922"/>
      <c r="D215" s="922"/>
      <c r="E215" s="922"/>
      <c r="F215" s="923"/>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1"/>
      <c r="B216" s="922"/>
      <c r="C216" s="922"/>
      <c r="D216" s="922"/>
      <c r="E216" s="922"/>
      <c r="F216" s="923"/>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1"/>
      <c r="B227" s="922"/>
      <c r="C227" s="922"/>
      <c r="D227" s="922"/>
      <c r="E227" s="922"/>
      <c r="F227" s="923"/>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21"/>
      <c r="B228" s="922"/>
      <c r="C228" s="922"/>
      <c r="D228" s="922"/>
      <c r="E228" s="922"/>
      <c r="F228" s="923"/>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1"/>
      <c r="B229" s="922"/>
      <c r="C229" s="922"/>
      <c r="D229" s="922"/>
      <c r="E229" s="922"/>
      <c r="F229" s="923"/>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1"/>
      <c r="B240" s="922"/>
      <c r="C240" s="922"/>
      <c r="D240" s="922"/>
      <c r="E240" s="922"/>
      <c r="F240" s="923"/>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21"/>
      <c r="B241" s="922"/>
      <c r="C241" s="922"/>
      <c r="D241" s="922"/>
      <c r="E241" s="922"/>
      <c r="F241" s="923"/>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1"/>
      <c r="B242" s="922"/>
      <c r="C242" s="922"/>
      <c r="D242" s="922"/>
      <c r="E242" s="922"/>
      <c r="F242" s="923"/>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1"/>
      <c r="B253" s="922"/>
      <c r="C253" s="922"/>
      <c r="D253" s="922"/>
      <c r="E253" s="922"/>
      <c r="F253" s="923"/>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21"/>
      <c r="B254" s="922"/>
      <c r="C254" s="922"/>
      <c r="D254" s="922"/>
      <c r="E254" s="922"/>
      <c r="F254" s="923"/>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1"/>
      <c r="B255" s="922"/>
      <c r="C255" s="922"/>
      <c r="D255" s="922"/>
      <c r="E255" s="922"/>
      <c r="F255" s="923"/>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2016-09-16T04:20:40Z</cp:lastPrinted>
  <dcterms:created xsi:type="dcterms:W3CDTF">2012-03-13T00:50:25Z</dcterms:created>
  <dcterms:modified xsi:type="dcterms:W3CDTF">2016-09-16T05:01:57Z</dcterms:modified>
</cp:coreProperties>
</file>