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940" windowHeight="11700" activeTab="0"/>
  </bookViews>
  <sheets>
    <sheet name="Sheet1" sheetId="1" r:id="rId1"/>
  </sheets>
  <definedNames>
    <definedName name="_xlnm.Print_Area" localSheetId="0">'Sheet1'!$B$2:$J$66</definedName>
  </definedNames>
  <calcPr fullCalcOnLoad="1"/>
</workbook>
</file>

<file path=xl/sharedStrings.xml><?xml version="1.0" encoding="utf-8"?>
<sst xmlns="http://schemas.openxmlformats.org/spreadsheetml/2006/main" count="119" uniqueCount="79">
  <si>
    <t>計</t>
  </si>
  <si>
    <t>製</t>
  </si>
  <si>
    <t>造</t>
  </si>
  <si>
    <t>業</t>
  </si>
  <si>
    <t>卸</t>
  </si>
  <si>
    <t>売</t>
  </si>
  <si>
    <t>業</t>
  </si>
  <si>
    <t>合　　　　　　　　　計</t>
  </si>
  <si>
    <t>その他の製造業</t>
  </si>
  <si>
    <t>（３日間調査　単位：トン，件，トン／件）</t>
  </si>
  <si>
    <t>構 成 比（％）</t>
  </si>
  <si>
    <t>着　産　業　業　種</t>
  </si>
  <si>
    <t>流　動　量　（重　量）</t>
  </si>
  <si>
    <t>流　動　量　（件　数）</t>
  </si>
  <si>
    <t>漁　業　</t>
  </si>
  <si>
    <t>農　業　</t>
  </si>
  <si>
    <t>林　業　</t>
  </si>
  <si>
    <t>小</t>
  </si>
  <si>
    <t>外国</t>
  </si>
  <si>
    <t>－</t>
  </si>
  <si>
    <t>－</t>
  </si>
  <si>
    <t>－</t>
  </si>
  <si>
    <t>－</t>
  </si>
  <si>
    <t>－</t>
  </si>
  <si>
    <t>－</t>
  </si>
  <si>
    <t>－</t>
  </si>
  <si>
    <t>－</t>
  </si>
  <si>
    <t>流　動 　　ロット</t>
  </si>
  <si>
    <t>建設業</t>
  </si>
  <si>
    <t>表Ⅰ－２－３　着産業業種別流動量・流動ロット　－重量・件数－</t>
  </si>
  <si>
    <t>その他の卸売業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</si>
  <si>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</si>
  <si>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</si>
  <si>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</si>
  <si>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</si>
  <si>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</si>
  <si>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</si>
  <si>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</si>
  <si>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</si>
  <si>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</si>
  <si>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</si>
  <si>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</si>
  <si>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鉱業</t>
  </si>
  <si>
    <t>繊維</t>
  </si>
  <si>
    <t>パルプ・紙・紙加工品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</si>
  <si>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</si>
  <si>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</si>
  <si>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</si>
  <si>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</si>
  <si>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</si>
  <si>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</si>
  <si>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</si>
  <si>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</si>
  <si>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</si>
  <si>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</si>
  <si>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</si>
  <si>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</si>
  <si>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</si>
  <si>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</si>
  <si>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</si>
  <si>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</si>
  <si>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</si>
  <si>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</si>
  <si>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</si>
  <si>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</si>
  <si>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</si>
  <si>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</si>
  <si>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</si>
  <si>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</si>
  <si>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</si>
  <si>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</si>
  <si>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</si>
  <si>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</si>
  <si>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</si>
  <si>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印刷・同関連</t>
  </si>
  <si>
    <t>なめし革・同製品・毛皮</t>
  </si>
  <si>
    <t>飲料・たばこ・飼料</t>
  </si>
  <si>
    <t>石油製品・石炭製品</t>
  </si>
  <si>
    <t>建築材料，鉱物・金属材料等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</si>
</sst>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#,##0.000;[Red]\-#,##0.000"/>
  </numFmts>
  <fonts count="40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49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3" xfId="49" applyNumberFormat="1" applyFont="1" applyFill="1" applyBorder="1" applyAlignment="1">
      <alignment horizontal="center" vertical="center"/>
    </xf>
    <xf numFmtId="38" fontId="3" fillId="0" borderId="14" xfId="49" applyNumberFormat="1" applyFont="1" applyFill="1" applyBorder="1" applyAlignment="1">
      <alignment horizontal="center" vertical="center"/>
    </xf>
    <xf numFmtId="38" fontId="3" fillId="0" borderId="15" xfId="49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vertical="center"/>
    </xf>
    <xf numFmtId="38" fontId="3" fillId="0" borderId="13" xfId="49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/>
    </xf>
    <xf numFmtId="38" fontId="3" fillId="0" borderId="13" xfId="49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38" fontId="3" fillId="0" borderId="23" xfId="49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38" fontId="3" fillId="0" borderId="16" xfId="49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15" xfId="49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center" vertical="center"/>
    </xf>
    <xf numFmtId="38" fontId="3" fillId="0" borderId="26" xfId="49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right" vertical="center"/>
    </xf>
    <xf numFmtId="38" fontId="3" fillId="0" borderId="0" xfId="4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vertical="center"/>
    </xf>
    <xf numFmtId="40" fontId="3" fillId="0" borderId="28" xfId="49" applyNumberFormat="1" applyFont="1" applyFill="1" applyBorder="1" applyAlignment="1">
      <alignment horizontal="right" vertical="center"/>
    </xf>
    <xf numFmtId="40" fontId="3" fillId="0" borderId="29" xfId="49" applyNumberFormat="1" applyFont="1" applyFill="1" applyBorder="1" applyAlignment="1">
      <alignment horizontal="right" vertical="center"/>
    </xf>
    <xf numFmtId="40" fontId="3" fillId="0" borderId="30" xfId="49" applyNumberFormat="1" applyFont="1" applyFill="1" applyBorder="1" applyAlignment="1">
      <alignment horizontal="right" vertical="center"/>
    </xf>
    <xf numFmtId="40" fontId="3" fillId="0" borderId="31" xfId="49" applyNumberFormat="1" applyFont="1" applyFill="1" applyBorder="1" applyAlignment="1">
      <alignment horizontal="right" vertical="center"/>
    </xf>
    <xf numFmtId="40" fontId="3" fillId="0" borderId="32" xfId="49" applyNumberFormat="1" applyFont="1" applyFill="1" applyBorder="1" applyAlignment="1">
      <alignment horizontal="right" vertical="center"/>
    </xf>
    <xf numFmtId="38" fontId="3" fillId="0" borderId="22" xfId="4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3" fillId="0" borderId="33" xfId="49" applyNumberFormat="1" applyFont="1" applyFill="1" applyBorder="1" applyAlignment="1">
      <alignment horizontal="center" vertical="center" wrapText="1"/>
    </xf>
    <xf numFmtId="38" fontId="3" fillId="0" borderId="29" xfId="49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38" fontId="3" fillId="0" borderId="36" xfId="49" applyNumberFormat="1" applyFont="1" applyFill="1" applyBorder="1" applyAlignment="1">
      <alignment horizontal="center" vertical="center"/>
    </xf>
    <xf numFmtId="38" fontId="3" fillId="0" borderId="11" xfId="49" applyNumberFormat="1" applyFont="1" applyFill="1" applyBorder="1" applyAlignment="1">
      <alignment horizontal="center" vertical="center"/>
    </xf>
    <xf numFmtId="38" fontId="3" fillId="0" borderId="37" xfId="4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7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3.19921875" style="2" customWidth="1"/>
    <col min="2" max="2" width="3.59765625" style="1" customWidth="1"/>
    <col min="3" max="3" width="23.8984375" style="2" bestFit="1" customWidth="1"/>
    <col min="4" max="4" width="12.59765625" style="3" customWidth="1"/>
    <col min="5" max="6" width="7.59765625" style="2" customWidth="1"/>
    <col min="7" max="7" width="12.59765625" style="3" customWidth="1"/>
    <col min="8" max="9" width="7.59765625" style="2" customWidth="1"/>
    <col min="10" max="10" width="8.59765625" style="2" customWidth="1"/>
    <col min="11" max="16384" width="9" style="2" customWidth="1"/>
  </cols>
  <sheetData>
    <row r="2" spans="2:10" s="49" customFormat="1" ht="13.5">
      <c r="B2" s="50" t="s">
        <v>29</v>
      </c>
      <c r="C2" s="50"/>
      <c r="D2" s="50"/>
      <c r="E2" s="50"/>
      <c r="F2" s="50"/>
      <c r="G2" s="50"/>
      <c r="H2" s="50"/>
      <c r="I2" s="50"/>
      <c r="J2" s="50"/>
    </row>
    <row r="4" spans="9:10" ht="13.5" customHeight="1">
      <c r="I4" s="4"/>
      <c r="J4" s="4" t="s">
        <v>9</v>
      </c>
    </row>
    <row r="5" spans="2:10" ht="13.5" customHeight="1">
      <c r="B5" s="5"/>
      <c r="C5" s="6"/>
      <c r="D5" s="55" t="s">
        <v>12</v>
      </c>
      <c r="E5" s="56"/>
      <c r="F5" s="57"/>
      <c r="G5" s="55" t="s">
        <v>13</v>
      </c>
      <c r="H5" s="56"/>
      <c r="I5" s="56"/>
      <c r="J5" s="51" t="s">
        <v>27</v>
      </c>
    </row>
    <row r="6" spans="2:10" ht="13.5" customHeight="1">
      <c r="B6" s="63" t="s">
        <v>11</v>
      </c>
      <c r="C6" s="64"/>
      <c r="D6" s="8"/>
      <c r="E6" s="60" t="s">
        <v>10</v>
      </c>
      <c r="F6" s="61"/>
      <c r="G6" s="9"/>
      <c r="H6" s="60" t="s">
        <v>10</v>
      </c>
      <c r="I6" s="62"/>
      <c r="J6" s="52"/>
    </row>
    <row r="7" spans="2:10" ht="13.5" customHeight="1">
      <c r="B7" s="53" t="s">
        <v>15</v>
      </c>
      <c r="C7" s="54"/>
      <c r="D7" s="10">
        <v>173245.3038</v>
      </c>
      <c r="E7" s="11">
        <f aca="true" t="shared" si="0" ref="E7:E38">+D7/$D$66</f>
        <v>0.00781395899307774</v>
      </c>
      <c r="F7" s="12" t="s">
        <v>19</v>
      </c>
      <c r="G7" s="10">
        <v>93308.0257</v>
      </c>
      <c r="H7" s="13">
        <f aca="true" t="shared" si="1" ref="H7:H38">+G7/$G$66</f>
        <v>0.004127122697557438</v>
      </c>
      <c r="I7" s="12" t="s">
        <v>19</v>
      </c>
      <c r="J7" s="43">
        <f>IF(G7=0,"-",D7/G7)</f>
        <v>1.856703134594348</v>
      </c>
    </row>
    <row r="8" spans="2:10" ht="13.5" customHeight="1">
      <c r="B8" s="53" t="s">
        <v>16</v>
      </c>
      <c r="C8" s="54"/>
      <c r="D8" s="10">
        <v>2621.0245</v>
      </c>
      <c r="E8" s="11">
        <f t="shared" si="0"/>
        <v>0.00011821721866986669</v>
      </c>
      <c r="F8" s="12" t="s">
        <v>20</v>
      </c>
      <c r="G8" s="10">
        <v>578.1582</v>
      </c>
      <c r="H8" s="13">
        <f t="shared" si="1"/>
        <v>2.557261084561724E-05</v>
      </c>
      <c r="I8" s="12" t="s">
        <v>20</v>
      </c>
      <c r="J8" s="43">
        <f aca="true" t="shared" si="2" ref="J8:J55">IF(G8=0,"-",D8/G8)</f>
        <v>4.533403660105487</v>
      </c>
    </row>
    <row r="9" spans="2:10" ht="13.5" customHeight="1">
      <c r="B9" s="53" t="s">
        <v>14</v>
      </c>
      <c r="C9" s="54"/>
      <c r="D9" s="10">
        <v>22553.8837</v>
      </c>
      <c r="E9" s="11">
        <f t="shared" si="0"/>
        <v>0.0010172577178189832</v>
      </c>
      <c r="F9" s="12" t="s">
        <v>21</v>
      </c>
      <c r="G9" s="10">
        <v>12993.0287</v>
      </c>
      <c r="H9" s="13">
        <f t="shared" si="1"/>
        <v>0.0005746967986461769</v>
      </c>
      <c r="I9" s="12" t="s">
        <v>21</v>
      </c>
      <c r="J9" s="43">
        <f t="shared" si="2"/>
        <v>1.735844984318398</v>
      </c>
    </row>
    <row r="10" spans="2:10" ht="13.5" customHeight="1">
      <c r="B10" s="53" t="s">
        <v>42</v>
      </c>
      <c r="C10" s="54"/>
      <c r="D10" s="10">
        <v>399204.3869</v>
      </c>
      <c r="E10" s="21">
        <f t="shared" si="0"/>
        <v>0.018005490715606573</v>
      </c>
      <c r="F10" s="12" t="s">
        <v>21</v>
      </c>
      <c r="G10" s="10">
        <v>9996.4151</v>
      </c>
      <c r="H10" s="23">
        <f t="shared" si="1"/>
        <v>0.00044215308751748564</v>
      </c>
      <c r="I10" s="12" t="s">
        <v>21</v>
      </c>
      <c r="J10" s="45">
        <f t="shared" si="2"/>
        <v>39.9347549002842</v>
      </c>
    </row>
    <row r="11" spans="2:10" ht="13.5" customHeight="1">
      <c r="B11" s="53" t="s">
        <v>28</v>
      </c>
      <c r="C11" s="54"/>
      <c r="D11" s="10">
        <v>5048269.2847</v>
      </c>
      <c r="E11" s="21">
        <f t="shared" si="0"/>
        <v>0.22769430577003433</v>
      </c>
      <c r="F11" s="12" t="s">
        <v>21</v>
      </c>
      <c r="G11" s="10">
        <v>1511763.494</v>
      </c>
      <c r="H11" s="23">
        <f t="shared" si="1"/>
        <v>0.06686706081946535</v>
      </c>
      <c r="I11" s="12" t="s">
        <v>21</v>
      </c>
      <c r="J11" s="45">
        <f t="shared" si="2"/>
        <v>3.3393247718548227</v>
      </c>
    </row>
    <row r="12" spans="2:10" ht="13.5" customHeight="1">
      <c r="B12" s="7"/>
      <c r="C12" s="24" t="s">
        <v>31</v>
      </c>
      <c r="D12" s="16">
        <v>1015287.4468</v>
      </c>
      <c r="E12" s="17">
        <f t="shared" si="0"/>
        <v>0.0457929554306441</v>
      </c>
      <c r="F12" s="18">
        <f>+D12/D$36</f>
        <v>0.09133668001407154</v>
      </c>
      <c r="G12" s="25">
        <v>625638.5577</v>
      </c>
      <c r="H12" s="19">
        <f t="shared" si="1"/>
        <v>0.027672722389953733</v>
      </c>
      <c r="I12" s="18">
        <f>+G12/G$36</f>
        <v>0.13744567578157768</v>
      </c>
      <c r="J12" s="44">
        <f t="shared" si="2"/>
        <v>1.622801910631027</v>
      </c>
    </row>
    <row r="13" spans="2:10" ht="13.5" customHeight="1">
      <c r="B13" s="7"/>
      <c r="C13" s="24" t="s">
        <v>76</v>
      </c>
      <c r="D13" s="25">
        <v>607391.0505</v>
      </c>
      <c r="E13" s="17">
        <f t="shared" si="0"/>
        <v>0.027395425199222112</v>
      </c>
      <c r="F13" s="18">
        <f aca="true" t="shared" si="3" ref="F13:F36">+D13/D$36</f>
        <v>0.054641749189141324</v>
      </c>
      <c r="G13" s="25">
        <v>93487.9723</v>
      </c>
      <c r="H13" s="19">
        <f t="shared" si="1"/>
        <v>0.004135081945346004</v>
      </c>
      <c r="I13" s="18">
        <f aca="true" t="shared" si="4" ref="I13:I36">+G13/G$36</f>
        <v>0.020538244281907553</v>
      </c>
      <c r="J13" s="44">
        <f t="shared" si="2"/>
        <v>6.4969967318459005</v>
      </c>
    </row>
    <row r="14" spans="2:10" ht="13.5" customHeight="1">
      <c r="B14" s="7"/>
      <c r="C14" s="24" t="s">
        <v>43</v>
      </c>
      <c r="D14" s="25">
        <v>49435.5961</v>
      </c>
      <c r="E14" s="17">
        <f t="shared" si="0"/>
        <v>0.0022297153934382943</v>
      </c>
      <c r="F14" s="18">
        <f>+D14/D$36</f>
        <v>0.004447295430000566</v>
      </c>
      <c r="G14" s="25">
        <v>63386.9474</v>
      </c>
      <c r="H14" s="19">
        <f t="shared" si="1"/>
        <v>0.0028036785408419524</v>
      </c>
      <c r="I14" s="18">
        <f>+G14/G$36</f>
        <v>0.013925391448303183</v>
      </c>
      <c r="J14" s="44">
        <f t="shared" si="2"/>
        <v>0.7799018272332832</v>
      </c>
    </row>
    <row r="15" spans="2:10" ht="13.5" customHeight="1">
      <c r="B15" s="7"/>
      <c r="C15" s="24" t="s">
        <v>32</v>
      </c>
      <c r="D15" s="25">
        <v>352276.2935</v>
      </c>
      <c r="E15" s="17">
        <f t="shared" si="0"/>
        <v>0.01588887231725596</v>
      </c>
      <c r="F15" s="18">
        <f t="shared" si="3"/>
        <v>0.031691268514512524</v>
      </c>
      <c r="G15" s="25">
        <v>153956.0219</v>
      </c>
      <c r="H15" s="19">
        <f t="shared" si="1"/>
        <v>0.006809654235446328</v>
      </c>
      <c r="I15" s="18">
        <f t="shared" si="4"/>
        <v>0.03382238707997851</v>
      </c>
      <c r="J15" s="44">
        <f t="shared" si="2"/>
        <v>2.288161834480344</v>
      </c>
    </row>
    <row r="16" spans="2:10" ht="13.5" customHeight="1">
      <c r="B16" s="7"/>
      <c r="C16" s="24" t="s">
        <v>33</v>
      </c>
      <c r="D16" s="25">
        <v>31370.191</v>
      </c>
      <c r="E16" s="17">
        <f t="shared" si="0"/>
        <v>0.0014149034963856627</v>
      </c>
      <c r="F16" s="18">
        <f t="shared" si="3"/>
        <v>0.0028221062974609274</v>
      </c>
      <c r="G16" s="25">
        <v>53466.4233</v>
      </c>
      <c r="H16" s="19">
        <f t="shared" si="1"/>
        <v>0.0023648822006813058</v>
      </c>
      <c r="I16" s="18">
        <f t="shared" si="4"/>
        <v>0.011745965128984553</v>
      </c>
      <c r="J16" s="44">
        <f t="shared" si="2"/>
        <v>0.5867269412053602</v>
      </c>
    </row>
    <row r="17" spans="2:10" ht="13.5" customHeight="1">
      <c r="B17" s="7" t="s">
        <v>1</v>
      </c>
      <c r="C17" s="24" t="s">
        <v>44</v>
      </c>
      <c r="D17" s="25">
        <v>578193.0746</v>
      </c>
      <c r="E17" s="17">
        <f t="shared" si="0"/>
        <v>0.02607849607410795</v>
      </c>
      <c r="F17" s="18">
        <f t="shared" si="3"/>
        <v>0.052015058402958274</v>
      </c>
      <c r="G17" s="25">
        <v>70392.1548</v>
      </c>
      <c r="H17" s="19">
        <f t="shared" si="1"/>
        <v>0.003113527026486605</v>
      </c>
      <c r="I17" s="18">
        <f t="shared" si="4"/>
        <v>0.015464355844331982</v>
      </c>
      <c r="J17" s="44">
        <f t="shared" si="2"/>
        <v>8.21388514448488</v>
      </c>
    </row>
    <row r="18" spans="2:10" ht="13.5" customHeight="1">
      <c r="B18" s="7"/>
      <c r="C18" s="24" t="s">
        <v>74</v>
      </c>
      <c r="D18" s="25">
        <v>210577.3853</v>
      </c>
      <c r="E18" s="17">
        <f t="shared" si="0"/>
        <v>0.009497764253992616</v>
      </c>
      <c r="F18" s="18">
        <f t="shared" si="3"/>
        <v>0.01894383636867197</v>
      </c>
      <c r="G18" s="25">
        <v>226948.5355</v>
      </c>
      <c r="H18" s="19">
        <f t="shared" si="1"/>
        <v>0.010038198161548603</v>
      </c>
      <c r="I18" s="18">
        <f t="shared" si="4"/>
        <v>0.04985801217896528</v>
      </c>
      <c r="J18" s="44">
        <f t="shared" si="2"/>
        <v>0.9278640412288538</v>
      </c>
    </row>
    <row r="19" spans="2:10" ht="13.5" customHeight="1">
      <c r="B19" s="7"/>
      <c r="C19" s="24" t="s">
        <v>45</v>
      </c>
      <c r="D19" s="25">
        <v>1026471.8748</v>
      </c>
      <c r="E19" s="17">
        <f t="shared" si="0"/>
        <v>0.04629741159676287</v>
      </c>
      <c r="F19" s="18">
        <f t="shared" si="3"/>
        <v>0.09234284681402179</v>
      </c>
      <c r="G19" s="25">
        <v>279274.8151</v>
      </c>
      <c r="H19" s="19">
        <f t="shared" si="1"/>
        <v>0.012352650477903815</v>
      </c>
      <c r="I19" s="18">
        <f t="shared" si="4"/>
        <v>0.06135350070383722</v>
      </c>
      <c r="J19" s="44">
        <f t="shared" si="2"/>
        <v>3.675490303099658</v>
      </c>
    </row>
    <row r="20" spans="2:10" ht="13.5" customHeight="1">
      <c r="B20" s="7"/>
      <c r="C20" s="24" t="s">
        <v>77</v>
      </c>
      <c r="D20" s="25">
        <v>906752.8217</v>
      </c>
      <c r="E20" s="17">
        <f t="shared" si="0"/>
        <v>0.040897670587370524</v>
      </c>
      <c r="F20" s="18">
        <f t="shared" si="3"/>
        <v>0.08157275320255575</v>
      </c>
      <c r="G20" s="25">
        <v>26158.7732</v>
      </c>
      <c r="H20" s="19">
        <f t="shared" si="1"/>
        <v>0.001157033018371722</v>
      </c>
      <c r="I20" s="18">
        <f t="shared" si="4"/>
        <v>0.005746784970077017</v>
      </c>
      <c r="J20" s="44">
        <f t="shared" si="2"/>
        <v>34.66343068794985</v>
      </c>
    </row>
    <row r="21" spans="2:10" ht="13.5" customHeight="1">
      <c r="B21" s="7"/>
      <c r="C21" s="24" t="s">
        <v>34</v>
      </c>
      <c r="D21" s="25">
        <v>352790.0471</v>
      </c>
      <c r="E21" s="17">
        <f t="shared" si="0"/>
        <v>0.015912044371417845</v>
      </c>
      <c r="F21" s="18">
        <f t="shared" si="3"/>
        <v>0.03173748650757171</v>
      </c>
      <c r="G21" s="25">
        <v>202164.7335</v>
      </c>
      <c r="H21" s="19">
        <f t="shared" si="1"/>
        <v>0.008941981721444787</v>
      </c>
      <c r="I21" s="18">
        <f t="shared" si="4"/>
        <v>0.04441329274407355</v>
      </c>
      <c r="J21" s="44">
        <f t="shared" si="2"/>
        <v>1.745062261811356</v>
      </c>
    </row>
    <row r="22" spans="2:10" ht="13.5" customHeight="1">
      <c r="B22" s="7"/>
      <c r="C22" s="24" t="s">
        <v>35</v>
      </c>
      <c r="D22" s="25">
        <v>67494.3871</v>
      </c>
      <c r="E22" s="17">
        <f t="shared" si="0"/>
        <v>0.0030442289718349944</v>
      </c>
      <c r="F22" s="18">
        <f t="shared" si="3"/>
        <v>0.006071889548845132</v>
      </c>
      <c r="G22" s="25">
        <v>51887.6704</v>
      </c>
      <c r="H22" s="19">
        <f t="shared" si="1"/>
        <v>0.0022950521203796</v>
      </c>
      <c r="I22" s="18">
        <f t="shared" si="4"/>
        <v>0.011399131071904786</v>
      </c>
      <c r="J22" s="44">
        <f t="shared" si="2"/>
        <v>1.300778905271492</v>
      </c>
    </row>
    <row r="23" spans="2:10" ht="13.5" customHeight="1">
      <c r="B23" s="7" t="s">
        <v>2</v>
      </c>
      <c r="C23" s="24" t="s">
        <v>75</v>
      </c>
      <c r="D23" s="25">
        <v>7232.4362</v>
      </c>
      <c r="E23" s="17">
        <f t="shared" si="0"/>
        <v>0.0003262077450139286</v>
      </c>
      <c r="F23" s="18">
        <f t="shared" si="3"/>
        <v>0.0006506400852326459</v>
      </c>
      <c r="G23" s="25">
        <v>10817.7487</v>
      </c>
      <c r="H23" s="19">
        <f t="shared" si="1"/>
        <v>0.00047848162964873945</v>
      </c>
      <c r="I23" s="18">
        <f t="shared" si="4"/>
        <v>0.0023765363598637797</v>
      </c>
      <c r="J23" s="44">
        <f t="shared" si="2"/>
        <v>0.6685712896991219</v>
      </c>
    </row>
    <row r="24" spans="2:10" ht="13.5" customHeight="1">
      <c r="B24" s="7"/>
      <c r="C24" s="24" t="s">
        <v>36</v>
      </c>
      <c r="D24" s="25">
        <v>2350990.4284</v>
      </c>
      <c r="E24" s="17">
        <f t="shared" si="0"/>
        <v>0.10603775339182307</v>
      </c>
      <c r="F24" s="18">
        <f t="shared" si="3"/>
        <v>0.2114983900881574</v>
      </c>
      <c r="G24" s="25">
        <v>122086.6003</v>
      </c>
      <c r="H24" s="19">
        <f t="shared" si="1"/>
        <v>0.0054000325843969995</v>
      </c>
      <c r="I24" s="18">
        <f t="shared" si="4"/>
        <v>0.02682103760324052</v>
      </c>
      <c r="J24" s="44">
        <f t="shared" si="2"/>
        <v>19.256744168671883</v>
      </c>
    </row>
    <row r="25" spans="2:10" ht="13.5" customHeight="1">
      <c r="B25" s="7"/>
      <c r="C25" s="24" t="s">
        <v>46</v>
      </c>
      <c r="D25" s="25">
        <v>838866.0692</v>
      </c>
      <c r="E25" s="17">
        <f t="shared" si="0"/>
        <v>0.037835744586648436</v>
      </c>
      <c r="F25" s="18">
        <f t="shared" si="3"/>
        <v>0.07546556591305467</v>
      </c>
      <c r="G25" s="25">
        <v>73682.9285</v>
      </c>
      <c r="H25" s="19">
        <f t="shared" si="1"/>
        <v>0.003259081781588395</v>
      </c>
      <c r="I25" s="18">
        <f t="shared" si="4"/>
        <v>0.01618730140047468</v>
      </c>
      <c r="J25" s="44">
        <f t="shared" si="2"/>
        <v>11.384809022621843</v>
      </c>
    </row>
    <row r="26" spans="2:10" ht="13.5" customHeight="1">
      <c r="B26" s="7"/>
      <c r="C26" s="24" t="s">
        <v>37</v>
      </c>
      <c r="D26" s="25">
        <v>222349.4095</v>
      </c>
      <c r="E26" s="17">
        <f t="shared" si="0"/>
        <v>0.010028723029478447</v>
      </c>
      <c r="F26" s="18">
        <f t="shared" si="3"/>
        <v>0.0200028641453496</v>
      </c>
      <c r="G26" s="25">
        <v>162983.022</v>
      </c>
      <c r="H26" s="19">
        <f t="shared" si="1"/>
        <v>0.007208928967968755</v>
      </c>
      <c r="I26" s="18">
        <f t="shared" si="4"/>
        <v>0.03580551633848532</v>
      </c>
      <c r="J26" s="44">
        <f t="shared" si="2"/>
        <v>1.3642489062449707</v>
      </c>
    </row>
    <row r="27" spans="2:10" ht="13.5" customHeight="1">
      <c r="B27" s="7"/>
      <c r="C27" s="24" t="s">
        <v>38</v>
      </c>
      <c r="D27" s="25">
        <v>888697.311</v>
      </c>
      <c r="E27" s="17">
        <f t="shared" si="0"/>
        <v>0.0400833049617848</v>
      </c>
      <c r="F27" s="18">
        <f t="shared" si="3"/>
        <v>0.07994845418409127</v>
      </c>
      <c r="G27" s="25">
        <v>531766.2101</v>
      </c>
      <c r="H27" s="19">
        <f t="shared" si="1"/>
        <v>0.02352063907722149</v>
      </c>
      <c r="I27" s="18">
        <f t="shared" si="4"/>
        <v>0.11682298861773448</v>
      </c>
      <c r="J27" s="44">
        <f t="shared" si="2"/>
        <v>1.6712180919372033</v>
      </c>
    </row>
    <row r="28" spans="2:10" ht="13.5" customHeight="1">
      <c r="B28" s="7"/>
      <c r="C28" s="24" t="s">
        <v>47</v>
      </c>
      <c r="D28" s="25">
        <v>66778.8423</v>
      </c>
      <c r="E28" s="17">
        <f t="shared" si="0"/>
        <v>0.003011955440591892</v>
      </c>
      <c r="F28" s="18">
        <f t="shared" si="3"/>
        <v>0.006007518136946638</v>
      </c>
      <c r="G28" s="25">
        <v>128893.9149</v>
      </c>
      <c r="H28" s="19">
        <f t="shared" si="1"/>
        <v>0.005701128040916493</v>
      </c>
      <c r="I28" s="18">
        <f t="shared" si="4"/>
        <v>0.028316527201730782</v>
      </c>
      <c r="J28" s="44">
        <f t="shared" si="2"/>
        <v>0.5180915045664425</v>
      </c>
    </row>
    <row r="29" spans="2:10" ht="13.5" customHeight="1">
      <c r="B29" s="7" t="s">
        <v>3</v>
      </c>
      <c r="C29" s="24" t="s">
        <v>48</v>
      </c>
      <c r="D29" s="25">
        <v>156554.5863</v>
      </c>
      <c r="E29" s="17">
        <f t="shared" si="0"/>
        <v>0.0070611502343444765</v>
      </c>
      <c r="F29" s="18">
        <f t="shared" si="3"/>
        <v>0.014083869744166373</v>
      </c>
      <c r="G29" s="25">
        <v>254244.086</v>
      </c>
      <c r="H29" s="19">
        <f t="shared" si="1"/>
        <v>0.01124551216445195</v>
      </c>
      <c r="I29" s="18">
        <f t="shared" si="4"/>
        <v>0.05585453419336075</v>
      </c>
      <c r="J29" s="44">
        <f t="shared" si="2"/>
        <v>0.615764908293678</v>
      </c>
    </row>
    <row r="30" spans="2:10" ht="13.5" customHeight="1">
      <c r="B30" s="7"/>
      <c r="C30" s="24" t="s">
        <v>49</v>
      </c>
      <c r="D30" s="25">
        <v>35288.492</v>
      </c>
      <c r="E30" s="17">
        <f t="shared" si="0"/>
        <v>0.0015916323465476347</v>
      </c>
      <c r="F30" s="18">
        <f>+D30/D$36</f>
        <v>0.0031746021406468187</v>
      </c>
      <c r="G30" s="25">
        <v>181092.5059</v>
      </c>
      <c r="H30" s="19">
        <f t="shared" si="1"/>
        <v>0.008009932541713227</v>
      </c>
      <c r="I30" s="18">
        <f>+G30/G$36</f>
        <v>0.03978396399337655</v>
      </c>
      <c r="J30" s="44">
        <f t="shared" si="2"/>
        <v>0.19486445242237935</v>
      </c>
    </row>
    <row r="31" spans="2:10" ht="13.5" customHeight="1">
      <c r="B31" s="7"/>
      <c r="C31" s="24" t="s">
        <v>50</v>
      </c>
      <c r="D31" s="25">
        <v>73017.712</v>
      </c>
      <c r="E31" s="17">
        <f t="shared" si="0"/>
        <v>0.00329334991957433</v>
      </c>
      <c r="F31" s="18">
        <f t="shared" si="3"/>
        <v>0.006568775588946473</v>
      </c>
      <c r="G31" s="25">
        <v>201289.2146</v>
      </c>
      <c r="H31" s="19">
        <f t="shared" si="1"/>
        <v>0.00890325650035879</v>
      </c>
      <c r="I31" s="18">
        <f t="shared" si="4"/>
        <v>0.044220951198960946</v>
      </c>
      <c r="J31" s="44">
        <f t="shared" si="2"/>
        <v>0.36275024543714424</v>
      </c>
    </row>
    <row r="32" spans="2:10" ht="13.5" customHeight="1">
      <c r="B32" s="7"/>
      <c r="C32" s="24" t="s">
        <v>39</v>
      </c>
      <c r="D32" s="25">
        <v>139831.2207</v>
      </c>
      <c r="E32" s="17">
        <f t="shared" si="0"/>
        <v>0.0063068689340241915</v>
      </c>
      <c r="F32" s="18">
        <f t="shared" si="3"/>
        <v>0.012579412363766572</v>
      </c>
      <c r="G32" s="25">
        <v>336237.5057</v>
      </c>
      <c r="H32" s="19">
        <f t="shared" si="1"/>
        <v>0.014872176655052386</v>
      </c>
      <c r="I32" s="18">
        <f t="shared" si="4"/>
        <v>0.07386755599581961</v>
      </c>
      <c r="J32" s="44">
        <f t="shared" si="2"/>
        <v>0.41587038426570155</v>
      </c>
    </row>
    <row r="33" spans="2:10" ht="13.5" customHeight="1">
      <c r="B33" s="7"/>
      <c r="C33" s="24" t="s">
        <v>51</v>
      </c>
      <c r="D33" s="25">
        <v>63484.1762</v>
      </c>
      <c r="E33" s="17">
        <f t="shared" si="0"/>
        <v>0.0028633546691042935</v>
      </c>
      <c r="F33" s="18">
        <f t="shared" si="3"/>
        <v>0.0057111253623906575</v>
      </c>
      <c r="G33" s="25">
        <v>83217.5819</v>
      </c>
      <c r="H33" s="19">
        <f t="shared" si="1"/>
        <v>0.0036808106110783885</v>
      </c>
      <c r="I33" s="18">
        <f t="shared" si="4"/>
        <v>0.01828195631548475</v>
      </c>
      <c r="J33" s="44">
        <f t="shared" si="2"/>
        <v>0.7628697536091228</v>
      </c>
    </row>
    <row r="34" spans="2:10" ht="13.5" customHeight="1">
      <c r="B34" s="7"/>
      <c r="C34" s="24" t="s">
        <v>40</v>
      </c>
      <c r="D34" s="25">
        <v>970720.5252</v>
      </c>
      <c r="E34" s="17">
        <f t="shared" si="0"/>
        <v>0.04378283400055827</v>
      </c>
      <c r="F34" s="18">
        <f t="shared" si="3"/>
        <v>0.08732737735774383</v>
      </c>
      <c r="G34" s="25">
        <v>342799.5987</v>
      </c>
      <c r="H34" s="19">
        <f t="shared" si="1"/>
        <v>0.015162425674476046</v>
      </c>
      <c r="I34" s="18">
        <f t="shared" si="4"/>
        <v>0.07530917319767859</v>
      </c>
      <c r="J34" s="44">
        <f t="shared" si="2"/>
        <v>2.8317434701827735</v>
      </c>
    </row>
    <row r="35" spans="2:10" ht="13.5" customHeight="1">
      <c r="B35" s="7"/>
      <c r="C35" s="26" t="s">
        <v>8</v>
      </c>
      <c r="D35" s="27">
        <v>104027.2229</v>
      </c>
      <c r="E35" s="28">
        <f t="shared" si="0"/>
        <v>0.004691985503068843</v>
      </c>
      <c r="F35" s="29">
        <f t="shared" si="3"/>
        <v>0.009358434599695667</v>
      </c>
      <c r="G35" s="27">
        <v>276023.4663</v>
      </c>
      <c r="H35" s="30">
        <f t="shared" si="1"/>
        <v>0.012208839532066213</v>
      </c>
      <c r="I35" s="29">
        <f t="shared" si="4"/>
        <v>0.060639216349847785</v>
      </c>
      <c r="J35" s="46">
        <f t="shared" si="2"/>
        <v>0.37687818465020123</v>
      </c>
    </row>
    <row r="36" spans="2:10" ht="13.5" customHeight="1">
      <c r="B36" s="20"/>
      <c r="C36" s="31" t="s">
        <v>0</v>
      </c>
      <c r="D36" s="25">
        <f>SUM(D12:D35)</f>
        <v>11115878.600399999</v>
      </c>
      <c r="E36" s="17">
        <f t="shared" si="0"/>
        <v>0.5013643524549954</v>
      </c>
      <c r="F36" s="18">
        <f t="shared" si="3"/>
        <v>1</v>
      </c>
      <c r="G36" s="25">
        <f>SUM(G12:G35)</f>
        <v>4551896.988700001</v>
      </c>
      <c r="H36" s="19">
        <f t="shared" si="1"/>
        <v>0.20133570759934236</v>
      </c>
      <c r="I36" s="18">
        <f t="shared" si="4"/>
        <v>1</v>
      </c>
      <c r="J36" s="44">
        <f t="shared" si="2"/>
        <v>2.4420321083704137</v>
      </c>
    </row>
    <row r="37" spans="2:10" ht="13.5" customHeight="1">
      <c r="B37" s="14"/>
      <c r="C37" s="32" t="s">
        <v>41</v>
      </c>
      <c r="D37" s="33">
        <v>189182.6154</v>
      </c>
      <c r="E37" s="11">
        <f t="shared" si="0"/>
        <v>0.008532786554753338</v>
      </c>
      <c r="F37" s="15">
        <f aca="true" t="shared" si="5" ref="F37:F43">+D37/D$43</f>
        <v>0.10430274657668025</v>
      </c>
      <c r="G37" s="33">
        <v>427771.67</v>
      </c>
      <c r="H37" s="13">
        <f t="shared" si="1"/>
        <v>0.018920839396016177</v>
      </c>
      <c r="I37" s="15">
        <f aca="true" t="shared" si="6" ref="I37:I43">+G37/G$43</f>
        <v>0.1150371283780004</v>
      </c>
      <c r="J37" s="43">
        <f t="shared" si="2"/>
        <v>0.4422513893919156</v>
      </c>
    </row>
    <row r="38" spans="2:10" ht="13.5" customHeight="1">
      <c r="B38" s="7" t="s">
        <v>4</v>
      </c>
      <c r="C38" s="24" t="s">
        <v>52</v>
      </c>
      <c r="D38" s="25">
        <v>20719.4805</v>
      </c>
      <c r="E38" s="17">
        <f t="shared" si="0"/>
        <v>0.0009345198249747528</v>
      </c>
      <c r="F38" s="18">
        <f t="shared" si="5"/>
        <v>0.011423347326193949</v>
      </c>
      <c r="G38" s="25">
        <v>295683.6475</v>
      </c>
      <c r="H38" s="19">
        <f t="shared" si="1"/>
        <v>0.01307843225423451</v>
      </c>
      <c r="I38" s="18">
        <f t="shared" si="6"/>
        <v>0.07951577933324318</v>
      </c>
      <c r="J38" s="44">
        <f t="shared" si="2"/>
        <v>0.07007313618856789</v>
      </c>
    </row>
    <row r="39" spans="2:10" ht="13.5" customHeight="1">
      <c r="B39" s="7"/>
      <c r="C39" s="24" t="s">
        <v>53</v>
      </c>
      <c r="D39" s="25">
        <v>611419.3638</v>
      </c>
      <c r="E39" s="17">
        <f aca="true" t="shared" si="7" ref="E39:E66">+D39/$D$66</f>
        <v>0.027577115982447085</v>
      </c>
      <c r="F39" s="18">
        <f t="shared" si="5"/>
        <v>0.3370960847521218</v>
      </c>
      <c r="G39" s="25">
        <v>891909.5482</v>
      </c>
      <c r="H39" s="19">
        <f aca="true" t="shared" si="8" ref="H39:H66">+G39/$G$66</f>
        <v>0.03945019855397518</v>
      </c>
      <c r="I39" s="18">
        <f t="shared" si="6"/>
        <v>0.2398539230002018</v>
      </c>
      <c r="J39" s="44">
        <f t="shared" si="2"/>
        <v>0.6855172310173505</v>
      </c>
    </row>
    <row r="40" spans="2:10" ht="13.5" customHeight="1">
      <c r="B40" s="7" t="s">
        <v>5</v>
      </c>
      <c r="C40" s="24" t="s">
        <v>78</v>
      </c>
      <c r="D40" s="25">
        <v>636829.0806</v>
      </c>
      <c r="E40" s="17">
        <f t="shared" si="7"/>
        <v>0.028723181594304193</v>
      </c>
      <c r="F40" s="18">
        <f t="shared" si="5"/>
        <v>0.35110531729376904</v>
      </c>
      <c r="G40" s="25">
        <v>371526.2492</v>
      </c>
      <c r="H40" s="19">
        <f t="shared" si="8"/>
        <v>0.016433038897871576</v>
      </c>
      <c r="I40" s="18">
        <f t="shared" si="6"/>
        <v>0.09991150845734448</v>
      </c>
      <c r="J40" s="44">
        <f t="shared" si="2"/>
        <v>1.7140890636160195</v>
      </c>
    </row>
    <row r="41" spans="2:10" ht="13.5" customHeight="1">
      <c r="B41" s="7"/>
      <c r="C41" s="24" t="s">
        <v>54</v>
      </c>
      <c r="D41" s="25">
        <v>68478.8442</v>
      </c>
      <c r="E41" s="17">
        <f t="shared" si="7"/>
        <v>0.0030886313725992003</v>
      </c>
      <c r="F41" s="18">
        <f t="shared" si="5"/>
        <v>0.0377546928260543</v>
      </c>
      <c r="G41" s="25">
        <v>837130.6946</v>
      </c>
      <c r="H41" s="19">
        <f t="shared" si="8"/>
        <v>0.03702726603190452</v>
      </c>
      <c r="I41" s="18">
        <f t="shared" si="6"/>
        <v>0.225122694973851</v>
      </c>
      <c r="J41" s="44">
        <f t="shared" si="2"/>
        <v>0.08180185560239282</v>
      </c>
    </row>
    <row r="42" spans="2:10" ht="13.5" customHeight="1">
      <c r="B42" s="7" t="s">
        <v>6</v>
      </c>
      <c r="C42" s="26" t="s">
        <v>30</v>
      </c>
      <c r="D42" s="48">
        <v>287154.256</v>
      </c>
      <c r="E42" s="17">
        <f t="shared" si="7"/>
        <v>0.012951644470906272</v>
      </c>
      <c r="F42" s="18">
        <f t="shared" si="5"/>
        <v>0.15831781122518068</v>
      </c>
      <c r="G42" s="25">
        <v>894531.2875</v>
      </c>
      <c r="H42" s="19">
        <f t="shared" si="8"/>
        <v>0.03956616113801803</v>
      </c>
      <c r="I42" s="18">
        <f t="shared" si="6"/>
        <v>0.2405589658573591</v>
      </c>
      <c r="J42" s="44">
        <f t="shared" si="2"/>
        <v>0.3210108578790208</v>
      </c>
    </row>
    <row r="43" spans="2:10" ht="13.5" customHeight="1">
      <c r="B43" s="20"/>
      <c r="C43" s="34" t="s">
        <v>0</v>
      </c>
      <c r="D43" s="27">
        <f>SUM(D37:D42)</f>
        <v>1813783.6405</v>
      </c>
      <c r="E43" s="21">
        <f t="shared" si="7"/>
        <v>0.08180787979998484</v>
      </c>
      <c r="F43" s="22">
        <f t="shared" si="5"/>
        <v>1</v>
      </c>
      <c r="G43" s="35">
        <f>SUM(G37:G42)</f>
        <v>3718553.097</v>
      </c>
      <c r="H43" s="23">
        <f t="shared" si="8"/>
        <v>0.16447593627201998</v>
      </c>
      <c r="I43" s="22">
        <f t="shared" si="6"/>
        <v>1</v>
      </c>
      <c r="J43" s="45">
        <f t="shared" si="2"/>
        <v>0.4877659651984794</v>
      </c>
    </row>
    <row r="44" spans="2:10" ht="13.5" customHeight="1">
      <c r="B44" s="7"/>
      <c r="C44" s="32" t="s">
        <v>41</v>
      </c>
      <c r="D44" s="25">
        <v>468969.8789</v>
      </c>
      <c r="E44" s="17">
        <f t="shared" si="7"/>
        <v>0.021152154328775714</v>
      </c>
      <c r="F44" s="18">
        <f aca="true" t="shared" si="9" ref="F44:F50">+D44/D$50</f>
        <v>0.33193023319750226</v>
      </c>
      <c r="G44" s="25">
        <v>1657483.1415</v>
      </c>
      <c r="H44" s="19">
        <f t="shared" si="8"/>
        <v>0.0733124106183232</v>
      </c>
      <c r="I44" s="18">
        <f aca="true" t="shared" si="10" ref="I44:I50">+G44/G$50</f>
        <v>0.28853188102509203</v>
      </c>
      <c r="J44" s="44">
        <f t="shared" si="2"/>
        <v>0.2829409646215699</v>
      </c>
    </row>
    <row r="45" spans="2:10" ht="13.5" customHeight="1">
      <c r="B45" s="7" t="s">
        <v>17</v>
      </c>
      <c r="C45" s="24" t="s">
        <v>55</v>
      </c>
      <c r="D45" s="25">
        <v>8500.3485</v>
      </c>
      <c r="E45" s="17">
        <f t="shared" si="7"/>
        <v>0.00038339495010236387</v>
      </c>
      <c r="F45" s="18">
        <f t="shared" si="9"/>
        <v>0.00601642618601243</v>
      </c>
      <c r="G45" s="25">
        <v>263247.7871</v>
      </c>
      <c r="H45" s="19">
        <f t="shared" si="8"/>
        <v>0.011643756355056798</v>
      </c>
      <c r="I45" s="18">
        <f t="shared" si="10"/>
        <v>0.045825732573616024</v>
      </c>
      <c r="J45" s="44">
        <f t="shared" si="2"/>
        <v>0.032290294226750595</v>
      </c>
    </row>
    <row r="46" spans="2:10" ht="13.5" customHeight="1">
      <c r="B46" s="7"/>
      <c r="C46" s="24" t="s">
        <v>56</v>
      </c>
      <c r="D46" s="25">
        <v>255718.0362</v>
      </c>
      <c r="E46" s="17">
        <f t="shared" si="7"/>
        <v>0.011533762848567148</v>
      </c>
      <c r="F46" s="18">
        <f t="shared" si="9"/>
        <v>0.18099360152461452</v>
      </c>
      <c r="G46" s="25">
        <v>1600270.2699</v>
      </c>
      <c r="H46" s="19">
        <f t="shared" si="8"/>
        <v>0.07078181864403821</v>
      </c>
      <c r="I46" s="18">
        <f t="shared" si="10"/>
        <v>0.278572360443389</v>
      </c>
      <c r="J46" s="44">
        <f t="shared" si="2"/>
        <v>0.15979677996266198</v>
      </c>
    </row>
    <row r="47" spans="2:10" ht="13.5" customHeight="1">
      <c r="B47" s="7" t="s">
        <v>5</v>
      </c>
      <c r="C47" s="24" t="s">
        <v>57</v>
      </c>
      <c r="D47" s="25">
        <v>60388.3524</v>
      </c>
      <c r="E47" s="17">
        <f t="shared" si="7"/>
        <v>0.0027237223691666253</v>
      </c>
      <c r="F47" s="18">
        <f t="shared" si="9"/>
        <v>0.04274201989594975</v>
      </c>
      <c r="G47" s="25">
        <v>270424.0678</v>
      </c>
      <c r="H47" s="19">
        <f t="shared" si="8"/>
        <v>0.011961171612092007</v>
      </c>
      <c r="I47" s="18">
        <f t="shared" si="10"/>
        <v>0.04707496746312519</v>
      </c>
      <c r="J47" s="44">
        <f t="shared" si="2"/>
        <v>0.2233098292296304</v>
      </c>
    </row>
    <row r="48" spans="2:10" ht="13.5" customHeight="1">
      <c r="B48" s="7"/>
      <c r="C48" s="24" t="s">
        <v>58</v>
      </c>
      <c r="D48" s="25">
        <v>556731.7925</v>
      </c>
      <c r="E48" s="17">
        <f t="shared" si="7"/>
        <v>0.025110518445912788</v>
      </c>
      <c r="F48" s="18">
        <f t="shared" si="9"/>
        <v>0.3940468717232757</v>
      </c>
      <c r="G48" s="25">
        <v>1872214.0584</v>
      </c>
      <c r="H48" s="19">
        <f t="shared" si="8"/>
        <v>0.08281020927344265</v>
      </c>
      <c r="I48" s="18">
        <f t="shared" si="10"/>
        <v>0.3259118783331369</v>
      </c>
      <c r="J48" s="44">
        <f t="shared" si="2"/>
        <v>0.2973654588278141</v>
      </c>
    </row>
    <row r="49" spans="2:10" ht="13.5" customHeight="1">
      <c r="B49" s="7" t="s">
        <v>6</v>
      </c>
      <c r="C49" s="26" t="s">
        <v>59</v>
      </c>
      <c r="D49" s="48">
        <v>62548.3668</v>
      </c>
      <c r="E49" s="17">
        <f t="shared" si="7"/>
        <v>0.002821146446909836</v>
      </c>
      <c r="F49" s="18">
        <f t="shared" si="9"/>
        <v>0.04427084747264545</v>
      </c>
      <c r="G49" s="25">
        <v>80901.402</v>
      </c>
      <c r="H49" s="19">
        <f t="shared" si="8"/>
        <v>0.003578363275329902</v>
      </c>
      <c r="I49" s="18">
        <f t="shared" si="10"/>
        <v>0.014083180161640963</v>
      </c>
      <c r="J49" s="44">
        <f t="shared" si="2"/>
        <v>0.7731431749476975</v>
      </c>
    </row>
    <row r="50" spans="2:10" ht="13.5" customHeight="1">
      <c r="B50" s="20"/>
      <c r="C50" s="34" t="s">
        <v>0</v>
      </c>
      <c r="D50" s="27">
        <f>SUM(D44:D49)</f>
        <v>1412856.7752999999</v>
      </c>
      <c r="E50" s="21">
        <f t="shared" si="7"/>
        <v>0.06372469938943447</v>
      </c>
      <c r="F50" s="22">
        <f t="shared" si="9"/>
        <v>1</v>
      </c>
      <c r="G50" s="35">
        <f>SUM(G44:G49)</f>
        <v>5744540.7266999995</v>
      </c>
      <c r="H50" s="23">
        <f t="shared" si="8"/>
        <v>0.25408772977828276</v>
      </c>
      <c r="I50" s="22">
        <f t="shared" si="10"/>
        <v>1</v>
      </c>
      <c r="J50" s="45">
        <f t="shared" si="2"/>
        <v>0.245947734121406</v>
      </c>
    </row>
    <row r="51" spans="2:10" ht="13.5" customHeight="1">
      <c r="B51" s="53" t="s">
        <v>60</v>
      </c>
      <c r="C51" s="54"/>
      <c r="D51" s="35">
        <v>141262.6239</v>
      </c>
      <c r="E51" s="22">
        <f t="shared" si="7"/>
        <v>0.006371430140948868</v>
      </c>
      <c r="F51" s="36" t="s">
        <v>22</v>
      </c>
      <c r="G51" s="35">
        <v>2885993.8042</v>
      </c>
      <c r="H51" s="23">
        <f t="shared" si="8"/>
        <v>0.12765086866824527</v>
      </c>
      <c r="I51" s="36" t="s">
        <v>22</v>
      </c>
      <c r="J51" s="45">
        <f>IF(G51=0,"-",D51/G51)</f>
        <v>0.04894765321201309</v>
      </c>
    </row>
    <row r="52" spans="2:10" ht="13.5" customHeight="1">
      <c r="B52" s="53" t="s">
        <v>61</v>
      </c>
      <c r="C52" s="54"/>
      <c r="D52" s="35">
        <v>2304.9847</v>
      </c>
      <c r="E52" s="21">
        <f t="shared" si="7"/>
        <v>0.00010396273682699153</v>
      </c>
      <c r="F52" s="36" t="s">
        <v>22</v>
      </c>
      <c r="G52" s="35">
        <v>22370.9049</v>
      </c>
      <c r="H52" s="23">
        <f t="shared" si="8"/>
        <v>0.0009894911899061744</v>
      </c>
      <c r="I52" s="36" t="s">
        <v>22</v>
      </c>
      <c r="J52" s="45">
        <f t="shared" si="2"/>
        <v>0.10303493355782849</v>
      </c>
    </row>
    <row r="53" spans="2:10" ht="13.5" customHeight="1">
      <c r="B53" s="53" t="s">
        <v>62</v>
      </c>
      <c r="C53" s="54"/>
      <c r="D53" s="35">
        <v>6181.8045</v>
      </c>
      <c r="E53" s="21">
        <f t="shared" si="7"/>
        <v>0.0002788206422148537</v>
      </c>
      <c r="F53" s="36" t="s">
        <v>23</v>
      </c>
      <c r="G53" s="35">
        <v>26687.8462</v>
      </c>
      <c r="H53" s="23">
        <f t="shared" si="8"/>
        <v>0.00118043453362814</v>
      </c>
      <c r="I53" s="36" t="s">
        <v>23</v>
      </c>
      <c r="J53" s="45">
        <f t="shared" si="2"/>
        <v>0.2316336977391604</v>
      </c>
    </row>
    <row r="54" spans="2:10" ht="13.5" customHeight="1">
      <c r="B54" s="53" t="s">
        <v>63</v>
      </c>
      <c r="C54" s="54"/>
      <c r="D54" s="35">
        <v>35834.1901</v>
      </c>
      <c r="E54" s="21">
        <f t="shared" si="7"/>
        <v>0.001616245207516859</v>
      </c>
      <c r="F54" s="36" t="s">
        <v>23</v>
      </c>
      <c r="G54" s="35">
        <v>195613.2619</v>
      </c>
      <c r="H54" s="23">
        <f t="shared" si="8"/>
        <v>0.008652202498918992</v>
      </c>
      <c r="I54" s="36" t="s">
        <v>23</v>
      </c>
      <c r="J54" s="45">
        <f t="shared" si="2"/>
        <v>0.18318896046178554</v>
      </c>
    </row>
    <row r="55" spans="2:10" ht="13.5" customHeight="1">
      <c r="B55" s="53" t="s">
        <v>64</v>
      </c>
      <c r="C55" s="54"/>
      <c r="D55" s="35">
        <v>39156.5903</v>
      </c>
      <c r="E55" s="21">
        <f t="shared" si="7"/>
        <v>0.0017660968822922033</v>
      </c>
      <c r="F55" s="36" t="s">
        <v>23</v>
      </c>
      <c r="G55" s="35">
        <v>52207.6062</v>
      </c>
      <c r="H55" s="23">
        <f t="shared" si="8"/>
        <v>0.002309203253597085</v>
      </c>
      <c r="I55" s="36" t="s">
        <v>23</v>
      </c>
      <c r="J55" s="45">
        <f t="shared" si="2"/>
        <v>0.750016964003226</v>
      </c>
    </row>
    <row r="56" spans="2:10" ht="13.5" customHeight="1">
      <c r="B56" s="53" t="s">
        <v>65</v>
      </c>
      <c r="C56" s="54"/>
      <c r="D56" s="35">
        <v>487263.9984</v>
      </c>
      <c r="E56" s="21">
        <f t="shared" si="7"/>
        <v>0.021977282031818614</v>
      </c>
      <c r="F56" s="36" t="s">
        <v>23</v>
      </c>
      <c r="G56" s="35">
        <v>169101.7829</v>
      </c>
      <c r="H56" s="23">
        <f t="shared" si="8"/>
        <v>0.007479568892046765</v>
      </c>
      <c r="I56" s="36" t="s">
        <v>23</v>
      </c>
      <c r="J56" s="45">
        <f aca="true" t="shared" si="11" ref="J56:J66">IF(G56=0,"-",D56/G56)</f>
        <v>2.88148350681878</v>
      </c>
    </row>
    <row r="57" spans="2:10" ht="13.5" customHeight="1">
      <c r="B57" s="53" t="s">
        <v>66</v>
      </c>
      <c r="C57" s="54"/>
      <c r="D57" s="35">
        <v>38345.2359</v>
      </c>
      <c r="E57" s="21">
        <f t="shared" si="7"/>
        <v>0.0017295020085992794</v>
      </c>
      <c r="F57" s="36" t="s">
        <v>23</v>
      </c>
      <c r="G57" s="35">
        <v>1068181.1706</v>
      </c>
      <c r="H57" s="23">
        <f t="shared" si="8"/>
        <v>0.047246897801275986</v>
      </c>
      <c r="I57" s="36" t="s">
        <v>23</v>
      </c>
      <c r="J57" s="45">
        <f>IF(G57=0,"-",D57/G57)</f>
        <v>0.03589768941392347</v>
      </c>
    </row>
    <row r="58" spans="2:10" ht="13.5" customHeight="1">
      <c r="B58" s="53" t="s">
        <v>67</v>
      </c>
      <c r="C58" s="54"/>
      <c r="D58" s="35">
        <v>15621.3417</v>
      </c>
      <c r="E58" s="21">
        <f t="shared" si="7"/>
        <v>0.0007045762325631092</v>
      </c>
      <c r="F58" s="36" t="s">
        <v>23</v>
      </c>
      <c r="G58" s="35">
        <v>104687.8427</v>
      </c>
      <c r="H58" s="23">
        <f t="shared" si="8"/>
        <v>0.004630465263027129</v>
      </c>
      <c r="I58" s="36" t="s">
        <v>23</v>
      </c>
      <c r="J58" s="45">
        <f t="shared" si="11"/>
        <v>0.14921829791416652</v>
      </c>
    </row>
    <row r="59" spans="2:10" ht="13.5" customHeight="1">
      <c r="B59" s="53" t="s">
        <v>68</v>
      </c>
      <c r="C59" s="54"/>
      <c r="D59" s="35">
        <v>1045.2705</v>
      </c>
      <c r="E59" s="21">
        <f t="shared" si="7"/>
        <v>4.714529424187408E-05</v>
      </c>
      <c r="F59" s="36" t="s">
        <v>23</v>
      </c>
      <c r="G59" s="35">
        <v>57871.3754</v>
      </c>
      <c r="H59" s="23">
        <f t="shared" si="8"/>
        <v>0.0025597183646358847</v>
      </c>
      <c r="I59" s="36" t="s">
        <v>23</v>
      </c>
      <c r="J59" s="45">
        <f t="shared" si="11"/>
        <v>0.018061960559520418</v>
      </c>
    </row>
    <row r="60" spans="2:10" ht="13.5" customHeight="1">
      <c r="B60" s="53" t="s">
        <v>69</v>
      </c>
      <c r="C60" s="54"/>
      <c r="D60" s="35">
        <v>73308.6338</v>
      </c>
      <c r="E60" s="21">
        <f t="shared" si="7"/>
        <v>0.003306471493236244</v>
      </c>
      <c r="F60" s="36" t="s">
        <v>23</v>
      </c>
      <c r="G60" s="35">
        <v>73683.5477</v>
      </c>
      <c r="H60" s="23">
        <f t="shared" si="8"/>
        <v>0.003259109169525876</v>
      </c>
      <c r="I60" s="36" t="s">
        <v>23</v>
      </c>
      <c r="J60" s="45">
        <f t="shared" si="11"/>
        <v>0.9949118370151442</v>
      </c>
    </row>
    <row r="61" spans="2:10" ht="13.5" customHeight="1">
      <c r="B61" s="53" t="s">
        <v>70</v>
      </c>
      <c r="C61" s="54"/>
      <c r="D61" s="35">
        <v>47405.001</v>
      </c>
      <c r="E61" s="21">
        <f t="shared" si="7"/>
        <v>0.002138128571198876</v>
      </c>
      <c r="F61" s="36" t="s">
        <v>23</v>
      </c>
      <c r="G61" s="35">
        <v>109066.1406</v>
      </c>
      <c r="H61" s="23">
        <f t="shared" si="8"/>
        <v>0.004824122480658711</v>
      </c>
      <c r="I61" s="36" t="s">
        <v>23</v>
      </c>
      <c r="J61" s="45">
        <f t="shared" si="11"/>
        <v>0.43464452614911725</v>
      </c>
    </row>
    <row r="62" spans="2:10" ht="13.5" customHeight="1">
      <c r="B62" s="53" t="s">
        <v>71</v>
      </c>
      <c r="C62" s="54"/>
      <c r="D62" s="35">
        <v>182731.3169</v>
      </c>
      <c r="E62" s="21">
        <f t="shared" si="7"/>
        <v>0.00824181080634691</v>
      </c>
      <c r="F62" s="36" t="s">
        <v>23</v>
      </c>
      <c r="G62" s="35">
        <v>578434.3784</v>
      </c>
      <c r="H62" s="23">
        <f t="shared" si="8"/>
        <v>0.025584826538047386</v>
      </c>
      <c r="I62" s="36" t="s">
        <v>23</v>
      </c>
      <c r="J62" s="45">
        <f t="shared" si="11"/>
        <v>0.31590673674246467</v>
      </c>
    </row>
    <row r="63" spans="2:10" ht="13.5" customHeight="1">
      <c r="B63" s="53" t="s">
        <v>72</v>
      </c>
      <c r="C63" s="54"/>
      <c r="D63" s="35">
        <v>16011.9989</v>
      </c>
      <c r="E63" s="21">
        <f t="shared" si="7"/>
        <v>0.0007221962157556959</v>
      </c>
      <c r="F63" s="36" t="s">
        <v>24</v>
      </c>
      <c r="G63" s="35">
        <v>53360.8488</v>
      </c>
      <c r="H63" s="23">
        <f t="shared" si="8"/>
        <v>0.0023602125175327822</v>
      </c>
      <c r="I63" s="36" t="s">
        <v>24</v>
      </c>
      <c r="J63" s="45">
        <f t="shared" si="11"/>
        <v>0.3000701686739286</v>
      </c>
    </row>
    <row r="64" spans="2:10" ht="13.5" customHeight="1">
      <c r="B64" s="53" t="s">
        <v>73</v>
      </c>
      <c r="C64" s="54"/>
      <c r="D64" s="35">
        <v>91662.2523</v>
      </c>
      <c r="E64" s="21">
        <f t="shared" si="7"/>
        <v>0.004134282805796584</v>
      </c>
      <c r="F64" s="36" t="s">
        <v>24</v>
      </c>
      <c r="G64" s="35">
        <v>1496910.3012</v>
      </c>
      <c r="H64" s="23">
        <f t="shared" si="8"/>
        <v>0.06621008679524618</v>
      </c>
      <c r="I64" s="36" t="s">
        <v>24</v>
      </c>
      <c r="J64" s="45">
        <f t="shared" si="11"/>
        <v>0.06123429855918476</v>
      </c>
    </row>
    <row r="65" spans="2:10" ht="13.5" customHeight="1">
      <c r="B65" s="53" t="s">
        <v>18</v>
      </c>
      <c r="C65" s="54"/>
      <c r="D65" s="35">
        <v>1004710.2365</v>
      </c>
      <c r="E65" s="21">
        <f t="shared" si="7"/>
        <v>0.045315886871020845</v>
      </c>
      <c r="F65" s="36" t="s">
        <v>25</v>
      </c>
      <c r="G65" s="35">
        <v>70692.5164</v>
      </c>
      <c r="H65" s="23">
        <f t="shared" si="8"/>
        <v>0.003126812370030581</v>
      </c>
      <c r="I65" s="36" t="s">
        <v>25</v>
      </c>
      <c r="J65" s="45">
        <f t="shared" si="11"/>
        <v>14.212398817649106</v>
      </c>
    </row>
    <row r="66" spans="2:10" ht="13.5" customHeight="1">
      <c r="B66" s="58" t="s">
        <v>7</v>
      </c>
      <c r="C66" s="59"/>
      <c r="D66" s="37">
        <f>SUM(D7:D11,D36,D43,D50:D65)</f>
        <v>22171258.379199997</v>
      </c>
      <c r="E66" s="42">
        <f t="shared" si="7"/>
        <v>1</v>
      </c>
      <c r="F66" s="38" t="s">
        <v>26</v>
      </c>
      <c r="G66" s="37">
        <f>SUM(G7:G11,G36,G43,G50:G65)</f>
        <v>22608493.262199998</v>
      </c>
      <c r="H66" s="39">
        <f t="shared" si="8"/>
        <v>1</v>
      </c>
      <c r="I66" s="38" t="s">
        <v>26</v>
      </c>
      <c r="J66" s="47">
        <f t="shared" si="11"/>
        <v>0.9806605916666269</v>
      </c>
    </row>
    <row r="67" spans="4:6" ht="9" customHeight="1">
      <c r="D67" s="40"/>
      <c r="E67" s="41"/>
      <c r="F67" s="41"/>
    </row>
  </sheetData>
  <sheetProtection/>
  <mergeCells count="27">
    <mergeCell ref="B61:C61"/>
    <mergeCell ref="H6:I6"/>
    <mergeCell ref="B6:C6"/>
    <mergeCell ref="B7:C7"/>
    <mergeCell ref="B8:C8"/>
    <mergeCell ref="B58:C58"/>
    <mergeCell ref="B51:C51"/>
    <mergeCell ref="B66:C66"/>
    <mergeCell ref="E6:F6"/>
    <mergeCell ref="B9:C9"/>
    <mergeCell ref="B65:C65"/>
    <mergeCell ref="B64:C64"/>
    <mergeCell ref="B59:C59"/>
    <mergeCell ref="B10:C10"/>
    <mergeCell ref="B54:C54"/>
    <mergeCell ref="B57:C57"/>
    <mergeCell ref="B62:C62"/>
    <mergeCell ref="J5:J6"/>
    <mergeCell ref="B63:C63"/>
    <mergeCell ref="B11:C11"/>
    <mergeCell ref="B52:C52"/>
    <mergeCell ref="B53:C53"/>
    <mergeCell ref="B56:C56"/>
    <mergeCell ref="D5:F5"/>
    <mergeCell ref="G5:I5"/>
    <mergeCell ref="B55:C55"/>
    <mergeCell ref="B60:C6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2011-09-07T07:27:15Z</cp:lastPrinted>
  <dcterms:created xsi:type="dcterms:W3CDTF">2001-10-26T02:54:35Z</dcterms:created>
  <dcterms:modified xsi:type="dcterms:W3CDTF">2017-03-22T04:57:08Z</dcterms:modified>
  <cp:category/>
  <cp:version/>
  <cp:contentType/>
  <cp:contentStatus/>
</cp:coreProperties>
</file>